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orsricharoen\Documents\Trai\WQU\02 - Econometrics\"/>
    </mc:Choice>
  </mc:AlternateContent>
  <xr:revisionPtr revIDLastSave="0" documentId="13_ncr:1_{48296850-DFB6-4738-A657-3233349243AC}" xr6:coauthVersionLast="41" xr6:coauthVersionMax="41" xr10:uidLastSave="{00000000-0000-0000-0000-000000000000}"/>
  <bookViews>
    <workbookView xWindow="-120" yWindow="-120" windowWidth="20730" windowHeight="11160" activeTab="3" xr2:uid="{B8BCEE9E-FAD5-4512-8032-331CD6A38338}"/>
  </bookViews>
  <sheets>
    <sheet name="KBANK" sheetId="2" r:id="rId1"/>
    <sheet name="SCB" sheetId="1" r:id="rId2"/>
    <sheet name="Pair Trading" sheetId="3" r:id="rId3"/>
    <sheet name="Backtesting" sheetId="7" r:id="rId4"/>
    <sheet name="Chart" sheetId="4" r:id="rId5"/>
    <sheet name="Chart2" sheetId="5" r:id="rId6"/>
    <sheet name="Chart3" sheetId="6" r:id="rId7"/>
  </sheets>
  <definedNames>
    <definedName name="_xlnm._FilterDatabase" localSheetId="2" hidden="1">'Pair Trading'!$A$2:$J$2395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03" i="3" l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82" i="3" s="1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342" i="3" s="1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B2" i="7"/>
  <c r="V2395" i="3"/>
  <c r="V2394" i="3"/>
  <c r="V2393" i="3"/>
  <c r="V2392" i="3"/>
  <c r="V2391" i="3"/>
  <c r="V2390" i="3"/>
  <c r="V2389" i="3"/>
  <c r="V2388" i="3"/>
  <c r="V2387" i="3"/>
  <c r="V2386" i="3"/>
  <c r="V2385" i="3"/>
  <c r="V2384" i="3"/>
  <c r="V2383" i="3"/>
  <c r="V2382" i="3"/>
  <c r="V2381" i="3"/>
  <c r="V2380" i="3"/>
  <c r="V2379" i="3"/>
  <c r="V2378" i="3"/>
  <c r="V2377" i="3"/>
  <c r="V2376" i="3"/>
  <c r="V2375" i="3"/>
  <c r="V2374" i="3"/>
  <c r="V2373" i="3"/>
  <c r="V2372" i="3"/>
  <c r="V2371" i="3"/>
  <c r="V2370" i="3"/>
  <c r="V2369" i="3"/>
  <c r="V2368" i="3"/>
  <c r="V2367" i="3"/>
  <c r="V2366" i="3"/>
  <c r="V2365" i="3"/>
  <c r="V2364" i="3"/>
  <c r="V2363" i="3"/>
  <c r="V2362" i="3"/>
  <c r="V2361" i="3"/>
  <c r="V2360" i="3"/>
  <c r="V2359" i="3"/>
  <c r="V2358" i="3"/>
  <c r="V2357" i="3"/>
  <c r="V2356" i="3"/>
  <c r="V2355" i="3"/>
  <c r="V2354" i="3"/>
  <c r="V2353" i="3"/>
  <c r="V2352" i="3"/>
  <c r="V2351" i="3"/>
  <c r="V2350" i="3"/>
  <c r="V2349" i="3"/>
  <c r="V2348" i="3"/>
  <c r="V2347" i="3"/>
  <c r="V2346" i="3"/>
  <c r="V2345" i="3"/>
  <c r="V2344" i="3"/>
  <c r="V2343" i="3"/>
  <c r="V2342" i="3"/>
  <c r="V2341" i="3"/>
  <c r="V2340" i="3"/>
  <c r="V2339" i="3"/>
  <c r="V2338" i="3"/>
  <c r="V2337" i="3"/>
  <c r="V2336" i="3"/>
  <c r="V2335" i="3"/>
  <c r="V2334" i="3"/>
  <c r="V2333" i="3"/>
  <c r="V2332" i="3"/>
  <c r="V2331" i="3"/>
  <c r="V2330" i="3"/>
  <c r="V2329" i="3"/>
  <c r="V2328" i="3"/>
  <c r="V2327" i="3"/>
  <c r="V2326" i="3"/>
  <c r="V2325" i="3"/>
  <c r="V2324" i="3"/>
  <c r="V2323" i="3"/>
  <c r="V2322" i="3"/>
  <c r="V2321" i="3"/>
  <c r="V2320" i="3"/>
  <c r="V2319" i="3"/>
  <c r="V2318" i="3"/>
  <c r="V2317" i="3"/>
  <c r="V2316" i="3"/>
  <c r="V2315" i="3"/>
  <c r="V2314" i="3"/>
  <c r="V2313" i="3"/>
  <c r="V2312" i="3"/>
  <c r="V2311" i="3"/>
  <c r="V2310" i="3"/>
  <c r="V2309" i="3"/>
  <c r="V2308" i="3"/>
  <c r="V2307" i="3"/>
  <c r="V2306" i="3"/>
  <c r="V2305" i="3"/>
  <c r="V2304" i="3"/>
  <c r="V2303" i="3"/>
  <c r="V2302" i="3"/>
  <c r="V2301" i="3"/>
  <c r="V2300" i="3"/>
  <c r="V2299" i="3"/>
  <c r="V2298" i="3"/>
  <c r="V2297" i="3"/>
  <c r="V2296" i="3"/>
  <c r="V2295" i="3"/>
  <c r="V2294" i="3"/>
  <c r="V2293" i="3"/>
  <c r="V2292" i="3"/>
  <c r="V2291" i="3"/>
  <c r="V2290" i="3"/>
  <c r="V2289" i="3"/>
  <c r="V2288" i="3"/>
  <c r="V2287" i="3"/>
  <c r="V2286" i="3"/>
  <c r="V2285" i="3"/>
  <c r="V2284" i="3"/>
  <c r="V2283" i="3"/>
  <c r="V2282" i="3"/>
  <c r="V2281" i="3"/>
  <c r="V2280" i="3"/>
  <c r="V2279" i="3"/>
  <c r="V2278" i="3"/>
  <c r="V2277" i="3"/>
  <c r="V2276" i="3"/>
  <c r="V2275" i="3"/>
  <c r="V2274" i="3"/>
  <c r="V2273" i="3"/>
  <c r="V2272" i="3"/>
  <c r="V2271" i="3"/>
  <c r="V2270" i="3"/>
  <c r="V2269" i="3"/>
  <c r="V2268" i="3"/>
  <c r="V2267" i="3"/>
  <c r="V2266" i="3"/>
  <c r="V2265" i="3"/>
  <c r="V2264" i="3"/>
  <c r="V2263" i="3"/>
  <c r="V2262" i="3"/>
  <c r="V2261" i="3"/>
  <c r="V2260" i="3"/>
  <c r="V2259" i="3"/>
  <c r="V2258" i="3"/>
  <c r="V2257" i="3"/>
  <c r="V2256" i="3"/>
  <c r="V2255" i="3"/>
  <c r="V2254" i="3"/>
  <c r="V2253" i="3"/>
  <c r="V2252" i="3"/>
  <c r="V2251" i="3"/>
  <c r="V2250" i="3"/>
  <c r="V2249" i="3"/>
  <c r="V2248" i="3"/>
  <c r="V2247" i="3"/>
  <c r="V2246" i="3"/>
  <c r="V2245" i="3"/>
  <c r="V2244" i="3"/>
  <c r="V2243" i="3"/>
  <c r="V2242" i="3"/>
  <c r="V2241" i="3"/>
  <c r="V2240" i="3"/>
  <c r="V2239" i="3"/>
  <c r="V2238" i="3"/>
  <c r="V2237" i="3"/>
  <c r="V2236" i="3"/>
  <c r="V2235" i="3"/>
  <c r="V2234" i="3"/>
  <c r="V2233" i="3"/>
  <c r="V2232" i="3"/>
  <c r="V2231" i="3"/>
  <c r="V2230" i="3"/>
  <c r="V2229" i="3"/>
  <c r="V2228" i="3"/>
  <c r="V2227" i="3"/>
  <c r="V2226" i="3"/>
  <c r="V2225" i="3"/>
  <c r="V2224" i="3"/>
  <c r="V2223" i="3"/>
  <c r="V2222" i="3"/>
  <c r="V2221" i="3"/>
  <c r="V2220" i="3"/>
  <c r="V2219" i="3"/>
  <c r="V2218" i="3"/>
  <c r="V2217" i="3"/>
  <c r="V2216" i="3"/>
  <c r="V2215" i="3"/>
  <c r="V2214" i="3"/>
  <c r="V2213" i="3"/>
  <c r="V2212" i="3"/>
  <c r="V2211" i="3"/>
  <c r="V2210" i="3"/>
  <c r="V2209" i="3"/>
  <c r="V2208" i="3"/>
  <c r="V2207" i="3"/>
  <c r="V2206" i="3"/>
  <c r="V2205" i="3"/>
  <c r="V2204" i="3"/>
  <c r="V2203" i="3"/>
  <c r="V2202" i="3"/>
  <c r="V2201" i="3"/>
  <c r="V2200" i="3"/>
  <c r="V2199" i="3"/>
  <c r="V2198" i="3"/>
  <c r="V2197" i="3"/>
  <c r="V2196" i="3"/>
  <c r="V2195" i="3"/>
  <c r="V2194" i="3"/>
  <c r="V2193" i="3"/>
  <c r="V2192" i="3"/>
  <c r="V2191" i="3"/>
  <c r="V2190" i="3"/>
  <c r="V2189" i="3"/>
  <c r="V2188" i="3"/>
  <c r="V2187" i="3"/>
  <c r="V2186" i="3"/>
  <c r="V2185" i="3"/>
  <c r="V2184" i="3"/>
  <c r="V2183" i="3"/>
  <c r="V2182" i="3"/>
  <c r="V2181" i="3"/>
  <c r="V2180" i="3"/>
  <c r="V2179" i="3"/>
  <c r="V2178" i="3"/>
  <c r="V2177" i="3"/>
  <c r="V2176" i="3"/>
  <c r="V2175" i="3"/>
  <c r="V2174" i="3"/>
  <c r="V2173" i="3"/>
  <c r="V2172" i="3"/>
  <c r="V2171" i="3"/>
  <c r="V2170" i="3"/>
  <c r="V2169" i="3"/>
  <c r="V2168" i="3"/>
  <c r="V2167" i="3"/>
  <c r="V2166" i="3"/>
  <c r="V2165" i="3"/>
  <c r="V2164" i="3"/>
  <c r="V2163" i="3"/>
  <c r="V2162" i="3"/>
  <c r="V2161" i="3"/>
  <c r="V2160" i="3"/>
  <c r="V2159" i="3"/>
  <c r="V2158" i="3"/>
  <c r="V2157" i="3"/>
  <c r="V2156" i="3"/>
  <c r="V2155" i="3"/>
  <c r="V2154" i="3"/>
  <c r="V2153" i="3"/>
  <c r="V2152" i="3"/>
  <c r="V2151" i="3"/>
  <c r="V2150" i="3"/>
  <c r="V2149" i="3"/>
  <c r="V2148" i="3"/>
  <c r="V2147" i="3"/>
  <c r="V2146" i="3"/>
  <c r="V2145" i="3"/>
  <c r="V2144" i="3"/>
  <c r="V2143" i="3"/>
  <c r="V2142" i="3"/>
  <c r="V2141" i="3"/>
  <c r="V2140" i="3"/>
  <c r="V2139" i="3"/>
  <c r="V2138" i="3"/>
  <c r="V2137" i="3"/>
  <c r="V2136" i="3"/>
  <c r="V2135" i="3"/>
  <c r="V2134" i="3"/>
  <c r="V2133" i="3"/>
  <c r="V2132" i="3"/>
  <c r="V2131" i="3"/>
  <c r="V2130" i="3"/>
  <c r="V2129" i="3"/>
  <c r="V2128" i="3"/>
  <c r="V2127" i="3"/>
  <c r="V2126" i="3"/>
  <c r="V2125" i="3"/>
  <c r="V2124" i="3"/>
  <c r="V2123" i="3"/>
  <c r="V2122" i="3"/>
  <c r="V2121" i="3"/>
  <c r="V2120" i="3"/>
  <c r="V2119" i="3"/>
  <c r="V2118" i="3"/>
  <c r="V2117" i="3"/>
  <c r="V2116" i="3"/>
  <c r="V2115" i="3"/>
  <c r="V2114" i="3"/>
  <c r="V2113" i="3"/>
  <c r="V2112" i="3"/>
  <c r="V2111" i="3"/>
  <c r="V2110" i="3"/>
  <c r="V2109" i="3"/>
  <c r="V2108" i="3"/>
  <c r="V2107" i="3"/>
  <c r="V2106" i="3"/>
  <c r="V2105" i="3"/>
  <c r="V2104" i="3"/>
  <c r="V2103" i="3"/>
  <c r="V2102" i="3"/>
  <c r="V2101" i="3"/>
  <c r="V2100" i="3"/>
  <c r="V2099" i="3"/>
  <c r="V2098" i="3"/>
  <c r="V2097" i="3"/>
  <c r="V2096" i="3"/>
  <c r="V2095" i="3"/>
  <c r="V2094" i="3"/>
  <c r="V2093" i="3"/>
  <c r="V2092" i="3"/>
  <c r="V2091" i="3"/>
  <c r="V2090" i="3"/>
  <c r="V2089" i="3"/>
  <c r="V2088" i="3"/>
  <c r="V2087" i="3"/>
  <c r="V2086" i="3"/>
  <c r="V2085" i="3"/>
  <c r="V2084" i="3"/>
  <c r="V2083" i="3"/>
  <c r="V2082" i="3"/>
  <c r="V2081" i="3"/>
  <c r="V2080" i="3"/>
  <c r="V2079" i="3"/>
  <c r="V2078" i="3"/>
  <c r="V2077" i="3"/>
  <c r="V2076" i="3"/>
  <c r="V2075" i="3"/>
  <c r="V2074" i="3"/>
  <c r="V2073" i="3"/>
  <c r="V2072" i="3"/>
  <c r="V2071" i="3"/>
  <c r="V2070" i="3"/>
  <c r="V2069" i="3"/>
  <c r="V2068" i="3"/>
  <c r="V2067" i="3"/>
  <c r="V2066" i="3"/>
  <c r="V2065" i="3"/>
  <c r="V2064" i="3"/>
  <c r="V2063" i="3"/>
  <c r="V2062" i="3"/>
  <c r="V2061" i="3"/>
  <c r="V2060" i="3"/>
  <c r="V2059" i="3"/>
  <c r="V2058" i="3"/>
  <c r="V2057" i="3"/>
  <c r="V2056" i="3"/>
  <c r="V2055" i="3"/>
  <c r="V2054" i="3"/>
  <c r="V2053" i="3"/>
  <c r="V2052" i="3"/>
  <c r="V2051" i="3"/>
  <c r="V2050" i="3"/>
  <c r="V2049" i="3"/>
  <c r="V2048" i="3"/>
  <c r="V2047" i="3"/>
  <c r="V2046" i="3"/>
  <c r="V2045" i="3"/>
  <c r="V2044" i="3"/>
  <c r="V2043" i="3"/>
  <c r="V2042" i="3"/>
  <c r="V2041" i="3"/>
  <c r="V2040" i="3"/>
  <c r="V2039" i="3"/>
  <c r="V2038" i="3"/>
  <c r="V2037" i="3"/>
  <c r="V2036" i="3"/>
  <c r="V2035" i="3"/>
  <c r="V2034" i="3"/>
  <c r="V2033" i="3"/>
  <c r="V2032" i="3"/>
  <c r="V2031" i="3"/>
  <c r="V2030" i="3"/>
  <c r="V2029" i="3"/>
  <c r="V2028" i="3"/>
  <c r="V2027" i="3"/>
  <c r="V2026" i="3"/>
  <c r="V2025" i="3"/>
  <c r="V2024" i="3"/>
  <c r="V2023" i="3"/>
  <c r="V2022" i="3"/>
  <c r="V2021" i="3"/>
  <c r="V2020" i="3"/>
  <c r="V2019" i="3"/>
  <c r="V2018" i="3"/>
  <c r="V2017" i="3"/>
  <c r="V2016" i="3"/>
  <c r="V2015" i="3"/>
  <c r="V2014" i="3"/>
  <c r="V2013" i="3"/>
  <c r="V2012" i="3"/>
  <c r="V2011" i="3"/>
  <c r="V2010" i="3"/>
  <c r="V2009" i="3"/>
  <c r="V2008" i="3"/>
  <c r="V2007" i="3"/>
  <c r="V2006" i="3"/>
  <c r="V2005" i="3"/>
  <c r="V2004" i="3"/>
  <c r="V2003" i="3"/>
  <c r="V2002" i="3"/>
  <c r="V2001" i="3"/>
  <c r="V2000" i="3"/>
  <c r="V1999" i="3"/>
  <c r="V1998" i="3"/>
  <c r="V1997" i="3"/>
  <c r="V1996" i="3"/>
  <c r="V1995" i="3"/>
  <c r="V1994" i="3"/>
  <c r="V1993" i="3"/>
  <c r="V1992" i="3"/>
  <c r="V1991" i="3"/>
  <c r="V1990" i="3"/>
  <c r="V1989" i="3"/>
  <c r="V1988" i="3"/>
  <c r="V1987" i="3"/>
  <c r="V1986" i="3"/>
  <c r="V1985" i="3"/>
  <c r="V1984" i="3"/>
  <c r="V1983" i="3"/>
  <c r="V1982" i="3"/>
  <c r="V1981" i="3"/>
  <c r="V1980" i="3"/>
  <c r="V1979" i="3"/>
  <c r="V1978" i="3"/>
  <c r="V1977" i="3"/>
  <c r="V1976" i="3"/>
  <c r="V1975" i="3"/>
  <c r="V1974" i="3"/>
  <c r="V1973" i="3"/>
  <c r="V1972" i="3"/>
  <c r="V1971" i="3"/>
  <c r="V1970" i="3"/>
  <c r="V1969" i="3"/>
  <c r="V1968" i="3"/>
  <c r="V1967" i="3"/>
  <c r="V1966" i="3"/>
  <c r="V1965" i="3"/>
  <c r="V1964" i="3"/>
  <c r="V1963" i="3"/>
  <c r="V1962" i="3"/>
  <c r="V1961" i="3"/>
  <c r="V1960" i="3"/>
  <c r="V1959" i="3"/>
  <c r="V1958" i="3"/>
  <c r="V1957" i="3"/>
  <c r="V1956" i="3"/>
  <c r="V1955" i="3"/>
  <c r="V1954" i="3"/>
  <c r="V1953" i="3"/>
  <c r="V1952" i="3"/>
  <c r="V1951" i="3"/>
  <c r="V1950" i="3"/>
  <c r="V1949" i="3"/>
  <c r="V1948" i="3"/>
  <c r="V1947" i="3"/>
  <c r="V1946" i="3"/>
  <c r="V1945" i="3"/>
  <c r="V1944" i="3"/>
  <c r="V1943" i="3"/>
  <c r="V1942" i="3"/>
  <c r="V1941" i="3"/>
  <c r="V1940" i="3"/>
  <c r="V1939" i="3"/>
  <c r="V1938" i="3"/>
  <c r="V1937" i="3"/>
  <c r="V1936" i="3"/>
  <c r="V1935" i="3"/>
  <c r="V1934" i="3"/>
  <c r="V1933" i="3"/>
  <c r="V1932" i="3"/>
  <c r="V1931" i="3"/>
  <c r="V1930" i="3"/>
  <c r="V1929" i="3"/>
  <c r="V1928" i="3"/>
  <c r="V1927" i="3"/>
  <c r="V1926" i="3"/>
  <c r="V1925" i="3"/>
  <c r="V1924" i="3"/>
  <c r="V1923" i="3"/>
  <c r="V1922" i="3"/>
  <c r="V1921" i="3"/>
  <c r="V1920" i="3"/>
  <c r="V1919" i="3"/>
  <c r="V1918" i="3"/>
  <c r="V1917" i="3"/>
  <c r="V1916" i="3"/>
  <c r="V1915" i="3"/>
  <c r="V1914" i="3"/>
  <c r="V1913" i="3"/>
  <c r="V1912" i="3"/>
  <c r="V1911" i="3"/>
  <c r="V1910" i="3"/>
  <c r="V1909" i="3"/>
  <c r="V1908" i="3"/>
  <c r="V1907" i="3"/>
  <c r="V1906" i="3"/>
  <c r="V1905" i="3"/>
  <c r="V1904" i="3"/>
  <c r="V1903" i="3"/>
  <c r="V1902" i="3"/>
  <c r="V1901" i="3"/>
  <c r="V1900" i="3"/>
  <c r="V1899" i="3"/>
  <c r="V1898" i="3"/>
  <c r="V1897" i="3"/>
  <c r="V1896" i="3"/>
  <c r="V1895" i="3"/>
  <c r="V1894" i="3"/>
  <c r="V1893" i="3"/>
  <c r="V1892" i="3"/>
  <c r="V1891" i="3"/>
  <c r="V1890" i="3"/>
  <c r="V1889" i="3"/>
  <c r="V1888" i="3"/>
  <c r="V1887" i="3"/>
  <c r="V1886" i="3"/>
  <c r="V1885" i="3"/>
  <c r="V1884" i="3"/>
  <c r="V1883" i="3"/>
  <c r="V1882" i="3"/>
  <c r="V1881" i="3"/>
  <c r="V1880" i="3"/>
  <c r="V1879" i="3"/>
  <c r="V1878" i="3"/>
  <c r="V1877" i="3"/>
  <c r="V1876" i="3"/>
  <c r="V1875" i="3"/>
  <c r="V1874" i="3"/>
  <c r="V1873" i="3"/>
  <c r="V1872" i="3"/>
  <c r="V1871" i="3"/>
  <c r="V1870" i="3"/>
  <c r="V1869" i="3"/>
  <c r="V1868" i="3"/>
  <c r="V1867" i="3"/>
  <c r="V1866" i="3"/>
  <c r="V1865" i="3"/>
  <c r="V1864" i="3"/>
  <c r="V1863" i="3"/>
  <c r="V1862" i="3"/>
  <c r="V1861" i="3"/>
  <c r="V1860" i="3"/>
  <c r="V1859" i="3"/>
  <c r="V1858" i="3"/>
  <c r="V1857" i="3"/>
  <c r="V1856" i="3"/>
  <c r="V1855" i="3"/>
  <c r="V1854" i="3"/>
  <c r="V1853" i="3"/>
  <c r="V1852" i="3"/>
  <c r="V1851" i="3"/>
  <c r="V1850" i="3"/>
  <c r="V1849" i="3"/>
  <c r="V1848" i="3"/>
  <c r="V1847" i="3"/>
  <c r="V1846" i="3"/>
  <c r="V1845" i="3"/>
  <c r="V1844" i="3"/>
  <c r="V1843" i="3"/>
  <c r="V1842" i="3"/>
  <c r="V1841" i="3"/>
  <c r="V1840" i="3"/>
  <c r="V1839" i="3"/>
  <c r="V1838" i="3"/>
  <c r="V1837" i="3"/>
  <c r="V1836" i="3"/>
  <c r="V1835" i="3"/>
  <c r="V1834" i="3"/>
  <c r="V1833" i="3"/>
  <c r="V1832" i="3"/>
  <c r="V1831" i="3"/>
  <c r="V1830" i="3"/>
  <c r="V1829" i="3"/>
  <c r="V1828" i="3"/>
  <c r="V1827" i="3"/>
  <c r="V1826" i="3"/>
  <c r="V1825" i="3"/>
  <c r="V1824" i="3"/>
  <c r="V1823" i="3"/>
  <c r="V1822" i="3"/>
  <c r="V1821" i="3"/>
  <c r="V1820" i="3"/>
  <c r="V1819" i="3"/>
  <c r="V1818" i="3"/>
  <c r="V1817" i="3"/>
  <c r="V1816" i="3"/>
  <c r="V1815" i="3"/>
  <c r="V1814" i="3"/>
  <c r="V1813" i="3"/>
  <c r="V1812" i="3"/>
  <c r="V1811" i="3"/>
  <c r="V1810" i="3"/>
  <c r="V1809" i="3"/>
  <c r="V1808" i="3"/>
  <c r="V1807" i="3"/>
  <c r="V1806" i="3"/>
  <c r="V1805" i="3"/>
  <c r="V1804" i="3"/>
  <c r="V1803" i="3"/>
  <c r="V1802" i="3"/>
  <c r="V1801" i="3"/>
  <c r="V1800" i="3"/>
  <c r="V1799" i="3"/>
  <c r="V1798" i="3"/>
  <c r="V1797" i="3"/>
  <c r="V1796" i="3"/>
  <c r="V1795" i="3"/>
  <c r="V1794" i="3"/>
  <c r="V1793" i="3"/>
  <c r="V1792" i="3"/>
  <c r="V1791" i="3"/>
  <c r="V1790" i="3"/>
  <c r="V1789" i="3"/>
  <c r="V1788" i="3"/>
  <c r="V1787" i="3"/>
  <c r="V1786" i="3"/>
  <c r="V1785" i="3"/>
  <c r="V1784" i="3"/>
  <c r="V1783" i="3"/>
  <c r="V1782" i="3"/>
  <c r="V1781" i="3"/>
  <c r="V1780" i="3"/>
  <c r="V1779" i="3"/>
  <c r="V1778" i="3"/>
  <c r="V1777" i="3"/>
  <c r="V1776" i="3"/>
  <c r="V1775" i="3"/>
  <c r="V1774" i="3"/>
  <c r="V1773" i="3"/>
  <c r="V1772" i="3"/>
  <c r="V1771" i="3"/>
  <c r="V1770" i="3"/>
  <c r="V1769" i="3"/>
  <c r="V1768" i="3"/>
  <c r="V1767" i="3"/>
  <c r="V1766" i="3"/>
  <c r="V1765" i="3"/>
  <c r="V1764" i="3"/>
  <c r="V1763" i="3"/>
  <c r="V1762" i="3"/>
  <c r="V1761" i="3"/>
  <c r="V1760" i="3"/>
  <c r="V1759" i="3"/>
  <c r="V1758" i="3"/>
  <c r="V1757" i="3"/>
  <c r="V1756" i="3"/>
  <c r="V1755" i="3"/>
  <c r="V1754" i="3"/>
  <c r="V1753" i="3"/>
  <c r="V1752" i="3"/>
  <c r="V1751" i="3"/>
  <c r="V1750" i="3"/>
  <c r="V1749" i="3"/>
  <c r="V1748" i="3"/>
  <c r="V1747" i="3"/>
  <c r="V1746" i="3"/>
  <c r="V1745" i="3"/>
  <c r="V1744" i="3"/>
  <c r="V1743" i="3"/>
  <c r="V1742" i="3"/>
  <c r="V1741" i="3"/>
  <c r="V1740" i="3"/>
  <c r="V1739" i="3"/>
  <c r="V1738" i="3"/>
  <c r="V1737" i="3"/>
  <c r="V1736" i="3"/>
  <c r="V1735" i="3"/>
  <c r="V1734" i="3"/>
  <c r="V1733" i="3"/>
  <c r="V1732" i="3"/>
  <c r="V1731" i="3"/>
  <c r="V1730" i="3"/>
  <c r="V1729" i="3"/>
  <c r="V1728" i="3"/>
  <c r="V1727" i="3"/>
  <c r="V1726" i="3"/>
  <c r="V1725" i="3"/>
  <c r="V1724" i="3"/>
  <c r="V1723" i="3"/>
  <c r="V1722" i="3"/>
  <c r="V1721" i="3"/>
  <c r="V1720" i="3"/>
  <c r="V1719" i="3"/>
  <c r="V1718" i="3"/>
  <c r="V1717" i="3"/>
  <c r="V1716" i="3"/>
  <c r="V1715" i="3"/>
  <c r="V1714" i="3"/>
  <c r="V1713" i="3"/>
  <c r="V1712" i="3"/>
  <c r="V1711" i="3"/>
  <c r="V1710" i="3"/>
  <c r="V1709" i="3"/>
  <c r="V1708" i="3"/>
  <c r="V1707" i="3"/>
  <c r="V1706" i="3"/>
  <c r="V1705" i="3"/>
  <c r="V1704" i="3"/>
  <c r="V1703" i="3"/>
  <c r="V1702" i="3"/>
  <c r="V1701" i="3"/>
  <c r="V1700" i="3"/>
  <c r="V1699" i="3"/>
  <c r="V1698" i="3"/>
  <c r="V1697" i="3"/>
  <c r="V1696" i="3"/>
  <c r="V1695" i="3"/>
  <c r="V1694" i="3"/>
  <c r="V1693" i="3"/>
  <c r="V1692" i="3"/>
  <c r="V1691" i="3"/>
  <c r="V1690" i="3"/>
  <c r="V1689" i="3"/>
  <c r="V1688" i="3"/>
  <c r="V1687" i="3"/>
  <c r="V1686" i="3"/>
  <c r="V1685" i="3"/>
  <c r="V1684" i="3"/>
  <c r="V1683" i="3"/>
  <c r="V1682" i="3"/>
  <c r="V1681" i="3"/>
  <c r="V1680" i="3"/>
  <c r="V1679" i="3"/>
  <c r="V1678" i="3"/>
  <c r="V1677" i="3"/>
  <c r="V1676" i="3"/>
  <c r="V1675" i="3"/>
  <c r="V1674" i="3"/>
  <c r="V1673" i="3"/>
  <c r="V1672" i="3"/>
  <c r="V1671" i="3"/>
  <c r="V1670" i="3"/>
  <c r="V1669" i="3"/>
  <c r="V1668" i="3"/>
  <c r="V1667" i="3"/>
  <c r="V1666" i="3"/>
  <c r="V1665" i="3"/>
  <c r="V1664" i="3"/>
  <c r="V1663" i="3"/>
  <c r="V1662" i="3"/>
  <c r="V1661" i="3"/>
  <c r="V1660" i="3"/>
  <c r="V1659" i="3"/>
  <c r="V1658" i="3"/>
  <c r="V1657" i="3"/>
  <c r="V1656" i="3"/>
  <c r="V1655" i="3"/>
  <c r="V1654" i="3"/>
  <c r="V1653" i="3"/>
  <c r="V1652" i="3"/>
  <c r="V1651" i="3"/>
  <c r="V1650" i="3"/>
  <c r="V1649" i="3"/>
  <c r="V1648" i="3"/>
  <c r="V1647" i="3"/>
  <c r="V1646" i="3"/>
  <c r="V1645" i="3"/>
  <c r="V1644" i="3"/>
  <c r="V1643" i="3"/>
  <c r="V1642" i="3"/>
  <c r="V1641" i="3"/>
  <c r="V1640" i="3"/>
  <c r="V1639" i="3"/>
  <c r="V1638" i="3"/>
  <c r="V1637" i="3"/>
  <c r="V1636" i="3"/>
  <c r="V1635" i="3"/>
  <c r="V1634" i="3"/>
  <c r="V1633" i="3"/>
  <c r="V1632" i="3"/>
  <c r="V1631" i="3"/>
  <c r="V1630" i="3"/>
  <c r="V1629" i="3"/>
  <c r="V1628" i="3"/>
  <c r="V1627" i="3"/>
  <c r="V1626" i="3"/>
  <c r="V1625" i="3"/>
  <c r="V1624" i="3"/>
  <c r="V1623" i="3"/>
  <c r="V1622" i="3"/>
  <c r="V1621" i="3"/>
  <c r="V1620" i="3"/>
  <c r="V1619" i="3"/>
  <c r="V1618" i="3"/>
  <c r="V1617" i="3"/>
  <c r="V1616" i="3"/>
  <c r="V1615" i="3"/>
  <c r="V1614" i="3"/>
  <c r="V1613" i="3"/>
  <c r="V1612" i="3"/>
  <c r="V1611" i="3"/>
  <c r="V1610" i="3"/>
  <c r="V1609" i="3"/>
  <c r="V1608" i="3"/>
  <c r="V1607" i="3"/>
  <c r="V1606" i="3"/>
  <c r="V1605" i="3"/>
  <c r="V1604" i="3"/>
  <c r="V1603" i="3"/>
  <c r="V1602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V1579" i="3"/>
  <c r="V1578" i="3"/>
  <c r="V1577" i="3"/>
  <c r="V1576" i="3"/>
  <c r="V1575" i="3"/>
  <c r="V1574" i="3"/>
  <c r="V1573" i="3"/>
  <c r="V1572" i="3"/>
  <c r="V1571" i="3"/>
  <c r="V1570" i="3"/>
  <c r="V1569" i="3"/>
  <c r="V1568" i="3"/>
  <c r="V1567" i="3"/>
  <c r="V1566" i="3"/>
  <c r="V1565" i="3"/>
  <c r="V1564" i="3"/>
  <c r="V1563" i="3"/>
  <c r="V1562" i="3"/>
  <c r="V1561" i="3"/>
  <c r="V1560" i="3"/>
  <c r="V1559" i="3"/>
  <c r="V1558" i="3"/>
  <c r="V1557" i="3"/>
  <c r="V1556" i="3"/>
  <c r="V1555" i="3"/>
  <c r="V1554" i="3"/>
  <c r="V1553" i="3"/>
  <c r="V1552" i="3"/>
  <c r="V1551" i="3"/>
  <c r="V1550" i="3"/>
  <c r="V1549" i="3"/>
  <c r="V1548" i="3"/>
  <c r="V1547" i="3"/>
  <c r="V1546" i="3"/>
  <c r="V1545" i="3"/>
  <c r="V1544" i="3"/>
  <c r="V1543" i="3"/>
  <c r="V1542" i="3"/>
  <c r="V1541" i="3"/>
  <c r="V1540" i="3"/>
  <c r="V1539" i="3"/>
  <c r="V1538" i="3"/>
  <c r="V1537" i="3"/>
  <c r="V1536" i="3"/>
  <c r="V1535" i="3"/>
  <c r="V1534" i="3"/>
  <c r="V1533" i="3"/>
  <c r="V1532" i="3"/>
  <c r="V1531" i="3"/>
  <c r="V1530" i="3"/>
  <c r="V1529" i="3"/>
  <c r="V1528" i="3"/>
  <c r="V1527" i="3"/>
  <c r="V1526" i="3"/>
  <c r="V1525" i="3"/>
  <c r="V1524" i="3"/>
  <c r="V1523" i="3"/>
  <c r="V1522" i="3"/>
  <c r="V1521" i="3"/>
  <c r="V1520" i="3"/>
  <c r="V1519" i="3"/>
  <c r="V1518" i="3"/>
  <c r="V1517" i="3"/>
  <c r="V1516" i="3"/>
  <c r="V1515" i="3"/>
  <c r="V1514" i="3"/>
  <c r="V1513" i="3"/>
  <c r="V1512" i="3"/>
  <c r="V1511" i="3"/>
  <c r="V1510" i="3"/>
  <c r="V1509" i="3"/>
  <c r="V1508" i="3"/>
  <c r="V1507" i="3"/>
  <c r="V1506" i="3"/>
  <c r="V1505" i="3"/>
  <c r="V1504" i="3"/>
  <c r="V1503" i="3"/>
  <c r="V1502" i="3"/>
  <c r="V1501" i="3"/>
  <c r="V1500" i="3"/>
  <c r="V1499" i="3"/>
  <c r="V1498" i="3"/>
  <c r="V1497" i="3"/>
  <c r="V1496" i="3"/>
  <c r="V1495" i="3"/>
  <c r="V1494" i="3"/>
  <c r="V1493" i="3"/>
  <c r="V1492" i="3"/>
  <c r="V1491" i="3"/>
  <c r="V1490" i="3"/>
  <c r="V1489" i="3"/>
  <c r="V1488" i="3"/>
  <c r="V1487" i="3"/>
  <c r="V1486" i="3"/>
  <c r="V1485" i="3"/>
  <c r="V1484" i="3"/>
  <c r="V1483" i="3"/>
  <c r="V1482" i="3"/>
  <c r="V1481" i="3"/>
  <c r="V1480" i="3"/>
  <c r="V1479" i="3"/>
  <c r="V1478" i="3"/>
  <c r="V1477" i="3"/>
  <c r="V1476" i="3"/>
  <c r="V1475" i="3"/>
  <c r="V1474" i="3"/>
  <c r="V1473" i="3"/>
  <c r="V1472" i="3"/>
  <c r="V1471" i="3"/>
  <c r="V1470" i="3"/>
  <c r="V1469" i="3"/>
  <c r="V1468" i="3"/>
  <c r="V1467" i="3"/>
  <c r="V1466" i="3"/>
  <c r="V1465" i="3"/>
  <c r="V1464" i="3"/>
  <c r="V1463" i="3"/>
  <c r="V1462" i="3"/>
  <c r="V1461" i="3"/>
  <c r="V1460" i="3"/>
  <c r="V1459" i="3"/>
  <c r="V1458" i="3"/>
  <c r="V1457" i="3"/>
  <c r="V1456" i="3"/>
  <c r="V1455" i="3"/>
  <c r="V1454" i="3"/>
  <c r="V1453" i="3"/>
  <c r="V1452" i="3"/>
  <c r="V1451" i="3"/>
  <c r="V1450" i="3"/>
  <c r="V1449" i="3"/>
  <c r="V1448" i="3"/>
  <c r="V1447" i="3"/>
  <c r="V1446" i="3"/>
  <c r="V1445" i="3"/>
  <c r="V1444" i="3"/>
  <c r="V1443" i="3"/>
  <c r="V1442" i="3"/>
  <c r="V1441" i="3"/>
  <c r="V1440" i="3"/>
  <c r="V1439" i="3"/>
  <c r="V1438" i="3"/>
  <c r="V1437" i="3"/>
  <c r="V1436" i="3"/>
  <c r="V1435" i="3"/>
  <c r="V1434" i="3"/>
  <c r="V1433" i="3"/>
  <c r="V1432" i="3"/>
  <c r="V1431" i="3"/>
  <c r="V1430" i="3"/>
  <c r="V1429" i="3"/>
  <c r="V1428" i="3"/>
  <c r="V1427" i="3"/>
  <c r="V1426" i="3"/>
  <c r="V1425" i="3"/>
  <c r="V1424" i="3"/>
  <c r="V1423" i="3"/>
  <c r="V1422" i="3"/>
  <c r="V1421" i="3"/>
  <c r="V1420" i="3"/>
  <c r="V1419" i="3"/>
  <c r="V1418" i="3"/>
  <c r="V1417" i="3"/>
  <c r="V1416" i="3"/>
  <c r="V1415" i="3"/>
  <c r="V1414" i="3"/>
  <c r="V1413" i="3"/>
  <c r="V1412" i="3"/>
  <c r="V1411" i="3"/>
  <c r="V1410" i="3"/>
  <c r="V1409" i="3"/>
  <c r="V1408" i="3"/>
  <c r="V1407" i="3"/>
  <c r="V1406" i="3"/>
  <c r="V1405" i="3"/>
  <c r="V1404" i="3"/>
  <c r="V1403" i="3"/>
  <c r="V1402" i="3"/>
  <c r="V1401" i="3"/>
  <c r="V1400" i="3"/>
  <c r="V1399" i="3"/>
  <c r="V1398" i="3"/>
  <c r="V1397" i="3"/>
  <c r="V1396" i="3"/>
  <c r="V1395" i="3"/>
  <c r="V1394" i="3"/>
  <c r="V1393" i="3"/>
  <c r="V1392" i="3"/>
  <c r="V1391" i="3"/>
  <c r="V1390" i="3"/>
  <c r="V1389" i="3"/>
  <c r="V1388" i="3"/>
  <c r="V1387" i="3"/>
  <c r="V1386" i="3"/>
  <c r="V1385" i="3"/>
  <c r="V1384" i="3"/>
  <c r="V1383" i="3"/>
  <c r="V1382" i="3"/>
  <c r="V1381" i="3"/>
  <c r="V1380" i="3"/>
  <c r="V1379" i="3"/>
  <c r="V1378" i="3"/>
  <c r="V1377" i="3"/>
  <c r="V1376" i="3"/>
  <c r="V1375" i="3"/>
  <c r="V1374" i="3"/>
  <c r="V1373" i="3"/>
  <c r="V1372" i="3"/>
  <c r="V1371" i="3"/>
  <c r="V1370" i="3"/>
  <c r="V1369" i="3"/>
  <c r="V1368" i="3"/>
  <c r="V1367" i="3"/>
  <c r="V1366" i="3"/>
  <c r="V1365" i="3"/>
  <c r="V1364" i="3"/>
  <c r="V1363" i="3"/>
  <c r="V1362" i="3"/>
  <c r="V1361" i="3"/>
  <c r="V1360" i="3"/>
  <c r="V1359" i="3"/>
  <c r="V1358" i="3"/>
  <c r="V1357" i="3"/>
  <c r="V1356" i="3"/>
  <c r="V1355" i="3"/>
  <c r="V1354" i="3"/>
  <c r="V1353" i="3"/>
  <c r="V1352" i="3"/>
  <c r="V1351" i="3"/>
  <c r="V1350" i="3"/>
  <c r="V1349" i="3"/>
  <c r="V1348" i="3"/>
  <c r="V1347" i="3"/>
  <c r="V1346" i="3"/>
  <c r="V1345" i="3"/>
  <c r="V1344" i="3"/>
  <c r="V1343" i="3"/>
  <c r="V1342" i="3"/>
  <c r="V1341" i="3"/>
  <c r="V1340" i="3"/>
  <c r="V1339" i="3"/>
  <c r="V1338" i="3"/>
  <c r="V1337" i="3"/>
  <c r="V1336" i="3"/>
  <c r="V1335" i="3"/>
  <c r="V1334" i="3"/>
  <c r="V1333" i="3"/>
  <c r="V1332" i="3"/>
  <c r="V1331" i="3"/>
  <c r="V1330" i="3"/>
  <c r="V1329" i="3"/>
  <c r="V1328" i="3"/>
  <c r="V1327" i="3"/>
  <c r="V1326" i="3"/>
  <c r="V1325" i="3"/>
  <c r="V1324" i="3"/>
  <c r="V1323" i="3"/>
  <c r="V1322" i="3"/>
  <c r="V1321" i="3"/>
  <c r="V1320" i="3"/>
  <c r="V1319" i="3"/>
  <c r="V1318" i="3"/>
  <c r="V1317" i="3"/>
  <c r="V1316" i="3"/>
  <c r="V1315" i="3"/>
  <c r="V1314" i="3"/>
  <c r="V1313" i="3"/>
  <c r="V1312" i="3"/>
  <c r="V1311" i="3"/>
  <c r="V1310" i="3"/>
  <c r="V1309" i="3"/>
  <c r="V1308" i="3"/>
  <c r="V1307" i="3"/>
  <c r="V1306" i="3"/>
  <c r="V1305" i="3"/>
  <c r="V1304" i="3"/>
  <c r="V1303" i="3"/>
  <c r="V1302" i="3"/>
  <c r="V1301" i="3"/>
  <c r="V1300" i="3"/>
  <c r="V1299" i="3"/>
  <c r="V1298" i="3"/>
  <c r="V1297" i="3"/>
  <c r="V1296" i="3"/>
  <c r="V1295" i="3"/>
  <c r="V1294" i="3"/>
  <c r="V1293" i="3"/>
  <c r="V1292" i="3"/>
  <c r="V1291" i="3"/>
  <c r="V1290" i="3"/>
  <c r="V1289" i="3"/>
  <c r="V1288" i="3"/>
  <c r="V1287" i="3"/>
  <c r="V1286" i="3"/>
  <c r="V1285" i="3"/>
  <c r="V1284" i="3"/>
  <c r="V1283" i="3"/>
  <c r="V1282" i="3"/>
  <c r="V1281" i="3"/>
  <c r="V1280" i="3"/>
  <c r="V1279" i="3"/>
  <c r="V1278" i="3"/>
  <c r="V1277" i="3"/>
  <c r="V1276" i="3"/>
  <c r="V1275" i="3"/>
  <c r="V1274" i="3"/>
  <c r="V127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A12" i="7"/>
  <c r="A3" i="7"/>
  <c r="L202" i="3"/>
  <c r="K202" i="3"/>
  <c r="F199" i="3" a="1"/>
  <c r="F199" i="3" s="1"/>
  <c r="F200" i="3" a="1"/>
  <c r="G200" i="3" s="1"/>
  <c r="F201" i="3" a="1"/>
  <c r="F202" i="3" a="1"/>
  <c r="F202" i="3" s="1"/>
  <c r="F203" i="3" a="1"/>
  <c r="F203" i="3" s="1"/>
  <c r="F204" i="3" a="1"/>
  <c r="F205" i="3" a="1"/>
  <c r="F206" i="3" a="1"/>
  <c r="F207" i="3" a="1"/>
  <c r="F207" i="3" s="1"/>
  <c r="F208" i="3" a="1"/>
  <c r="G208" i="3" s="1"/>
  <c r="F209" i="3" a="1"/>
  <c r="F210" i="3" a="1"/>
  <c r="F211" i="3" a="1"/>
  <c r="F211" i="3" s="1"/>
  <c r="F212" i="3" a="1"/>
  <c r="G212" i="3" s="1"/>
  <c r="F213" i="3" a="1"/>
  <c r="F214" i="3" a="1"/>
  <c r="F215" i="3" a="1"/>
  <c r="F215" i="3" s="1"/>
  <c r="F216" i="3" a="1"/>
  <c r="F217" i="3" a="1"/>
  <c r="F218" i="3" a="1"/>
  <c r="F219" i="3" a="1"/>
  <c r="F219" i="3" s="1"/>
  <c r="F220" i="3" a="1"/>
  <c r="F221" i="3" a="1"/>
  <c r="F222" i="3" a="1"/>
  <c r="F222" i="3" s="1"/>
  <c r="F223" i="3" a="1"/>
  <c r="F223" i="3" s="1"/>
  <c r="F224" i="3" a="1"/>
  <c r="F225" i="3" a="1"/>
  <c r="F226" i="3" a="1"/>
  <c r="F226" i="3" s="1"/>
  <c r="F227" i="3" a="1"/>
  <c r="F227" i="3" s="1"/>
  <c r="F228" i="3" a="1"/>
  <c r="F229" i="3" a="1"/>
  <c r="F230" i="3" a="1"/>
  <c r="F230" i="3" s="1"/>
  <c r="F231" i="3" a="1"/>
  <c r="F231" i="3" s="1"/>
  <c r="F232" i="3" a="1"/>
  <c r="G232" i="3" s="1"/>
  <c r="F233" i="3" a="1"/>
  <c r="F234" i="3" a="1"/>
  <c r="F234" i="3" s="1"/>
  <c r="F235" i="3" a="1"/>
  <c r="F235" i="3" s="1"/>
  <c r="F236" i="3" a="1"/>
  <c r="F237" i="3" a="1"/>
  <c r="F238" i="3" a="1"/>
  <c r="F238" i="3" s="1"/>
  <c r="F239" i="3" a="1"/>
  <c r="F239" i="3" s="1"/>
  <c r="F240" i="3" a="1"/>
  <c r="F241" i="3" a="1"/>
  <c r="F242" i="3" a="1"/>
  <c r="F242" i="3" s="1"/>
  <c r="G242" i="3"/>
  <c r="F243" i="3" a="1"/>
  <c r="F243" i="3" s="1"/>
  <c r="F244" i="3" a="1"/>
  <c r="F245" i="3" a="1"/>
  <c r="F246" i="3" a="1"/>
  <c r="F246" i="3" s="1"/>
  <c r="F247" i="3" a="1"/>
  <c r="F247" i="3" s="1"/>
  <c r="F248" i="3" a="1"/>
  <c r="G248" i="3" s="1"/>
  <c r="F249" i="3" a="1"/>
  <c r="F250" i="3" a="1"/>
  <c r="F251" i="3" a="1"/>
  <c r="F251" i="3" s="1"/>
  <c r="F252" i="3" a="1"/>
  <c r="F253" i="3" a="1"/>
  <c r="F254" i="3" a="1"/>
  <c r="F254" i="3" s="1"/>
  <c r="F255" i="3" a="1"/>
  <c r="F255" i="3" s="1"/>
  <c r="F256" i="3" a="1"/>
  <c r="F257" i="3" a="1"/>
  <c r="F258" i="3" a="1"/>
  <c r="F258" i="3" s="1"/>
  <c r="F259" i="3" a="1"/>
  <c r="F259" i="3" s="1"/>
  <c r="F260" i="3" a="1"/>
  <c r="F261" i="3" a="1"/>
  <c r="F262" i="3" a="1"/>
  <c r="F262" i="3" s="1"/>
  <c r="F263" i="3" a="1"/>
  <c r="F263" i="3" s="1"/>
  <c r="F264" i="3" a="1"/>
  <c r="G264" i="3" s="1"/>
  <c r="F265" i="3" a="1"/>
  <c r="F266" i="3" a="1"/>
  <c r="F267" i="3" a="1"/>
  <c r="F267" i="3" s="1"/>
  <c r="F268" i="3" a="1"/>
  <c r="F269" i="3" a="1"/>
  <c r="F270" i="3" a="1"/>
  <c r="F271" i="3" a="1"/>
  <c r="F272" i="3" a="1"/>
  <c r="G272" i="3" s="1"/>
  <c r="F273" i="3" a="1"/>
  <c r="F274" i="3" a="1"/>
  <c r="F274" i="3" s="1"/>
  <c r="F275" i="3" a="1"/>
  <c r="F275" i="3" s="1"/>
  <c r="G275" i="3"/>
  <c r="F276" i="3" a="1"/>
  <c r="F277" i="3" a="1"/>
  <c r="F278" i="3" a="1"/>
  <c r="F278" i="3" s="1"/>
  <c r="G278" i="3"/>
  <c r="F279" i="3" a="1"/>
  <c r="F279" i="3" s="1"/>
  <c r="F280" i="3" a="1"/>
  <c r="F281" i="3" a="1"/>
  <c r="F282" i="3" a="1"/>
  <c r="F283" i="3" a="1"/>
  <c r="F283" i="3" s="1"/>
  <c r="F284" i="3" a="1"/>
  <c r="G284" i="3" s="1"/>
  <c r="F285" i="3" a="1"/>
  <c r="F286" i="3" a="1"/>
  <c r="F286" i="3" s="1"/>
  <c r="F287" i="3" a="1"/>
  <c r="F287" i="3" s="1"/>
  <c r="F288" i="3" a="1"/>
  <c r="F289" i="3" a="1"/>
  <c r="F290" i="3" a="1"/>
  <c r="F290" i="3" s="1"/>
  <c r="F291" i="3" a="1"/>
  <c r="F292" i="3" a="1"/>
  <c r="G292" i="3" s="1"/>
  <c r="F293" i="3" a="1"/>
  <c r="F294" i="3" a="1"/>
  <c r="F294" i="3" s="1"/>
  <c r="F295" i="3" a="1"/>
  <c r="G295" i="3" s="1"/>
  <c r="F296" i="3" a="1"/>
  <c r="G296" i="3" s="1"/>
  <c r="F297" i="3" a="1"/>
  <c r="F298" i="3" a="1"/>
  <c r="F298" i="3" s="1"/>
  <c r="F299" i="3" a="1"/>
  <c r="F299" i="3" s="1"/>
  <c r="F300" i="3" a="1"/>
  <c r="G300" i="3" s="1"/>
  <c r="F301" i="3" a="1"/>
  <c r="F302" i="3" a="1"/>
  <c r="F302" i="3" s="1"/>
  <c r="F303" i="3" a="1"/>
  <c r="G303" i="3" s="1"/>
  <c r="F304" i="3" a="1"/>
  <c r="F305" i="3" a="1"/>
  <c r="F306" i="3" a="1"/>
  <c r="F306" i="3" s="1"/>
  <c r="F307" i="3" a="1"/>
  <c r="F308" i="3" a="1"/>
  <c r="G308" i="3" s="1"/>
  <c r="F309" i="3" a="1"/>
  <c r="F310" i="3" a="1"/>
  <c r="F310" i="3" s="1"/>
  <c r="F311" i="3" a="1"/>
  <c r="G311" i="3" s="1"/>
  <c r="F312" i="3" a="1"/>
  <c r="G312" i="3" s="1"/>
  <c r="F313" i="3" a="1"/>
  <c r="F314" i="3" a="1"/>
  <c r="F314" i="3" s="1"/>
  <c r="F315" i="3" a="1"/>
  <c r="F315" i="3" s="1"/>
  <c r="F316" i="3" a="1"/>
  <c r="G316" i="3" s="1"/>
  <c r="F317" i="3" a="1"/>
  <c r="F318" i="3" a="1"/>
  <c r="F318" i="3" s="1"/>
  <c r="F319" i="3" a="1"/>
  <c r="F319" i="3" s="1"/>
  <c r="F320" i="3" a="1"/>
  <c r="F321" i="3" a="1"/>
  <c r="F322" i="3" a="1"/>
  <c r="F322" i="3" s="1"/>
  <c r="F323" i="3" a="1"/>
  <c r="F324" i="3" a="1"/>
  <c r="G324" i="3" s="1"/>
  <c r="F325" i="3" a="1"/>
  <c r="F326" i="3" a="1"/>
  <c r="F326" i="3" s="1"/>
  <c r="F327" i="3" a="1"/>
  <c r="G327" i="3" s="1"/>
  <c r="F328" i="3" a="1"/>
  <c r="G328" i="3" s="1"/>
  <c r="F329" i="3" a="1"/>
  <c r="F330" i="3" a="1"/>
  <c r="F330" i="3" s="1"/>
  <c r="F331" i="3" a="1"/>
  <c r="F332" i="3" a="1"/>
  <c r="G332" i="3" s="1"/>
  <c r="F333" i="3" a="1"/>
  <c r="F334" i="3" a="1"/>
  <c r="F334" i="3" s="1"/>
  <c r="F335" i="3" a="1"/>
  <c r="F335" i="3" s="1"/>
  <c r="F336" i="3" a="1"/>
  <c r="F337" i="3" a="1"/>
  <c r="G337" i="3" s="1"/>
  <c r="F338" i="3" a="1"/>
  <c r="F338" i="3" s="1"/>
  <c r="F339" i="3" a="1"/>
  <c r="G339" i="3" s="1"/>
  <c r="F340" i="3" a="1"/>
  <c r="F341" i="3" a="1"/>
  <c r="G341" i="3" s="1"/>
  <c r="F342" i="3" a="1"/>
  <c r="F342" i="3" s="1"/>
  <c r="F343" i="3" a="1"/>
  <c r="F344" i="3" a="1"/>
  <c r="F344" i="3" s="1"/>
  <c r="F345" i="3" a="1"/>
  <c r="F346" i="3" a="1"/>
  <c r="F347" i="3" a="1"/>
  <c r="G347" i="3" s="1"/>
  <c r="F348" i="3" a="1"/>
  <c r="F348" i="3" s="1"/>
  <c r="F349" i="3" a="1"/>
  <c r="F349" i="3" s="1"/>
  <c r="F350" i="3" a="1"/>
  <c r="F350" i="3" s="1"/>
  <c r="F351" i="3" a="1"/>
  <c r="G351" i="3" s="1"/>
  <c r="F352" i="3" a="1"/>
  <c r="F352" i="3" s="1"/>
  <c r="F353" i="3" a="1"/>
  <c r="F353" i="3" s="1"/>
  <c r="F354" i="3" a="1"/>
  <c r="F354" i="3" s="1"/>
  <c r="F355" i="3" a="1"/>
  <c r="F356" i="3" a="1"/>
  <c r="F356" i="3" s="1"/>
  <c r="F357" i="3" a="1"/>
  <c r="G357" i="3" s="1"/>
  <c r="F358" i="3" a="1"/>
  <c r="F358" i="3" s="1"/>
  <c r="F359" i="3" a="1"/>
  <c r="G359" i="3" s="1"/>
  <c r="F360" i="3" a="1"/>
  <c r="F360" i="3" s="1"/>
  <c r="F361" i="3" a="1"/>
  <c r="F362" i="3" a="1"/>
  <c r="F363" i="3" a="1"/>
  <c r="G363" i="3" s="1"/>
  <c r="F364" i="3" a="1"/>
  <c r="F364" i="3" s="1"/>
  <c r="F365" i="3" a="1"/>
  <c r="F365" i="3" s="1"/>
  <c r="F366" i="3" a="1"/>
  <c r="F366" i="3" s="1"/>
  <c r="F367" i="3" a="1"/>
  <c r="G367" i="3" s="1"/>
  <c r="F368" i="3" a="1"/>
  <c r="F368" i="3" s="1"/>
  <c r="F369" i="3" a="1"/>
  <c r="F369" i="3" s="1"/>
  <c r="F370" i="3" a="1"/>
  <c r="F370" i="3" s="1"/>
  <c r="F371" i="3" a="1"/>
  <c r="F372" i="3" a="1"/>
  <c r="F372" i="3" s="1"/>
  <c r="F373" i="3" a="1"/>
  <c r="G373" i="3" s="1"/>
  <c r="F374" i="3" a="1"/>
  <c r="F374" i="3" s="1"/>
  <c r="F375" i="3" a="1"/>
  <c r="G375" i="3" s="1"/>
  <c r="F376" i="3" a="1"/>
  <c r="F376" i="3" s="1"/>
  <c r="F377" i="3" a="1"/>
  <c r="F378" i="3" a="1"/>
  <c r="F379" i="3" a="1"/>
  <c r="G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G387" i="3" s="1"/>
  <c r="F388" i="3" a="1"/>
  <c r="F388" i="3" s="1"/>
  <c r="F389" i="3" a="1"/>
  <c r="F389" i="3" s="1"/>
  <c r="F390" i="3" a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G403" i="3" s="1"/>
  <c r="F404" i="3" a="1"/>
  <c r="G404" i="3" s="1"/>
  <c r="F405" i="3" a="1"/>
  <c r="F406" i="3" a="1"/>
  <c r="F407" i="3" a="1"/>
  <c r="F407" i="3" s="1"/>
  <c r="F408" i="3" a="1"/>
  <c r="G408" i="3" s="1"/>
  <c r="F409" i="3" a="1"/>
  <c r="F410" i="3" a="1"/>
  <c r="F410" i="3" s="1"/>
  <c r="F411" i="3" a="1"/>
  <c r="F411" i="3" s="1"/>
  <c r="F412" i="3" a="1"/>
  <c r="F412" i="3" s="1"/>
  <c r="F413" i="3" a="1"/>
  <c r="G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G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G437" i="3" s="1"/>
  <c r="F438" i="3" a="1"/>
  <c r="F438" i="3" s="1"/>
  <c r="F439" i="3" a="1"/>
  <c r="F439" i="3" s="1"/>
  <c r="F440" i="3" a="1"/>
  <c r="F440" i="3" s="1"/>
  <c r="F441" i="3" a="1"/>
  <c r="G441" i="3" s="1"/>
  <c r="F442" i="3" a="1"/>
  <c r="F442" i="3" s="1"/>
  <c r="F443" i="3" a="1"/>
  <c r="F443" i="3" s="1"/>
  <c r="F444" i="3" a="1"/>
  <c r="F444" i="3" s="1"/>
  <c r="F445" i="3" a="1"/>
  <c r="G445" i="3" s="1"/>
  <c r="F446" i="3" a="1"/>
  <c r="F447" i="3" a="1"/>
  <c r="F447" i="3" s="1"/>
  <c r="F448" i="3" a="1"/>
  <c r="F448" i="3" s="1"/>
  <c r="F449" i="3" a="1"/>
  <c r="G449" i="3" s="1"/>
  <c r="F450" i="3" a="1"/>
  <c r="F451" i="3" a="1"/>
  <c r="F451" i="3" s="1"/>
  <c r="F452" i="3" a="1"/>
  <c r="F452" i="3" s="1"/>
  <c r="F453" i="3" a="1"/>
  <c r="G453" i="3" s="1"/>
  <c r="F454" i="3" a="1"/>
  <c r="F455" i="3" a="1"/>
  <c r="F455" i="3" s="1"/>
  <c r="F456" i="3" a="1"/>
  <c r="F456" i="3" s="1"/>
  <c r="F457" i="3" a="1"/>
  <c r="F457" i="3" s="1"/>
  <c r="F458" i="3" a="1"/>
  <c r="G458" i="3" s="1"/>
  <c r="F459" i="3" a="1"/>
  <c r="F459" i="3" s="1"/>
  <c r="F460" i="3" a="1"/>
  <c r="F460" i="3" s="1"/>
  <c r="F461" i="3" a="1"/>
  <c r="F461" i="3" s="1"/>
  <c r="F462" i="3" a="1"/>
  <c r="G462" i="3" s="1"/>
  <c r="F463" i="3" a="1"/>
  <c r="F463" i="3" s="1"/>
  <c r="F464" i="3" a="1"/>
  <c r="F464" i="3" s="1"/>
  <c r="F465" i="3" a="1"/>
  <c r="F465" i="3" s="1"/>
  <c r="F466" i="3" a="1"/>
  <c r="G466" i="3" s="1"/>
  <c r="F467" i="3" a="1"/>
  <c r="F467" i="3" s="1"/>
  <c r="F468" i="3" a="1"/>
  <c r="F468" i="3" s="1"/>
  <c r="F469" i="3" a="1"/>
  <c r="F469" i="3" s="1"/>
  <c r="F470" i="3" a="1"/>
  <c r="G470" i="3" s="1"/>
  <c r="F471" i="3" a="1"/>
  <c r="F471" i="3" s="1"/>
  <c r="F472" i="3" a="1"/>
  <c r="F472" i="3" s="1"/>
  <c r="F473" i="3" a="1"/>
  <c r="F473" i="3" s="1"/>
  <c r="F474" i="3" a="1"/>
  <c r="G474" i="3" s="1"/>
  <c r="F475" i="3" a="1"/>
  <c r="F475" i="3" s="1"/>
  <c r="F476" i="3" a="1"/>
  <c r="F476" i="3" s="1"/>
  <c r="F477" i="3" a="1"/>
  <c r="F477" i="3" s="1"/>
  <c r="F478" i="3" a="1"/>
  <c r="G478" i="3" s="1"/>
  <c r="F479" i="3" a="1"/>
  <c r="F480" i="3" a="1"/>
  <c r="F481" i="3" a="1"/>
  <c r="G481" i="3" s="1"/>
  <c r="F482" i="3" a="1"/>
  <c r="F482" i="3" s="1"/>
  <c r="F483" i="3" a="1"/>
  <c r="F483" i="3" s="1"/>
  <c r="F484" i="3" a="1"/>
  <c r="F485" i="3" a="1"/>
  <c r="G485" i="3" s="1"/>
  <c r="F486" i="3" a="1"/>
  <c r="F486" i="3" s="1"/>
  <c r="F487" i="3" a="1"/>
  <c r="F487" i="3" s="1"/>
  <c r="F488" i="3" a="1"/>
  <c r="F489" i="3" a="1"/>
  <c r="G489" i="3" s="1"/>
  <c r="F490" i="3" a="1"/>
  <c r="F490" i="3" s="1"/>
  <c r="F491" i="3" a="1"/>
  <c r="G491" i="3" s="1"/>
  <c r="F492" i="3" a="1"/>
  <c r="F493" i="3" a="1"/>
  <c r="G493" i="3" s="1"/>
  <c r="F494" i="3" a="1"/>
  <c r="F494" i="3" s="1"/>
  <c r="F495" i="3" a="1"/>
  <c r="F495" i="3" s="1"/>
  <c r="F496" i="3" a="1"/>
  <c r="F496" i="3" s="1"/>
  <c r="F497" i="3" a="1"/>
  <c r="G497" i="3" s="1"/>
  <c r="F498" i="3" a="1"/>
  <c r="F498" i="3" s="1"/>
  <c r="F499" i="3" a="1"/>
  <c r="G499" i="3" s="1"/>
  <c r="F500" i="3" a="1"/>
  <c r="F500" i="3" s="1"/>
  <c r="F501" i="3" a="1"/>
  <c r="G501" i="3" s="1"/>
  <c r="F502" i="3" a="1"/>
  <c r="F502" i="3" s="1"/>
  <c r="F503" i="3" a="1"/>
  <c r="F503" i="3" s="1"/>
  <c r="F504" i="3" a="1"/>
  <c r="F504" i="3" s="1"/>
  <c r="F505" i="3" a="1"/>
  <c r="G505" i="3" s="1"/>
  <c r="F506" i="3" a="1"/>
  <c r="F506" i="3" s="1"/>
  <c r="F507" i="3" a="1"/>
  <c r="F507" i="3" s="1"/>
  <c r="F508" i="3" a="1"/>
  <c r="F508" i="3" s="1"/>
  <c r="F509" i="3" a="1"/>
  <c r="G509" i="3" s="1"/>
  <c r="F510" i="3" a="1"/>
  <c r="F511" i="3" a="1"/>
  <c r="G511" i="3" s="1"/>
  <c r="F511" i="3"/>
  <c r="F512" i="3" a="1"/>
  <c r="F512" i="3" s="1"/>
  <c r="F513" i="3" a="1"/>
  <c r="G513" i="3" s="1"/>
  <c r="F514" i="3" a="1"/>
  <c r="F514" i="3" s="1"/>
  <c r="F515" i="3" a="1"/>
  <c r="F516" i="3" a="1"/>
  <c r="F516" i="3" s="1"/>
  <c r="F517" i="3" a="1"/>
  <c r="G517" i="3" s="1"/>
  <c r="F518" i="3" a="1"/>
  <c r="F518" i="3" s="1"/>
  <c r="F519" i="3" a="1"/>
  <c r="F519" i="3" s="1"/>
  <c r="F520" i="3" a="1"/>
  <c r="F520" i="3" s="1"/>
  <c r="F521" i="3" a="1"/>
  <c r="G521" i="3" s="1"/>
  <c r="F522" i="3" a="1"/>
  <c r="F522" i="3" s="1"/>
  <c r="F523" i="3" a="1"/>
  <c r="F523" i="3" s="1"/>
  <c r="F524" i="3" a="1"/>
  <c r="F524" i="3" s="1"/>
  <c r="F525" i="3" a="1"/>
  <c r="G525" i="3" s="1"/>
  <c r="F526" i="3" a="1"/>
  <c r="F526" i="3" s="1"/>
  <c r="F527" i="3" a="1"/>
  <c r="F528" i="3" a="1"/>
  <c r="F528" i="3" s="1"/>
  <c r="F529" i="3" a="1"/>
  <c r="G529" i="3" s="1"/>
  <c r="F530" i="3" a="1"/>
  <c r="F530" i="3" s="1"/>
  <c r="F531" i="3" a="1"/>
  <c r="G531" i="3" s="1"/>
  <c r="F532" i="3" a="1"/>
  <c r="F532" i="3" s="1"/>
  <c r="F533" i="3" a="1"/>
  <c r="G533" i="3" s="1"/>
  <c r="F534" i="3" a="1"/>
  <c r="F534" i="3" s="1"/>
  <c r="F535" i="3" a="1"/>
  <c r="F535" i="3" s="1"/>
  <c r="F536" i="3" a="1"/>
  <c r="F536" i="3" s="1"/>
  <c r="F537" i="3" a="1"/>
  <c r="G537" i="3" s="1"/>
  <c r="F538" i="3" a="1"/>
  <c r="F538" i="3" s="1"/>
  <c r="F539" i="3" a="1"/>
  <c r="G539" i="3" s="1"/>
  <c r="F540" i="3" a="1"/>
  <c r="F540" i="3" s="1"/>
  <c r="F541" i="3" a="1"/>
  <c r="G541" i="3" s="1"/>
  <c r="F542" i="3" a="1"/>
  <c r="F542" i="3" s="1"/>
  <c r="F543" i="3" a="1"/>
  <c r="F543" i="3" s="1"/>
  <c r="F544" i="3" a="1"/>
  <c r="F544" i="3" s="1"/>
  <c r="F545" i="3" a="1"/>
  <c r="G545" i="3" s="1"/>
  <c r="F546" i="3" a="1"/>
  <c r="F546" i="3" s="1"/>
  <c r="F547" i="3" a="1"/>
  <c r="F547" i="3" s="1"/>
  <c r="F548" i="3" a="1"/>
  <c r="F548" i="3" s="1"/>
  <c r="F549" i="3" a="1"/>
  <c r="G549" i="3" s="1"/>
  <c r="F550" i="3" a="1"/>
  <c r="F550" i="3" s="1"/>
  <c r="F551" i="3" a="1"/>
  <c r="F552" i="3" a="1"/>
  <c r="F552" i="3" s="1"/>
  <c r="F553" i="3" a="1"/>
  <c r="G553" i="3" s="1"/>
  <c r="F554" i="3" a="1"/>
  <c r="F554" i="3" s="1"/>
  <c r="F555" i="3" a="1"/>
  <c r="F555" i="3" s="1"/>
  <c r="F556" i="3" a="1"/>
  <c r="F557" i="3" a="1"/>
  <c r="G557" i="3" s="1"/>
  <c r="F557" i="3"/>
  <c r="H557" i="3" s="1"/>
  <c r="E557" i="3" s="1"/>
  <c r="F558" i="3" a="1"/>
  <c r="F558" i="3" s="1"/>
  <c r="F559" i="3" a="1"/>
  <c r="F559" i="3" s="1"/>
  <c r="F560" i="3" a="1"/>
  <c r="F560" i="3" s="1"/>
  <c r="F561" i="3" a="1"/>
  <c r="G561" i="3" s="1"/>
  <c r="F562" i="3" a="1"/>
  <c r="F562" i="3" s="1"/>
  <c r="F563" i="3" a="1"/>
  <c r="G563" i="3" s="1"/>
  <c r="F564" i="3" a="1"/>
  <c r="F564" i="3" s="1"/>
  <c r="G564" i="3"/>
  <c r="F565" i="3" a="1"/>
  <c r="G565" i="3" s="1"/>
  <c r="F566" i="3" a="1"/>
  <c r="F566" i="3" s="1"/>
  <c r="F567" i="3" a="1"/>
  <c r="F567" i="3" s="1"/>
  <c r="F568" i="3" a="1"/>
  <c r="G568" i="3" s="1"/>
  <c r="F569" i="3" a="1"/>
  <c r="G569" i="3" s="1"/>
  <c r="F570" i="3" a="1"/>
  <c r="F570" i="3" s="1"/>
  <c r="F571" i="3" a="1"/>
  <c r="F572" i="3" a="1"/>
  <c r="G572" i="3" s="1"/>
  <c r="F573" i="3" a="1"/>
  <c r="G573" i="3" s="1"/>
  <c r="F574" i="3" a="1"/>
  <c r="F574" i="3" s="1"/>
  <c r="F575" i="3" a="1"/>
  <c r="F575" i="3" s="1"/>
  <c r="F576" i="3" a="1"/>
  <c r="G576" i="3" s="1"/>
  <c r="F577" i="3" a="1"/>
  <c r="G577" i="3" s="1"/>
  <c r="F578" i="3" a="1"/>
  <c r="F578" i="3" s="1"/>
  <c r="F579" i="3" a="1"/>
  <c r="G579" i="3" s="1"/>
  <c r="F579" i="3"/>
  <c r="F580" i="3" a="1"/>
  <c r="G580" i="3" s="1"/>
  <c r="F581" i="3" a="1"/>
  <c r="G581" i="3" s="1"/>
  <c r="F582" i="3" a="1"/>
  <c r="F582" i="3" s="1"/>
  <c r="F583" i="3" a="1"/>
  <c r="F583" i="3" s="1"/>
  <c r="F584" i="3" a="1"/>
  <c r="G584" i="3" s="1"/>
  <c r="F585" i="3" a="1"/>
  <c r="G585" i="3" s="1"/>
  <c r="F586" i="3" a="1"/>
  <c r="F586" i="3" s="1"/>
  <c r="F587" i="3" a="1"/>
  <c r="F588" i="3" a="1"/>
  <c r="G588" i="3" s="1"/>
  <c r="F589" i="3" a="1"/>
  <c r="F590" i="3" a="1"/>
  <c r="F591" i="3" a="1"/>
  <c r="F591" i="3" s="1"/>
  <c r="F592" i="3" a="1"/>
  <c r="F593" i="3" a="1"/>
  <c r="F594" i="3" a="1"/>
  <c r="F595" i="3" a="1"/>
  <c r="F595" i="3" s="1"/>
  <c r="F596" i="3" a="1"/>
  <c r="F597" i="3" a="1"/>
  <c r="F598" i="3" a="1"/>
  <c r="F599" i="3" a="1"/>
  <c r="F599" i="3" s="1"/>
  <c r="F600" i="3" a="1"/>
  <c r="F601" i="3" a="1"/>
  <c r="F602" i="3" a="1"/>
  <c r="F603" i="3" a="1"/>
  <c r="F604" i="3" a="1"/>
  <c r="F605" i="3" a="1"/>
  <c r="F606" i="3" a="1"/>
  <c r="F607" i="3" a="1"/>
  <c r="F607" i="3" s="1"/>
  <c r="F608" i="3" a="1"/>
  <c r="F609" i="3" a="1"/>
  <c r="F610" i="3" a="1"/>
  <c r="F611" i="3" a="1"/>
  <c r="F611" i="3" s="1"/>
  <c r="F612" i="3" a="1"/>
  <c r="F613" i="3" a="1"/>
  <c r="F614" i="3" a="1"/>
  <c r="F615" i="3" a="1"/>
  <c r="F615" i="3" s="1"/>
  <c r="F616" i="3" a="1"/>
  <c r="F617" i="3" a="1"/>
  <c r="F618" i="3" a="1"/>
  <c r="F619" i="3" a="1"/>
  <c r="F619" i="3" s="1"/>
  <c r="F620" i="3" a="1"/>
  <c r="F620" i="3" s="1"/>
  <c r="F621" i="3" a="1"/>
  <c r="F621" i="3" s="1"/>
  <c r="F622" i="3" a="1"/>
  <c r="F623" i="3" a="1"/>
  <c r="F623" i="3" s="1"/>
  <c r="F624" i="3" a="1"/>
  <c r="F625" i="3" a="1"/>
  <c r="F625" i="3" s="1"/>
  <c r="F626" i="3" a="1"/>
  <c r="F627" i="3" a="1"/>
  <c r="F627" i="3" s="1"/>
  <c r="F628" i="3" a="1"/>
  <c r="F628" i="3" s="1"/>
  <c r="F629" i="3" a="1"/>
  <c r="G629" i="3" s="1"/>
  <c r="F630" i="3" a="1"/>
  <c r="F631" i="3" a="1"/>
  <c r="F631" i="3" s="1"/>
  <c r="F632" i="3" a="1"/>
  <c r="F632" i="3" s="1"/>
  <c r="F633" i="3" a="1"/>
  <c r="F633" i="3" s="1"/>
  <c r="F634" i="3" a="1"/>
  <c r="F635" i="3" a="1"/>
  <c r="F635" i="3" s="1"/>
  <c r="F636" i="3" a="1"/>
  <c r="F636" i="3" s="1"/>
  <c r="F637" i="3" a="1"/>
  <c r="F637" i="3" s="1"/>
  <c r="F638" i="3" a="1"/>
  <c r="F639" i="3" a="1"/>
  <c r="F639" i="3" s="1"/>
  <c r="F640" i="3" a="1"/>
  <c r="F640" i="3" s="1"/>
  <c r="F641" i="3" a="1"/>
  <c r="F641" i="3" s="1"/>
  <c r="G641" i="3"/>
  <c r="F642" i="3" a="1"/>
  <c r="F643" i="3" a="1"/>
  <c r="F643" i="3" s="1"/>
  <c r="F644" i="3" a="1"/>
  <c r="F644" i="3" s="1"/>
  <c r="G644" i="3"/>
  <c r="F645" i="3" a="1"/>
  <c r="G645" i="3" s="1"/>
  <c r="F646" i="3" a="1"/>
  <c r="F647" i="3" a="1"/>
  <c r="F647" i="3" s="1"/>
  <c r="F648" i="3" a="1"/>
  <c r="F648" i="3" s="1"/>
  <c r="F649" i="3" a="1"/>
  <c r="F649" i="3" s="1"/>
  <c r="F650" i="3" a="1"/>
  <c r="F651" i="3" a="1"/>
  <c r="F651" i="3" s="1"/>
  <c r="F652" i="3" a="1"/>
  <c r="F652" i="3" s="1"/>
  <c r="F653" i="3" a="1"/>
  <c r="F653" i="3" s="1"/>
  <c r="F654" i="3" a="1"/>
  <c r="F655" i="3" a="1"/>
  <c r="F655" i="3" s="1"/>
  <c r="F656" i="3" a="1"/>
  <c r="F656" i="3" s="1"/>
  <c r="F657" i="3" a="1"/>
  <c r="F657" i="3" s="1"/>
  <c r="F658" i="3" a="1"/>
  <c r="F659" i="3" a="1"/>
  <c r="F659" i="3" s="1"/>
  <c r="F660" i="3" a="1"/>
  <c r="F660" i="3" s="1"/>
  <c r="F661" i="3" a="1"/>
  <c r="G661" i="3" s="1"/>
  <c r="F662" i="3" a="1"/>
  <c r="F663" i="3" a="1"/>
  <c r="F663" i="3" s="1"/>
  <c r="F664" i="3" a="1"/>
  <c r="F664" i="3" s="1"/>
  <c r="F665" i="3" a="1"/>
  <c r="F665" i="3" s="1"/>
  <c r="F666" i="3" a="1"/>
  <c r="F667" i="3" a="1"/>
  <c r="F667" i="3" s="1"/>
  <c r="F668" i="3" a="1"/>
  <c r="F668" i="3" s="1"/>
  <c r="F669" i="3" a="1"/>
  <c r="F669" i="3" s="1"/>
  <c r="F670" i="3" a="1"/>
  <c r="F671" i="3" a="1"/>
  <c r="F671" i="3" s="1"/>
  <c r="F672" i="3" a="1"/>
  <c r="F672" i="3" s="1"/>
  <c r="F673" i="3" a="1"/>
  <c r="F673" i="3" s="1"/>
  <c r="F674" i="3" a="1"/>
  <c r="F675" i="3" a="1"/>
  <c r="F675" i="3" s="1"/>
  <c r="F676" i="3" a="1"/>
  <c r="F676" i="3" s="1"/>
  <c r="F677" i="3" a="1"/>
  <c r="G677" i="3" s="1"/>
  <c r="F678" i="3" a="1"/>
  <c r="F679" i="3" a="1"/>
  <c r="F679" i="3" s="1"/>
  <c r="F680" i="3" a="1"/>
  <c r="F680" i="3" s="1"/>
  <c r="F681" i="3" a="1"/>
  <c r="F681" i="3" s="1"/>
  <c r="F682" i="3" a="1"/>
  <c r="F683" i="3" a="1"/>
  <c r="F683" i="3" s="1"/>
  <c r="F684" i="3" a="1"/>
  <c r="F684" i="3" s="1"/>
  <c r="F685" i="3" a="1"/>
  <c r="F685" i="3" s="1"/>
  <c r="G685" i="3"/>
  <c r="F686" i="3" a="1"/>
  <c r="F686" i="3" s="1"/>
  <c r="F687" i="3" a="1"/>
  <c r="G687" i="3" s="1"/>
  <c r="F688" i="3" a="1"/>
  <c r="F688" i="3" s="1"/>
  <c r="F689" i="3" a="1"/>
  <c r="F689" i="3" s="1"/>
  <c r="F690" i="3" a="1"/>
  <c r="F690" i="3" s="1"/>
  <c r="F691" i="3" a="1"/>
  <c r="G691" i="3" s="1"/>
  <c r="F692" i="3" a="1"/>
  <c r="F692" i="3" s="1"/>
  <c r="F693" i="3" a="1"/>
  <c r="G693" i="3" s="1"/>
  <c r="F694" i="3" a="1"/>
  <c r="F694" i="3" s="1"/>
  <c r="F695" i="3" a="1"/>
  <c r="F695" i="3" s="1"/>
  <c r="F696" i="3" a="1"/>
  <c r="F696" i="3" s="1"/>
  <c r="F697" i="3" a="1"/>
  <c r="F697" i="3" s="1"/>
  <c r="F698" i="3" a="1"/>
  <c r="F698" i="3" s="1"/>
  <c r="F699" i="3" a="1"/>
  <c r="F699" i="3" s="1"/>
  <c r="F700" i="3" a="1"/>
  <c r="F700" i="3" s="1"/>
  <c r="F701" i="3" a="1"/>
  <c r="F701" i="3" s="1"/>
  <c r="F702" i="3" a="1"/>
  <c r="F702" i="3" s="1"/>
  <c r="F703" i="3" a="1"/>
  <c r="F703" i="3" s="1"/>
  <c r="F704" i="3" a="1"/>
  <c r="F704" i="3" s="1"/>
  <c r="F705" i="3" a="1"/>
  <c r="F705" i="3" s="1"/>
  <c r="F706" i="3" a="1"/>
  <c r="F706" i="3" s="1"/>
  <c r="F707" i="3" a="1"/>
  <c r="F707" i="3" s="1"/>
  <c r="F708" i="3" a="1"/>
  <c r="F708" i="3" s="1"/>
  <c r="F709" i="3" a="1"/>
  <c r="G709" i="3" s="1"/>
  <c r="F710" i="3" a="1"/>
  <c r="F710" i="3" s="1"/>
  <c r="F711" i="3" a="1"/>
  <c r="F711" i="3" s="1"/>
  <c r="F712" i="3" a="1"/>
  <c r="F712" i="3" s="1"/>
  <c r="F713" i="3" a="1"/>
  <c r="F713" i="3" s="1"/>
  <c r="F714" i="3" a="1"/>
  <c r="F714" i="3" s="1"/>
  <c r="F715" i="3" a="1"/>
  <c r="F715" i="3" s="1"/>
  <c r="F716" i="3" a="1"/>
  <c r="F716" i="3" s="1"/>
  <c r="F717" i="3" a="1"/>
  <c r="F717" i="3" s="1"/>
  <c r="F718" i="3" a="1"/>
  <c r="F718" i="3" s="1"/>
  <c r="F719" i="3" a="1"/>
  <c r="F719" i="3" s="1"/>
  <c r="F720" i="3" a="1"/>
  <c r="F720" i="3" s="1"/>
  <c r="F721" i="3" a="1"/>
  <c r="F721" i="3" s="1"/>
  <c r="F722" i="3" a="1"/>
  <c r="F722" i="3" s="1"/>
  <c r="F723" i="3" a="1"/>
  <c r="F723" i="3" s="1"/>
  <c r="F724" i="3" a="1"/>
  <c r="F724" i="3" s="1"/>
  <c r="F725" i="3" a="1"/>
  <c r="G725" i="3" s="1"/>
  <c r="F725" i="3"/>
  <c r="F726" i="3" a="1"/>
  <c r="F726" i="3" s="1"/>
  <c r="F727" i="3" a="1"/>
  <c r="F727" i="3" s="1"/>
  <c r="F728" i="3" a="1"/>
  <c r="F728" i="3" s="1"/>
  <c r="F729" i="3" a="1"/>
  <c r="F729" i="3" s="1"/>
  <c r="F730" i="3" a="1"/>
  <c r="F730" i="3" s="1"/>
  <c r="F731" i="3" a="1"/>
  <c r="F731" i="3" s="1"/>
  <c r="F732" i="3" a="1"/>
  <c r="F732" i="3" s="1"/>
  <c r="G732" i="3"/>
  <c r="F733" i="3" a="1"/>
  <c r="F733" i="3" s="1"/>
  <c r="F734" i="3" a="1"/>
  <c r="F734" i="3" s="1"/>
  <c r="F735" i="3" a="1"/>
  <c r="F735" i="3" s="1"/>
  <c r="F736" i="3" a="1"/>
  <c r="F736" i="3" s="1"/>
  <c r="F737" i="3" a="1"/>
  <c r="F737" i="3" s="1"/>
  <c r="F738" i="3" a="1"/>
  <c r="F738" i="3" s="1"/>
  <c r="F739" i="3" a="1"/>
  <c r="F739" i="3" s="1"/>
  <c r="F740" i="3" a="1"/>
  <c r="F740" i="3" s="1"/>
  <c r="F741" i="3" a="1"/>
  <c r="F742" i="3" a="1"/>
  <c r="F742" i="3" s="1"/>
  <c r="F743" i="3" a="1"/>
  <c r="F743" i="3" s="1"/>
  <c r="F744" i="3" a="1"/>
  <c r="F744" i="3" s="1"/>
  <c r="F745" i="3" a="1"/>
  <c r="F745" i="3" s="1"/>
  <c r="F746" i="3" a="1"/>
  <c r="F746" i="3" s="1"/>
  <c r="F747" i="3" a="1"/>
  <c r="F747" i="3" s="1"/>
  <c r="F748" i="3" a="1"/>
  <c r="F749" i="3" a="1"/>
  <c r="F749" i="3" s="1"/>
  <c r="F750" i="3" a="1"/>
  <c r="F750" i="3" s="1"/>
  <c r="F751" i="3" a="1"/>
  <c r="F751" i="3" s="1"/>
  <c r="F752" i="3" a="1"/>
  <c r="F752" i="3" s="1"/>
  <c r="F753" i="3" a="1"/>
  <c r="F754" i="3" a="1"/>
  <c r="F754" i="3" s="1"/>
  <c r="F755" i="3" a="1"/>
  <c r="F755" i="3" s="1"/>
  <c r="F756" i="3" a="1"/>
  <c r="F757" i="3" a="1"/>
  <c r="G757" i="3" s="1"/>
  <c r="F758" i="3" a="1"/>
  <c r="F758" i="3" s="1"/>
  <c r="F759" i="3" a="1"/>
  <c r="F759" i="3" s="1"/>
  <c r="F760" i="3" a="1"/>
  <c r="F760" i="3" s="1"/>
  <c r="F761" i="3" a="1"/>
  <c r="F761" i="3" s="1"/>
  <c r="F762" i="3" a="1"/>
  <c r="F762" i="3" s="1"/>
  <c r="F763" i="3" a="1"/>
  <c r="F763" i="3" s="1"/>
  <c r="F764" i="3" a="1"/>
  <c r="F764" i="3" s="1"/>
  <c r="F765" i="3" a="1"/>
  <c r="F765" i="3" s="1"/>
  <c r="F766" i="3" a="1"/>
  <c r="F766" i="3" s="1"/>
  <c r="F767" i="3" a="1"/>
  <c r="F767" i="3" s="1"/>
  <c r="F768" i="3" a="1"/>
  <c r="F768" i="3" s="1"/>
  <c r="F769" i="3" a="1"/>
  <c r="F769" i="3" s="1"/>
  <c r="F770" i="3" a="1"/>
  <c r="F770" i="3" s="1"/>
  <c r="F771" i="3" a="1"/>
  <c r="F771" i="3" s="1"/>
  <c r="F772" i="3" a="1"/>
  <c r="F772" i="3" s="1"/>
  <c r="F773" i="3" a="1"/>
  <c r="F774" i="3" a="1"/>
  <c r="F774" i="3" s="1"/>
  <c r="F775" i="3" a="1"/>
  <c r="F775" i="3" s="1"/>
  <c r="F776" i="3" a="1"/>
  <c r="F776" i="3" s="1"/>
  <c r="F777" i="3" a="1"/>
  <c r="F777" i="3" s="1"/>
  <c r="F778" i="3" a="1"/>
  <c r="F778" i="3" s="1"/>
  <c r="F779" i="3" a="1"/>
  <c r="F779" i="3" s="1"/>
  <c r="F780" i="3" a="1"/>
  <c r="F781" i="3" a="1"/>
  <c r="G781" i="3" s="1"/>
  <c r="F782" i="3" a="1"/>
  <c r="F782" i="3" s="1"/>
  <c r="F783" i="3" a="1"/>
  <c r="F783" i="3" s="1"/>
  <c r="F784" i="3" a="1"/>
  <c r="F784" i="3" s="1"/>
  <c r="F785" i="3" a="1"/>
  <c r="F786" i="3" a="1"/>
  <c r="F786" i="3" s="1"/>
  <c r="F787" i="3" a="1"/>
  <c r="F787" i="3" s="1"/>
  <c r="F788" i="3" a="1"/>
  <c r="F789" i="3" a="1"/>
  <c r="G789" i="3" s="1"/>
  <c r="F789" i="3"/>
  <c r="F790" i="3" a="1"/>
  <c r="F790" i="3" s="1"/>
  <c r="F791" i="3" a="1"/>
  <c r="F791" i="3" s="1"/>
  <c r="F792" i="3" a="1"/>
  <c r="F792" i="3" s="1"/>
  <c r="F793" i="3" a="1"/>
  <c r="F793" i="3" s="1"/>
  <c r="F794" i="3" a="1"/>
  <c r="F794" i="3" s="1"/>
  <c r="F795" i="3" a="1"/>
  <c r="F795" i="3" s="1"/>
  <c r="F796" i="3" a="1"/>
  <c r="F796" i="3" s="1"/>
  <c r="G796" i="3"/>
  <c r="F797" i="3" a="1"/>
  <c r="F797" i="3" s="1"/>
  <c r="F798" i="3" a="1"/>
  <c r="F798" i="3" s="1"/>
  <c r="F799" i="3" a="1"/>
  <c r="F799" i="3" s="1"/>
  <c r="F800" i="3" a="1"/>
  <c r="F800" i="3" s="1"/>
  <c r="F801" i="3" a="1"/>
  <c r="F801" i="3" s="1"/>
  <c r="F802" i="3" a="1"/>
  <c r="F802" i="3" s="1"/>
  <c r="F803" i="3" a="1"/>
  <c r="F803" i="3" s="1"/>
  <c r="F804" i="3" a="1"/>
  <c r="F804" i="3" s="1"/>
  <c r="F805" i="3" a="1"/>
  <c r="F806" i="3" a="1"/>
  <c r="F806" i="3" s="1"/>
  <c r="F807" i="3" a="1"/>
  <c r="F807" i="3" s="1"/>
  <c r="F808" i="3" a="1"/>
  <c r="F808" i="3" s="1"/>
  <c r="F809" i="3" a="1"/>
  <c r="F809" i="3" s="1"/>
  <c r="F810" i="3" a="1"/>
  <c r="F811" i="3" a="1"/>
  <c r="F811" i="3" s="1"/>
  <c r="F812" i="3" a="1"/>
  <c r="F813" i="3" a="1"/>
  <c r="F813" i="3" s="1"/>
  <c r="F814" i="3" a="1"/>
  <c r="F815" i="3" a="1"/>
  <c r="F815" i="3" s="1"/>
  <c r="F816" i="3" a="1"/>
  <c r="F816" i="3" s="1"/>
  <c r="F817" i="3" a="1"/>
  <c r="F818" i="3" a="1"/>
  <c r="F819" i="3" a="1"/>
  <c r="F819" i="3" s="1"/>
  <c r="F820" i="3" a="1"/>
  <c r="F821" i="3" a="1"/>
  <c r="G821" i="3" s="1"/>
  <c r="F822" i="3" a="1"/>
  <c r="F823" i="3" a="1"/>
  <c r="F823" i="3" s="1"/>
  <c r="F824" i="3" a="1"/>
  <c r="F824" i="3" s="1"/>
  <c r="F825" i="3" a="1"/>
  <c r="F825" i="3" s="1"/>
  <c r="F826" i="3" a="1"/>
  <c r="G826" i="3" s="1"/>
  <c r="F827" i="3" a="1"/>
  <c r="F828" i="3" a="1"/>
  <c r="F828" i="3" s="1"/>
  <c r="F829" i="3" a="1"/>
  <c r="F829" i="3" s="1"/>
  <c r="F830" i="3" a="1"/>
  <c r="F830" i="3" s="1"/>
  <c r="F831" i="3" a="1"/>
  <c r="G831" i="3" s="1"/>
  <c r="F832" i="3" a="1"/>
  <c r="F832" i="3" s="1"/>
  <c r="F833" i="3" a="1"/>
  <c r="G833" i="3" s="1"/>
  <c r="F834" i="3" a="1"/>
  <c r="F834" i="3" s="1"/>
  <c r="F835" i="3" a="1"/>
  <c r="G835" i="3" s="1"/>
  <c r="F836" i="3" a="1"/>
  <c r="F836" i="3" s="1"/>
  <c r="F837" i="3" a="1"/>
  <c r="G837" i="3" s="1"/>
  <c r="F838" i="3" a="1"/>
  <c r="F838" i="3" s="1"/>
  <c r="F839" i="3" a="1"/>
  <c r="G839" i="3" s="1"/>
  <c r="F840" i="3" a="1"/>
  <c r="F840" i="3" s="1"/>
  <c r="F841" i="3" a="1"/>
  <c r="F841" i="3" s="1"/>
  <c r="F842" i="3" a="1"/>
  <c r="F842" i="3" s="1"/>
  <c r="F843" i="3" a="1"/>
  <c r="F844" i="3" a="1"/>
  <c r="G844" i="3" s="1"/>
  <c r="F845" i="3" a="1"/>
  <c r="F845" i="3" s="1"/>
  <c r="F846" i="3" a="1"/>
  <c r="F846" i="3" s="1"/>
  <c r="F847" i="3" a="1"/>
  <c r="F847" i="3" s="1"/>
  <c r="F848" i="3" a="1"/>
  <c r="F849" i="3" a="1"/>
  <c r="F849" i="3" s="1"/>
  <c r="F850" i="3" a="1"/>
  <c r="F850" i="3" s="1"/>
  <c r="F851" i="3" a="1"/>
  <c r="F852" i="3" a="1"/>
  <c r="G852" i="3" s="1"/>
  <c r="F853" i="3" a="1"/>
  <c r="F853" i="3" s="1"/>
  <c r="F854" i="3" a="1"/>
  <c r="F854" i="3" s="1"/>
  <c r="F855" i="3" a="1"/>
  <c r="F855" i="3" s="1"/>
  <c r="F856" i="3" a="1"/>
  <c r="F856" i="3" s="1"/>
  <c r="F857" i="3" a="1"/>
  <c r="F857" i="3" s="1"/>
  <c r="F858" i="3" a="1"/>
  <c r="F858" i="3" s="1"/>
  <c r="F859" i="3" a="1"/>
  <c r="F859" i="3" s="1"/>
  <c r="F860" i="3" a="1"/>
  <c r="F860" i="3" s="1"/>
  <c r="G860" i="3"/>
  <c r="F861" i="3" a="1"/>
  <c r="F861" i="3" s="1"/>
  <c r="F862" i="3" a="1"/>
  <c r="F862" i="3" s="1"/>
  <c r="F863" i="3" a="1"/>
  <c r="F863" i="3" s="1"/>
  <c r="F864" i="3" a="1"/>
  <c r="F864" i="3" s="1"/>
  <c r="F865" i="3" a="1"/>
  <c r="F865" i="3" s="1"/>
  <c r="F866" i="3" a="1"/>
  <c r="F866" i="3" s="1"/>
  <c r="F867" i="3" a="1"/>
  <c r="F867" i="3" s="1"/>
  <c r="F868" i="3" a="1"/>
  <c r="F869" i="3" a="1"/>
  <c r="F869" i="3" s="1"/>
  <c r="F870" i="3" a="1"/>
  <c r="F870" i="3" s="1"/>
  <c r="F871" i="3" a="1"/>
  <c r="F871" i="3" s="1"/>
  <c r="F872" i="3" a="1"/>
  <c r="F872" i="3" s="1"/>
  <c r="F873" i="3" a="1"/>
  <c r="F873" i="3" s="1"/>
  <c r="F874" i="3" a="1"/>
  <c r="F874" i="3" s="1"/>
  <c r="F875" i="3" a="1"/>
  <c r="F876" i="3" a="1"/>
  <c r="F876" i="3" s="1"/>
  <c r="F877" i="3" a="1"/>
  <c r="F877" i="3" s="1"/>
  <c r="F878" i="3" a="1"/>
  <c r="F878" i="3" s="1"/>
  <c r="F879" i="3" a="1"/>
  <c r="F879" i="3" s="1"/>
  <c r="F880" i="3" a="1"/>
  <c r="F881" i="3" a="1"/>
  <c r="F881" i="3" s="1"/>
  <c r="F882" i="3" a="1"/>
  <c r="F882" i="3" s="1"/>
  <c r="F883" i="3" a="1"/>
  <c r="F884" i="3" a="1"/>
  <c r="G884" i="3" s="1"/>
  <c r="F885" i="3" a="1"/>
  <c r="F885" i="3" s="1"/>
  <c r="F886" i="3" a="1"/>
  <c r="F886" i="3" s="1"/>
  <c r="F887" i="3" a="1"/>
  <c r="F887" i="3" s="1"/>
  <c r="F888" i="3" a="1"/>
  <c r="F888" i="3" s="1"/>
  <c r="F889" i="3" a="1"/>
  <c r="F889" i="3" s="1"/>
  <c r="F890" i="3" a="1"/>
  <c r="F890" i="3" s="1"/>
  <c r="F891" i="3" a="1"/>
  <c r="F891" i="3" s="1"/>
  <c r="F892" i="3" a="1"/>
  <c r="F892" i="3" s="1"/>
  <c r="F893" i="3" a="1"/>
  <c r="F893" i="3" s="1"/>
  <c r="F894" i="3" a="1"/>
  <c r="F894" i="3" s="1"/>
  <c r="F895" i="3" a="1"/>
  <c r="F895" i="3" s="1"/>
  <c r="F896" i="3" a="1"/>
  <c r="F896" i="3" s="1"/>
  <c r="F897" i="3" a="1"/>
  <c r="F897" i="3" s="1"/>
  <c r="F898" i="3" a="1"/>
  <c r="F898" i="3" s="1"/>
  <c r="F899" i="3" a="1"/>
  <c r="F899" i="3" s="1"/>
  <c r="F900" i="3" a="1"/>
  <c r="G900" i="3" s="1"/>
  <c r="F901" i="3" a="1"/>
  <c r="F901" i="3" s="1"/>
  <c r="F902" i="3" a="1"/>
  <c r="F902" i="3" s="1"/>
  <c r="F903" i="3" a="1"/>
  <c r="F903" i="3" s="1"/>
  <c r="F904" i="3" a="1"/>
  <c r="F904" i="3" s="1"/>
  <c r="F905" i="3" a="1"/>
  <c r="F905" i="3" s="1"/>
  <c r="F906" i="3" a="1"/>
  <c r="F906" i="3" s="1"/>
  <c r="F907" i="3" a="1"/>
  <c r="F907" i="3" s="1"/>
  <c r="F908" i="3" a="1"/>
  <c r="F908" i="3" s="1"/>
  <c r="F909" i="3" a="1"/>
  <c r="F909" i="3" s="1"/>
  <c r="F910" i="3" a="1"/>
  <c r="F910" i="3" s="1"/>
  <c r="F911" i="3" a="1"/>
  <c r="F911" i="3" s="1"/>
  <c r="F912" i="3" a="1"/>
  <c r="F912" i="3" s="1"/>
  <c r="F913" i="3" a="1"/>
  <c r="F913" i="3" s="1"/>
  <c r="F914" i="3" a="1"/>
  <c r="F914" i="3" s="1"/>
  <c r="F915" i="3" a="1"/>
  <c r="F915" i="3" s="1"/>
  <c r="F916" i="3" a="1"/>
  <c r="G916" i="3" s="1"/>
  <c r="F917" i="3" a="1"/>
  <c r="F917" i="3" s="1"/>
  <c r="F918" i="3" a="1"/>
  <c r="F918" i="3" s="1"/>
  <c r="F919" i="3" a="1"/>
  <c r="F919" i="3" s="1"/>
  <c r="F920" i="3" a="1"/>
  <c r="F920" i="3" s="1"/>
  <c r="F921" i="3" a="1"/>
  <c r="F921" i="3" s="1"/>
  <c r="F922" i="3" a="1"/>
  <c r="F922" i="3" s="1"/>
  <c r="F923" i="3" a="1"/>
  <c r="F923" i="3" s="1"/>
  <c r="F924" i="3" a="1"/>
  <c r="F924" i="3" s="1"/>
  <c r="F925" i="3" a="1"/>
  <c r="F925" i="3" s="1"/>
  <c r="F926" i="3" a="1"/>
  <c r="F926" i="3" s="1"/>
  <c r="F927" i="3" a="1"/>
  <c r="F927" i="3" s="1"/>
  <c r="F928" i="3" a="1"/>
  <c r="F928" i="3" s="1"/>
  <c r="F929" i="3" a="1"/>
  <c r="F929" i="3" s="1"/>
  <c r="F930" i="3" a="1"/>
  <c r="F930" i="3" s="1"/>
  <c r="F931" i="3" a="1"/>
  <c r="F931" i="3" s="1"/>
  <c r="F932" i="3" a="1"/>
  <c r="G932" i="3" s="1"/>
  <c r="F933" i="3" a="1"/>
  <c r="F933" i="3" s="1"/>
  <c r="F934" i="3" a="1"/>
  <c r="F934" i="3" s="1"/>
  <c r="F935" i="3" a="1"/>
  <c r="F935" i="3" s="1"/>
  <c r="F936" i="3" a="1"/>
  <c r="F936" i="3" s="1"/>
  <c r="F937" i="3" a="1"/>
  <c r="F937" i="3" s="1"/>
  <c r="F938" i="3" a="1"/>
  <c r="F938" i="3" s="1"/>
  <c r="F939" i="3" a="1"/>
  <c r="F939" i="3" s="1"/>
  <c r="F940" i="3" a="1"/>
  <c r="F940" i="3" s="1"/>
  <c r="G940" i="3"/>
  <c r="F941" i="3" a="1"/>
  <c r="F941" i="3" s="1"/>
  <c r="F942" i="3" a="1"/>
  <c r="F942" i="3" s="1"/>
  <c r="F943" i="3" a="1"/>
  <c r="F943" i="3" s="1"/>
  <c r="F944" i="3" a="1"/>
  <c r="F944" i="3" s="1"/>
  <c r="F945" i="3" a="1"/>
  <c r="F945" i="3" s="1"/>
  <c r="F946" i="3" a="1"/>
  <c r="F946" i="3" s="1"/>
  <c r="F947" i="3" a="1"/>
  <c r="F947" i="3" s="1"/>
  <c r="F948" i="3" a="1"/>
  <c r="G948" i="3" s="1"/>
  <c r="F949" i="3" a="1"/>
  <c r="F949" i="3" s="1"/>
  <c r="F950" i="3" a="1"/>
  <c r="F950" i="3" s="1"/>
  <c r="F951" i="3" a="1"/>
  <c r="F951" i="3" s="1"/>
  <c r="F952" i="3" a="1"/>
  <c r="F952" i="3" s="1"/>
  <c r="F953" i="3" a="1"/>
  <c r="F954" i="3" a="1"/>
  <c r="F954" i="3" s="1"/>
  <c r="F955" i="3" a="1"/>
  <c r="F955" i="3" s="1"/>
  <c r="F956" i="3" a="1"/>
  <c r="F956" i="3" s="1"/>
  <c r="F957" i="3" a="1"/>
  <c r="F958" i="3" a="1"/>
  <c r="F958" i="3" s="1"/>
  <c r="F959" i="3" a="1"/>
  <c r="F959" i="3" s="1"/>
  <c r="F960" i="3" a="1"/>
  <c r="F960" i="3" s="1"/>
  <c r="F961" i="3" a="1"/>
  <c r="F962" i="3" a="1"/>
  <c r="F962" i="3" s="1"/>
  <c r="F963" i="3" a="1"/>
  <c r="F963" i="3" s="1"/>
  <c r="F964" i="3" a="1"/>
  <c r="G964" i="3" s="1"/>
  <c r="F965" i="3" a="1"/>
  <c r="F966" i="3" a="1"/>
  <c r="F966" i="3" s="1"/>
  <c r="F967" i="3" a="1"/>
  <c r="F967" i="3" s="1"/>
  <c r="F968" i="3" a="1"/>
  <c r="F968" i="3" s="1"/>
  <c r="F969" i="3" a="1"/>
  <c r="F970" i="3" a="1"/>
  <c r="F970" i="3" s="1"/>
  <c r="F971" i="3" a="1"/>
  <c r="F971" i="3" s="1"/>
  <c r="F972" i="3" a="1"/>
  <c r="F972" i="3" s="1"/>
  <c r="F973" i="3" a="1"/>
  <c r="F974" i="3" a="1"/>
  <c r="F974" i="3" s="1"/>
  <c r="F975" i="3" a="1"/>
  <c r="F975" i="3" s="1"/>
  <c r="F976" i="3" a="1"/>
  <c r="F976" i="3" s="1"/>
  <c r="F977" i="3" a="1"/>
  <c r="F978" i="3" a="1"/>
  <c r="F978" i="3" s="1"/>
  <c r="F979" i="3" a="1"/>
  <c r="F979" i="3" s="1"/>
  <c r="F980" i="3" a="1"/>
  <c r="G980" i="3" s="1"/>
  <c r="F981" i="3" a="1"/>
  <c r="F982" i="3" a="1"/>
  <c r="F982" i="3" s="1"/>
  <c r="F983" i="3" a="1"/>
  <c r="F983" i="3" s="1"/>
  <c r="F984" i="3" a="1"/>
  <c r="G984" i="3" s="1"/>
  <c r="F985" i="3" a="1"/>
  <c r="F985" i="3" s="1"/>
  <c r="F986" i="3" a="1"/>
  <c r="F986" i="3" s="1"/>
  <c r="F987" i="3" a="1"/>
  <c r="G987" i="3" s="1"/>
  <c r="F988" i="3" a="1"/>
  <c r="F988" i="3" s="1"/>
  <c r="F989" i="3" a="1"/>
  <c r="F989" i="3" s="1"/>
  <c r="F990" i="3" a="1"/>
  <c r="F990" i="3" s="1"/>
  <c r="F991" i="3" a="1"/>
  <c r="F991" i="3" s="1"/>
  <c r="F992" i="3" a="1"/>
  <c r="F992" i="3" s="1"/>
  <c r="F993" i="3" a="1"/>
  <c r="F993" i="3" s="1"/>
  <c r="F994" i="3" a="1"/>
  <c r="F994" i="3" s="1"/>
  <c r="F995" i="3" a="1"/>
  <c r="G995" i="3" s="1"/>
  <c r="F996" i="3" a="1"/>
  <c r="F996" i="3" s="1"/>
  <c r="F997" i="3" a="1"/>
  <c r="F997" i="3" s="1"/>
  <c r="F998" i="3" a="1"/>
  <c r="F998" i="3" s="1"/>
  <c r="F999" i="3" a="1"/>
  <c r="F999" i="3" s="1"/>
  <c r="G999" i="3"/>
  <c r="F1000" i="3" a="1"/>
  <c r="F1000" i="3" s="1"/>
  <c r="F1001" i="3" a="1"/>
  <c r="F1001" i="3" s="1"/>
  <c r="F1002" i="3" a="1"/>
  <c r="F1002" i="3" s="1"/>
  <c r="G1002" i="3"/>
  <c r="F1003" i="3" a="1"/>
  <c r="G1003" i="3" s="1"/>
  <c r="F1004" i="3" a="1"/>
  <c r="F1004" i="3" s="1"/>
  <c r="F1005" i="3" a="1"/>
  <c r="F1005" i="3" s="1"/>
  <c r="F1006" i="3" a="1"/>
  <c r="F1006" i="3" s="1"/>
  <c r="F1007" i="3" a="1"/>
  <c r="F1007" i="3" s="1"/>
  <c r="F1008" i="3" a="1"/>
  <c r="F1008" i="3" s="1"/>
  <c r="F1009" i="3" a="1"/>
  <c r="F1009" i="3" s="1"/>
  <c r="F1010" i="3" a="1"/>
  <c r="F1010" i="3" s="1"/>
  <c r="F1011" i="3" a="1"/>
  <c r="G1011" i="3" s="1"/>
  <c r="F1012" i="3" a="1"/>
  <c r="F1012" i="3" s="1"/>
  <c r="F1013" i="3" a="1"/>
  <c r="F1013" i="3" s="1"/>
  <c r="F1014" i="3" a="1"/>
  <c r="F1014" i="3" s="1"/>
  <c r="F1015" i="3" a="1"/>
  <c r="F1015" i="3" s="1"/>
  <c r="F1016" i="3" a="1"/>
  <c r="F1016" i="3" s="1"/>
  <c r="F1017" i="3" a="1"/>
  <c r="F1017" i="3" s="1"/>
  <c r="F1018" i="3" a="1"/>
  <c r="F1018" i="3" s="1"/>
  <c r="F1019" i="3" a="1"/>
  <c r="G1019" i="3" s="1"/>
  <c r="F1019" i="3"/>
  <c r="F1020" i="3" a="1"/>
  <c r="F1020" i="3" s="1"/>
  <c r="F1021" i="3" a="1"/>
  <c r="F1021" i="3" s="1"/>
  <c r="F1022" i="3" a="1"/>
  <c r="F1022" i="3" s="1"/>
  <c r="F1023" i="3" a="1"/>
  <c r="F1023" i="3" s="1"/>
  <c r="F1024" i="3" a="1"/>
  <c r="F1024" i="3" s="1"/>
  <c r="F1025" i="3" a="1"/>
  <c r="F1025" i="3" s="1"/>
  <c r="F1026" i="3" a="1"/>
  <c r="F1026" i="3" s="1"/>
  <c r="F1027" i="3" a="1"/>
  <c r="G1027" i="3" s="1"/>
  <c r="F1028" i="3" a="1"/>
  <c r="F1028" i="3" s="1"/>
  <c r="F1029" i="3" a="1"/>
  <c r="F1029" i="3" s="1"/>
  <c r="F1030" i="3" a="1"/>
  <c r="F1030" i="3" s="1"/>
  <c r="F1031" i="3" a="1"/>
  <c r="F1031" i="3" s="1"/>
  <c r="G1031" i="3"/>
  <c r="F1032" i="3" a="1"/>
  <c r="F1032" i="3" s="1"/>
  <c r="F1033" i="3" a="1"/>
  <c r="F1033" i="3" s="1"/>
  <c r="F1034" i="3" a="1"/>
  <c r="F1034" i="3" s="1"/>
  <c r="F1035" i="3" a="1"/>
  <c r="G1035" i="3" s="1"/>
  <c r="F1036" i="3" a="1"/>
  <c r="F1036" i="3" s="1"/>
  <c r="F1037" i="3" a="1"/>
  <c r="F1037" i="3" s="1"/>
  <c r="F1038" i="3" a="1"/>
  <c r="F1038" i="3" s="1"/>
  <c r="F1039" i="3" a="1"/>
  <c r="F1039" i="3" s="1"/>
  <c r="F1040" i="3" a="1"/>
  <c r="F1040" i="3" s="1"/>
  <c r="F1041" i="3" a="1"/>
  <c r="F1041" i="3" s="1"/>
  <c r="F1042" i="3" a="1"/>
  <c r="F1042" i="3" s="1"/>
  <c r="F1043" i="3" a="1"/>
  <c r="G1043" i="3" s="1"/>
  <c r="F1044" i="3" a="1"/>
  <c r="F1044" i="3" s="1"/>
  <c r="F1045" i="3" a="1"/>
  <c r="F1045" i="3" s="1"/>
  <c r="F1046" i="3" a="1"/>
  <c r="F1046" i="3" s="1"/>
  <c r="F1047" i="3" a="1"/>
  <c r="F1047" i="3" s="1"/>
  <c r="F1048" i="3" a="1"/>
  <c r="F1048" i="3" s="1"/>
  <c r="F1049" i="3" a="1"/>
  <c r="F1049" i="3" s="1"/>
  <c r="F1050" i="3" a="1"/>
  <c r="F1050" i="3" s="1"/>
  <c r="F1051" i="3" a="1"/>
  <c r="G1051" i="3" s="1"/>
  <c r="F1052" i="3" a="1"/>
  <c r="F1052" i="3" s="1"/>
  <c r="F1053" i="3" a="1"/>
  <c r="F1053" i="3" s="1"/>
  <c r="F1054" i="3" a="1"/>
  <c r="F1054" i="3" s="1"/>
  <c r="F1055" i="3" a="1"/>
  <c r="F1055" i="3" s="1"/>
  <c r="F1056" i="3" a="1"/>
  <c r="F1056" i="3" s="1"/>
  <c r="F1057" i="3" a="1"/>
  <c r="F1057" i="3" s="1"/>
  <c r="F1058" i="3" a="1"/>
  <c r="F1058" i="3" s="1"/>
  <c r="F1059" i="3" a="1"/>
  <c r="G1059" i="3" s="1"/>
  <c r="F1060" i="3" a="1"/>
  <c r="F1060" i="3" s="1"/>
  <c r="F1061" i="3" a="1"/>
  <c r="F1061" i="3" s="1"/>
  <c r="F1062" i="3" a="1"/>
  <c r="F1062" i="3" s="1"/>
  <c r="F1063" i="3" a="1"/>
  <c r="F1063" i="3" s="1"/>
  <c r="F1064" i="3" a="1"/>
  <c r="F1064" i="3" s="1"/>
  <c r="F1065" i="3" a="1"/>
  <c r="F1065" i="3" s="1"/>
  <c r="F1066" i="3" a="1"/>
  <c r="F1066" i="3" s="1"/>
  <c r="F1067" i="3" a="1"/>
  <c r="G1067" i="3" s="1"/>
  <c r="F1068" i="3" a="1"/>
  <c r="F1068" i="3" s="1"/>
  <c r="F1069" i="3" a="1"/>
  <c r="F1069" i="3" s="1"/>
  <c r="F1070" i="3" a="1"/>
  <c r="F1070" i="3" s="1"/>
  <c r="F1071" i="3" a="1"/>
  <c r="F1071" i="3" s="1"/>
  <c r="F1072" i="3" a="1"/>
  <c r="F1072" i="3" s="1"/>
  <c r="F1073" i="3" a="1"/>
  <c r="F1073" i="3" s="1"/>
  <c r="F1074" i="3" a="1"/>
  <c r="F1074" i="3" s="1"/>
  <c r="F1075" i="3" a="1"/>
  <c r="G1075" i="3" s="1"/>
  <c r="F1075" i="3"/>
  <c r="F1076" i="3" a="1"/>
  <c r="F1076" i="3" s="1"/>
  <c r="F1077" i="3" a="1"/>
  <c r="F1077" i="3" s="1"/>
  <c r="F1078" i="3" a="1"/>
  <c r="F1078" i="3" s="1"/>
  <c r="F1079" i="3" a="1"/>
  <c r="F1079" i="3" s="1"/>
  <c r="F1080" i="3" a="1"/>
  <c r="F1080" i="3" s="1"/>
  <c r="F1081" i="3" a="1"/>
  <c r="F1081" i="3" s="1"/>
  <c r="F1082" i="3" a="1"/>
  <c r="F1082" i="3" s="1"/>
  <c r="F1083" i="3" a="1"/>
  <c r="G1083" i="3" s="1"/>
  <c r="F1084" i="3" a="1"/>
  <c r="F1084" i="3" s="1"/>
  <c r="F1085" i="3" a="1"/>
  <c r="F1085" i="3" s="1"/>
  <c r="F1086" i="3" a="1"/>
  <c r="F1086" i="3" s="1"/>
  <c r="F1087" i="3" a="1"/>
  <c r="F1087" i="3" s="1"/>
  <c r="F1088" i="3" a="1"/>
  <c r="F1088" i="3" s="1"/>
  <c r="F1089" i="3" a="1"/>
  <c r="F1089" i="3" s="1"/>
  <c r="F1090" i="3" a="1"/>
  <c r="F1090" i="3" s="1"/>
  <c r="F1091" i="3" a="1"/>
  <c r="G1091" i="3" s="1"/>
  <c r="F1092" i="3" a="1"/>
  <c r="F1092" i="3" s="1"/>
  <c r="F1093" i="3" a="1"/>
  <c r="F1093" i="3" s="1"/>
  <c r="F1094" i="3" a="1"/>
  <c r="F1094" i="3" s="1"/>
  <c r="F1095" i="3" a="1"/>
  <c r="F1095" i="3" s="1"/>
  <c r="F1096" i="3" a="1"/>
  <c r="F1096" i="3" s="1"/>
  <c r="F1097" i="3" a="1"/>
  <c r="F1097" i="3" s="1"/>
  <c r="F1098" i="3" a="1"/>
  <c r="F1098" i="3" s="1"/>
  <c r="F1099" i="3" a="1"/>
  <c r="G1099" i="3" s="1"/>
  <c r="F1099" i="3"/>
  <c r="F1100" i="3" a="1"/>
  <c r="F1100" i="3" s="1"/>
  <c r="F1101" i="3" a="1"/>
  <c r="F1101" i="3" s="1"/>
  <c r="F1102" i="3" a="1"/>
  <c r="F1102" i="3" s="1"/>
  <c r="F1103" i="3" a="1"/>
  <c r="F1103" i="3" s="1"/>
  <c r="F1104" i="3" a="1"/>
  <c r="F1104" i="3" s="1"/>
  <c r="F1105" i="3" a="1"/>
  <c r="F1105" i="3" s="1"/>
  <c r="F1106" i="3" a="1"/>
  <c r="F1106" i="3" s="1"/>
  <c r="F1107" i="3" a="1"/>
  <c r="F1107" i="3" s="1"/>
  <c r="F1108" i="3" a="1"/>
  <c r="F1108" i="3" s="1"/>
  <c r="F1109" i="3" a="1"/>
  <c r="F1109" i="3" s="1"/>
  <c r="F1110" i="3" a="1"/>
  <c r="F1110" i="3" s="1"/>
  <c r="F1111" i="3" a="1"/>
  <c r="F1111" i="3" s="1"/>
  <c r="F1112" i="3" a="1"/>
  <c r="F1112" i="3" s="1"/>
  <c r="F1113" i="3" a="1"/>
  <c r="F1113" i="3" s="1"/>
  <c r="F1114" i="3" a="1"/>
  <c r="F1114" i="3" s="1"/>
  <c r="F1115" i="3" a="1"/>
  <c r="G1115" i="3" s="1"/>
  <c r="F1116" i="3" a="1"/>
  <c r="F1116" i="3" s="1"/>
  <c r="F1117" i="3" a="1"/>
  <c r="F1117" i="3" s="1"/>
  <c r="F1118" i="3" a="1"/>
  <c r="F1118" i="3" s="1"/>
  <c r="F1119" i="3" a="1"/>
  <c r="F1119" i="3" s="1"/>
  <c r="F1120" i="3" a="1"/>
  <c r="F1120" i="3" s="1"/>
  <c r="F1121" i="3" a="1"/>
  <c r="F1121" i="3" s="1"/>
  <c r="F1122" i="3" a="1"/>
  <c r="F1122" i="3" s="1"/>
  <c r="F1123" i="3" a="1"/>
  <c r="G1123" i="3" s="1"/>
  <c r="F1124" i="3" a="1"/>
  <c r="F1124" i="3" s="1"/>
  <c r="F1125" i="3" a="1"/>
  <c r="F1125" i="3" s="1"/>
  <c r="F1126" i="3" a="1"/>
  <c r="F1126" i="3" s="1"/>
  <c r="F1127" i="3" a="1"/>
  <c r="F1127" i="3" s="1"/>
  <c r="F1128" i="3" a="1"/>
  <c r="F1128" i="3" s="1"/>
  <c r="F1129" i="3" a="1"/>
  <c r="F1129" i="3" s="1"/>
  <c r="F1130" i="3" a="1"/>
  <c r="F1130" i="3" s="1"/>
  <c r="F1131" i="3" a="1"/>
  <c r="G1131" i="3" s="1"/>
  <c r="F1132" i="3" a="1"/>
  <c r="F1132" i="3" s="1"/>
  <c r="F1133" i="3" a="1"/>
  <c r="F1133" i="3" s="1"/>
  <c r="F1134" i="3" a="1"/>
  <c r="F1134" i="3" s="1"/>
  <c r="F1135" i="3" a="1"/>
  <c r="F1135" i="3" s="1"/>
  <c r="F1136" i="3" a="1"/>
  <c r="F1136" i="3" s="1"/>
  <c r="F1137" i="3" a="1"/>
  <c r="F1137" i="3" s="1"/>
  <c r="F1138" i="3" a="1"/>
  <c r="F1138" i="3" s="1"/>
  <c r="F1139" i="3" a="1"/>
  <c r="G1139" i="3" s="1"/>
  <c r="F1139" i="3"/>
  <c r="F1140" i="3" a="1"/>
  <c r="F1140" i="3" s="1"/>
  <c r="F1141" i="3" a="1"/>
  <c r="F1141" i="3" s="1"/>
  <c r="F1142" i="3" a="1"/>
  <c r="F1142" i="3" s="1"/>
  <c r="F1143" i="3" a="1"/>
  <c r="F1143" i="3" s="1"/>
  <c r="F1144" i="3" a="1"/>
  <c r="F1144" i="3" s="1"/>
  <c r="F1145" i="3" a="1"/>
  <c r="F1145" i="3" s="1"/>
  <c r="F1146" i="3" a="1"/>
  <c r="F1146" i="3" s="1"/>
  <c r="F1147" i="3" a="1"/>
  <c r="G1147" i="3" s="1"/>
  <c r="F1148" i="3" a="1"/>
  <c r="F1148" i="3" s="1"/>
  <c r="F1149" i="3" a="1"/>
  <c r="F1149" i="3" s="1"/>
  <c r="F1150" i="3" a="1"/>
  <c r="F1150" i="3" s="1"/>
  <c r="F1151" i="3" a="1"/>
  <c r="F1151" i="3" s="1"/>
  <c r="F1152" i="3" a="1"/>
  <c r="F1152" i="3" s="1"/>
  <c r="F1153" i="3" a="1"/>
  <c r="F1153" i="3" s="1"/>
  <c r="F1154" i="3" a="1"/>
  <c r="F1154" i="3" s="1"/>
  <c r="F1155" i="3" a="1"/>
  <c r="F1155" i="3" s="1"/>
  <c r="F1156" i="3" a="1"/>
  <c r="F1156" i="3" s="1"/>
  <c r="F1157" i="3" a="1"/>
  <c r="F1157" i="3" s="1"/>
  <c r="F1158" i="3" a="1"/>
  <c r="F1158" i="3" s="1"/>
  <c r="F1159" i="3" a="1"/>
  <c r="F1159" i="3" s="1"/>
  <c r="F1160" i="3" a="1"/>
  <c r="F1160" i="3" s="1"/>
  <c r="F1161" i="3" a="1"/>
  <c r="F1161" i="3" s="1"/>
  <c r="F1162" i="3" a="1"/>
  <c r="F1162" i="3" s="1"/>
  <c r="F1163" i="3" a="1"/>
  <c r="G1163" i="3" s="1"/>
  <c r="F1164" i="3" a="1"/>
  <c r="F1164" i="3" s="1"/>
  <c r="F1165" i="3" a="1"/>
  <c r="F1165" i="3" s="1"/>
  <c r="F1166" i="3" a="1"/>
  <c r="F1166" i="3" s="1"/>
  <c r="F1167" i="3" a="1"/>
  <c r="F1167" i="3" s="1"/>
  <c r="F1168" i="3" a="1"/>
  <c r="F1168" i="3" s="1"/>
  <c r="F1169" i="3" a="1"/>
  <c r="F1169" i="3" s="1"/>
  <c r="F1170" i="3" a="1"/>
  <c r="F1170" i="3" s="1"/>
  <c r="F1171" i="3" a="1"/>
  <c r="F1171" i="3" s="1"/>
  <c r="F1172" i="3" a="1"/>
  <c r="F1172" i="3" s="1"/>
  <c r="F1173" i="3" a="1"/>
  <c r="F1173" i="3" s="1"/>
  <c r="F1174" i="3" a="1"/>
  <c r="F1174" i="3" s="1"/>
  <c r="F1175" i="3" a="1"/>
  <c r="F1175" i="3" s="1"/>
  <c r="F1176" i="3" a="1"/>
  <c r="F1176" i="3" s="1"/>
  <c r="F1177" i="3" a="1"/>
  <c r="F1177" i="3" s="1"/>
  <c r="F1178" i="3" a="1"/>
  <c r="F1178" i="3" s="1"/>
  <c r="F1179" i="3" a="1"/>
  <c r="G1179" i="3" s="1"/>
  <c r="F1180" i="3" a="1"/>
  <c r="F1180" i="3" s="1"/>
  <c r="F1181" i="3" a="1"/>
  <c r="F1181" i="3" s="1"/>
  <c r="F1182" i="3" a="1"/>
  <c r="F1182" i="3" s="1"/>
  <c r="F1183" i="3" a="1"/>
  <c r="F1183" i="3" s="1"/>
  <c r="F1184" i="3" a="1"/>
  <c r="F1184" i="3" s="1"/>
  <c r="F1185" i="3" a="1"/>
  <c r="F1185" i="3" s="1"/>
  <c r="F1186" i="3" a="1"/>
  <c r="F1186" i="3" s="1"/>
  <c r="F1187" i="3" a="1"/>
  <c r="F1187" i="3" s="1"/>
  <c r="F1188" i="3" a="1"/>
  <c r="F1188" i="3" s="1"/>
  <c r="F1189" i="3" a="1"/>
  <c r="F1189" i="3" s="1"/>
  <c r="F1190" i="3" a="1"/>
  <c r="F1190" i="3" s="1"/>
  <c r="F1191" i="3" a="1"/>
  <c r="F1191" i="3" s="1"/>
  <c r="F1192" i="3" a="1"/>
  <c r="F1192" i="3" s="1"/>
  <c r="F1193" i="3" a="1"/>
  <c r="F1193" i="3" s="1"/>
  <c r="F1194" i="3" a="1"/>
  <c r="F1194" i="3" s="1"/>
  <c r="F1195" i="3" a="1"/>
  <c r="G1195" i="3" s="1"/>
  <c r="F1196" i="3" a="1"/>
  <c r="F1196" i="3" s="1"/>
  <c r="F1197" i="3" a="1"/>
  <c r="F1197" i="3" s="1"/>
  <c r="F1198" i="3" a="1"/>
  <c r="F1198" i="3" s="1"/>
  <c r="F1199" i="3" a="1"/>
  <c r="F1199" i="3" s="1"/>
  <c r="F1200" i="3" a="1"/>
  <c r="F1200" i="3" s="1"/>
  <c r="F1201" i="3" a="1"/>
  <c r="F1201" i="3" s="1"/>
  <c r="F1202" i="3" a="1"/>
  <c r="F1202" i="3" s="1"/>
  <c r="F1203" i="3" a="1"/>
  <c r="F1203" i="3" s="1"/>
  <c r="F1204" i="3" a="1"/>
  <c r="F1204" i="3" s="1"/>
  <c r="F1205" i="3" a="1"/>
  <c r="F1205" i="3" s="1"/>
  <c r="F1206" i="3" a="1"/>
  <c r="F1206" i="3" s="1"/>
  <c r="F1207" i="3" a="1"/>
  <c r="F1207" i="3" s="1"/>
  <c r="F1208" i="3" a="1"/>
  <c r="F1208" i="3" s="1"/>
  <c r="F1209" i="3" a="1"/>
  <c r="F1209" i="3" s="1"/>
  <c r="F1210" i="3" a="1"/>
  <c r="F1210" i="3" s="1"/>
  <c r="F1211" i="3" a="1"/>
  <c r="G1211" i="3" s="1"/>
  <c r="F1212" i="3" a="1"/>
  <c r="F1212" i="3" s="1"/>
  <c r="F1213" i="3" a="1"/>
  <c r="F1213" i="3" s="1"/>
  <c r="F1214" i="3" a="1"/>
  <c r="F1214" i="3" s="1"/>
  <c r="F1215" i="3" a="1"/>
  <c r="F1215" i="3" s="1"/>
  <c r="F1216" i="3" a="1"/>
  <c r="F1216" i="3" s="1"/>
  <c r="F1217" i="3" a="1"/>
  <c r="F1217" i="3" s="1"/>
  <c r="F1218" i="3" a="1"/>
  <c r="F1218" i="3" s="1"/>
  <c r="F1219" i="3" a="1"/>
  <c r="F1219" i="3" s="1"/>
  <c r="F1220" i="3" a="1"/>
  <c r="F1220" i="3" s="1"/>
  <c r="F1221" i="3" a="1"/>
  <c r="F1221" i="3" s="1"/>
  <c r="F1222" i="3" a="1"/>
  <c r="F1222" i="3" s="1"/>
  <c r="F1223" i="3" a="1"/>
  <c r="F1223" i="3" s="1"/>
  <c r="F1224" i="3" a="1"/>
  <c r="F1224" i="3" s="1"/>
  <c r="F1225" i="3" a="1"/>
  <c r="F1225" i="3" s="1"/>
  <c r="F1226" i="3" a="1"/>
  <c r="F1226" i="3" s="1"/>
  <c r="F1227" i="3" a="1"/>
  <c r="G1227" i="3" s="1"/>
  <c r="F1228" i="3" a="1"/>
  <c r="F1228" i="3" s="1"/>
  <c r="F1229" i="3" a="1"/>
  <c r="F1229" i="3" s="1"/>
  <c r="F1230" i="3" a="1"/>
  <c r="F1230" i="3" s="1"/>
  <c r="F1231" i="3" a="1"/>
  <c r="F1231" i="3" s="1"/>
  <c r="F1232" i="3" a="1"/>
  <c r="F1232" i="3" s="1"/>
  <c r="F1233" i="3" a="1"/>
  <c r="F1233" i="3" s="1"/>
  <c r="F1234" i="3" a="1"/>
  <c r="F1234" i="3" s="1"/>
  <c r="F1235" i="3" a="1"/>
  <c r="F1235" i="3" s="1"/>
  <c r="G1235" i="3"/>
  <c r="F1236" i="3" a="1"/>
  <c r="F1236" i="3" s="1"/>
  <c r="F1237" i="3" a="1"/>
  <c r="F1237" i="3" s="1"/>
  <c r="F1238" i="3" a="1"/>
  <c r="F1238" i="3" s="1"/>
  <c r="F1239" i="3" a="1"/>
  <c r="F1239" i="3" s="1"/>
  <c r="F1240" i="3" a="1"/>
  <c r="F1240" i="3" s="1"/>
  <c r="F1241" i="3" a="1"/>
  <c r="F1241" i="3" s="1"/>
  <c r="F1242" i="3" a="1"/>
  <c r="F1242" i="3" s="1"/>
  <c r="F1243" i="3" a="1"/>
  <c r="G1243" i="3" s="1"/>
  <c r="F1244" i="3" a="1"/>
  <c r="F1244" i="3" s="1"/>
  <c r="F1245" i="3" a="1"/>
  <c r="F1245" i="3" s="1"/>
  <c r="F1246" i="3" a="1"/>
  <c r="F1246" i="3" s="1"/>
  <c r="F1247" i="3" a="1"/>
  <c r="F1247" i="3" s="1"/>
  <c r="F1248" i="3" a="1"/>
  <c r="F1248" i="3" s="1"/>
  <c r="F1249" i="3" a="1"/>
  <c r="F1249" i="3" s="1"/>
  <c r="F1250" i="3" a="1"/>
  <c r="F1250" i="3" s="1"/>
  <c r="F1251" i="3" a="1"/>
  <c r="F1251" i="3" s="1"/>
  <c r="F1252" i="3" a="1"/>
  <c r="F1252" i="3" s="1"/>
  <c r="F1253" i="3" a="1"/>
  <c r="F1253" i="3" s="1"/>
  <c r="F1254" i="3" a="1"/>
  <c r="F1254" i="3" s="1"/>
  <c r="F1255" i="3" a="1"/>
  <c r="F1255" i="3" s="1"/>
  <c r="F1256" i="3" a="1"/>
  <c r="F1256" i="3" s="1"/>
  <c r="F1257" i="3" a="1"/>
  <c r="F1257" i="3" s="1"/>
  <c r="F1258" i="3" a="1"/>
  <c r="F1258" i="3" s="1"/>
  <c r="F1259" i="3" a="1"/>
  <c r="G1259" i="3" s="1"/>
  <c r="F1260" i="3" a="1"/>
  <c r="F1260" i="3" s="1"/>
  <c r="F1261" i="3" a="1"/>
  <c r="F1261" i="3" s="1"/>
  <c r="F1262" i="3" a="1"/>
  <c r="F1262" i="3" s="1"/>
  <c r="F1263" i="3" a="1"/>
  <c r="F1263" i="3" s="1"/>
  <c r="F1264" i="3" a="1"/>
  <c r="F1264" i="3" s="1"/>
  <c r="F1265" i="3" a="1"/>
  <c r="F1265" i="3" s="1"/>
  <c r="F1266" i="3" a="1"/>
  <c r="F1266" i="3" s="1"/>
  <c r="F1267" i="3" a="1"/>
  <c r="F1267" i="3" s="1"/>
  <c r="F1268" i="3" a="1"/>
  <c r="G1268" i="3" s="1"/>
  <c r="F1269" i="3" a="1"/>
  <c r="F1269" i="3" s="1"/>
  <c r="F1270" i="3" a="1"/>
  <c r="F1270" i="3" s="1"/>
  <c r="F1271" i="3" a="1"/>
  <c r="G1271" i="3" s="1"/>
  <c r="F1272" i="3" a="1"/>
  <c r="G1272" i="3" s="1"/>
  <c r="F1273" i="3" a="1"/>
  <c r="F1273" i="3" s="1"/>
  <c r="F1274" i="3" a="1"/>
  <c r="F1274" i="3" s="1"/>
  <c r="F1275" i="3" a="1"/>
  <c r="F1275" i="3" s="1"/>
  <c r="F1276" i="3" a="1"/>
  <c r="G1276" i="3" s="1"/>
  <c r="F1277" i="3" a="1"/>
  <c r="F1277" i="3" s="1"/>
  <c r="F1278" i="3" a="1"/>
  <c r="F1278" i="3" s="1"/>
  <c r="F1279" i="3" a="1"/>
  <c r="F1279" i="3" s="1"/>
  <c r="F1280" i="3" a="1"/>
  <c r="G1280" i="3" s="1"/>
  <c r="F1281" i="3" a="1"/>
  <c r="F1281" i="3" s="1"/>
  <c r="F1282" i="3" a="1"/>
  <c r="F1282" i="3" s="1"/>
  <c r="F1283" i="3" a="1"/>
  <c r="F1283" i="3" s="1"/>
  <c r="G1283" i="3"/>
  <c r="F1284" i="3" a="1"/>
  <c r="G1284" i="3" s="1"/>
  <c r="F1285" i="3" a="1"/>
  <c r="F1285" i="3" s="1"/>
  <c r="F1286" i="3" a="1"/>
  <c r="F1286" i="3" s="1"/>
  <c r="G1286" i="3"/>
  <c r="F1287" i="3" a="1"/>
  <c r="F1287" i="3" s="1"/>
  <c r="F1288" i="3" a="1"/>
  <c r="G1288" i="3" s="1"/>
  <c r="F1289" i="3" a="1"/>
  <c r="F1290" i="3" a="1"/>
  <c r="F1290" i="3" s="1"/>
  <c r="F1291" i="3" a="1"/>
  <c r="G1291" i="3" s="1"/>
  <c r="F1292" i="3" a="1"/>
  <c r="F1293" i="3" a="1"/>
  <c r="F1294" i="3" a="1"/>
  <c r="F1294" i="3" s="1"/>
  <c r="F1295" i="3" a="1"/>
  <c r="F1295" i="3" s="1"/>
  <c r="F1296" i="3" a="1"/>
  <c r="G1296" i="3" s="1"/>
  <c r="F1297" i="3" a="1"/>
  <c r="F1298" i="3" a="1"/>
  <c r="F1299" i="3" a="1"/>
  <c r="F1299" i="3" s="1"/>
  <c r="F1300" i="3" a="1"/>
  <c r="G1300" i="3" s="1"/>
  <c r="F1301" i="3" a="1"/>
  <c r="F1301" i="3" s="1"/>
  <c r="F1302" i="3" a="1"/>
  <c r="F1302" i="3" s="1"/>
  <c r="F1303" i="3" a="1"/>
  <c r="F1303" i="3" s="1"/>
  <c r="F1304" i="3" a="1"/>
  <c r="G1304" i="3" s="1"/>
  <c r="F1305" i="3" a="1"/>
  <c r="F1305" i="3" s="1"/>
  <c r="F1306" i="3" a="1"/>
  <c r="F1306" i="3" s="1"/>
  <c r="F1307" i="3" a="1"/>
  <c r="F1307" i="3" s="1"/>
  <c r="F1308" i="3" a="1"/>
  <c r="G1308" i="3" s="1"/>
  <c r="F1309" i="3" a="1"/>
  <c r="F1309" i="3" s="1"/>
  <c r="F1310" i="3" a="1"/>
  <c r="F1310" i="3" s="1"/>
  <c r="F1311" i="3" a="1"/>
  <c r="F1311" i="3" s="1"/>
  <c r="F1312" i="3" a="1"/>
  <c r="G1312" i="3" s="1"/>
  <c r="F1313" i="3" a="1"/>
  <c r="F1313" i="3" s="1"/>
  <c r="F1314" i="3" a="1"/>
  <c r="F1314" i="3" s="1"/>
  <c r="F1315" i="3" a="1"/>
  <c r="F1315" i="3" s="1"/>
  <c r="F1316" i="3" a="1"/>
  <c r="G1316" i="3" s="1"/>
  <c r="F1317" i="3" a="1"/>
  <c r="F1317" i="3" s="1"/>
  <c r="F1318" i="3" a="1"/>
  <c r="F1318" i="3" s="1"/>
  <c r="F1319" i="3" a="1"/>
  <c r="F1319" i="3" s="1"/>
  <c r="F1320" i="3" a="1"/>
  <c r="G1320" i="3" s="1"/>
  <c r="F1321" i="3" a="1"/>
  <c r="F1321" i="3" s="1"/>
  <c r="F1322" i="3" a="1"/>
  <c r="F1322" i="3" s="1"/>
  <c r="F1323" i="3" a="1"/>
  <c r="F1323" i="3" s="1"/>
  <c r="F1324" i="3" a="1"/>
  <c r="G1324" i="3" s="1"/>
  <c r="F1325" i="3" a="1"/>
  <c r="F1325" i="3" s="1"/>
  <c r="F1326" i="3" a="1"/>
  <c r="F1326" i="3" s="1"/>
  <c r="F1327" i="3" a="1"/>
  <c r="F1327" i="3" s="1"/>
  <c r="F1328" i="3" a="1"/>
  <c r="G1328" i="3" s="1"/>
  <c r="F1329" i="3" a="1"/>
  <c r="F1329" i="3" s="1"/>
  <c r="F1330" i="3" a="1"/>
  <c r="F1330" i="3" s="1"/>
  <c r="F1331" i="3" a="1"/>
  <c r="F1331" i="3" s="1"/>
  <c r="F1332" i="3" a="1"/>
  <c r="G1332" i="3" s="1"/>
  <c r="F1333" i="3" a="1"/>
  <c r="F1333" i="3" s="1"/>
  <c r="F1334" i="3" a="1"/>
  <c r="F1334" i="3" s="1"/>
  <c r="F1335" i="3" a="1"/>
  <c r="F1335" i="3" s="1"/>
  <c r="F1336" i="3" a="1"/>
  <c r="G1336" i="3" s="1"/>
  <c r="F1337" i="3" a="1"/>
  <c r="F1337" i="3" s="1"/>
  <c r="F1338" i="3" a="1"/>
  <c r="F1338" i="3" s="1"/>
  <c r="F1339" i="3" a="1"/>
  <c r="F1339" i="3" s="1"/>
  <c r="F1340" i="3" a="1"/>
  <c r="G1340" i="3" s="1"/>
  <c r="F1341" i="3" a="1"/>
  <c r="F1341" i="3" s="1"/>
  <c r="F1342" i="3" a="1"/>
  <c r="F1342" i="3" s="1"/>
  <c r="F1343" i="3" a="1"/>
  <c r="F1343" i="3" s="1"/>
  <c r="F1344" i="3" a="1"/>
  <c r="G1344" i="3" s="1"/>
  <c r="F1345" i="3" a="1"/>
  <c r="F1345" i="3" s="1"/>
  <c r="F1346" i="3" a="1"/>
  <c r="F1346" i="3" s="1"/>
  <c r="F1347" i="3" a="1"/>
  <c r="F1347" i="3" s="1"/>
  <c r="F1348" i="3" a="1"/>
  <c r="G1348" i="3" s="1"/>
  <c r="F1349" i="3" a="1"/>
  <c r="F1349" i="3" s="1"/>
  <c r="F1350" i="3" a="1"/>
  <c r="F1350" i="3" s="1"/>
  <c r="F1351" i="3" a="1"/>
  <c r="F1351" i="3" s="1"/>
  <c r="F1352" i="3" a="1"/>
  <c r="G1352" i="3" s="1"/>
  <c r="F1353" i="3" a="1"/>
  <c r="F1353" i="3" s="1"/>
  <c r="F1354" i="3" a="1"/>
  <c r="F1354" i="3" s="1"/>
  <c r="F1355" i="3" a="1"/>
  <c r="F1355" i="3" s="1"/>
  <c r="F1356" i="3" a="1"/>
  <c r="G1356" i="3" s="1"/>
  <c r="F1357" i="3" a="1"/>
  <c r="F1357" i="3" s="1"/>
  <c r="F1358" i="3" a="1"/>
  <c r="F1358" i="3" s="1"/>
  <c r="F1359" i="3" a="1"/>
  <c r="F1359" i="3" s="1"/>
  <c r="F1360" i="3" a="1"/>
  <c r="G1360" i="3" s="1"/>
  <c r="F1361" i="3" a="1"/>
  <c r="F1361" i="3" s="1"/>
  <c r="F1362" i="3" a="1"/>
  <c r="F1362" i="3" s="1"/>
  <c r="F1363" i="3" a="1"/>
  <c r="F1363" i="3" s="1"/>
  <c r="F1364" i="3" a="1"/>
  <c r="G1364" i="3" s="1"/>
  <c r="F1365" i="3" a="1"/>
  <c r="F1365" i="3" s="1"/>
  <c r="F1366" i="3" a="1"/>
  <c r="F1366" i="3" s="1"/>
  <c r="F1367" i="3" a="1"/>
  <c r="F1367" i="3" s="1"/>
  <c r="F1368" i="3" a="1"/>
  <c r="G1368" i="3" s="1"/>
  <c r="F1369" i="3" a="1"/>
  <c r="F1369" i="3" s="1"/>
  <c r="F1370" i="3" a="1"/>
  <c r="F1370" i="3" s="1"/>
  <c r="F1371" i="3" a="1"/>
  <c r="F1371" i="3" s="1"/>
  <c r="F1372" i="3" a="1"/>
  <c r="G1372" i="3" s="1"/>
  <c r="F1373" i="3" a="1"/>
  <c r="F1373" i="3" s="1"/>
  <c r="F1374" i="3" a="1"/>
  <c r="F1374" i="3" s="1"/>
  <c r="F1375" i="3" a="1"/>
  <c r="F1375" i="3" s="1"/>
  <c r="F1376" i="3" a="1"/>
  <c r="G1376" i="3" s="1"/>
  <c r="F1377" i="3" a="1"/>
  <c r="F1377" i="3" s="1"/>
  <c r="F1378" i="3" a="1"/>
  <c r="F1378" i="3" s="1"/>
  <c r="F1379" i="3" a="1"/>
  <c r="F1379" i="3" s="1"/>
  <c r="F1380" i="3" a="1"/>
  <c r="G1380" i="3" s="1"/>
  <c r="F1381" i="3" a="1"/>
  <c r="F1381" i="3" s="1"/>
  <c r="F1382" i="3" a="1"/>
  <c r="F1382" i="3" s="1"/>
  <c r="F1383" i="3" a="1"/>
  <c r="F1383" i="3" s="1"/>
  <c r="F1384" i="3" a="1"/>
  <c r="G1384" i="3" s="1"/>
  <c r="F1385" i="3" a="1"/>
  <c r="F1385" i="3" s="1"/>
  <c r="F1386" i="3" a="1"/>
  <c r="F1386" i="3" s="1"/>
  <c r="F1387" i="3" a="1"/>
  <c r="F1387" i="3" s="1"/>
  <c r="F1388" i="3" a="1"/>
  <c r="G1388" i="3" s="1"/>
  <c r="F1389" i="3" a="1"/>
  <c r="F1389" i="3" s="1"/>
  <c r="F1390" i="3" a="1"/>
  <c r="F1390" i="3" s="1"/>
  <c r="F1391" i="3" a="1"/>
  <c r="F1391" i="3" s="1"/>
  <c r="F1392" i="3" a="1"/>
  <c r="G1392" i="3" s="1"/>
  <c r="F1393" i="3" a="1"/>
  <c r="F1393" i="3" s="1"/>
  <c r="F1394" i="3" a="1"/>
  <c r="F1394" i="3" s="1"/>
  <c r="F1395" i="3" a="1"/>
  <c r="F1395" i="3" s="1"/>
  <c r="F1396" i="3" a="1"/>
  <c r="G1396" i="3" s="1"/>
  <c r="F1397" i="3" a="1"/>
  <c r="F1397" i="3" s="1"/>
  <c r="F1398" i="3" a="1"/>
  <c r="F1398" i="3" s="1"/>
  <c r="F1399" i="3" a="1"/>
  <c r="F1399" i="3" s="1"/>
  <c r="F1400" i="3" a="1"/>
  <c r="G1400" i="3" s="1"/>
  <c r="F1401" i="3" a="1"/>
  <c r="F1401" i="3" s="1"/>
  <c r="F1402" i="3" a="1"/>
  <c r="F1402" i="3" s="1"/>
  <c r="F1403" i="3" a="1"/>
  <c r="F1403" i="3" s="1"/>
  <c r="F1404" i="3" a="1"/>
  <c r="G1404" i="3" s="1"/>
  <c r="F1405" i="3" a="1"/>
  <c r="F1405" i="3" s="1"/>
  <c r="F1406" i="3" a="1"/>
  <c r="F1406" i="3" s="1"/>
  <c r="F1407" i="3" a="1"/>
  <c r="F1407" i="3" s="1"/>
  <c r="F1408" i="3" a="1"/>
  <c r="G1408" i="3" s="1"/>
  <c r="F1409" i="3" a="1"/>
  <c r="F1409" i="3" s="1"/>
  <c r="F1410" i="3" a="1"/>
  <c r="F1410" i="3" s="1"/>
  <c r="F1411" i="3" a="1"/>
  <c r="F1411" i="3" s="1"/>
  <c r="F1412" i="3" a="1"/>
  <c r="G1412" i="3" s="1"/>
  <c r="F1413" i="3" a="1"/>
  <c r="F1413" i="3" s="1"/>
  <c r="F1414" i="3" a="1"/>
  <c r="F1414" i="3" s="1"/>
  <c r="F1415" i="3" a="1"/>
  <c r="F1415" i="3" s="1"/>
  <c r="F1416" i="3" a="1"/>
  <c r="G1416" i="3" s="1"/>
  <c r="F1417" i="3" a="1"/>
  <c r="F1417" i="3" s="1"/>
  <c r="F1418" i="3" a="1"/>
  <c r="F1418" i="3" s="1"/>
  <c r="F1419" i="3" a="1"/>
  <c r="F1419" i="3" s="1"/>
  <c r="F1420" i="3" a="1"/>
  <c r="G1420" i="3" s="1"/>
  <c r="F1421" i="3" a="1"/>
  <c r="F1421" i="3" s="1"/>
  <c r="F1422" i="3" a="1"/>
  <c r="F1422" i="3" s="1"/>
  <c r="F1423" i="3" a="1"/>
  <c r="F1423" i="3" s="1"/>
  <c r="F1424" i="3" a="1"/>
  <c r="G1424" i="3" s="1"/>
  <c r="F1425" i="3" a="1"/>
  <c r="F1425" i="3" s="1"/>
  <c r="F1426" i="3" a="1"/>
  <c r="F1426" i="3" s="1"/>
  <c r="F1427" i="3" a="1"/>
  <c r="F1427" i="3" s="1"/>
  <c r="F1428" i="3" a="1"/>
  <c r="G1428" i="3" s="1"/>
  <c r="F1429" i="3" a="1"/>
  <c r="F1429" i="3" s="1"/>
  <c r="F1430" i="3" a="1"/>
  <c r="F1430" i="3" s="1"/>
  <c r="F1431" i="3" a="1"/>
  <c r="F1431" i="3" s="1"/>
  <c r="F1432" i="3" a="1"/>
  <c r="G1432" i="3" s="1"/>
  <c r="F1433" i="3" a="1"/>
  <c r="F1433" i="3" s="1"/>
  <c r="F1434" i="3" a="1"/>
  <c r="F1434" i="3" s="1"/>
  <c r="F1435" i="3" a="1"/>
  <c r="F1435" i="3" s="1"/>
  <c r="F1436" i="3" a="1"/>
  <c r="G1436" i="3" s="1"/>
  <c r="F1437" i="3" a="1"/>
  <c r="F1437" i="3" s="1"/>
  <c r="F1438" i="3" a="1"/>
  <c r="F1438" i="3" s="1"/>
  <c r="F1439" i="3" a="1"/>
  <c r="F1439" i="3" s="1"/>
  <c r="F1440" i="3" a="1"/>
  <c r="G1440" i="3" s="1"/>
  <c r="F1441" i="3" a="1"/>
  <c r="F1441" i="3" s="1"/>
  <c r="F1442" i="3" a="1"/>
  <c r="F1442" i="3" s="1"/>
  <c r="F1443" i="3" a="1"/>
  <c r="F1443" i="3" s="1"/>
  <c r="F1444" i="3" a="1"/>
  <c r="G1444" i="3" s="1"/>
  <c r="F1445" i="3" a="1"/>
  <c r="F1445" i="3" s="1"/>
  <c r="F1446" i="3" a="1"/>
  <c r="F1446" i="3" s="1"/>
  <c r="F1447" i="3" a="1"/>
  <c r="F1447" i="3" s="1"/>
  <c r="F1448" i="3" a="1"/>
  <c r="G1448" i="3" s="1"/>
  <c r="F1449" i="3" a="1"/>
  <c r="F1449" i="3" s="1"/>
  <c r="F1450" i="3" a="1"/>
  <c r="F1450" i="3" s="1"/>
  <c r="F1451" i="3" a="1"/>
  <c r="F1451" i="3" s="1"/>
  <c r="F1452" i="3" a="1"/>
  <c r="G1452" i="3" s="1"/>
  <c r="F1453" i="3" a="1"/>
  <c r="F1453" i="3" s="1"/>
  <c r="F1454" i="3" a="1"/>
  <c r="F1454" i="3" s="1"/>
  <c r="F1455" i="3" a="1"/>
  <c r="F1455" i="3" s="1"/>
  <c r="F1456" i="3" a="1"/>
  <c r="G1456" i="3" s="1"/>
  <c r="F1457" i="3" a="1"/>
  <c r="F1457" i="3" s="1"/>
  <c r="F1458" i="3" a="1"/>
  <c r="F1458" i="3" s="1"/>
  <c r="F1459" i="3" a="1"/>
  <c r="F1459" i="3" s="1"/>
  <c r="F1460" i="3" a="1"/>
  <c r="G1460" i="3" s="1"/>
  <c r="F1461" i="3" a="1"/>
  <c r="F1461" i="3" s="1"/>
  <c r="F1462" i="3" a="1"/>
  <c r="F1462" i="3" s="1"/>
  <c r="F1463" i="3" a="1"/>
  <c r="F1463" i="3" s="1"/>
  <c r="F1464" i="3" a="1"/>
  <c r="G1464" i="3" s="1"/>
  <c r="F1465" i="3" a="1"/>
  <c r="F1465" i="3" s="1"/>
  <c r="F1466" i="3" a="1"/>
  <c r="F1466" i="3" s="1"/>
  <c r="F1467" i="3" a="1"/>
  <c r="F1467" i="3" s="1"/>
  <c r="F1468" i="3" a="1"/>
  <c r="G1468" i="3" s="1"/>
  <c r="F1469" i="3" a="1"/>
  <c r="F1469" i="3" s="1"/>
  <c r="F1470" i="3" a="1"/>
  <c r="F1470" i="3" s="1"/>
  <c r="F1471" i="3" a="1"/>
  <c r="F1471" i="3" s="1"/>
  <c r="F1472" i="3" a="1"/>
  <c r="G1472" i="3" s="1"/>
  <c r="F1473" i="3" a="1"/>
  <c r="F1473" i="3" s="1"/>
  <c r="F1474" i="3" a="1"/>
  <c r="F1474" i="3" s="1"/>
  <c r="F1475" i="3" a="1"/>
  <c r="F1475" i="3" s="1"/>
  <c r="F1476" i="3" a="1"/>
  <c r="G1476" i="3" s="1"/>
  <c r="F1477" i="3" a="1"/>
  <c r="F1477" i="3" s="1"/>
  <c r="F1478" i="3" a="1"/>
  <c r="F1478" i="3" s="1"/>
  <c r="F1479" i="3" a="1"/>
  <c r="F1479" i="3" s="1"/>
  <c r="F1480" i="3" a="1"/>
  <c r="G1480" i="3" s="1"/>
  <c r="F1481" i="3" a="1"/>
  <c r="F1481" i="3" s="1"/>
  <c r="F1482" i="3" a="1"/>
  <c r="F1482" i="3" s="1"/>
  <c r="F1483" i="3" a="1"/>
  <c r="F1483" i="3" s="1"/>
  <c r="F1484" i="3" a="1"/>
  <c r="G1484" i="3" s="1"/>
  <c r="F1485" i="3" a="1"/>
  <c r="F1485" i="3" s="1"/>
  <c r="F1486" i="3" a="1"/>
  <c r="F1486" i="3" s="1"/>
  <c r="F1487" i="3" a="1"/>
  <c r="F1487" i="3" s="1"/>
  <c r="F1488" i="3" a="1"/>
  <c r="G1488" i="3" s="1"/>
  <c r="F1489" i="3" a="1"/>
  <c r="F1489" i="3" s="1"/>
  <c r="F1490" i="3" a="1"/>
  <c r="F1490" i="3" s="1"/>
  <c r="F1491" i="3" a="1"/>
  <c r="F1491" i="3" s="1"/>
  <c r="F1492" i="3" a="1"/>
  <c r="G1492" i="3" s="1"/>
  <c r="F1493" i="3" a="1"/>
  <c r="F1493" i="3" s="1"/>
  <c r="F1494" i="3" a="1"/>
  <c r="F1494" i="3" s="1"/>
  <c r="F1495" i="3" a="1"/>
  <c r="F1495" i="3" s="1"/>
  <c r="F1496" i="3" a="1"/>
  <c r="G1496" i="3" s="1"/>
  <c r="F1497" i="3" a="1"/>
  <c r="F1497" i="3" s="1"/>
  <c r="F1498" i="3" a="1"/>
  <c r="F1498" i="3" s="1"/>
  <c r="F1499" i="3" a="1"/>
  <c r="F1499" i="3" s="1"/>
  <c r="F1500" i="3" a="1"/>
  <c r="G1500" i="3" s="1"/>
  <c r="F1501" i="3" a="1"/>
  <c r="F1501" i="3" s="1"/>
  <c r="F1502" i="3" a="1"/>
  <c r="F1502" i="3" s="1"/>
  <c r="F1503" i="3" a="1"/>
  <c r="F1503" i="3" s="1"/>
  <c r="F1504" i="3" a="1"/>
  <c r="G1504" i="3" s="1"/>
  <c r="F1505" i="3" a="1"/>
  <c r="F1505" i="3" s="1"/>
  <c r="F1506" i="3" a="1"/>
  <c r="F1506" i="3" s="1"/>
  <c r="F1507" i="3" a="1"/>
  <c r="F1507" i="3" s="1"/>
  <c r="F1508" i="3" a="1"/>
  <c r="G1508" i="3" s="1"/>
  <c r="F1509" i="3" a="1"/>
  <c r="F1509" i="3" s="1"/>
  <c r="F1510" i="3" a="1"/>
  <c r="F1510" i="3" s="1"/>
  <c r="F1511" i="3" a="1"/>
  <c r="F1511" i="3" s="1"/>
  <c r="F1512" i="3" a="1"/>
  <c r="G1512" i="3" s="1"/>
  <c r="F1513" i="3" a="1"/>
  <c r="F1513" i="3" s="1"/>
  <c r="F1514" i="3" a="1"/>
  <c r="F1514" i="3" s="1"/>
  <c r="F1515" i="3" a="1"/>
  <c r="F1515" i="3" s="1"/>
  <c r="F1516" i="3" a="1"/>
  <c r="G1516" i="3" s="1"/>
  <c r="F1517" i="3" a="1"/>
  <c r="F1517" i="3" s="1"/>
  <c r="F1518" i="3" a="1"/>
  <c r="F1518" i="3" s="1"/>
  <c r="F1519" i="3" a="1"/>
  <c r="F1519" i="3" s="1"/>
  <c r="F1520" i="3" a="1"/>
  <c r="G1520" i="3" s="1"/>
  <c r="F1521" i="3" a="1"/>
  <c r="F1521" i="3" s="1"/>
  <c r="F1522" i="3" a="1"/>
  <c r="F1522" i="3" s="1"/>
  <c r="F1523" i="3" a="1"/>
  <c r="F1523" i="3" s="1"/>
  <c r="F1524" i="3" a="1"/>
  <c r="G1524" i="3" s="1"/>
  <c r="F1525" i="3" a="1"/>
  <c r="F1525" i="3" s="1"/>
  <c r="F1526" i="3" a="1"/>
  <c r="F1526" i="3" s="1"/>
  <c r="F1527" i="3" a="1"/>
  <c r="F1527" i="3" s="1"/>
  <c r="F1528" i="3" a="1"/>
  <c r="G1528" i="3" s="1"/>
  <c r="F1529" i="3" a="1"/>
  <c r="F1529" i="3" s="1"/>
  <c r="F1530" i="3" a="1"/>
  <c r="F1530" i="3" s="1"/>
  <c r="F1531" i="3" a="1"/>
  <c r="F1531" i="3" s="1"/>
  <c r="F1532" i="3" a="1"/>
  <c r="G1532" i="3" s="1"/>
  <c r="F1533" i="3" a="1"/>
  <c r="F1533" i="3" s="1"/>
  <c r="F1534" i="3" a="1"/>
  <c r="F1534" i="3" s="1"/>
  <c r="F1535" i="3" a="1"/>
  <c r="F1535" i="3" s="1"/>
  <c r="F1536" i="3" a="1"/>
  <c r="G1536" i="3" s="1"/>
  <c r="F1537" i="3" a="1"/>
  <c r="F1537" i="3" s="1"/>
  <c r="F1538" i="3" a="1"/>
  <c r="F1538" i="3" s="1"/>
  <c r="F1539" i="3" a="1"/>
  <c r="F1539" i="3" s="1"/>
  <c r="F1540" i="3" a="1"/>
  <c r="G1540" i="3" s="1"/>
  <c r="F1541" i="3" a="1"/>
  <c r="F1541" i="3" s="1"/>
  <c r="F1542" i="3" a="1"/>
  <c r="F1542" i="3" s="1"/>
  <c r="F1543" i="3" a="1"/>
  <c r="F1543" i="3" s="1"/>
  <c r="F1544" i="3" a="1"/>
  <c r="G1544" i="3" s="1"/>
  <c r="F1545" i="3" a="1"/>
  <c r="F1545" i="3" s="1"/>
  <c r="F1546" i="3" a="1"/>
  <c r="F1546" i="3" s="1"/>
  <c r="F1547" i="3" a="1"/>
  <c r="F1547" i="3" s="1"/>
  <c r="F1548" i="3" a="1"/>
  <c r="G1548" i="3" s="1"/>
  <c r="F1549" i="3" a="1"/>
  <c r="F1549" i="3" s="1"/>
  <c r="F1550" i="3" a="1"/>
  <c r="F1550" i="3" s="1"/>
  <c r="F1551" i="3" a="1"/>
  <c r="F1551" i="3" s="1"/>
  <c r="F1552" i="3" a="1"/>
  <c r="G1552" i="3" s="1"/>
  <c r="F1553" i="3" a="1"/>
  <c r="F1553" i="3" s="1"/>
  <c r="F1554" i="3" a="1"/>
  <c r="F1554" i="3" s="1"/>
  <c r="F1555" i="3" a="1"/>
  <c r="F1555" i="3" s="1"/>
  <c r="F1556" i="3" a="1"/>
  <c r="G1556" i="3" s="1"/>
  <c r="F1557" i="3" a="1"/>
  <c r="F1557" i="3" s="1"/>
  <c r="F1558" i="3" a="1"/>
  <c r="F1558" i="3" s="1"/>
  <c r="F1559" i="3" a="1"/>
  <c r="F1559" i="3" s="1"/>
  <c r="F1560" i="3" a="1"/>
  <c r="G1560" i="3" s="1"/>
  <c r="F1561" i="3" a="1"/>
  <c r="F1561" i="3" s="1"/>
  <c r="F1562" i="3" a="1"/>
  <c r="F1562" i="3" s="1"/>
  <c r="F1563" i="3" a="1"/>
  <c r="F1563" i="3" s="1"/>
  <c r="F1564" i="3" a="1"/>
  <c r="G1564" i="3" s="1"/>
  <c r="F1565" i="3" a="1"/>
  <c r="F1565" i="3" s="1"/>
  <c r="F1566" i="3" a="1"/>
  <c r="F1566" i="3" s="1"/>
  <c r="F1567" i="3" a="1"/>
  <c r="F1567" i="3" s="1"/>
  <c r="F1568" i="3" a="1"/>
  <c r="G1568" i="3" s="1"/>
  <c r="F1569" i="3" a="1"/>
  <c r="F1569" i="3" s="1"/>
  <c r="F1570" i="3" a="1"/>
  <c r="F1570" i="3" s="1"/>
  <c r="F1571" i="3" a="1"/>
  <c r="F1571" i="3" s="1"/>
  <c r="F1572" i="3" a="1"/>
  <c r="G1572" i="3" s="1"/>
  <c r="F1573" i="3" a="1"/>
  <c r="F1573" i="3" s="1"/>
  <c r="F1574" i="3" a="1"/>
  <c r="F1574" i="3" s="1"/>
  <c r="F1575" i="3" a="1"/>
  <c r="F1575" i="3" s="1"/>
  <c r="F1576" i="3" a="1"/>
  <c r="G1576" i="3" s="1"/>
  <c r="F1577" i="3" a="1"/>
  <c r="F1577" i="3" s="1"/>
  <c r="F1578" i="3" a="1"/>
  <c r="F1578" i="3" s="1"/>
  <c r="F1579" i="3" a="1"/>
  <c r="F1579" i="3" s="1"/>
  <c r="F1580" i="3" a="1"/>
  <c r="G1580" i="3" s="1"/>
  <c r="F1581" i="3" a="1"/>
  <c r="F1581" i="3" s="1"/>
  <c r="F1582" i="3" a="1"/>
  <c r="F1582" i="3" s="1"/>
  <c r="F1583" i="3" a="1"/>
  <c r="F1583" i="3" s="1"/>
  <c r="F1584" i="3" a="1"/>
  <c r="G1584" i="3" s="1"/>
  <c r="F1585" i="3" a="1"/>
  <c r="F1585" i="3" s="1"/>
  <c r="F1586" i="3" a="1"/>
  <c r="F1586" i="3" s="1"/>
  <c r="F1587" i="3" a="1"/>
  <c r="F1587" i="3" s="1"/>
  <c r="F1588" i="3" a="1"/>
  <c r="G1588" i="3" s="1"/>
  <c r="F1589" i="3" a="1"/>
  <c r="F1589" i="3" s="1"/>
  <c r="F1590" i="3" a="1"/>
  <c r="F1590" i="3" s="1"/>
  <c r="F1591" i="3" a="1"/>
  <c r="F1591" i="3" s="1"/>
  <c r="F1592" i="3" a="1"/>
  <c r="G1592" i="3" s="1"/>
  <c r="F1593" i="3" a="1"/>
  <c r="F1594" i="3" a="1"/>
  <c r="F1594" i="3" s="1"/>
  <c r="F1595" i="3" a="1"/>
  <c r="F1595" i="3" s="1"/>
  <c r="F1596" i="3" a="1"/>
  <c r="G1596" i="3" s="1"/>
  <c r="F1597" i="3" a="1"/>
  <c r="F1597" i="3" s="1"/>
  <c r="F1598" i="3" a="1"/>
  <c r="F1598" i="3" s="1"/>
  <c r="F1599" i="3" a="1"/>
  <c r="G1599" i="3" s="1"/>
  <c r="F1600" i="3" a="1"/>
  <c r="F1600" i="3" s="1"/>
  <c r="F1601" i="3" a="1"/>
  <c r="F1601" i="3" s="1"/>
  <c r="F1602" i="3" a="1"/>
  <c r="F1602" i="3" s="1"/>
  <c r="F1603" i="3" a="1"/>
  <c r="G1603" i="3" s="1"/>
  <c r="F1604" i="3" a="1"/>
  <c r="F1604" i="3" s="1"/>
  <c r="F1605" i="3" a="1"/>
  <c r="F1605" i="3" s="1"/>
  <c r="F1606" i="3" a="1"/>
  <c r="F1606" i="3" s="1"/>
  <c r="F1607" i="3" a="1"/>
  <c r="G1607" i="3" s="1"/>
  <c r="F1608" i="3" a="1"/>
  <c r="F1608" i="3" s="1"/>
  <c r="F1609" i="3" a="1"/>
  <c r="F1609" i="3" s="1"/>
  <c r="F1610" i="3" a="1"/>
  <c r="F1610" i="3" s="1"/>
  <c r="F1611" i="3" a="1"/>
  <c r="G1611" i="3" s="1"/>
  <c r="F1612" i="3" a="1"/>
  <c r="F1612" i="3" s="1"/>
  <c r="F1613" i="3" a="1"/>
  <c r="G1613" i="3" s="1"/>
  <c r="F1614" i="3" a="1"/>
  <c r="F1614" i="3" s="1"/>
  <c r="F1615" i="3" a="1"/>
  <c r="G1615" i="3" s="1"/>
  <c r="F1616" i="3" a="1"/>
  <c r="F1616" i="3" s="1"/>
  <c r="F1617" i="3" a="1"/>
  <c r="F1617" i="3" s="1"/>
  <c r="F1618" i="3" a="1"/>
  <c r="F1618" i="3" s="1"/>
  <c r="F1619" i="3" a="1"/>
  <c r="G1619" i="3" s="1"/>
  <c r="F1620" i="3" a="1"/>
  <c r="F1620" i="3" s="1"/>
  <c r="F1621" i="3" a="1"/>
  <c r="G1621" i="3" s="1"/>
  <c r="F1622" i="3" a="1"/>
  <c r="F1622" i="3" s="1"/>
  <c r="F1623" i="3" a="1"/>
  <c r="G1623" i="3" s="1"/>
  <c r="F1624" i="3" a="1"/>
  <c r="F1624" i="3" s="1"/>
  <c r="F1625" i="3" a="1"/>
  <c r="F1625" i="3" s="1"/>
  <c r="G1625" i="3"/>
  <c r="F1626" i="3" a="1"/>
  <c r="F1626" i="3" s="1"/>
  <c r="F1627" i="3" a="1"/>
  <c r="G1627" i="3" s="1"/>
  <c r="F1628" i="3" a="1"/>
  <c r="F1628" i="3" s="1"/>
  <c r="G1628" i="3"/>
  <c r="F1629" i="3" a="1"/>
  <c r="G1629" i="3" s="1"/>
  <c r="F1630" i="3" a="1"/>
  <c r="F1630" i="3" s="1"/>
  <c r="F1631" i="3" a="1"/>
  <c r="G1631" i="3" s="1"/>
  <c r="F1632" i="3" a="1"/>
  <c r="F1632" i="3" s="1"/>
  <c r="F1633" i="3" a="1"/>
  <c r="F1633" i="3" s="1"/>
  <c r="F1634" i="3" a="1"/>
  <c r="F1634" i="3" s="1"/>
  <c r="F1635" i="3" a="1"/>
  <c r="G1635" i="3" s="1"/>
  <c r="F1636" i="3" a="1"/>
  <c r="F1636" i="3" s="1"/>
  <c r="F1637" i="3" a="1"/>
  <c r="G1637" i="3" s="1"/>
  <c r="F1638" i="3" a="1"/>
  <c r="F1638" i="3" s="1"/>
  <c r="F1639" i="3" a="1"/>
  <c r="G1639" i="3" s="1"/>
  <c r="F1640" i="3" a="1"/>
  <c r="F1640" i="3" s="1"/>
  <c r="F1641" i="3" a="1"/>
  <c r="F1641" i="3" s="1"/>
  <c r="F1642" i="3" a="1"/>
  <c r="F1642" i="3" s="1"/>
  <c r="F1643" i="3" a="1"/>
  <c r="G1643" i="3" s="1"/>
  <c r="F1644" i="3" a="1"/>
  <c r="F1644" i="3" s="1"/>
  <c r="F1645" i="3" a="1"/>
  <c r="F1645" i="3" s="1"/>
  <c r="F1646" i="3" a="1"/>
  <c r="F1646" i="3" s="1"/>
  <c r="F1647" i="3" a="1"/>
  <c r="G1647" i="3" s="1"/>
  <c r="F1648" i="3" a="1"/>
  <c r="F1648" i="3" s="1"/>
  <c r="F1649" i="3" a="1"/>
  <c r="F1649" i="3" s="1"/>
  <c r="F1650" i="3" a="1"/>
  <c r="F1650" i="3" s="1"/>
  <c r="F1651" i="3" a="1"/>
  <c r="G1651" i="3" s="1"/>
  <c r="F1652" i="3" a="1"/>
  <c r="F1652" i="3" s="1"/>
  <c r="F1653" i="3" a="1"/>
  <c r="G1653" i="3" s="1"/>
  <c r="F1654" i="3" a="1"/>
  <c r="F1654" i="3" s="1"/>
  <c r="F1655" i="3" a="1"/>
  <c r="G1655" i="3" s="1"/>
  <c r="F1656" i="3" a="1"/>
  <c r="F1656" i="3" s="1"/>
  <c r="F1657" i="3" a="1"/>
  <c r="F1657" i="3" s="1"/>
  <c r="G1657" i="3"/>
  <c r="F1658" i="3" a="1"/>
  <c r="F1658" i="3" s="1"/>
  <c r="F1659" i="3" a="1"/>
  <c r="G1659" i="3" s="1"/>
  <c r="F1660" i="3" a="1"/>
  <c r="F1660" i="3" s="1"/>
  <c r="G1660" i="3"/>
  <c r="F1661" i="3" a="1"/>
  <c r="G1661" i="3" s="1"/>
  <c r="F1662" i="3" a="1"/>
  <c r="F1662" i="3" s="1"/>
  <c r="F1663" i="3" a="1"/>
  <c r="G1663" i="3" s="1"/>
  <c r="F1664" i="3" a="1"/>
  <c r="F1664" i="3" s="1"/>
  <c r="F1665" i="3" a="1"/>
  <c r="F1665" i="3" s="1"/>
  <c r="F1666" i="3" a="1"/>
  <c r="F1666" i="3" s="1"/>
  <c r="F1667" i="3" a="1"/>
  <c r="G1667" i="3" s="1"/>
  <c r="F1668" i="3" a="1"/>
  <c r="F1668" i="3" s="1"/>
  <c r="F1669" i="3" a="1"/>
  <c r="F1670" i="3" a="1"/>
  <c r="F1670" i="3" s="1"/>
  <c r="F1671" i="3" a="1"/>
  <c r="G1671" i="3" s="1"/>
  <c r="F1672" i="3" a="1"/>
  <c r="F1672" i="3" s="1"/>
  <c r="F1673" i="3" a="1"/>
  <c r="F1673" i="3" s="1"/>
  <c r="F1674" i="3" a="1"/>
  <c r="F1674" i="3" s="1"/>
  <c r="F1675" i="3" a="1"/>
  <c r="G1675" i="3" s="1"/>
  <c r="F1676" i="3" a="1"/>
  <c r="F1676" i="3" s="1"/>
  <c r="F1677" i="3" a="1"/>
  <c r="G1677" i="3" s="1"/>
  <c r="F1677" i="3"/>
  <c r="F1678" i="3" a="1"/>
  <c r="F1678" i="3" s="1"/>
  <c r="F1679" i="3" a="1"/>
  <c r="G1679" i="3" s="1"/>
  <c r="F1680" i="3" a="1"/>
  <c r="F1680" i="3" s="1"/>
  <c r="F1681" i="3" a="1"/>
  <c r="F1681" i="3" s="1"/>
  <c r="F1682" i="3" a="1"/>
  <c r="F1682" i="3" s="1"/>
  <c r="F1683" i="3" a="1"/>
  <c r="G1683" i="3" s="1"/>
  <c r="F1684" i="3" a="1"/>
  <c r="F1685" i="3" a="1"/>
  <c r="G1685" i="3" s="1"/>
  <c r="F1686" i="3" a="1"/>
  <c r="F1686" i="3" s="1"/>
  <c r="F1687" i="3" a="1"/>
  <c r="G1687" i="3" s="1"/>
  <c r="F1688" i="3" a="1"/>
  <c r="F1688" i="3" s="1"/>
  <c r="F1689" i="3" a="1"/>
  <c r="F1689" i="3" s="1"/>
  <c r="F1690" i="3" a="1"/>
  <c r="F1690" i="3" s="1"/>
  <c r="F1691" i="3" a="1"/>
  <c r="G1691" i="3" s="1"/>
  <c r="F1692" i="3" a="1"/>
  <c r="F1692" i="3" s="1"/>
  <c r="F1693" i="3" a="1"/>
  <c r="G1693" i="3" s="1"/>
  <c r="F1694" i="3" a="1"/>
  <c r="F1694" i="3" s="1"/>
  <c r="F1695" i="3" a="1"/>
  <c r="G1695" i="3" s="1"/>
  <c r="F1696" i="3" a="1"/>
  <c r="F1696" i="3" s="1"/>
  <c r="F1697" i="3" a="1"/>
  <c r="F1697" i="3" s="1"/>
  <c r="F1698" i="3" a="1"/>
  <c r="F1698" i="3" s="1"/>
  <c r="F1699" i="3" a="1"/>
  <c r="G1699" i="3" s="1"/>
  <c r="F1700" i="3" a="1"/>
  <c r="F1700" i="3" s="1"/>
  <c r="F1701" i="3" a="1"/>
  <c r="F1702" i="3" a="1"/>
  <c r="F1702" i="3" s="1"/>
  <c r="F1703" i="3" a="1"/>
  <c r="G1703" i="3" s="1"/>
  <c r="F1704" i="3" a="1"/>
  <c r="F1704" i="3" s="1"/>
  <c r="F1705" i="3" a="1"/>
  <c r="F1705" i="3" s="1"/>
  <c r="F1706" i="3" a="1"/>
  <c r="F1706" i="3" s="1"/>
  <c r="F1707" i="3" a="1"/>
  <c r="G1707" i="3" s="1"/>
  <c r="F1708" i="3" a="1"/>
  <c r="F1708" i="3" s="1"/>
  <c r="F1709" i="3" a="1"/>
  <c r="G1709" i="3" s="1"/>
  <c r="F1709" i="3"/>
  <c r="F1710" i="3" a="1"/>
  <c r="F1710" i="3" s="1"/>
  <c r="F1711" i="3" a="1"/>
  <c r="G1711" i="3" s="1"/>
  <c r="F1712" i="3" a="1"/>
  <c r="F1712" i="3" s="1"/>
  <c r="F1713" i="3" a="1"/>
  <c r="F1713" i="3" s="1"/>
  <c r="F1714" i="3" a="1"/>
  <c r="F1714" i="3" s="1"/>
  <c r="F1715" i="3" a="1"/>
  <c r="G1715" i="3" s="1"/>
  <c r="F1716" i="3" a="1"/>
  <c r="F1717" i="3" a="1"/>
  <c r="G1717" i="3" s="1"/>
  <c r="F1718" i="3" a="1"/>
  <c r="F1718" i="3" s="1"/>
  <c r="F1719" i="3" a="1"/>
  <c r="G1719" i="3" s="1"/>
  <c r="F1720" i="3" a="1"/>
  <c r="F1720" i="3" s="1"/>
  <c r="F1721" i="3" a="1"/>
  <c r="F1721" i="3" s="1"/>
  <c r="F1722" i="3" a="1"/>
  <c r="F1722" i="3" s="1"/>
  <c r="F1723" i="3" a="1"/>
  <c r="G1723" i="3" s="1"/>
  <c r="F1724" i="3" a="1"/>
  <c r="F1724" i="3" s="1"/>
  <c r="F1725" i="3" a="1"/>
  <c r="G1725" i="3" s="1"/>
  <c r="F1726" i="3" a="1"/>
  <c r="F1726" i="3" s="1"/>
  <c r="F1727" i="3" a="1"/>
  <c r="G1727" i="3" s="1"/>
  <c r="F1728" i="3" a="1"/>
  <c r="F1728" i="3" s="1"/>
  <c r="F1729" i="3" a="1"/>
  <c r="F1729" i="3" s="1"/>
  <c r="F1730" i="3" a="1"/>
  <c r="F1730" i="3" s="1"/>
  <c r="F1731" i="3" a="1"/>
  <c r="G1731" i="3" s="1"/>
  <c r="F1732" i="3" a="1"/>
  <c r="F1732" i="3" s="1"/>
  <c r="F1733" i="3" a="1"/>
  <c r="F1734" i="3" a="1"/>
  <c r="F1734" i="3" s="1"/>
  <c r="F1735" i="3" a="1"/>
  <c r="G1735" i="3" s="1"/>
  <c r="F1736" i="3" a="1"/>
  <c r="F1736" i="3" s="1"/>
  <c r="F1737" i="3" a="1"/>
  <c r="F1737" i="3" s="1"/>
  <c r="G1737" i="3"/>
  <c r="F1738" i="3" a="1"/>
  <c r="F1738" i="3" s="1"/>
  <c r="F1739" i="3" a="1"/>
  <c r="G1739" i="3" s="1"/>
  <c r="F1740" i="3" a="1"/>
  <c r="F1740" i="3" s="1"/>
  <c r="G1740" i="3"/>
  <c r="F1741" i="3" a="1"/>
  <c r="F1741" i="3" s="1"/>
  <c r="F1742" i="3" a="1"/>
  <c r="F1742" i="3" s="1"/>
  <c r="F1743" i="3" a="1"/>
  <c r="G1743" i="3" s="1"/>
  <c r="F1744" i="3" a="1"/>
  <c r="F1744" i="3" s="1"/>
  <c r="F1745" i="3" a="1"/>
  <c r="F1745" i="3" s="1"/>
  <c r="F1746" i="3" a="1"/>
  <c r="F1746" i="3" s="1"/>
  <c r="F1747" i="3" a="1"/>
  <c r="G1747" i="3" s="1"/>
  <c r="F1748" i="3" a="1"/>
  <c r="F1749" i="3" a="1"/>
  <c r="G1749" i="3" s="1"/>
  <c r="F1750" i="3" a="1"/>
  <c r="F1750" i="3" s="1"/>
  <c r="F1751" i="3" a="1"/>
  <c r="G1751" i="3" s="1"/>
  <c r="F1752" i="3" a="1"/>
  <c r="F1752" i="3" s="1"/>
  <c r="F1753" i="3" a="1"/>
  <c r="F1753" i="3" s="1"/>
  <c r="F1754" i="3" a="1"/>
  <c r="F1754" i="3" s="1"/>
  <c r="F1755" i="3" a="1"/>
  <c r="G1755" i="3" s="1"/>
  <c r="F1756" i="3" a="1"/>
  <c r="F1756" i="3" s="1"/>
  <c r="F1757" i="3" a="1"/>
  <c r="G1757" i="3" s="1"/>
  <c r="F1758" i="3" a="1"/>
  <c r="F1758" i="3" s="1"/>
  <c r="F1759" i="3" a="1"/>
  <c r="G1759" i="3" s="1"/>
  <c r="F1760" i="3" a="1"/>
  <c r="F1760" i="3" s="1"/>
  <c r="F1761" i="3" a="1"/>
  <c r="F1761" i="3" s="1"/>
  <c r="F1762" i="3" a="1"/>
  <c r="F1762" i="3" s="1"/>
  <c r="F1763" i="3" a="1"/>
  <c r="G1763" i="3" s="1"/>
  <c r="F1764" i="3" a="1"/>
  <c r="F1765" i="3" a="1"/>
  <c r="F1766" i="3" a="1"/>
  <c r="F1766" i="3" s="1"/>
  <c r="F1767" i="3" a="1"/>
  <c r="G1767" i="3" s="1"/>
  <c r="F1768" i="3" a="1"/>
  <c r="F1768" i="3" s="1"/>
  <c r="F1769" i="3" a="1"/>
  <c r="F1769" i="3" s="1"/>
  <c r="F1770" i="3" a="1"/>
  <c r="F1770" i="3" s="1"/>
  <c r="F1771" i="3" a="1"/>
  <c r="G1771" i="3" s="1"/>
  <c r="F1772" i="3" a="1"/>
  <c r="F1772" i="3" s="1"/>
  <c r="F1773" i="3" a="1"/>
  <c r="F1773" i="3" s="1"/>
  <c r="F1774" i="3" a="1"/>
  <c r="F1774" i="3" s="1"/>
  <c r="F1775" i="3" a="1"/>
  <c r="G1775" i="3" s="1"/>
  <c r="F1776" i="3" a="1"/>
  <c r="F1776" i="3" s="1"/>
  <c r="F1777" i="3" a="1"/>
  <c r="F1777" i="3" s="1"/>
  <c r="F1778" i="3" a="1"/>
  <c r="F1778" i="3" s="1"/>
  <c r="F1779" i="3" a="1"/>
  <c r="G1779" i="3" s="1"/>
  <c r="F1780" i="3" a="1"/>
  <c r="F1781" i="3" a="1"/>
  <c r="F1782" i="3" a="1"/>
  <c r="F1782" i="3" s="1"/>
  <c r="F1783" i="3" a="1"/>
  <c r="G1783" i="3" s="1"/>
  <c r="F1784" i="3" a="1"/>
  <c r="F1784" i="3" s="1"/>
  <c r="F1785" i="3" a="1"/>
  <c r="F1785" i="3" s="1"/>
  <c r="F1786" i="3" a="1"/>
  <c r="F1786" i="3" s="1"/>
  <c r="F1787" i="3" a="1"/>
  <c r="G1787" i="3" s="1"/>
  <c r="F1788" i="3" a="1"/>
  <c r="F1788" i="3" s="1"/>
  <c r="F1789" i="3" a="1"/>
  <c r="G1789" i="3" s="1"/>
  <c r="F1790" i="3" a="1"/>
  <c r="F1790" i="3" s="1"/>
  <c r="F1791" i="3" a="1"/>
  <c r="G1791" i="3" s="1"/>
  <c r="F1792" i="3" a="1"/>
  <c r="F1792" i="3" s="1"/>
  <c r="F1793" i="3" a="1"/>
  <c r="F1793" i="3" s="1"/>
  <c r="F1794" i="3" a="1"/>
  <c r="F1794" i="3" s="1"/>
  <c r="F1795" i="3" a="1"/>
  <c r="G1795" i="3" s="1"/>
  <c r="F1796" i="3" a="1"/>
  <c r="F1797" i="3" a="1"/>
  <c r="F1798" i="3" a="1"/>
  <c r="F1798" i="3" s="1"/>
  <c r="F1799" i="3" a="1"/>
  <c r="G1799" i="3" s="1"/>
  <c r="F1800" i="3" a="1"/>
  <c r="F1800" i="3" s="1"/>
  <c r="F1801" i="3" a="1"/>
  <c r="F1801" i="3" s="1"/>
  <c r="F1802" i="3" a="1"/>
  <c r="F1802" i="3" s="1"/>
  <c r="F1803" i="3" a="1"/>
  <c r="G1803" i="3" s="1"/>
  <c r="F1804" i="3" a="1"/>
  <c r="F1804" i="3" s="1"/>
  <c r="F1805" i="3" a="1"/>
  <c r="G1805" i="3" s="1"/>
  <c r="F1806" i="3" a="1"/>
  <c r="F1806" i="3" s="1"/>
  <c r="F1807" i="3" a="1"/>
  <c r="G1807" i="3" s="1"/>
  <c r="F1808" i="3" a="1"/>
  <c r="F1808" i="3" s="1"/>
  <c r="F1809" i="3" a="1"/>
  <c r="F1809" i="3" s="1"/>
  <c r="F1810" i="3" a="1"/>
  <c r="F1810" i="3" s="1"/>
  <c r="F1811" i="3" a="1"/>
  <c r="G1811" i="3" s="1"/>
  <c r="F1812" i="3" a="1"/>
  <c r="F1812" i="3" s="1"/>
  <c r="F1813" i="3" a="1"/>
  <c r="F1814" i="3" a="1"/>
  <c r="F1814" i="3" s="1"/>
  <c r="F1815" i="3" a="1"/>
  <c r="G1815" i="3" s="1"/>
  <c r="F1816" i="3" a="1"/>
  <c r="F1816" i="3" s="1"/>
  <c r="F1817" i="3" a="1"/>
  <c r="F1817" i="3" s="1"/>
  <c r="F1818" i="3" a="1"/>
  <c r="F1818" i="3" s="1"/>
  <c r="F1819" i="3" a="1"/>
  <c r="G1819" i="3" s="1"/>
  <c r="F1820" i="3" a="1"/>
  <c r="F1820" i="3" s="1"/>
  <c r="F1821" i="3" a="1"/>
  <c r="G1821" i="3" s="1"/>
  <c r="F1822" i="3" a="1"/>
  <c r="F1822" i="3" s="1"/>
  <c r="F1823" i="3" a="1"/>
  <c r="G1823" i="3" s="1"/>
  <c r="F1824" i="3" a="1"/>
  <c r="F1824" i="3" s="1"/>
  <c r="F1825" i="3" a="1"/>
  <c r="F1825" i="3" s="1"/>
  <c r="F1826" i="3" a="1"/>
  <c r="F1826" i="3" s="1"/>
  <c r="F1827" i="3" a="1"/>
  <c r="G1827" i="3" s="1"/>
  <c r="F1828" i="3" a="1"/>
  <c r="F1829" i="3" a="1"/>
  <c r="G1829" i="3" s="1"/>
  <c r="F1829" i="3"/>
  <c r="F1830" i="3" a="1"/>
  <c r="F1830" i="3" s="1"/>
  <c r="F1831" i="3" a="1"/>
  <c r="G1831" i="3" s="1"/>
  <c r="F1832" i="3" a="1"/>
  <c r="F1832" i="3" s="1"/>
  <c r="F1833" i="3" a="1"/>
  <c r="F1833" i="3" s="1"/>
  <c r="F1834" i="3" a="1"/>
  <c r="F1834" i="3" s="1"/>
  <c r="F1835" i="3" a="1"/>
  <c r="G1835" i="3" s="1"/>
  <c r="F1836" i="3" a="1"/>
  <c r="F1836" i="3" s="1"/>
  <c r="F1837" i="3" a="1"/>
  <c r="F1837" i="3" s="1"/>
  <c r="F1838" i="3" a="1"/>
  <c r="F1838" i="3" s="1"/>
  <c r="F1839" i="3" a="1"/>
  <c r="G1839" i="3" s="1"/>
  <c r="F1840" i="3" a="1"/>
  <c r="F1840" i="3" s="1"/>
  <c r="F1841" i="3" a="1"/>
  <c r="F1841" i="3" s="1"/>
  <c r="F1842" i="3" a="1"/>
  <c r="F1842" i="3" s="1"/>
  <c r="F1843" i="3" a="1"/>
  <c r="G1843" i="3" s="1"/>
  <c r="F1844" i="3" a="1"/>
  <c r="F1844" i="3" s="1"/>
  <c r="F1845" i="3" a="1"/>
  <c r="F1846" i="3" a="1"/>
  <c r="F1846" i="3" s="1"/>
  <c r="F1847" i="3" a="1"/>
  <c r="G1847" i="3" s="1"/>
  <c r="F1848" i="3" a="1"/>
  <c r="F1848" i="3" s="1"/>
  <c r="F1849" i="3" a="1"/>
  <c r="F1849" i="3" s="1"/>
  <c r="F1850" i="3" a="1"/>
  <c r="F1850" i="3" s="1"/>
  <c r="F1851" i="3" a="1"/>
  <c r="G1851" i="3" s="1"/>
  <c r="F1852" i="3" a="1"/>
  <c r="F1852" i="3" s="1"/>
  <c r="F1853" i="3" a="1"/>
  <c r="G1853" i="3" s="1"/>
  <c r="F1854" i="3" a="1"/>
  <c r="F1854" i="3" s="1"/>
  <c r="F1855" i="3" a="1"/>
  <c r="G1855" i="3" s="1"/>
  <c r="F1856" i="3" a="1"/>
  <c r="F1856" i="3" s="1"/>
  <c r="F1857" i="3" a="1"/>
  <c r="F1857" i="3" s="1"/>
  <c r="F1858" i="3" a="1"/>
  <c r="F1858" i="3" s="1"/>
  <c r="F1859" i="3" a="1"/>
  <c r="G1859" i="3" s="1"/>
  <c r="F1860" i="3" a="1"/>
  <c r="F1860" i="3" s="1"/>
  <c r="F1861" i="3" a="1"/>
  <c r="G1861" i="3" s="1"/>
  <c r="F1862" i="3" a="1"/>
  <c r="F1862" i="3" s="1"/>
  <c r="F1863" i="3" a="1"/>
  <c r="G1863" i="3" s="1"/>
  <c r="F1864" i="3" a="1"/>
  <c r="F1864" i="3" s="1"/>
  <c r="F1865" i="3" a="1"/>
  <c r="F1865" i="3" s="1"/>
  <c r="F1866" i="3" a="1"/>
  <c r="F1866" i="3" s="1"/>
  <c r="F1867" i="3" a="1"/>
  <c r="G1867" i="3" s="1"/>
  <c r="F1868" i="3" a="1"/>
  <c r="F1868" i="3" s="1"/>
  <c r="F1869" i="3" a="1"/>
  <c r="F1869" i="3" s="1"/>
  <c r="F1870" i="3" a="1"/>
  <c r="F1870" i="3" s="1"/>
  <c r="F1871" i="3" a="1"/>
  <c r="G1871" i="3" s="1"/>
  <c r="F1872" i="3" a="1"/>
  <c r="F1872" i="3" s="1"/>
  <c r="F1873" i="3" a="1"/>
  <c r="F1873" i="3" s="1"/>
  <c r="F1874" i="3" a="1"/>
  <c r="F1874" i="3" s="1"/>
  <c r="F1875" i="3" a="1"/>
  <c r="G1875" i="3" s="1"/>
  <c r="F1876" i="3" a="1"/>
  <c r="F1876" i="3" s="1"/>
  <c r="G1876" i="3"/>
  <c r="F1877" i="3" a="1"/>
  <c r="G1877" i="3" s="1"/>
  <c r="F1878" i="3" a="1"/>
  <c r="F1878" i="3" s="1"/>
  <c r="F1879" i="3" a="1"/>
  <c r="G1879" i="3" s="1"/>
  <c r="F1880" i="3" a="1"/>
  <c r="F1880" i="3" s="1"/>
  <c r="F1881" i="3" a="1"/>
  <c r="F1881" i="3" s="1"/>
  <c r="F1882" i="3" a="1"/>
  <c r="F1882" i="3" s="1"/>
  <c r="F1883" i="3" a="1"/>
  <c r="G1883" i="3" s="1"/>
  <c r="F1884" i="3" a="1"/>
  <c r="F1884" i="3" s="1"/>
  <c r="F1885" i="3" a="1"/>
  <c r="F1885" i="3" s="1"/>
  <c r="F1886" i="3" a="1"/>
  <c r="F1886" i="3" s="1"/>
  <c r="F1887" i="3" a="1"/>
  <c r="G1887" i="3" s="1"/>
  <c r="F1888" i="3" a="1"/>
  <c r="F1888" i="3" s="1"/>
  <c r="F1889" i="3" a="1"/>
  <c r="F1889" i="3" s="1"/>
  <c r="F1890" i="3" a="1"/>
  <c r="F1890" i="3" s="1"/>
  <c r="F1891" i="3" a="1"/>
  <c r="G1891" i="3" s="1"/>
  <c r="F1892" i="3" a="1"/>
  <c r="F1892" i="3" s="1"/>
  <c r="F1893" i="3" a="1"/>
  <c r="G1893" i="3" s="1"/>
  <c r="F1894" i="3" a="1"/>
  <c r="F1894" i="3" s="1"/>
  <c r="F1895" i="3" a="1"/>
  <c r="G1895" i="3" s="1"/>
  <c r="F1896" i="3" a="1"/>
  <c r="F1896" i="3" s="1"/>
  <c r="F1897" i="3" a="1"/>
  <c r="F1897" i="3" s="1"/>
  <c r="F1898" i="3" a="1"/>
  <c r="F1898" i="3" s="1"/>
  <c r="F1899" i="3" a="1"/>
  <c r="G1899" i="3" s="1"/>
  <c r="F1900" i="3" a="1"/>
  <c r="F1900" i="3" s="1"/>
  <c r="F1901" i="3" a="1"/>
  <c r="F1901" i="3" s="1"/>
  <c r="F1902" i="3" a="1"/>
  <c r="F1902" i="3" s="1"/>
  <c r="F1903" i="3" a="1"/>
  <c r="G1903" i="3" s="1"/>
  <c r="F1904" i="3" a="1"/>
  <c r="F1904" i="3" s="1"/>
  <c r="F1905" i="3" a="1"/>
  <c r="F1905" i="3" s="1"/>
  <c r="F1906" i="3" a="1"/>
  <c r="F1906" i="3" s="1"/>
  <c r="F1907" i="3" a="1"/>
  <c r="G1907" i="3" s="1"/>
  <c r="F1908" i="3" a="1"/>
  <c r="F1908" i="3" s="1"/>
  <c r="F1909" i="3" a="1"/>
  <c r="G1909" i="3" s="1"/>
  <c r="F1910" i="3" a="1"/>
  <c r="F1910" i="3" s="1"/>
  <c r="F1911" i="3" a="1"/>
  <c r="G1911" i="3" s="1"/>
  <c r="F1912" i="3" a="1"/>
  <c r="F1912" i="3" s="1"/>
  <c r="F1913" i="3" a="1"/>
  <c r="F1913" i="3" s="1"/>
  <c r="F1914" i="3" a="1"/>
  <c r="F1914" i="3" s="1"/>
  <c r="F1915" i="3" a="1"/>
  <c r="G1915" i="3" s="1"/>
  <c r="F1916" i="3" a="1"/>
  <c r="F1916" i="3" s="1"/>
  <c r="F1917" i="3" a="1"/>
  <c r="G1917" i="3" s="1"/>
  <c r="F1918" i="3" a="1"/>
  <c r="F1918" i="3" s="1"/>
  <c r="F1919" i="3" a="1"/>
  <c r="G1919" i="3" s="1"/>
  <c r="F1920" i="3" a="1"/>
  <c r="F1920" i="3" s="1"/>
  <c r="F1921" i="3" a="1"/>
  <c r="F1921" i="3" s="1"/>
  <c r="F1922" i="3" a="1"/>
  <c r="F1922" i="3" s="1"/>
  <c r="F1923" i="3" a="1"/>
  <c r="G1923" i="3" s="1"/>
  <c r="F1924" i="3" a="1"/>
  <c r="F1924" i="3" s="1"/>
  <c r="F1925" i="3" a="1"/>
  <c r="G1925" i="3" s="1"/>
  <c r="F1926" i="3" a="1"/>
  <c r="F1926" i="3" s="1"/>
  <c r="F1927" i="3" a="1"/>
  <c r="G1927" i="3" s="1"/>
  <c r="F1928" i="3" a="1"/>
  <c r="F1928" i="3" s="1"/>
  <c r="F1929" i="3" a="1"/>
  <c r="F1929" i="3" s="1"/>
  <c r="F1930" i="3" a="1"/>
  <c r="F1930" i="3" s="1"/>
  <c r="F1931" i="3" a="1"/>
  <c r="G1931" i="3" s="1"/>
  <c r="F1932" i="3" a="1"/>
  <c r="F1932" i="3" s="1"/>
  <c r="F1933" i="3" a="1"/>
  <c r="F1933" i="3" s="1"/>
  <c r="F1934" i="3" a="1"/>
  <c r="F1934" i="3" s="1"/>
  <c r="F1935" i="3" a="1"/>
  <c r="G1935" i="3" s="1"/>
  <c r="F1936" i="3" a="1"/>
  <c r="F1936" i="3" s="1"/>
  <c r="F1937" i="3" a="1"/>
  <c r="F1937" i="3" s="1"/>
  <c r="F1938" i="3" a="1"/>
  <c r="F1938" i="3" s="1"/>
  <c r="F1939" i="3" a="1"/>
  <c r="G1939" i="3" s="1"/>
  <c r="F1940" i="3" a="1"/>
  <c r="F1940" i="3" s="1"/>
  <c r="F1941" i="3" a="1"/>
  <c r="G1941" i="3" s="1"/>
  <c r="F1942" i="3" a="1"/>
  <c r="F1942" i="3" s="1"/>
  <c r="F1943" i="3" a="1"/>
  <c r="G1943" i="3" s="1"/>
  <c r="F1944" i="3" a="1"/>
  <c r="F1944" i="3" s="1"/>
  <c r="F1945" i="3" a="1"/>
  <c r="F1945" i="3" s="1"/>
  <c r="F1946" i="3" a="1"/>
  <c r="F1946" i="3" s="1"/>
  <c r="F1947" i="3" a="1"/>
  <c r="G1947" i="3" s="1"/>
  <c r="F1948" i="3" a="1"/>
  <c r="F1948" i="3" s="1"/>
  <c r="F1949" i="3" a="1"/>
  <c r="G1949" i="3" s="1"/>
  <c r="F1950" i="3" a="1"/>
  <c r="F1950" i="3" s="1"/>
  <c r="F1951" i="3" a="1"/>
  <c r="G1951" i="3" s="1"/>
  <c r="F1952" i="3" a="1"/>
  <c r="F1952" i="3" s="1"/>
  <c r="F1953" i="3" a="1"/>
  <c r="F1953" i="3" s="1"/>
  <c r="F1954" i="3" a="1"/>
  <c r="F1954" i="3" s="1"/>
  <c r="F1955" i="3" a="1"/>
  <c r="G1955" i="3" s="1"/>
  <c r="F1956" i="3" a="1"/>
  <c r="F1956" i="3" s="1"/>
  <c r="F1957" i="3" a="1"/>
  <c r="G1957" i="3" s="1"/>
  <c r="F1958" i="3" a="1"/>
  <c r="F1958" i="3" s="1"/>
  <c r="F1959" i="3" a="1"/>
  <c r="G1959" i="3" s="1"/>
  <c r="F1960" i="3" a="1"/>
  <c r="F1960" i="3" s="1"/>
  <c r="F1961" i="3" a="1"/>
  <c r="F1961" i="3" s="1"/>
  <c r="F1962" i="3" a="1"/>
  <c r="F1962" i="3" s="1"/>
  <c r="F1963" i="3" a="1"/>
  <c r="G1963" i="3" s="1"/>
  <c r="F1964" i="3" a="1"/>
  <c r="F1964" i="3" s="1"/>
  <c r="F1965" i="3" a="1"/>
  <c r="F1965" i="3" s="1"/>
  <c r="F1966" i="3" a="1"/>
  <c r="F1966" i="3" s="1"/>
  <c r="F1967" i="3" a="1"/>
  <c r="G1967" i="3" s="1"/>
  <c r="F1968" i="3" a="1"/>
  <c r="F1968" i="3" s="1"/>
  <c r="F1969" i="3" a="1"/>
  <c r="F1969" i="3" s="1"/>
  <c r="F1970" i="3" a="1"/>
  <c r="F1970" i="3" s="1"/>
  <c r="F1971" i="3" a="1"/>
  <c r="G1971" i="3" s="1"/>
  <c r="F1972" i="3" a="1"/>
  <c r="F1972" i="3" s="1"/>
  <c r="F1973" i="3" a="1"/>
  <c r="G1973" i="3" s="1"/>
  <c r="F1974" i="3" a="1"/>
  <c r="F1974" i="3" s="1"/>
  <c r="F1975" i="3" a="1"/>
  <c r="G1975" i="3" s="1"/>
  <c r="F1976" i="3" a="1"/>
  <c r="F1976" i="3" s="1"/>
  <c r="F1977" i="3" a="1"/>
  <c r="F1977" i="3" s="1"/>
  <c r="F1978" i="3" a="1"/>
  <c r="F1978" i="3" s="1"/>
  <c r="F1979" i="3" a="1"/>
  <c r="G1979" i="3" s="1"/>
  <c r="F1980" i="3" a="1"/>
  <c r="F1980" i="3" s="1"/>
  <c r="F1981" i="3" a="1"/>
  <c r="F1981" i="3" s="1"/>
  <c r="F1982" i="3" a="1"/>
  <c r="F1982" i="3" s="1"/>
  <c r="F1983" i="3" a="1"/>
  <c r="G1983" i="3" s="1"/>
  <c r="F1984" i="3" a="1"/>
  <c r="F1984" i="3" s="1"/>
  <c r="F1985" i="3" a="1"/>
  <c r="F1985" i="3" s="1"/>
  <c r="F1986" i="3" a="1"/>
  <c r="F1986" i="3" s="1"/>
  <c r="F1987" i="3" a="1"/>
  <c r="G1987" i="3" s="1"/>
  <c r="F1988" i="3" a="1"/>
  <c r="F1988" i="3" s="1"/>
  <c r="F1989" i="3" a="1"/>
  <c r="G1989" i="3" s="1"/>
  <c r="F1989" i="3"/>
  <c r="F1990" i="3" a="1"/>
  <c r="F1990" i="3" s="1"/>
  <c r="F1991" i="3" a="1"/>
  <c r="G1991" i="3" s="1"/>
  <c r="F1992" i="3" a="1"/>
  <c r="F1992" i="3" s="1"/>
  <c r="F1993" i="3" a="1"/>
  <c r="F1993" i="3" s="1"/>
  <c r="F1994" i="3" a="1"/>
  <c r="F1994" i="3" s="1"/>
  <c r="F1995" i="3" a="1"/>
  <c r="G1995" i="3" s="1"/>
  <c r="F1996" i="3" a="1"/>
  <c r="F1996" i="3" s="1"/>
  <c r="F1997" i="3" a="1"/>
  <c r="F1997" i="3" s="1"/>
  <c r="F1998" i="3" a="1"/>
  <c r="F1998" i="3" s="1"/>
  <c r="F1999" i="3" a="1"/>
  <c r="G1999" i="3" s="1"/>
  <c r="F2000" i="3" a="1"/>
  <c r="F2000" i="3" s="1"/>
  <c r="F2001" i="3" a="1"/>
  <c r="F2001" i="3" s="1"/>
  <c r="F2002" i="3" a="1"/>
  <c r="F2002" i="3" s="1"/>
  <c r="F2003" i="3" a="1"/>
  <c r="F2004" i="3" a="1"/>
  <c r="F2004" i="3" s="1"/>
  <c r="F2005" i="3" a="1"/>
  <c r="G2005" i="3" s="1"/>
  <c r="F2006" i="3" a="1"/>
  <c r="F2006" i="3" s="1"/>
  <c r="F2007" i="3" a="1"/>
  <c r="G2007" i="3" s="1"/>
  <c r="F2008" i="3" a="1"/>
  <c r="F2008" i="3" s="1"/>
  <c r="F2009" i="3" a="1"/>
  <c r="F2009" i="3" s="1"/>
  <c r="F2010" i="3" a="1"/>
  <c r="F2010" i="3" s="1"/>
  <c r="F2011" i="3" a="1"/>
  <c r="G2011" i="3" s="1"/>
  <c r="F2012" i="3" a="1"/>
  <c r="F2012" i="3" s="1"/>
  <c r="F2013" i="3" a="1"/>
  <c r="F2013" i="3" s="1"/>
  <c r="F2014" i="3" a="1"/>
  <c r="F2014" i="3" s="1"/>
  <c r="F2015" i="3" a="1"/>
  <c r="G2015" i="3" s="1"/>
  <c r="F2016" i="3" a="1"/>
  <c r="F2016" i="3" s="1"/>
  <c r="F2017" i="3" a="1"/>
  <c r="F2017" i="3" s="1"/>
  <c r="F2018" i="3" a="1"/>
  <c r="F2018" i="3" s="1"/>
  <c r="F2019" i="3" a="1"/>
  <c r="G2019" i="3" s="1"/>
  <c r="F2020" i="3" a="1"/>
  <c r="F2020" i="3" s="1"/>
  <c r="F2021" i="3" a="1"/>
  <c r="G2021" i="3" s="1"/>
  <c r="F2022" i="3" a="1"/>
  <c r="F2022" i="3" s="1"/>
  <c r="F2023" i="3" a="1"/>
  <c r="G2023" i="3" s="1"/>
  <c r="F2024" i="3" a="1"/>
  <c r="F2024" i="3" s="1"/>
  <c r="F2025" i="3" a="1"/>
  <c r="F2025" i="3" s="1"/>
  <c r="F2026" i="3" a="1"/>
  <c r="F2026" i="3" s="1"/>
  <c r="F2027" i="3" a="1"/>
  <c r="G2027" i="3" s="1"/>
  <c r="F2028" i="3" a="1"/>
  <c r="F2028" i="3" s="1"/>
  <c r="F2029" i="3" a="1"/>
  <c r="F2029" i="3" s="1"/>
  <c r="F2030" i="3" a="1"/>
  <c r="F2030" i="3" s="1"/>
  <c r="F2031" i="3" a="1"/>
  <c r="G2031" i="3" s="1"/>
  <c r="F2032" i="3" a="1"/>
  <c r="F2032" i="3" s="1"/>
  <c r="F2033" i="3" a="1"/>
  <c r="F2033" i="3" s="1"/>
  <c r="F2034" i="3" a="1"/>
  <c r="F2034" i="3" s="1"/>
  <c r="F2035" i="3" a="1"/>
  <c r="G2035" i="3" s="1"/>
  <c r="F2036" i="3" a="1"/>
  <c r="F2036" i="3" s="1"/>
  <c r="F2037" i="3" a="1"/>
  <c r="G2037" i="3" s="1"/>
  <c r="F2038" i="3" a="1"/>
  <c r="F2038" i="3" s="1"/>
  <c r="F2039" i="3" a="1"/>
  <c r="G2039" i="3" s="1"/>
  <c r="F2040" i="3" a="1"/>
  <c r="F2040" i="3" s="1"/>
  <c r="F2041" i="3" a="1"/>
  <c r="F2041" i="3" s="1"/>
  <c r="F2042" i="3" a="1"/>
  <c r="F2042" i="3" s="1"/>
  <c r="F2043" i="3" a="1"/>
  <c r="G2043" i="3" s="1"/>
  <c r="F2044" i="3" a="1"/>
  <c r="F2044" i="3" s="1"/>
  <c r="F2045" i="3" a="1"/>
  <c r="F2045" i="3" s="1"/>
  <c r="G2045" i="3"/>
  <c r="F2046" i="3" a="1"/>
  <c r="F2046" i="3" s="1"/>
  <c r="F2047" i="3" a="1"/>
  <c r="G2047" i="3" s="1"/>
  <c r="F2048" i="3" a="1"/>
  <c r="F2048" i="3" s="1"/>
  <c r="F2049" i="3" a="1"/>
  <c r="F2049" i="3" s="1"/>
  <c r="F2050" i="3" a="1"/>
  <c r="F2050" i="3" s="1"/>
  <c r="F2051" i="3" a="1"/>
  <c r="G2051" i="3" s="1"/>
  <c r="F2052" i="3" a="1"/>
  <c r="F2052" i="3" s="1"/>
  <c r="F2053" i="3" a="1"/>
  <c r="G2053" i="3" s="1"/>
  <c r="F2054" i="3" a="1"/>
  <c r="F2054" i="3" s="1"/>
  <c r="F2055" i="3" a="1"/>
  <c r="G2055" i="3" s="1"/>
  <c r="F2056" i="3" a="1"/>
  <c r="F2056" i="3" s="1"/>
  <c r="F2057" i="3" a="1"/>
  <c r="F2057" i="3" s="1"/>
  <c r="F2058" i="3" a="1"/>
  <c r="F2058" i="3" s="1"/>
  <c r="F2059" i="3" a="1"/>
  <c r="G2059" i="3" s="1"/>
  <c r="F2060" i="3" a="1"/>
  <c r="F2060" i="3" s="1"/>
  <c r="F2061" i="3" a="1"/>
  <c r="F2061" i="3" s="1"/>
  <c r="F2062" i="3" a="1"/>
  <c r="F2062" i="3" s="1"/>
  <c r="F2063" i="3" a="1"/>
  <c r="G2063" i="3" s="1"/>
  <c r="F2064" i="3" a="1"/>
  <c r="F2064" i="3" s="1"/>
  <c r="F2065" i="3" a="1"/>
  <c r="F2065" i="3" s="1"/>
  <c r="F2066" i="3" a="1"/>
  <c r="F2066" i="3" s="1"/>
  <c r="F2067" i="3" a="1"/>
  <c r="G2067" i="3" s="1"/>
  <c r="F2068" i="3" a="1"/>
  <c r="F2068" i="3" s="1"/>
  <c r="F2069" i="3" a="1"/>
  <c r="G2069" i="3" s="1"/>
  <c r="F2070" i="3" a="1"/>
  <c r="F2070" i="3" s="1"/>
  <c r="F2071" i="3" a="1"/>
  <c r="G2071" i="3" s="1"/>
  <c r="F2072" i="3" a="1"/>
  <c r="F2072" i="3" s="1"/>
  <c r="F2073" i="3" a="1"/>
  <c r="F2073" i="3" s="1"/>
  <c r="F2074" i="3" a="1"/>
  <c r="F2074" i="3" s="1"/>
  <c r="F2075" i="3" a="1"/>
  <c r="G2075" i="3" s="1"/>
  <c r="F2076" i="3" a="1"/>
  <c r="F2076" i="3" s="1"/>
  <c r="F2077" i="3" a="1"/>
  <c r="G2077" i="3" s="1"/>
  <c r="F2078" i="3" a="1"/>
  <c r="F2078" i="3" s="1"/>
  <c r="F2079" i="3" a="1"/>
  <c r="G2079" i="3" s="1"/>
  <c r="F2080" i="3" a="1"/>
  <c r="F2080" i="3" s="1"/>
  <c r="F2081" i="3" a="1"/>
  <c r="F2081" i="3" s="1"/>
  <c r="F2082" i="3" a="1"/>
  <c r="F2082" i="3" s="1"/>
  <c r="F2083" i="3" a="1"/>
  <c r="G2083" i="3" s="1"/>
  <c r="F2084" i="3" a="1"/>
  <c r="F2084" i="3" s="1"/>
  <c r="F2085" i="3" a="1"/>
  <c r="G2085" i="3" s="1"/>
  <c r="F2085" i="3"/>
  <c r="F2086" i="3" a="1"/>
  <c r="F2086" i="3" s="1"/>
  <c r="F2087" i="3" a="1"/>
  <c r="G2087" i="3" s="1"/>
  <c r="F2088" i="3" a="1"/>
  <c r="F2088" i="3" s="1"/>
  <c r="F2089" i="3" a="1"/>
  <c r="F2089" i="3" s="1"/>
  <c r="F2090" i="3" a="1"/>
  <c r="F2090" i="3" s="1"/>
  <c r="F2091" i="3" a="1"/>
  <c r="G2091" i="3" s="1"/>
  <c r="F2092" i="3" a="1"/>
  <c r="F2092" i="3" s="1"/>
  <c r="F2093" i="3" a="1"/>
  <c r="F2093" i="3" s="1"/>
  <c r="F2094" i="3" a="1"/>
  <c r="F2094" i="3" s="1"/>
  <c r="F2095" i="3" a="1"/>
  <c r="G2095" i="3" s="1"/>
  <c r="F2096" i="3" a="1"/>
  <c r="F2096" i="3" s="1"/>
  <c r="F2097" i="3" a="1"/>
  <c r="F2097" i="3" s="1"/>
  <c r="F2098" i="3" a="1"/>
  <c r="F2098" i="3" s="1"/>
  <c r="F2099" i="3" a="1"/>
  <c r="G2099" i="3" s="1"/>
  <c r="F2100" i="3" a="1"/>
  <c r="F2100" i="3" s="1"/>
  <c r="F2101" i="3" a="1"/>
  <c r="G2101" i="3" s="1"/>
  <c r="F2102" i="3" a="1"/>
  <c r="F2102" i="3" s="1"/>
  <c r="F2103" i="3" a="1"/>
  <c r="G2103" i="3" s="1"/>
  <c r="F2104" i="3" a="1"/>
  <c r="F2104" i="3" s="1"/>
  <c r="F2105" i="3" a="1"/>
  <c r="F2105" i="3" s="1"/>
  <c r="F2106" i="3" a="1"/>
  <c r="F2106" i="3" s="1"/>
  <c r="F2107" i="3" a="1"/>
  <c r="G2107" i="3" s="1"/>
  <c r="F2108" i="3" a="1"/>
  <c r="F2108" i="3" s="1"/>
  <c r="F2109" i="3" a="1"/>
  <c r="G2109" i="3" s="1"/>
  <c r="F2110" i="3" a="1"/>
  <c r="F2110" i="3" s="1"/>
  <c r="F2111" i="3" a="1"/>
  <c r="G2111" i="3" s="1"/>
  <c r="F2112" i="3" a="1"/>
  <c r="F2112" i="3" s="1"/>
  <c r="F2113" i="3" a="1"/>
  <c r="F2113" i="3" s="1"/>
  <c r="F2114" i="3" a="1"/>
  <c r="F2114" i="3" s="1"/>
  <c r="F2115" i="3" a="1"/>
  <c r="G2115" i="3" s="1"/>
  <c r="F2116" i="3" a="1"/>
  <c r="F2116" i="3" s="1"/>
  <c r="F2117" i="3" a="1"/>
  <c r="G2117" i="3" s="1"/>
  <c r="F2118" i="3" a="1"/>
  <c r="F2118" i="3" s="1"/>
  <c r="F2119" i="3" a="1"/>
  <c r="G2119" i="3" s="1"/>
  <c r="F2120" i="3" a="1"/>
  <c r="F2120" i="3" s="1"/>
  <c r="F2121" i="3" a="1"/>
  <c r="F2121" i="3" s="1"/>
  <c r="F2122" i="3" a="1"/>
  <c r="F2122" i="3" s="1"/>
  <c r="F2123" i="3" a="1"/>
  <c r="G2123" i="3" s="1"/>
  <c r="F2124" i="3" a="1"/>
  <c r="F2124" i="3" s="1"/>
  <c r="F2125" i="3" a="1"/>
  <c r="F2125" i="3" s="1"/>
  <c r="F2126" i="3" a="1"/>
  <c r="F2126" i="3" s="1"/>
  <c r="F2127" i="3" a="1"/>
  <c r="G2127" i="3" s="1"/>
  <c r="F2128" i="3" a="1"/>
  <c r="F2128" i="3" s="1"/>
  <c r="F2129" i="3" a="1"/>
  <c r="F2129" i="3" s="1"/>
  <c r="F2130" i="3" a="1"/>
  <c r="F2130" i="3" s="1"/>
  <c r="F2131" i="3" a="1"/>
  <c r="G2131" i="3" s="1"/>
  <c r="F2132" i="3" a="1"/>
  <c r="F2132" i="3" s="1"/>
  <c r="F2133" i="3" a="1"/>
  <c r="G2133" i="3" s="1"/>
  <c r="F2134" i="3" a="1"/>
  <c r="F2134" i="3" s="1"/>
  <c r="F2135" i="3" a="1"/>
  <c r="G2135" i="3" s="1"/>
  <c r="F2136" i="3" a="1"/>
  <c r="F2136" i="3" s="1"/>
  <c r="F2137" i="3" a="1"/>
  <c r="F2137" i="3" s="1"/>
  <c r="F2138" i="3" a="1"/>
  <c r="F2138" i="3" s="1"/>
  <c r="F2139" i="3" a="1"/>
  <c r="G2139" i="3" s="1"/>
  <c r="F2140" i="3" a="1"/>
  <c r="F2140" i="3" s="1"/>
  <c r="F2141" i="3" a="1"/>
  <c r="G2141" i="3" s="1"/>
  <c r="F2141" i="3"/>
  <c r="F2142" i="3" a="1"/>
  <c r="F2142" i="3" s="1"/>
  <c r="F2143" i="3" a="1"/>
  <c r="G2143" i="3" s="1"/>
  <c r="F2144" i="3" a="1"/>
  <c r="F2144" i="3" s="1"/>
  <c r="F2145" i="3" a="1"/>
  <c r="F2145" i="3" s="1"/>
  <c r="F2146" i="3" a="1"/>
  <c r="F2146" i="3" s="1"/>
  <c r="F2147" i="3" a="1"/>
  <c r="G2147" i="3" s="1"/>
  <c r="F2148" i="3" a="1"/>
  <c r="F2148" i="3" s="1"/>
  <c r="F2149" i="3" a="1"/>
  <c r="G2149" i="3" s="1"/>
  <c r="F2150" i="3" a="1"/>
  <c r="F2150" i="3" s="1"/>
  <c r="F2151" i="3" a="1"/>
  <c r="G2151" i="3" s="1"/>
  <c r="F2152" i="3" a="1"/>
  <c r="F2152" i="3" s="1"/>
  <c r="F2153" i="3" a="1"/>
  <c r="F2153" i="3" s="1"/>
  <c r="F2154" i="3" a="1"/>
  <c r="F2154" i="3" s="1"/>
  <c r="F2155" i="3" a="1"/>
  <c r="G2155" i="3" s="1"/>
  <c r="F2156" i="3" a="1"/>
  <c r="F2156" i="3" s="1"/>
  <c r="F2157" i="3" a="1"/>
  <c r="F2157" i="3" s="1"/>
  <c r="F2158" i="3" a="1"/>
  <c r="F2158" i="3" s="1"/>
  <c r="F2159" i="3" a="1"/>
  <c r="G2159" i="3" s="1"/>
  <c r="F2160" i="3" a="1"/>
  <c r="F2160" i="3" s="1"/>
  <c r="F2161" i="3" a="1"/>
  <c r="F2161" i="3" s="1"/>
  <c r="F2162" i="3" a="1"/>
  <c r="F2162" i="3" s="1"/>
  <c r="F2163" i="3" a="1"/>
  <c r="G2163" i="3" s="1"/>
  <c r="F2164" i="3" a="1"/>
  <c r="F2164" i="3" s="1"/>
  <c r="F2165" i="3" a="1"/>
  <c r="G2165" i="3" s="1"/>
  <c r="F2166" i="3" a="1"/>
  <c r="F2166" i="3" s="1"/>
  <c r="F2167" i="3" a="1"/>
  <c r="G2167" i="3" s="1"/>
  <c r="F2168" i="3" a="1"/>
  <c r="F2168" i="3" s="1"/>
  <c r="F2169" i="3" a="1"/>
  <c r="F2169" i="3" s="1"/>
  <c r="F2170" i="3" a="1"/>
  <c r="F2170" i="3" s="1"/>
  <c r="F2171" i="3" a="1"/>
  <c r="G2171" i="3" s="1"/>
  <c r="F2172" i="3" a="1"/>
  <c r="F2172" i="3" s="1"/>
  <c r="F2173" i="3" a="1"/>
  <c r="G2173" i="3" s="1"/>
  <c r="F2174" i="3" a="1"/>
  <c r="F2174" i="3" s="1"/>
  <c r="F2175" i="3" a="1"/>
  <c r="G2175" i="3" s="1"/>
  <c r="F2176" i="3" a="1"/>
  <c r="F2176" i="3" s="1"/>
  <c r="F2177" i="3" a="1"/>
  <c r="F2177" i="3" s="1"/>
  <c r="F2178" i="3" a="1"/>
  <c r="F2178" i="3" s="1"/>
  <c r="F2179" i="3" a="1"/>
  <c r="G2179" i="3" s="1"/>
  <c r="F2180" i="3" a="1"/>
  <c r="F2180" i="3" s="1"/>
  <c r="F2181" i="3" a="1"/>
  <c r="G2181" i="3" s="1"/>
  <c r="F2182" i="3" a="1"/>
  <c r="F2182" i="3" s="1"/>
  <c r="F2183" i="3" a="1"/>
  <c r="G2183" i="3" s="1"/>
  <c r="F2184" i="3" a="1"/>
  <c r="F2184" i="3" s="1"/>
  <c r="F2185" i="3" a="1"/>
  <c r="F2185" i="3" s="1"/>
  <c r="F2186" i="3" a="1"/>
  <c r="F2186" i="3" s="1"/>
  <c r="F2187" i="3" a="1"/>
  <c r="G2187" i="3" s="1"/>
  <c r="F2188" i="3" a="1"/>
  <c r="F2188" i="3" s="1"/>
  <c r="F2189" i="3" a="1"/>
  <c r="F2189" i="3" s="1"/>
  <c r="G2189" i="3"/>
  <c r="F2190" i="3" a="1"/>
  <c r="F2190" i="3" s="1"/>
  <c r="F2191" i="3" a="1"/>
  <c r="G2191" i="3" s="1"/>
  <c r="F2192" i="3" a="1"/>
  <c r="F2192" i="3" s="1"/>
  <c r="F2193" i="3" a="1"/>
  <c r="F2193" i="3" s="1"/>
  <c r="F2194" i="3" a="1"/>
  <c r="F2194" i="3" s="1"/>
  <c r="F2195" i="3" a="1"/>
  <c r="G2195" i="3" s="1"/>
  <c r="F2196" i="3" a="1"/>
  <c r="F2196" i="3" s="1"/>
  <c r="F2197" i="3" a="1"/>
  <c r="G2197" i="3" s="1"/>
  <c r="F2198" i="3" a="1"/>
  <c r="F2198" i="3" s="1"/>
  <c r="F2199" i="3" a="1"/>
  <c r="G2199" i="3" s="1"/>
  <c r="F2200" i="3" a="1"/>
  <c r="F2200" i="3" s="1"/>
  <c r="F2201" i="3" a="1"/>
  <c r="F2201" i="3" s="1"/>
  <c r="F2202" i="3" a="1"/>
  <c r="F2202" i="3" s="1"/>
  <c r="F2203" i="3" a="1"/>
  <c r="G2203" i="3" s="1"/>
  <c r="F2204" i="3" a="1"/>
  <c r="F2204" i="3" s="1"/>
  <c r="F2205" i="3" a="1"/>
  <c r="G2205" i="3" s="1"/>
  <c r="F2206" i="3" a="1"/>
  <c r="F2206" i="3" s="1"/>
  <c r="F2207" i="3" a="1"/>
  <c r="G2207" i="3" s="1"/>
  <c r="F2208" i="3" a="1"/>
  <c r="F2208" i="3" s="1"/>
  <c r="F2209" i="3" a="1"/>
  <c r="F2209" i="3" s="1"/>
  <c r="F2210" i="3" a="1"/>
  <c r="F2210" i="3" s="1"/>
  <c r="F2211" i="3" a="1"/>
  <c r="G2211" i="3" s="1"/>
  <c r="F2212" i="3" a="1"/>
  <c r="F2212" i="3" s="1"/>
  <c r="F2213" i="3" a="1"/>
  <c r="G2213" i="3" s="1"/>
  <c r="F2214" i="3" a="1"/>
  <c r="F2214" i="3" s="1"/>
  <c r="F2215" i="3" a="1"/>
  <c r="G2215" i="3" s="1"/>
  <c r="F2216" i="3" a="1"/>
  <c r="F2216" i="3" s="1"/>
  <c r="F2217" i="3" a="1"/>
  <c r="F2217" i="3" s="1"/>
  <c r="G2217" i="3"/>
  <c r="F2218" i="3" a="1"/>
  <c r="F2218" i="3" s="1"/>
  <c r="F2219" i="3" a="1"/>
  <c r="G2219" i="3" s="1"/>
  <c r="F2220" i="3" a="1"/>
  <c r="F2220" i="3" s="1"/>
  <c r="F2221" i="3" a="1"/>
  <c r="F2221" i="3" s="1"/>
  <c r="F2222" i="3" a="1"/>
  <c r="F2222" i="3" s="1"/>
  <c r="F2223" i="3" a="1"/>
  <c r="G2223" i="3" s="1"/>
  <c r="F2224" i="3" a="1"/>
  <c r="F2224" i="3" s="1"/>
  <c r="F2225" i="3" a="1"/>
  <c r="F2225" i="3" s="1"/>
  <c r="F2226" i="3" a="1"/>
  <c r="F2226" i="3" s="1"/>
  <c r="F2227" i="3" a="1"/>
  <c r="G2227" i="3" s="1"/>
  <c r="F2228" i="3" a="1"/>
  <c r="F2228" i="3" s="1"/>
  <c r="F2229" i="3" a="1"/>
  <c r="G2229" i="3" s="1"/>
  <c r="F2230" i="3" a="1"/>
  <c r="F2230" i="3" s="1"/>
  <c r="F2231" i="3" a="1"/>
  <c r="G2231" i="3" s="1"/>
  <c r="F2232" i="3" a="1"/>
  <c r="F2232" i="3" s="1"/>
  <c r="F2233" i="3" a="1"/>
  <c r="F2233" i="3" s="1"/>
  <c r="F2234" i="3" a="1"/>
  <c r="F2234" i="3" s="1"/>
  <c r="F2235" i="3" a="1"/>
  <c r="G2235" i="3" s="1"/>
  <c r="F2236" i="3" a="1"/>
  <c r="F2236" i="3" s="1"/>
  <c r="F2237" i="3" a="1"/>
  <c r="G2237" i="3" s="1"/>
  <c r="F2238" i="3" a="1"/>
  <c r="F2238" i="3" s="1"/>
  <c r="F2239" i="3" a="1"/>
  <c r="G2239" i="3" s="1"/>
  <c r="F2240" i="3" a="1"/>
  <c r="F2240" i="3" s="1"/>
  <c r="F2241" i="3" a="1"/>
  <c r="F2241" i="3" s="1"/>
  <c r="F2242" i="3" a="1"/>
  <c r="F2242" i="3" s="1"/>
  <c r="F2243" i="3" a="1"/>
  <c r="G2243" i="3" s="1"/>
  <c r="F2244" i="3" a="1"/>
  <c r="F2244" i="3" s="1"/>
  <c r="F2245" i="3" a="1"/>
  <c r="G2245" i="3" s="1"/>
  <c r="F2246" i="3" a="1"/>
  <c r="F2246" i="3" s="1"/>
  <c r="F2247" i="3" a="1"/>
  <c r="G2247" i="3" s="1"/>
  <c r="F2248" i="3" a="1"/>
  <c r="F2248" i="3" s="1"/>
  <c r="F2249" i="3" a="1"/>
  <c r="F2249" i="3" s="1"/>
  <c r="F2250" i="3" a="1"/>
  <c r="F2250" i="3" s="1"/>
  <c r="F2251" i="3" a="1"/>
  <c r="G2251" i="3" s="1"/>
  <c r="F2252" i="3" a="1"/>
  <c r="F2252" i="3" s="1"/>
  <c r="F2253" i="3" a="1"/>
  <c r="F2253" i="3" s="1"/>
  <c r="F2254" i="3" a="1"/>
  <c r="F2254" i="3" s="1"/>
  <c r="F2255" i="3" a="1"/>
  <c r="G2255" i="3" s="1"/>
  <c r="F2256" i="3" a="1"/>
  <c r="F2256" i="3" s="1"/>
  <c r="F2257" i="3" a="1"/>
  <c r="F2257" i="3" s="1"/>
  <c r="F2258" i="3" a="1"/>
  <c r="F2258" i="3" s="1"/>
  <c r="F2259" i="3" a="1"/>
  <c r="G2259" i="3" s="1"/>
  <c r="F2260" i="3" a="1"/>
  <c r="F2260" i="3" s="1"/>
  <c r="F2261" i="3" a="1"/>
  <c r="G2261" i="3" s="1"/>
  <c r="F2262" i="3" a="1"/>
  <c r="F2262" i="3" s="1"/>
  <c r="F2263" i="3" a="1"/>
  <c r="G2263" i="3" s="1"/>
  <c r="F2264" i="3" a="1"/>
  <c r="F2264" i="3" s="1"/>
  <c r="F2265" i="3" a="1"/>
  <c r="F2265" i="3" s="1"/>
  <c r="F2266" i="3" a="1"/>
  <c r="F2266" i="3" s="1"/>
  <c r="F2267" i="3" a="1"/>
  <c r="G2267" i="3" s="1"/>
  <c r="F2268" i="3" a="1"/>
  <c r="F2268" i="3" s="1"/>
  <c r="F2269" i="3" a="1"/>
  <c r="G2269" i="3" s="1"/>
  <c r="F2270" i="3" a="1"/>
  <c r="F2270" i="3" s="1"/>
  <c r="F2271" i="3" a="1"/>
  <c r="G2271" i="3" s="1"/>
  <c r="F2272" i="3" a="1"/>
  <c r="F2272" i="3" s="1"/>
  <c r="F2273" i="3" a="1"/>
  <c r="F2273" i="3" s="1"/>
  <c r="F2274" i="3" a="1"/>
  <c r="F2274" i="3" s="1"/>
  <c r="F2275" i="3" a="1"/>
  <c r="G2275" i="3" s="1"/>
  <c r="F2276" i="3" a="1"/>
  <c r="F2276" i="3" s="1"/>
  <c r="F2277" i="3" a="1"/>
  <c r="G2277" i="3" s="1"/>
  <c r="F2278" i="3" a="1"/>
  <c r="F2278" i="3" s="1"/>
  <c r="F2279" i="3" a="1"/>
  <c r="G2279" i="3" s="1"/>
  <c r="F2280" i="3" a="1"/>
  <c r="F2280" i="3" s="1"/>
  <c r="F2281" i="3" a="1"/>
  <c r="F2281" i="3" s="1"/>
  <c r="F2282" i="3" a="1"/>
  <c r="F2282" i="3" s="1"/>
  <c r="F2283" i="3" a="1"/>
  <c r="G2283" i="3" s="1"/>
  <c r="F2284" i="3" a="1"/>
  <c r="F2284" i="3" s="1"/>
  <c r="F2285" i="3" a="1"/>
  <c r="F2285" i="3" s="1"/>
  <c r="F2286" i="3" a="1"/>
  <c r="F2286" i="3" s="1"/>
  <c r="F2287" i="3" a="1"/>
  <c r="G2287" i="3" s="1"/>
  <c r="F2288" i="3" a="1"/>
  <c r="F2288" i="3" s="1"/>
  <c r="F2289" i="3" a="1"/>
  <c r="F2289" i="3" s="1"/>
  <c r="F2290" i="3" a="1"/>
  <c r="F2290" i="3" s="1"/>
  <c r="F2291" i="3" a="1"/>
  <c r="G2291" i="3" s="1"/>
  <c r="F2292" i="3" a="1"/>
  <c r="F2292" i="3" s="1"/>
  <c r="F2293" i="3" a="1"/>
  <c r="G2293" i="3" s="1"/>
  <c r="F2294" i="3" a="1"/>
  <c r="F2294" i="3" s="1"/>
  <c r="F2295" i="3" a="1"/>
  <c r="G2295" i="3" s="1"/>
  <c r="F2296" i="3" a="1"/>
  <c r="F2296" i="3" s="1"/>
  <c r="F2297" i="3" a="1"/>
  <c r="F2297" i="3" s="1"/>
  <c r="F2298" i="3" a="1"/>
  <c r="F2298" i="3" s="1"/>
  <c r="F2299" i="3" a="1"/>
  <c r="G2299" i="3" s="1"/>
  <c r="F2300" i="3" a="1"/>
  <c r="F2300" i="3" s="1"/>
  <c r="F2301" i="3" a="1"/>
  <c r="G2301" i="3" s="1"/>
  <c r="F2302" i="3" a="1"/>
  <c r="F2302" i="3" s="1"/>
  <c r="F2303" i="3" a="1"/>
  <c r="G2303" i="3" s="1"/>
  <c r="F2304" i="3" a="1"/>
  <c r="F2304" i="3" s="1"/>
  <c r="F2305" i="3" a="1"/>
  <c r="F2305" i="3" s="1"/>
  <c r="F2306" i="3" a="1"/>
  <c r="F2306" i="3" s="1"/>
  <c r="F2307" i="3" a="1"/>
  <c r="G2307" i="3" s="1"/>
  <c r="F2308" i="3" a="1"/>
  <c r="F2308" i="3" s="1"/>
  <c r="F2309" i="3" a="1"/>
  <c r="G2309" i="3" s="1"/>
  <c r="F2310" i="3" a="1"/>
  <c r="F2310" i="3" s="1"/>
  <c r="F2311" i="3" a="1"/>
  <c r="G2311" i="3" s="1"/>
  <c r="F2312" i="3" a="1"/>
  <c r="F2312" i="3" s="1"/>
  <c r="F2313" i="3" a="1"/>
  <c r="F2313" i="3" s="1"/>
  <c r="F2314" i="3" a="1"/>
  <c r="F2314" i="3" s="1"/>
  <c r="F2315" i="3" a="1"/>
  <c r="G2315" i="3" s="1"/>
  <c r="F2316" i="3" a="1"/>
  <c r="F2316" i="3" s="1"/>
  <c r="F2317" i="3" a="1"/>
  <c r="F2317" i="3" s="1"/>
  <c r="F2318" i="3" a="1"/>
  <c r="F2318" i="3" s="1"/>
  <c r="F2319" i="3" a="1"/>
  <c r="G2319" i="3" s="1"/>
  <c r="F2320" i="3" a="1"/>
  <c r="F2320" i="3" s="1"/>
  <c r="F2321" i="3" a="1"/>
  <c r="F2321" i="3" s="1"/>
  <c r="F2322" i="3" a="1"/>
  <c r="F2322" i="3" s="1"/>
  <c r="F2323" i="3" a="1"/>
  <c r="G2323" i="3" s="1"/>
  <c r="F2324" i="3" a="1"/>
  <c r="F2324" i="3" s="1"/>
  <c r="F2325" i="3" a="1"/>
  <c r="G2325" i="3" s="1"/>
  <c r="F2326" i="3" a="1"/>
  <c r="F2326" i="3" s="1"/>
  <c r="F2327" i="3" a="1"/>
  <c r="G2327" i="3" s="1"/>
  <c r="F2328" i="3" a="1"/>
  <c r="F2328" i="3" s="1"/>
  <c r="F2329" i="3" a="1"/>
  <c r="F2329" i="3" s="1"/>
  <c r="F2330" i="3" a="1"/>
  <c r="F2330" i="3" s="1"/>
  <c r="F2331" i="3" a="1"/>
  <c r="G2331" i="3" s="1"/>
  <c r="F2332" i="3" a="1"/>
  <c r="F2332" i="3" s="1"/>
  <c r="F2333" i="3" a="1"/>
  <c r="G2333" i="3" s="1"/>
  <c r="F2334" i="3" a="1"/>
  <c r="F2334" i="3" s="1"/>
  <c r="F2335" i="3" a="1"/>
  <c r="G2335" i="3" s="1"/>
  <c r="F2336" i="3" a="1"/>
  <c r="F2336" i="3" s="1"/>
  <c r="F2337" i="3" a="1"/>
  <c r="F2337" i="3" s="1"/>
  <c r="F2338" i="3" a="1"/>
  <c r="F2338" i="3" s="1"/>
  <c r="F2339" i="3" a="1"/>
  <c r="G2339" i="3" s="1"/>
  <c r="F2340" i="3" a="1"/>
  <c r="F2340" i="3" s="1"/>
  <c r="F2341" i="3" a="1"/>
  <c r="G2341" i="3" s="1"/>
  <c r="F2342" i="3" a="1"/>
  <c r="F2342" i="3" s="1"/>
  <c r="F2343" i="3" a="1"/>
  <c r="G2343" i="3" s="1"/>
  <c r="F2344" i="3" a="1"/>
  <c r="F2344" i="3" s="1"/>
  <c r="F2345" i="3" a="1"/>
  <c r="F2345" i="3" s="1"/>
  <c r="F2346" i="3" a="1"/>
  <c r="F2346" i="3" s="1"/>
  <c r="F2347" i="3" a="1"/>
  <c r="G2347" i="3" s="1"/>
  <c r="F2348" i="3" a="1"/>
  <c r="F2348" i="3" s="1"/>
  <c r="F2349" i="3" a="1"/>
  <c r="F2349" i="3" s="1"/>
  <c r="F2350" i="3" a="1"/>
  <c r="F2350" i="3" s="1"/>
  <c r="F2351" i="3" a="1"/>
  <c r="G2351" i="3" s="1"/>
  <c r="F2352" i="3" a="1"/>
  <c r="F2352" i="3" s="1"/>
  <c r="F2353" i="3" a="1"/>
  <c r="F2353" i="3" s="1"/>
  <c r="F2354" i="3" a="1"/>
  <c r="F2354" i="3" s="1"/>
  <c r="F2355" i="3" a="1"/>
  <c r="G2355" i="3" s="1"/>
  <c r="F2356" i="3" a="1"/>
  <c r="F2356" i="3" s="1"/>
  <c r="F2357" i="3" a="1"/>
  <c r="G2357" i="3" s="1"/>
  <c r="F2358" i="3" a="1"/>
  <c r="F2358" i="3" s="1"/>
  <c r="F2359" i="3" a="1"/>
  <c r="G2359" i="3" s="1"/>
  <c r="F2360" i="3" a="1"/>
  <c r="F2360" i="3" s="1"/>
  <c r="F2361" i="3" a="1"/>
  <c r="F2361" i="3" s="1"/>
  <c r="G2361" i="3"/>
  <c r="F2362" i="3" a="1"/>
  <c r="F2362" i="3" s="1"/>
  <c r="D2362" i="3"/>
  <c r="D2363" i="3" s="1"/>
  <c r="D2383" i="3"/>
  <c r="D2391" i="3"/>
  <c r="F104" i="3" a="1"/>
  <c r="F104" i="3" s="1"/>
  <c r="F105" i="3" a="1"/>
  <c r="G105" i="3" s="1"/>
  <c r="F106" i="3" a="1"/>
  <c r="F107" i="3" a="1"/>
  <c r="F107" i="3" s="1"/>
  <c r="F108" i="3" a="1"/>
  <c r="F108" i="3" s="1"/>
  <c r="F109" i="3" a="1"/>
  <c r="G109" i="3" s="1"/>
  <c r="F110" i="3" a="1"/>
  <c r="F111" i="3" a="1"/>
  <c r="F111" i="3" s="1"/>
  <c r="F112" i="3" a="1"/>
  <c r="F112" i="3" s="1"/>
  <c r="F113" i="3" a="1"/>
  <c r="G113" i="3" s="1"/>
  <c r="F114" i="3" a="1"/>
  <c r="F115" i="3" a="1"/>
  <c r="F115" i="3" s="1"/>
  <c r="F116" i="3" a="1"/>
  <c r="F116" i="3" s="1"/>
  <c r="F117" i="3" a="1"/>
  <c r="G117" i="3" s="1"/>
  <c r="F118" i="3" a="1"/>
  <c r="F119" i="3" a="1"/>
  <c r="F119" i="3" s="1"/>
  <c r="F120" i="3" a="1"/>
  <c r="F120" i="3" s="1"/>
  <c r="F121" i="3" a="1"/>
  <c r="G121" i="3" s="1"/>
  <c r="F122" i="3" a="1"/>
  <c r="F123" i="3" a="1"/>
  <c r="F123" i="3" s="1"/>
  <c r="F124" i="3" a="1"/>
  <c r="F124" i="3" s="1"/>
  <c r="F125" i="3" a="1"/>
  <c r="G125" i="3" s="1"/>
  <c r="F126" i="3" a="1"/>
  <c r="F127" i="3" a="1"/>
  <c r="F127" i="3" s="1"/>
  <c r="F128" i="3" a="1"/>
  <c r="F128" i="3" s="1"/>
  <c r="F129" i="3" a="1"/>
  <c r="G129" i="3" s="1"/>
  <c r="F130" i="3" a="1"/>
  <c r="F131" i="3" a="1"/>
  <c r="F131" i="3" s="1"/>
  <c r="F132" i="3" a="1"/>
  <c r="F132" i="3" s="1"/>
  <c r="F133" i="3" a="1"/>
  <c r="G133" i="3" s="1"/>
  <c r="F134" i="3" a="1"/>
  <c r="F135" i="3" a="1"/>
  <c r="F135" i="3" s="1"/>
  <c r="F136" i="3" a="1"/>
  <c r="F136" i="3" s="1"/>
  <c r="F137" i="3" a="1"/>
  <c r="G137" i="3" s="1"/>
  <c r="F138" i="3" a="1"/>
  <c r="F139" i="3" a="1"/>
  <c r="G139" i="3" s="1"/>
  <c r="F140" i="3" a="1"/>
  <c r="F140" i="3" s="1"/>
  <c r="F141" i="3" a="1"/>
  <c r="G141" i="3" s="1"/>
  <c r="F142" i="3" a="1"/>
  <c r="F143" i="3" a="1"/>
  <c r="F143" i="3" s="1"/>
  <c r="F144" i="3" a="1"/>
  <c r="F144" i="3" s="1"/>
  <c r="F145" i="3" a="1"/>
  <c r="G145" i="3" s="1"/>
  <c r="F146" i="3" a="1"/>
  <c r="F147" i="3" a="1"/>
  <c r="G147" i="3" s="1"/>
  <c r="F148" i="3" a="1"/>
  <c r="F148" i="3" s="1"/>
  <c r="F149" i="3" a="1"/>
  <c r="G149" i="3" s="1"/>
  <c r="F150" i="3" a="1"/>
  <c r="F151" i="3" a="1"/>
  <c r="G151" i="3" s="1"/>
  <c r="F152" i="3" a="1"/>
  <c r="F152" i="3" s="1"/>
  <c r="F153" i="3" a="1"/>
  <c r="G153" i="3" s="1"/>
  <c r="F154" i="3" a="1"/>
  <c r="F155" i="3" a="1"/>
  <c r="G155" i="3" s="1"/>
  <c r="F156" i="3" a="1"/>
  <c r="F156" i="3" s="1"/>
  <c r="F157" i="3" a="1"/>
  <c r="G157" i="3" s="1"/>
  <c r="F158" i="3" a="1"/>
  <c r="F159" i="3" a="1"/>
  <c r="F159" i="3" s="1"/>
  <c r="F160" i="3" a="1"/>
  <c r="F160" i="3" s="1"/>
  <c r="F161" i="3" a="1"/>
  <c r="G161" i="3" s="1"/>
  <c r="F162" i="3" a="1"/>
  <c r="F163" i="3" a="1"/>
  <c r="F163" i="3" s="1"/>
  <c r="F164" i="3" a="1"/>
  <c r="F164" i="3" s="1"/>
  <c r="F165" i="3" a="1"/>
  <c r="G165" i="3" s="1"/>
  <c r="F166" i="3" a="1"/>
  <c r="F167" i="3" a="1"/>
  <c r="G167" i="3" s="1"/>
  <c r="F168" i="3" a="1"/>
  <c r="F168" i="3" s="1"/>
  <c r="F169" i="3" a="1"/>
  <c r="G169" i="3" s="1"/>
  <c r="F170" i="3" a="1"/>
  <c r="F171" i="3" a="1"/>
  <c r="G171" i="3" s="1"/>
  <c r="F172" i="3" a="1"/>
  <c r="F172" i="3" s="1"/>
  <c r="F173" i="3" a="1"/>
  <c r="G173" i="3" s="1"/>
  <c r="F174" i="3" a="1"/>
  <c r="F175" i="3" a="1"/>
  <c r="G175" i="3" s="1"/>
  <c r="F176" i="3" a="1"/>
  <c r="F176" i="3" s="1"/>
  <c r="F177" i="3" a="1"/>
  <c r="G177" i="3" s="1"/>
  <c r="F178" i="3" a="1"/>
  <c r="F179" i="3" a="1"/>
  <c r="G179" i="3" s="1"/>
  <c r="F180" i="3" a="1"/>
  <c r="F180" i="3" s="1"/>
  <c r="F181" i="3" a="1"/>
  <c r="G181" i="3" s="1"/>
  <c r="F182" i="3" a="1"/>
  <c r="F183" i="3" a="1"/>
  <c r="F183" i="3" s="1"/>
  <c r="F184" i="3" a="1"/>
  <c r="F184" i="3" s="1"/>
  <c r="F185" i="3" a="1"/>
  <c r="G185" i="3" s="1"/>
  <c r="F186" i="3" a="1"/>
  <c r="F187" i="3" a="1"/>
  <c r="F187" i="3" s="1"/>
  <c r="F188" i="3" a="1"/>
  <c r="F188" i="3" s="1"/>
  <c r="F189" i="3" a="1"/>
  <c r="F189" i="3" s="1"/>
  <c r="F190" i="3" a="1"/>
  <c r="F190" i="3" s="1"/>
  <c r="F191" i="3" a="1"/>
  <c r="F191" i="3" s="1"/>
  <c r="F192" i="3" a="1"/>
  <c r="F192" i="3" s="1"/>
  <c r="F193" i="3" a="1"/>
  <c r="F193" i="3" s="1"/>
  <c r="F194" i="3" a="1"/>
  <c r="F194" i="3" s="1"/>
  <c r="F195" i="3" a="1"/>
  <c r="F195" i="3" s="1"/>
  <c r="F196" i="3" a="1"/>
  <c r="F196" i="3" s="1"/>
  <c r="F197" i="3" a="1"/>
  <c r="F197" i="3" s="1"/>
  <c r="F198" i="3" a="1"/>
  <c r="F198" i="3" s="1"/>
  <c r="F103" i="3" a="1"/>
  <c r="F103" i="3" s="1"/>
  <c r="E7" i="7" l="1"/>
  <c r="E4" i="7"/>
  <c r="E8" i="7"/>
  <c r="F3" i="7"/>
  <c r="F7" i="7"/>
  <c r="F11" i="7"/>
  <c r="E12" i="7"/>
  <c r="E5" i="7"/>
  <c r="G5" i="7" s="1"/>
  <c r="E9" i="7"/>
  <c r="G9" i="7" s="1"/>
  <c r="F4" i="7"/>
  <c r="F8" i="7"/>
  <c r="E6" i="7"/>
  <c r="G6" i="7" s="1"/>
  <c r="E10" i="7"/>
  <c r="G10" i="7" s="1"/>
  <c r="F5" i="7"/>
  <c r="F9" i="7"/>
  <c r="G7" i="7"/>
  <c r="H7" i="7" s="1"/>
  <c r="G11" i="7"/>
  <c r="H11" i="7" s="1"/>
  <c r="E3" i="7"/>
  <c r="G3" i="7" s="1"/>
  <c r="E11" i="7"/>
  <c r="F6" i="7"/>
  <c r="F10" i="7"/>
  <c r="G4" i="7"/>
  <c r="H4" i="7" s="1"/>
  <c r="G8" i="7"/>
  <c r="H8" i="7" s="1"/>
  <c r="G12" i="7"/>
  <c r="E13" i="7"/>
  <c r="F12" i="7"/>
  <c r="A4" i="7"/>
  <c r="F331" i="3"/>
  <c r="G331" i="3"/>
  <c r="F2117" i="3"/>
  <c r="F1949" i="3"/>
  <c r="G1852" i="3"/>
  <c r="G1849" i="3"/>
  <c r="G1788" i="3"/>
  <c r="G1785" i="3"/>
  <c r="G1106" i="3"/>
  <c r="G2292" i="3"/>
  <c r="G2285" i="3"/>
  <c r="G2196" i="3"/>
  <c r="G2013" i="3"/>
  <c r="F1917" i="3"/>
  <c r="G1203" i="3"/>
  <c r="G1130" i="3"/>
  <c r="G1127" i="3"/>
  <c r="G1066" i="3"/>
  <c r="G1063" i="3"/>
  <c r="F1011" i="3"/>
  <c r="F844" i="3"/>
  <c r="F837" i="3"/>
  <c r="F781" i="3"/>
  <c r="G532" i="3"/>
  <c r="F462" i="3"/>
  <c r="H462" i="3" s="1"/>
  <c r="E462" i="3" s="1"/>
  <c r="F2237" i="3"/>
  <c r="G2185" i="3"/>
  <c r="F2077" i="3"/>
  <c r="F1805" i="3"/>
  <c r="G1756" i="3"/>
  <c r="G1753" i="3"/>
  <c r="F1693" i="3"/>
  <c r="F1123" i="3"/>
  <c r="G1090" i="3"/>
  <c r="F1083" i="3"/>
  <c r="F1043" i="3"/>
  <c r="G813" i="3"/>
  <c r="G402" i="3"/>
  <c r="G399" i="3"/>
  <c r="F250" i="3"/>
  <c r="G250" i="3"/>
  <c r="G555" i="3"/>
  <c r="G494" i="3"/>
  <c r="G436" i="3"/>
  <c r="G358" i="3"/>
  <c r="G335" i="3"/>
  <c r="F303" i="3"/>
  <c r="F300" i="3"/>
  <c r="H300" i="3" s="1"/>
  <c r="E300" i="3" s="1"/>
  <c r="G271" i="3"/>
  <c r="F271" i="3"/>
  <c r="G1026" i="3"/>
  <c r="F995" i="3"/>
  <c r="G280" i="3"/>
  <c r="F280" i="3"/>
  <c r="F266" i="3"/>
  <c r="G266" i="3"/>
  <c r="F139" i="3"/>
  <c r="H139" i="3" s="1"/>
  <c r="E139" i="3" s="1"/>
  <c r="F2382" i="3" a="1"/>
  <c r="F2382" i="3" s="1"/>
  <c r="G2324" i="3"/>
  <c r="G2317" i="3"/>
  <c r="F2269" i="3"/>
  <c r="F2213" i="3"/>
  <c r="F2109" i="3"/>
  <c r="G1964" i="3"/>
  <c r="G1961" i="3"/>
  <c r="G1932" i="3"/>
  <c r="G1929" i="3"/>
  <c r="G1900" i="3"/>
  <c r="G1897" i="3"/>
  <c r="G1868" i="3"/>
  <c r="G1865" i="3"/>
  <c r="G1804" i="3"/>
  <c r="G1801" i="3"/>
  <c r="G1772" i="3"/>
  <c r="G1769" i="3"/>
  <c r="G1741" i="3"/>
  <c r="F1725" i="3"/>
  <c r="G1676" i="3"/>
  <c r="G1673" i="3"/>
  <c r="G1644" i="3"/>
  <c r="G1641" i="3"/>
  <c r="F1131" i="3"/>
  <c r="F1091" i="3"/>
  <c r="G1082" i="3"/>
  <c r="G1079" i="3"/>
  <c r="G1074" i="3"/>
  <c r="F1067" i="3"/>
  <c r="G1058" i="3"/>
  <c r="F1051" i="3"/>
  <c r="G1034" i="3"/>
  <c r="G1010" i="3"/>
  <c r="F1003" i="3"/>
  <c r="F984" i="3"/>
  <c r="G797" i="3"/>
  <c r="G749" i="3"/>
  <c r="G621" i="3"/>
  <c r="G611" i="3"/>
  <c r="G534" i="3"/>
  <c r="G524" i="3"/>
  <c r="F521" i="3"/>
  <c r="H521" i="3" s="1"/>
  <c r="E521" i="3" s="1"/>
  <c r="G507" i="3"/>
  <c r="G415" i="3"/>
  <c r="F387" i="3"/>
  <c r="H387" i="3" s="1"/>
  <c r="E387" i="3" s="1"/>
  <c r="G319" i="3"/>
  <c r="G2313" i="3"/>
  <c r="F2245" i="3"/>
  <c r="G2164" i="3"/>
  <c r="G2157" i="3"/>
  <c r="G2089" i="3"/>
  <c r="G2060" i="3"/>
  <c r="G2057" i="3"/>
  <c r="G2028" i="3"/>
  <c r="G2025" i="3"/>
  <c r="G1996" i="3"/>
  <c r="G1993" i="3"/>
  <c r="F1957" i="3"/>
  <c r="F1893" i="3"/>
  <c r="G1820" i="3"/>
  <c r="G1817" i="3"/>
  <c r="F1757" i="3"/>
  <c r="H1757" i="3" s="1"/>
  <c r="E1757" i="3" s="1"/>
  <c r="G1692" i="3"/>
  <c r="G1689" i="3"/>
  <c r="F1629" i="3"/>
  <c r="G1278" i="3"/>
  <c r="F1271" i="3"/>
  <c r="G1162" i="3"/>
  <c r="G1159" i="3"/>
  <c r="G1114" i="3"/>
  <c r="G1111" i="3"/>
  <c r="F1027" i="3"/>
  <c r="G1018" i="3"/>
  <c r="G1015" i="3"/>
  <c r="G986" i="3"/>
  <c r="G972" i="3"/>
  <c r="G859" i="3"/>
  <c r="F852" i="3"/>
  <c r="G708" i="3"/>
  <c r="G705" i="3"/>
  <c r="G668" i="3"/>
  <c r="F661" i="3"/>
  <c r="G315" i="3"/>
  <c r="G268" i="3"/>
  <c r="F268" i="3"/>
  <c r="F206" i="3"/>
  <c r="H206" i="3" s="1"/>
  <c r="E206" i="3" s="1"/>
  <c r="G206" i="3"/>
  <c r="G267" i="3"/>
  <c r="G234" i="3"/>
  <c r="H1949" i="3"/>
  <c r="E1949" i="3" s="1"/>
  <c r="H1677" i="3"/>
  <c r="E1677" i="3" s="1"/>
  <c r="H1011" i="3"/>
  <c r="E1011" i="3" s="1"/>
  <c r="H844" i="3"/>
  <c r="E844" i="3" s="1"/>
  <c r="F2376" i="3" a="1"/>
  <c r="F2376" i="3" s="1"/>
  <c r="G2349" i="3"/>
  <c r="H2349" i="3" s="1"/>
  <c r="E2349" i="3" s="1"/>
  <c r="H2317" i="3"/>
  <c r="E2317" i="3" s="1"/>
  <c r="H2189" i="3"/>
  <c r="E2189" i="3" s="1"/>
  <c r="H1917" i="3"/>
  <c r="E1917" i="3" s="1"/>
  <c r="H1709" i="3"/>
  <c r="E1709" i="3" s="1"/>
  <c r="H1235" i="3"/>
  <c r="E1235" i="3" s="1"/>
  <c r="H1043" i="3"/>
  <c r="E1043" i="3" s="1"/>
  <c r="H685" i="3"/>
  <c r="E685" i="3" s="1"/>
  <c r="H331" i="3"/>
  <c r="E331" i="3" s="1"/>
  <c r="F2368" i="3" a="1"/>
  <c r="F2368" i="3" s="1"/>
  <c r="F2309" i="3"/>
  <c r="H2285" i="3"/>
  <c r="E2285" i="3" s="1"/>
  <c r="G2281" i="3"/>
  <c r="G2260" i="3"/>
  <c r="G2253" i="3"/>
  <c r="F2205" i="3"/>
  <c r="F2181" i="3"/>
  <c r="H2157" i="3"/>
  <c r="E2157" i="3" s="1"/>
  <c r="G2153" i="3"/>
  <c r="G2132" i="3"/>
  <c r="G2125" i="3"/>
  <c r="H2045" i="3"/>
  <c r="E2045" i="3" s="1"/>
  <c r="H2013" i="3"/>
  <c r="E2013" i="3" s="1"/>
  <c r="G1981" i="3"/>
  <c r="H1981" i="3" s="1"/>
  <c r="E1981" i="3" s="1"/>
  <c r="G1885" i="3"/>
  <c r="H1885" i="3" s="1"/>
  <c r="E1885" i="3" s="1"/>
  <c r="G1837" i="3"/>
  <c r="H1837" i="3" s="1"/>
  <c r="E1837" i="3" s="1"/>
  <c r="G1773" i="3"/>
  <c r="H1773" i="3" s="1"/>
  <c r="E1773" i="3" s="1"/>
  <c r="H1741" i="3"/>
  <c r="E1741" i="3" s="1"/>
  <c r="G1645" i="3"/>
  <c r="H1645" i="3" s="1"/>
  <c r="E1645" i="3" s="1"/>
  <c r="H1283" i="3"/>
  <c r="E1283" i="3" s="1"/>
  <c r="G1279" i="3"/>
  <c r="H1279" i="3" s="1"/>
  <c r="E1279" i="3" s="1"/>
  <c r="H1203" i="3"/>
  <c r="E1203" i="3" s="1"/>
  <c r="G1171" i="3"/>
  <c r="G1107" i="3"/>
  <c r="H1107" i="3" s="1"/>
  <c r="E1107" i="3" s="1"/>
  <c r="H1075" i="3"/>
  <c r="E1075" i="3" s="1"/>
  <c r="H972" i="3"/>
  <c r="E972" i="3" s="1"/>
  <c r="H813" i="3"/>
  <c r="E813" i="3" s="1"/>
  <c r="G717" i="3"/>
  <c r="H717" i="3" s="1"/>
  <c r="E717" i="3" s="1"/>
  <c r="G653" i="3"/>
  <c r="H653" i="3" s="1"/>
  <c r="E653" i="3" s="1"/>
  <c r="G595" i="3"/>
  <c r="G459" i="3"/>
  <c r="H459" i="3" s="1"/>
  <c r="E459" i="3" s="1"/>
  <c r="F449" i="3"/>
  <c r="H449" i="3" s="1"/>
  <c r="E449" i="3" s="1"/>
  <c r="G423" i="3"/>
  <c r="G420" i="3"/>
  <c r="F375" i="3"/>
  <c r="F351" i="3"/>
  <c r="H351" i="3" s="1"/>
  <c r="E351" i="3" s="1"/>
  <c r="F328" i="3"/>
  <c r="H328" i="3" s="1"/>
  <c r="E328" i="3" s="1"/>
  <c r="F311" i="3"/>
  <c r="F308" i="3"/>
  <c r="G283" i="3"/>
  <c r="H275" i="3"/>
  <c r="E275" i="3" s="1"/>
  <c r="F2301" i="3"/>
  <c r="F2277" i="3"/>
  <c r="H2253" i="3"/>
  <c r="E2253" i="3" s="1"/>
  <c r="G2249" i="3"/>
  <c r="G2228" i="3"/>
  <c r="G2221" i="3"/>
  <c r="H2221" i="3" s="1"/>
  <c r="E2221" i="3" s="1"/>
  <c r="F2173" i="3"/>
  <c r="H2173" i="3" s="1"/>
  <c r="E2173" i="3" s="1"/>
  <c r="F2149" i="3"/>
  <c r="H2125" i="3"/>
  <c r="E2125" i="3" s="1"/>
  <c r="G2121" i="3"/>
  <c r="G2100" i="3"/>
  <c r="G2093" i="3"/>
  <c r="H2093" i="3" s="1"/>
  <c r="E2093" i="3" s="1"/>
  <c r="F1925" i="3"/>
  <c r="G1908" i="3"/>
  <c r="F1861" i="3"/>
  <c r="F1789" i="3"/>
  <c r="H1789" i="3" s="1"/>
  <c r="E1789" i="3" s="1"/>
  <c r="G1724" i="3"/>
  <c r="G1721" i="3"/>
  <c r="G1708" i="3"/>
  <c r="G1705" i="3"/>
  <c r="F1661" i="3"/>
  <c r="G1299" i="3"/>
  <c r="H1299" i="3" s="1"/>
  <c r="E1299" i="3" s="1"/>
  <c r="G1270" i="3"/>
  <c r="G1267" i="3"/>
  <c r="H1267" i="3" s="1"/>
  <c r="E1267" i="3" s="1"/>
  <c r="G1154" i="3"/>
  <c r="F1147" i="3"/>
  <c r="G1122" i="3"/>
  <c r="F1115" i="3"/>
  <c r="G1098" i="3"/>
  <c r="G1095" i="3"/>
  <c r="F1059" i="3"/>
  <c r="G1050" i="3"/>
  <c r="G1047" i="3"/>
  <c r="G1042" i="3"/>
  <c r="F1035" i="3"/>
  <c r="G994" i="3"/>
  <c r="F987" i="3"/>
  <c r="H940" i="3"/>
  <c r="E940" i="3" s="1"/>
  <c r="G908" i="3"/>
  <c r="H908" i="3" s="1"/>
  <c r="E908" i="3" s="1"/>
  <c r="G772" i="3"/>
  <c r="G769" i="3"/>
  <c r="G740" i="3"/>
  <c r="G737" i="3"/>
  <c r="G700" i="3"/>
  <c r="F693" i="3"/>
  <c r="G676" i="3"/>
  <c r="G673" i="3"/>
  <c r="G636" i="3"/>
  <c r="F629" i="3"/>
  <c r="F553" i="3"/>
  <c r="H553" i="3" s="1"/>
  <c r="E553" i="3" s="1"/>
  <c r="G542" i="3"/>
  <c r="F539" i="3"/>
  <c r="G455" i="3"/>
  <c r="H455" i="3" s="1"/>
  <c r="E455" i="3" s="1"/>
  <c r="G410" i="3"/>
  <c r="F367" i="3"/>
  <c r="H367" i="3" s="1"/>
  <c r="E367" i="3" s="1"/>
  <c r="G353" i="3"/>
  <c r="F339" i="3"/>
  <c r="H339" i="3" s="1"/>
  <c r="E339" i="3" s="1"/>
  <c r="G258" i="3"/>
  <c r="G226" i="3"/>
  <c r="G211" i="3"/>
  <c r="G163" i="3"/>
  <c r="H163" i="3" s="1"/>
  <c r="E163" i="3" s="1"/>
  <c r="F2384" i="3" a="1"/>
  <c r="F2371" i="3" a="1"/>
  <c r="G2371" i="3" s="1"/>
  <c r="F2363" i="3" a="1"/>
  <c r="G2363" i="3" s="1"/>
  <c r="G2348" i="3"/>
  <c r="H2348" i="3" s="1"/>
  <c r="E2348" i="3" s="1"/>
  <c r="G2345" i="3"/>
  <c r="F2333" i="3"/>
  <c r="H2333" i="3" s="1"/>
  <c r="E2333" i="3" s="1"/>
  <c r="G2316" i="3"/>
  <c r="H2301" i="3"/>
  <c r="E2301" i="3" s="1"/>
  <c r="G2284" i="3"/>
  <c r="H2269" i="3"/>
  <c r="E2269" i="3" s="1"/>
  <c r="G2252" i="3"/>
  <c r="H2237" i="3"/>
  <c r="E2237" i="3" s="1"/>
  <c r="G2220" i="3"/>
  <c r="H2205" i="3"/>
  <c r="E2205" i="3" s="1"/>
  <c r="G2188" i="3"/>
  <c r="G2156" i="3"/>
  <c r="H2141" i="3"/>
  <c r="E2141" i="3" s="1"/>
  <c r="G2124" i="3"/>
  <c r="H2109" i="3"/>
  <c r="E2109" i="3" s="1"/>
  <c r="G2092" i="3"/>
  <c r="H2077" i="3"/>
  <c r="E2077" i="3" s="1"/>
  <c r="F1821" i="3"/>
  <c r="H1821" i="3" s="1"/>
  <c r="E1821" i="3" s="1"/>
  <c r="G1812" i="3"/>
  <c r="G1797" i="3"/>
  <c r="F1797" i="3"/>
  <c r="F1780" i="3"/>
  <c r="H1780" i="3" s="1"/>
  <c r="E1780" i="3" s="1"/>
  <c r="G1780" i="3"/>
  <c r="F1764" i="3"/>
  <c r="G1764" i="3"/>
  <c r="G1669" i="3"/>
  <c r="F1669" i="3"/>
  <c r="G188" i="3"/>
  <c r="F185" i="3"/>
  <c r="H185" i="3" s="1"/>
  <c r="E185" i="3" s="1"/>
  <c r="G143" i="3"/>
  <c r="F2377" i="3" a="1"/>
  <c r="F2369" i="3" a="1"/>
  <c r="F2369" i="3" s="1"/>
  <c r="G2356" i="3"/>
  <c r="H2356" i="3" s="1"/>
  <c r="E2356" i="3" s="1"/>
  <c r="H2345" i="3"/>
  <c r="E2345" i="3" s="1"/>
  <c r="F2341" i="3"/>
  <c r="H2313" i="3"/>
  <c r="E2313" i="3" s="1"/>
  <c r="H2281" i="3"/>
  <c r="E2281" i="3" s="1"/>
  <c r="H2249" i="3"/>
  <c r="E2249" i="3" s="1"/>
  <c r="H2217" i="3"/>
  <c r="E2217" i="3" s="1"/>
  <c r="H2185" i="3"/>
  <c r="E2185" i="3" s="1"/>
  <c r="H2153" i="3"/>
  <c r="E2153" i="3" s="1"/>
  <c r="H2121" i="3"/>
  <c r="E2121" i="3" s="1"/>
  <c r="H2089" i="3"/>
  <c r="E2089" i="3" s="1"/>
  <c r="G2068" i="3"/>
  <c r="G2061" i="3"/>
  <c r="H2061" i="3" s="1"/>
  <c r="E2061" i="3" s="1"/>
  <c r="H2057" i="3"/>
  <c r="E2057" i="3" s="1"/>
  <c r="F2053" i="3"/>
  <c r="G2036" i="3"/>
  <c r="G2029" i="3"/>
  <c r="H2029" i="3" s="1"/>
  <c r="E2029" i="3" s="1"/>
  <c r="H2025" i="3"/>
  <c r="E2025" i="3" s="1"/>
  <c r="F2021" i="3"/>
  <c r="G2004" i="3"/>
  <c r="H2004" i="3" s="1"/>
  <c r="E2004" i="3" s="1"/>
  <c r="G1997" i="3"/>
  <c r="H1997" i="3" s="1"/>
  <c r="E1997" i="3" s="1"/>
  <c r="H1993" i="3"/>
  <c r="E1993" i="3" s="1"/>
  <c r="G1972" i="3"/>
  <c r="G1965" i="3"/>
  <c r="H1965" i="3" s="1"/>
  <c r="E1965" i="3" s="1"/>
  <c r="H1961" i="3"/>
  <c r="E1961" i="3" s="1"/>
  <c r="G1940" i="3"/>
  <c r="G1933" i="3"/>
  <c r="H1933" i="3" s="1"/>
  <c r="E1933" i="3" s="1"/>
  <c r="H1929" i="3"/>
  <c r="E1929" i="3" s="1"/>
  <c r="G1901" i="3"/>
  <c r="H1901" i="3" s="1"/>
  <c r="E1901" i="3" s="1"/>
  <c r="H1897" i="3"/>
  <c r="E1897" i="3" s="1"/>
  <c r="G1869" i="3"/>
  <c r="H1869" i="3" s="1"/>
  <c r="E1869" i="3" s="1"/>
  <c r="H1865" i="3"/>
  <c r="E1865" i="3" s="1"/>
  <c r="F1828" i="3"/>
  <c r="G1828" i="3"/>
  <c r="H1805" i="3"/>
  <c r="E1805" i="3" s="1"/>
  <c r="F1796" i="3"/>
  <c r="G1796" i="3"/>
  <c r="G1701" i="3"/>
  <c r="F1701" i="3"/>
  <c r="F1684" i="3"/>
  <c r="G1684" i="3"/>
  <c r="G2332" i="3"/>
  <c r="H2332" i="3" s="1"/>
  <c r="E2332" i="3" s="1"/>
  <c r="G2329" i="3"/>
  <c r="G2300" i="3"/>
  <c r="G2297" i="3"/>
  <c r="G2268" i="3"/>
  <c r="H2268" i="3" s="1"/>
  <c r="E2268" i="3" s="1"/>
  <c r="G2265" i="3"/>
  <c r="G2236" i="3"/>
  <c r="G2233" i="3"/>
  <c r="G2204" i="3"/>
  <c r="H2204" i="3" s="1"/>
  <c r="E2204" i="3" s="1"/>
  <c r="G2201" i="3"/>
  <c r="G2172" i="3"/>
  <c r="G2169" i="3"/>
  <c r="G2140" i="3"/>
  <c r="H2140" i="3" s="1"/>
  <c r="E2140" i="3" s="1"/>
  <c r="G2137" i="3"/>
  <c r="G2108" i="3"/>
  <c r="G2105" i="3"/>
  <c r="G2076" i="3"/>
  <c r="H2076" i="3" s="1"/>
  <c r="E2076" i="3" s="1"/>
  <c r="G2073" i="3"/>
  <c r="G2044" i="3"/>
  <c r="G2041" i="3"/>
  <c r="G2012" i="3"/>
  <c r="H2012" i="3" s="1"/>
  <c r="E2012" i="3" s="1"/>
  <c r="G2009" i="3"/>
  <c r="G1980" i="3"/>
  <c r="G1977" i="3"/>
  <c r="G1948" i="3"/>
  <c r="H1948" i="3" s="1"/>
  <c r="E1948" i="3" s="1"/>
  <c r="G1945" i="3"/>
  <c r="G1916" i="3"/>
  <c r="G1913" i="3"/>
  <c r="G1884" i="3"/>
  <c r="H1884" i="3" s="1"/>
  <c r="E1884" i="3" s="1"/>
  <c r="G1881" i="3"/>
  <c r="G1845" i="3"/>
  <c r="F1845" i="3"/>
  <c r="G1836" i="3"/>
  <c r="H1836" i="3" s="1"/>
  <c r="E1836" i="3" s="1"/>
  <c r="G1833" i="3"/>
  <c r="G1733" i="3"/>
  <c r="F1733" i="3"/>
  <c r="F1716" i="3"/>
  <c r="G1716" i="3"/>
  <c r="F2379" i="3" a="1"/>
  <c r="G2379" i="3" s="1"/>
  <c r="F2374" i="3" a="1"/>
  <c r="F2374" i="3" s="1"/>
  <c r="F2366" i="3" a="1"/>
  <c r="F2366" i="3" s="1"/>
  <c r="H2361" i="3"/>
  <c r="E2361" i="3" s="1"/>
  <c r="F2357" i="3"/>
  <c r="H2357" i="3" s="1"/>
  <c r="E2357" i="3" s="1"/>
  <c r="G2340" i="3"/>
  <c r="H2329" i="3"/>
  <c r="E2329" i="3" s="1"/>
  <c r="F2325" i="3"/>
  <c r="H2325" i="3" s="1"/>
  <c r="E2325" i="3" s="1"/>
  <c r="G2308" i="3"/>
  <c r="H2297" i="3"/>
  <c r="E2297" i="3" s="1"/>
  <c r="F2293" i="3"/>
  <c r="H2293" i="3" s="1"/>
  <c r="E2293" i="3" s="1"/>
  <c r="G2276" i="3"/>
  <c r="H2276" i="3" s="1"/>
  <c r="E2276" i="3" s="1"/>
  <c r="H2265" i="3"/>
  <c r="E2265" i="3" s="1"/>
  <c r="F2261" i="3"/>
  <c r="H2261" i="3" s="1"/>
  <c r="E2261" i="3" s="1"/>
  <c r="G2244" i="3"/>
  <c r="H2233" i="3"/>
  <c r="E2233" i="3" s="1"/>
  <c r="F2229" i="3"/>
  <c r="G2212" i="3"/>
  <c r="H2201" i="3"/>
  <c r="E2201" i="3" s="1"/>
  <c r="F2197" i="3"/>
  <c r="H2197" i="3" s="1"/>
  <c r="E2197" i="3" s="1"/>
  <c r="G2180" i="3"/>
  <c r="H2169" i="3"/>
  <c r="E2169" i="3" s="1"/>
  <c r="F2165" i="3"/>
  <c r="H2165" i="3" s="1"/>
  <c r="E2165" i="3" s="1"/>
  <c r="G2148" i="3"/>
  <c r="H2148" i="3" s="1"/>
  <c r="E2148" i="3" s="1"/>
  <c r="H2137" i="3"/>
  <c r="E2137" i="3" s="1"/>
  <c r="F2133" i="3"/>
  <c r="G2116" i="3"/>
  <c r="H2105" i="3"/>
  <c r="E2105" i="3" s="1"/>
  <c r="F2101" i="3"/>
  <c r="G2084" i="3"/>
  <c r="H2073" i="3"/>
  <c r="E2073" i="3" s="1"/>
  <c r="F2069" i="3"/>
  <c r="H2069" i="3" s="1"/>
  <c r="E2069" i="3" s="1"/>
  <c r="G2052" i="3"/>
  <c r="H2041" i="3"/>
  <c r="E2041" i="3" s="1"/>
  <c r="F2037" i="3"/>
  <c r="H2037" i="3" s="1"/>
  <c r="E2037" i="3" s="1"/>
  <c r="G2020" i="3"/>
  <c r="H2020" i="3" s="1"/>
  <c r="E2020" i="3" s="1"/>
  <c r="H2009" i="3"/>
  <c r="E2009" i="3" s="1"/>
  <c r="F2005" i="3"/>
  <c r="H2005" i="3" s="1"/>
  <c r="E2005" i="3" s="1"/>
  <c r="G1988" i="3"/>
  <c r="H1977" i="3"/>
  <c r="E1977" i="3" s="1"/>
  <c r="F1973" i="3"/>
  <c r="H1973" i="3" s="1"/>
  <c r="E1973" i="3" s="1"/>
  <c r="G1956" i="3"/>
  <c r="H1945" i="3"/>
  <c r="E1945" i="3" s="1"/>
  <c r="F1941" i="3"/>
  <c r="H1941" i="3" s="1"/>
  <c r="E1941" i="3" s="1"/>
  <c r="G1924" i="3"/>
  <c r="H1913" i="3"/>
  <c r="E1913" i="3" s="1"/>
  <c r="F1909" i="3"/>
  <c r="H1909" i="3" s="1"/>
  <c r="E1909" i="3" s="1"/>
  <c r="G1892" i="3"/>
  <c r="H1881" i="3"/>
  <c r="E1881" i="3" s="1"/>
  <c r="F1877" i="3"/>
  <c r="G1860" i="3"/>
  <c r="F1853" i="3"/>
  <c r="H1853" i="3" s="1"/>
  <c r="E1853" i="3" s="1"/>
  <c r="G1844" i="3"/>
  <c r="H1833" i="3"/>
  <c r="E1833" i="3" s="1"/>
  <c r="G1813" i="3"/>
  <c r="F1813" i="3"/>
  <c r="G1781" i="3"/>
  <c r="F1781" i="3"/>
  <c r="G1765" i="3"/>
  <c r="F1765" i="3"/>
  <c r="F1748" i="3"/>
  <c r="G1748" i="3"/>
  <c r="H1155" i="3"/>
  <c r="E1155" i="3" s="1"/>
  <c r="H1111" i="3"/>
  <c r="E1111" i="3" s="1"/>
  <c r="H1079" i="3"/>
  <c r="E1079" i="3" s="1"/>
  <c r="H1047" i="3"/>
  <c r="E1047" i="3" s="1"/>
  <c r="H1015" i="3"/>
  <c r="E1015" i="3" s="1"/>
  <c r="F980" i="3"/>
  <c r="G963" i="3"/>
  <c r="H963" i="3" s="1"/>
  <c r="E963" i="3" s="1"/>
  <c r="G960" i="3"/>
  <c r="H960" i="3" s="1"/>
  <c r="E960" i="3" s="1"/>
  <c r="G955" i="3"/>
  <c r="F948" i="3"/>
  <c r="G931" i="3"/>
  <c r="H931" i="3" s="1"/>
  <c r="E931" i="3" s="1"/>
  <c r="G928" i="3"/>
  <c r="H928" i="3" s="1"/>
  <c r="E928" i="3" s="1"/>
  <c r="G923" i="3"/>
  <c r="F916" i="3"/>
  <c r="G899" i="3"/>
  <c r="H899" i="3" s="1"/>
  <c r="E899" i="3" s="1"/>
  <c r="G896" i="3"/>
  <c r="H896" i="3" s="1"/>
  <c r="E896" i="3" s="1"/>
  <c r="G891" i="3"/>
  <c r="F884" i="3"/>
  <c r="F875" i="3"/>
  <c r="G875" i="3"/>
  <c r="G867" i="3"/>
  <c r="G864" i="3"/>
  <c r="F848" i="3"/>
  <c r="G848" i="3"/>
  <c r="G829" i="3"/>
  <c r="H829" i="3" s="1"/>
  <c r="E829" i="3" s="1"/>
  <c r="F820" i="3"/>
  <c r="G820" i="3"/>
  <c r="H797" i="3"/>
  <c r="E797" i="3" s="1"/>
  <c r="G773" i="3"/>
  <c r="F773" i="3"/>
  <c r="G764" i="3"/>
  <c r="H764" i="3" s="1"/>
  <c r="E764" i="3" s="1"/>
  <c r="F757" i="3"/>
  <c r="F748" i="3"/>
  <c r="G748" i="3"/>
  <c r="F556" i="3"/>
  <c r="G556" i="3"/>
  <c r="H1849" i="3"/>
  <c r="E1849" i="3" s="1"/>
  <c r="H1817" i="3"/>
  <c r="E1817" i="3" s="1"/>
  <c r="H1785" i="3"/>
  <c r="E1785" i="3" s="1"/>
  <c r="H1753" i="3"/>
  <c r="E1753" i="3" s="1"/>
  <c r="F1749" i="3"/>
  <c r="G1732" i="3"/>
  <c r="H1721" i="3"/>
  <c r="E1721" i="3" s="1"/>
  <c r="F1717" i="3"/>
  <c r="H1717" i="3" s="1"/>
  <c r="E1717" i="3" s="1"/>
  <c r="G1700" i="3"/>
  <c r="H1689" i="3"/>
  <c r="E1689" i="3" s="1"/>
  <c r="F1685" i="3"/>
  <c r="H1685" i="3" s="1"/>
  <c r="E1685" i="3" s="1"/>
  <c r="G1668" i="3"/>
  <c r="H1657" i="3"/>
  <c r="E1657" i="3" s="1"/>
  <c r="F1653" i="3"/>
  <c r="H1653" i="3" s="1"/>
  <c r="E1653" i="3" s="1"/>
  <c r="G1636" i="3"/>
  <c r="H1625" i="3"/>
  <c r="E1625" i="3" s="1"/>
  <c r="F1621" i="3"/>
  <c r="G1612" i="3"/>
  <c r="H1612" i="3" s="1"/>
  <c r="E1612" i="3" s="1"/>
  <c r="G1609" i="3"/>
  <c r="H1609" i="3" s="1"/>
  <c r="E1609" i="3" s="1"/>
  <c r="G1604" i="3"/>
  <c r="G1331" i="3"/>
  <c r="F1328" i="3"/>
  <c r="H1328" i="3" s="1"/>
  <c r="E1328" i="3" s="1"/>
  <c r="G1323" i="3"/>
  <c r="F1320" i="3"/>
  <c r="G1315" i="3"/>
  <c r="F1312" i="3"/>
  <c r="H1312" i="3" s="1"/>
  <c r="E1312" i="3" s="1"/>
  <c r="G1307" i="3"/>
  <c r="F1304" i="3"/>
  <c r="H1304" i="3" s="1"/>
  <c r="E1304" i="3" s="1"/>
  <c r="F1296" i="3"/>
  <c r="G1294" i="3"/>
  <c r="H1294" i="3" s="1"/>
  <c r="E1294" i="3" s="1"/>
  <c r="F1291" i="3"/>
  <c r="F1288" i="3"/>
  <c r="H1286" i="3"/>
  <c r="E1286" i="3" s="1"/>
  <c r="G1274" i="3"/>
  <c r="G1258" i="3"/>
  <c r="G1255" i="3"/>
  <c r="H1255" i="3" s="1"/>
  <c r="E1255" i="3" s="1"/>
  <c r="G1250" i="3"/>
  <c r="F1243" i="3"/>
  <c r="G1226" i="3"/>
  <c r="G1223" i="3"/>
  <c r="H1223" i="3" s="1"/>
  <c r="E1223" i="3" s="1"/>
  <c r="G1218" i="3"/>
  <c r="F1211" i="3"/>
  <c r="G1194" i="3"/>
  <c r="G1191" i="3"/>
  <c r="H1191" i="3" s="1"/>
  <c r="E1191" i="3" s="1"/>
  <c r="G1186" i="3"/>
  <c r="F1179" i="3"/>
  <c r="H1179" i="3" s="1"/>
  <c r="E1179" i="3" s="1"/>
  <c r="H1171" i="3"/>
  <c r="E1171" i="3" s="1"/>
  <c r="H1139" i="3"/>
  <c r="E1139" i="3" s="1"/>
  <c r="G956" i="3"/>
  <c r="H956" i="3" s="1"/>
  <c r="E956" i="3" s="1"/>
  <c r="G924" i="3"/>
  <c r="H924" i="3" s="1"/>
  <c r="E924" i="3" s="1"/>
  <c r="G892" i="3"/>
  <c r="H892" i="3" s="1"/>
  <c r="E892" i="3" s="1"/>
  <c r="F880" i="3"/>
  <c r="G880" i="3"/>
  <c r="G876" i="3"/>
  <c r="H876" i="3" s="1"/>
  <c r="E876" i="3" s="1"/>
  <c r="H864" i="3"/>
  <c r="E864" i="3" s="1"/>
  <c r="F851" i="3"/>
  <c r="G851" i="3"/>
  <c r="G805" i="3"/>
  <c r="F805" i="3"/>
  <c r="F780" i="3"/>
  <c r="G780" i="3"/>
  <c r="F753" i="3"/>
  <c r="G753" i="3"/>
  <c r="F587" i="3"/>
  <c r="G587" i="3"/>
  <c r="F515" i="3"/>
  <c r="G515" i="3"/>
  <c r="H1725" i="3"/>
  <c r="E1725" i="3" s="1"/>
  <c r="H1693" i="3"/>
  <c r="E1693" i="3" s="1"/>
  <c r="H1661" i="3"/>
  <c r="E1661" i="3" s="1"/>
  <c r="H1629" i="3"/>
  <c r="E1629" i="3" s="1"/>
  <c r="G1605" i="3"/>
  <c r="H1605" i="3" s="1"/>
  <c r="E1605" i="3" s="1"/>
  <c r="G1275" i="3"/>
  <c r="H1275" i="3" s="1"/>
  <c r="E1275" i="3" s="1"/>
  <c r="H1271" i="3"/>
  <c r="E1271" i="3" s="1"/>
  <c r="G1251" i="3"/>
  <c r="H1251" i="3" s="1"/>
  <c r="E1251" i="3" s="1"/>
  <c r="G1219" i="3"/>
  <c r="H1219" i="3" s="1"/>
  <c r="E1219" i="3" s="1"/>
  <c r="G1187" i="3"/>
  <c r="H1187" i="3" s="1"/>
  <c r="E1187" i="3" s="1"/>
  <c r="H1159" i="3"/>
  <c r="E1159" i="3" s="1"/>
  <c r="G1155" i="3"/>
  <c r="H1127" i="3"/>
  <c r="E1127" i="3" s="1"/>
  <c r="H1095" i="3"/>
  <c r="E1095" i="3" s="1"/>
  <c r="H1063" i="3"/>
  <c r="E1063" i="3" s="1"/>
  <c r="H1031" i="3"/>
  <c r="E1031" i="3" s="1"/>
  <c r="H999" i="3"/>
  <c r="E999" i="3" s="1"/>
  <c r="G979" i="3"/>
  <c r="G976" i="3"/>
  <c r="G971" i="3"/>
  <c r="F964" i="3"/>
  <c r="H964" i="3" s="1"/>
  <c r="E964" i="3" s="1"/>
  <c r="G947" i="3"/>
  <c r="G944" i="3"/>
  <c r="G939" i="3"/>
  <c r="F932" i="3"/>
  <c r="G915" i="3"/>
  <c r="G912" i="3"/>
  <c r="H912" i="3" s="1"/>
  <c r="E912" i="3" s="1"/>
  <c r="G907" i="3"/>
  <c r="F900" i="3"/>
  <c r="H900" i="3" s="1"/>
  <c r="E900" i="3" s="1"/>
  <c r="F883" i="3"/>
  <c r="G883" i="3"/>
  <c r="H860" i="3"/>
  <c r="E860" i="3" s="1"/>
  <c r="F833" i="3"/>
  <c r="H833" i="3" s="1"/>
  <c r="E833" i="3" s="1"/>
  <c r="G830" i="3"/>
  <c r="H830" i="3" s="1"/>
  <c r="E830" i="3" s="1"/>
  <c r="G828" i="3"/>
  <c r="H828" i="3" s="1"/>
  <c r="E828" i="3" s="1"/>
  <c r="F821" i="3"/>
  <c r="F812" i="3"/>
  <c r="G812" i="3"/>
  <c r="G804" i="3"/>
  <c r="G801" i="3"/>
  <c r="H801" i="3" s="1"/>
  <c r="E801" i="3" s="1"/>
  <c r="F785" i="3"/>
  <c r="G785" i="3"/>
  <c r="H769" i="3"/>
  <c r="E769" i="3" s="1"/>
  <c r="G765" i="3"/>
  <c r="H765" i="3" s="1"/>
  <c r="E765" i="3" s="1"/>
  <c r="F756" i="3"/>
  <c r="G756" i="3"/>
  <c r="H749" i="3"/>
  <c r="E749" i="3" s="1"/>
  <c r="F624" i="3"/>
  <c r="G624" i="3"/>
  <c r="H1801" i="3"/>
  <c r="E1801" i="3" s="1"/>
  <c r="H1769" i="3"/>
  <c r="E1769" i="3" s="1"/>
  <c r="H1737" i="3"/>
  <c r="E1737" i="3" s="1"/>
  <c r="H1705" i="3"/>
  <c r="E1705" i="3" s="1"/>
  <c r="H1673" i="3"/>
  <c r="E1673" i="3" s="1"/>
  <c r="G1652" i="3"/>
  <c r="H1652" i="3" s="1"/>
  <c r="E1652" i="3" s="1"/>
  <c r="H1641" i="3"/>
  <c r="E1641" i="3" s="1"/>
  <c r="F1637" i="3"/>
  <c r="G1620" i="3"/>
  <c r="F1613" i="3"/>
  <c r="H1613" i="3" s="1"/>
  <c r="E1613" i="3" s="1"/>
  <c r="G1339" i="3"/>
  <c r="F1336" i="3"/>
  <c r="G1327" i="3"/>
  <c r="H1327" i="3" s="1"/>
  <c r="E1327" i="3" s="1"/>
  <c r="F1324" i="3"/>
  <c r="H1324" i="3" s="1"/>
  <c r="E1324" i="3" s="1"/>
  <c r="G1319" i="3"/>
  <c r="F1316" i="3"/>
  <c r="G1311" i="3"/>
  <c r="F1308" i="3"/>
  <c r="H1308" i="3" s="1"/>
  <c r="E1308" i="3" s="1"/>
  <c r="G1303" i="3"/>
  <c r="G1295" i="3"/>
  <c r="H1295" i="3" s="1"/>
  <c r="E1295" i="3" s="1"/>
  <c r="G1282" i="3"/>
  <c r="G1266" i="3"/>
  <c r="H1266" i="3" s="1"/>
  <c r="E1266" i="3" s="1"/>
  <c r="F1259" i="3"/>
  <c r="G1242" i="3"/>
  <c r="G1239" i="3"/>
  <c r="H1239" i="3" s="1"/>
  <c r="E1239" i="3" s="1"/>
  <c r="G1234" i="3"/>
  <c r="H1234" i="3" s="1"/>
  <c r="E1234" i="3" s="1"/>
  <c r="F1227" i="3"/>
  <c r="G1210" i="3"/>
  <c r="G1207" i="3"/>
  <c r="H1207" i="3" s="1"/>
  <c r="E1207" i="3" s="1"/>
  <c r="G1202" i="3"/>
  <c r="H1202" i="3" s="1"/>
  <c r="E1202" i="3" s="1"/>
  <c r="F1195" i="3"/>
  <c r="G1178" i="3"/>
  <c r="G1175" i="3"/>
  <c r="H1175" i="3" s="1"/>
  <c r="E1175" i="3" s="1"/>
  <c r="G1170" i="3"/>
  <c r="H1170" i="3" s="1"/>
  <c r="E1170" i="3" s="1"/>
  <c r="F1163" i="3"/>
  <c r="G1146" i="3"/>
  <c r="G1143" i="3"/>
  <c r="H1143" i="3" s="1"/>
  <c r="E1143" i="3" s="1"/>
  <c r="G1138" i="3"/>
  <c r="H1138" i="3" s="1"/>
  <c r="E1138" i="3" s="1"/>
  <c r="H1123" i="3"/>
  <c r="E1123" i="3" s="1"/>
  <c r="H1091" i="3"/>
  <c r="E1091" i="3" s="1"/>
  <c r="H1059" i="3"/>
  <c r="E1059" i="3" s="1"/>
  <c r="H1027" i="3"/>
  <c r="E1027" i="3" s="1"/>
  <c r="H995" i="3"/>
  <c r="E995" i="3" s="1"/>
  <c r="H984" i="3"/>
  <c r="E984" i="3" s="1"/>
  <c r="H976" i="3"/>
  <c r="E976" i="3" s="1"/>
  <c r="H944" i="3"/>
  <c r="E944" i="3" s="1"/>
  <c r="G868" i="3"/>
  <c r="F868" i="3"/>
  <c r="F843" i="3"/>
  <c r="G843" i="3"/>
  <c r="F817" i="3"/>
  <c r="G817" i="3"/>
  <c r="F788" i="3"/>
  <c r="G788" i="3"/>
  <c r="H781" i="3"/>
  <c r="E781" i="3" s="1"/>
  <c r="G741" i="3"/>
  <c r="F741" i="3"/>
  <c r="F603" i="3"/>
  <c r="G603" i="3"/>
  <c r="F571" i="3"/>
  <c r="G571" i="3"/>
  <c r="F551" i="3"/>
  <c r="G551" i="3"/>
  <c r="F527" i="3"/>
  <c r="G527" i="3"/>
  <c r="F510" i="3"/>
  <c r="G510" i="3"/>
  <c r="H737" i="3"/>
  <c r="E737" i="3" s="1"/>
  <c r="G733" i="3"/>
  <c r="H733" i="3" s="1"/>
  <c r="E733" i="3" s="1"/>
  <c r="H705" i="3"/>
  <c r="E705" i="3" s="1"/>
  <c r="G701" i="3"/>
  <c r="H701" i="3" s="1"/>
  <c r="E701" i="3" s="1"/>
  <c r="G689" i="3"/>
  <c r="H689" i="3" s="1"/>
  <c r="E689" i="3" s="1"/>
  <c r="H673" i="3"/>
  <c r="E673" i="3" s="1"/>
  <c r="G669" i="3"/>
  <c r="H669" i="3" s="1"/>
  <c r="E669" i="3" s="1"/>
  <c r="H641" i="3"/>
  <c r="E641" i="3" s="1"/>
  <c r="G637" i="3"/>
  <c r="H637" i="3" s="1"/>
  <c r="E637" i="3" s="1"/>
  <c r="G543" i="3"/>
  <c r="H543" i="3" s="1"/>
  <c r="E543" i="3" s="1"/>
  <c r="G535" i="3"/>
  <c r="H535" i="3" s="1"/>
  <c r="E535" i="3" s="1"/>
  <c r="G487" i="3"/>
  <c r="G472" i="3"/>
  <c r="H472" i="3" s="1"/>
  <c r="E472" i="3" s="1"/>
  <c r="G444" i="3"/>
  <c r="H436" i="3"/>
  <c r="E436" i="3" s="1"/>
  <c r="G432" i="3"/>
  <c r="G411" i="3"/>
  <c r="H411" i="3" s="1"/>
  <c r="E411" i="3" s="1"/>
  <c r="G369" i="3"/>
  <c r="H335" i="3"/>
  <c r="E335" i="3" s="1"/>
  <c r="G287" i="3"/>
  <c r="H278" i="3"/>
  <c r="E278" i="3" s="1"/>
  <c r="F264" i="3"/>
  <c r="G262" i="3"/>
  <c r="G247" i="3"/>
  <c r="G238" i="3"/>
  <c r="H238" i="3" s="1"/>
  <c r="E238" i="3" s="1"/>
  <c r="F232" i="3"/>
  <c r="G230" i="3"/>
  <c r="G207" i="3"/>
  <c r="G202" i="3"/>
  <c r="H202" i="3" s="1"/>
  <c r="E202" i="3" s="1"/>
  <c r="F200" i="3"/>
  <c r="H200" i="3" s="1"/>
  <c r="E200" i="3" s="1"/>
  <c r="G724" i="3"/>
  <c r="G721" i="3"/>
  <c r="G716" i="3"/>
  <c r="F709" i="3"/>
  <c r="G684" i="3"/>
  <c r="F677" i="3"/>
  <c r="G660" i="3"/>
  <c r="H660" i="3" s="1"/>
  <c r="E660" i="3" s="1"/>
  <c r="G657" i="3"/>
  <c r="H657" i="3" s="1"/>
  <c r="E657" i="3" s="1"/>
  <c r="G652" i="3"/>
  <c r="F645" i="3"/>
  <c r="G628" i="3"/>
  <c r="H628" i="3" s="1"/>
  <c r="E628" i="3" s="1"/>
  <c r="G620" i="3"/>
  <c r="F565" i="3"/>
  <c r="F563" i="3"/>
  <c r="H563" i="3" s="1"/>
  <c r="E563" i="3" s="1"/>
  <c r="H555" i="3"/>
  <c r="E555" i="3" s="1"/>
  <c r="F545" i="3"/>
  <c r="H545" i="3" s="1"/>
  <c r="E545" i="3" s="1"/>
  <c r="F533" i="3"/>
  <c r="F531" i="3"/>
  <c r="H531" i="3" s="1"/>
  <c r="E531" i="3" s="1"/>
  <c r="F525" i="3"/>
  <c r="H525" i="3" s="1"/>
  <c r="E525" i="3" s="1"/>
  <c r="F513" i="3"/>
  <c r="H513" i="3" s="1"/>
  <c r="E513" i="3" s="1"/>
  <c r="G503" i="3"/>
  <c r="H503" i="3" s="1"/>
  <c r="E503" i="3" s="1"/>
  <c r="F491" i="3"/>
  <c r="F489" i="3"/>
  <c r="H489" i="3" s="1"/>
  <c r="E489" i="3" s="1"/>
  <c r="G469" i="3"/>
  <c r="G463" i="3"/>
  <c r="H463" i="3" s="1"/>
  <c r="E463" i="3" s="1"/>
  <c r="G448" i="3"/>
  <c r="H448" i="3" s="1"/>
  <c r="E448" i="3" s="1"/>
  <c r="H420" i="3"/>
  <c r="E420" i="3" s="1"/>
  <c r="G395" i="3"/>
  <c r="H395" i="3" s="1"/>
  <c r="E395" i="3" s="1"/>
  <c r="G386" i="3"/>
  <c r="G374" i="3"/>
  <c r="G365" i="3"/>
  <c r="H365" i="3" s="1"/>
  <c r="E365" i="3" s="1"/>
  <c r="F363" i="3"/>
  <c r="H363" i="3" s="1"/>
  <c r="E363" i="3" s="1"/>
  <c r="G349" i="3"/>
  <c r="H349" i="3" s="1"/>
  <c r="E349" i="3" s="1"/>
  <c r="F347" i="3"/>
  <c r="H347" i="3" s="1"/>
  <c r="E347" i="3" s="1"/>
  <c r="F332" i="3"/>
  <c r="H332" i="3" s="1"/>
  <c r="E332" i="3" s="1"/>
  <c r="F316" i="3"/>
  <c r="H316" i="3" s="1"/>
  <c r="E316" i="3" s="1"/>
  <c r="G299" i="3"/>
  <c r="F284" i="3"/>
  <c r="H284" i="3" s="1"/>
  <c r="E284" i="3" s="1"/>
  <c r="G279" i="3"/>
  <c r="H721" i="3"/>
  <c r="E721" i="3" s="1"/>
  <c r="F505" i="3"/>
  <c r="H505" i="3" s="1"/>
  <c r="E505" i="3" s="1"/>
  <c r="F499" i="3"/>
  <c r="F493" i="3"/>
  <c r="H493" i="3" s="1"/>
  <c r="E493" i="3" s="1"/>
  <c r="G483" i="3"/>
  <c r="H483" i="3" s="1"/>
  <c r="E483" i="3" s="1"/>
  <c r="G476" i="3"/>
  <c r="H476" i="3" s="1"/>
  <c r="E476" i="3" s="1"/>
  <c r="G473" i="3"/>
  <c r="F458" i="3"/>
  <c r="H458" i="3" s="1"/>
  <c r="E458" i="3" s="1"/>
  <c r="F453" i="3"/>
  <c r="F445" i="3"/>
  <c r="G440" i="3"/>
  <c r="H440" i="3" s="1"/>
  <c r="E440" i="3" s="1"/>
  <c r="F428" i="3"/>
  <c r="G382" i="3"/>
  <c r="F379" i="3"/>
  <c r="H379" i="3" s="1"/>
  <c r="E379" i="3" s="1"/>
  <c r="G370" i="3"/>
  <c r="G366" i="3"/>
  <c r="H366" i="3" s="1"/>
  <c r="E366" i="3" s="1"/>
  <c r="F359" i="3"/>
  <c r="F357" i="3"/>
  <c r="G354" i="3"/>
  <c r="G350" i="3"/>
  <c r="H350" i="3" s="1"/>
  <c r="E350" i="3" s="1"/>
  <c r="F327" i="3"/>
  <c r="F324" i="3"/>
  <c r="F295" i="3"/>
  <c r="F292" i="3"/>
  <c r="G263" i="3"/>
  <c r="G254" i="3"/>
  <c r="H254" i="3" s="1"/>
  <c r="E254" i="3" s="1"/>
  <c r="F248" i="3"/>
  <c r="G246" i="3"/>
  <c r="H246" i="3" s="1"/>
  <c r="E246" i="3" s="1"/>
  <c r="G231" i="3"/>
  <c r="G222" i="3"/>
  <c r="H222" i="3" s="1"/>
  <c r="E222" i="3" s="1"/>
  <c r="G215" i="3"/>
  <c r="F2384" i="3"/>
  <c r="G2384" i="3"/>
  <c r="F2392" i="3" a="1"/>
  <c r="F2387" i="3" a="1"/>
  <c r="G2387" i="3" s="1"/>
  <c r="F2385" i="3" a="1"/>
  <c r="H2341" i="3"/>
  <c r="E2341" i="3" s="1"/>
  <c r="H2309" i="3"/>
  <c r="E2309" i="3" s="1"/>
  <c r="H2277" i="3"/>
  <c r="E2277" i="3" s="1"/>
  <c r="H2245" i="3"/>
  <c r="E2245" i="3" s="1"/>
  <c r="H2229" i="3"/>
  <c r="E2229" i="3" s="1"/>
  <c r="H2213" i="3"/>
  <c r="E2213" i="3" s="1"/>
  <c r="H2181" i="3"/>
  <c r="E2181" i="3" s="1"/>
  <c r="H2149" i="3"/>
  <c r="E2149" i="3" s="1"/>
  <c r="H2133" i="3"/>
  <c r="E2133" i="3" s="1"/>
  <c r="H2117" i="3"/>
  <c r="E2117" i="3" s="1"/>
  <c r="H2101" i="3"/>
  <c r="E2101" i="3" s="1"/>
  <c r="H2085" i="3"/>
  <c r="E2085" i="3" s="1"/>
  <c r="H2053" i="3"/>
  <c r="E2053" i="3" s="1"/>
  <c r="H2021" i="3"/>
  <c r="E2021" i="3" s="1"/>
  <c r="H1989" i="3"/>
  <c r="E1989" i="3" s="1"/>
  <c r="H1957" i="3"/>
  <c r="E1957" i="3" s="1"/>
  <c r="H1925" i="3"/>
  <c r="E1925" i="3" s="1"/>
  <c r="H1893" i="3"/>
  <c r="E1893" i="3" s="1"/>
  <c r="H1877" i="3"/>
  <c r="E1877" i="3" s="1"/>
  <c r="H1861" i="3"/>
  <c r="E1861" i="3" s="1"/>
  <c r="H1845" i="3"/>
  <c r="E1845" i="3" s="1"/>
  <c r="H1829" i="3"/>
  <c r="E1829" i="3" s="1"/>
  <c r="H1797" i="3"/>
  <c r="E1797" i="3" s="1"/>
  <c r="H1749" i="3"/>
  <c r="E1749" i="3" s="1"/>
  <c r="H1733" i="3"/>
  <c r="E1733" i="3" s="1"/>
  <c r="H1701" i="3"/>
  <c r="E1701" i="3" s="1"/>
  <c r="H1669" i="3"/>
  <c r="E1669" i="3" s="1"/>
  <c r="H1637" i="3"/>
  <c r="E1637" i="3" s="1"/>
  <c r="H1621" i="3"/>
  <c r="E1621" i="3" s="1"/>
  <c r="G1292" i="3"/>
  <c r="F1292" i="3"/>
  <c r="F2391" i="3" a="1"/>
  <c r="G2391" i="3" s="1"/>
  <c r="F2389" i="3" a="1"/>
  <c r="F2386" i="3" a="1"/>
  <c r="F2386" i="3" s="1"/>
  <c r="F2380" i="3" a="1"/>
  <c r="F2375" i="3" a="1"/>
  <c r="G2375" i="3" s="1"/>
  <c r="F2373" i="3" a="1"/>
  <c r="F2370" i="3" a="1"/>
  <c r="F2370" i="3" s="1"/>
  <c r="G2368" i="3"/>
  <c r="F2364" i="3" a="1"/>
  <c r="G2352" i="3"/>
  <c r="H2352" i="3" s="1"/>
  <c r="E2352" i="3" s="1"/>
  <c r="G2336" i="3"/>
  <c r="G2320" i="3"/>
  <c r="H2320" i="3" s="1"/>
  <c r="E2320" i="3" s="1"/>
  <c r="H2316" i="3"/>
  <c r="E2316" i="3" s="1"/>
  <c r="G2304" i="3"/>
  <c r="H2300" i="3"/>
  <c r="E2300" i="3" s="1"/>
  <c r="G2288" i="3"/>
  <c r="H2288" i="3" s="1"/>
  <c r="E2288" i="3" s="1"/>
  <c r="H2284" i="3"/>
  <c r="E2284" i="3" s="1"/>
  <c r="G2272" i="3"/>
  <c r="H2272" i="3" s="1"/>
  <c r="E2272" i="3" s="1"/>
  <c r="G2256" i="3"/>
  <c r="H2256" i="3" s="1"/>
  <c r="E2256" i="3" s="1"/>
  <c r="H2252" i="3"/>
  <c r="E2252" i="3" s="1"/>
  <c r="G2240" i="3"/>
  <c r="H2240" i="3" s="1"/>
  <c r="E2240" i="3" s="1"/>
  <c r="H2236" i="3"/>
  <c r="E2236" i="3" s="1"/>
  <c r="G2224" i="3"/>
  <c r="H2224" i="3" s="1"/>
  <c r="E2224" i="3" s="1"/>
  <c r="H2220" i="3"/>
  <c r="E2220" i="3" s="1"/>
  <c r="G2208" i="3"/>
  <c r="G2192" i="3"/>
  <c r="H2192" i="3" s="1"/>
  <c r="E2192" i="3" s="1"/>
  <c r="H2188" i="3"/>
  <c r="E2188" i="3" s="1"/>
  <c r="G2176" i="3"/>
  <c r="H2172" i="3"/>
  <c r="E2172" i="3" s="1"/>
  <c r="G2160" i="3"/>
  <c r="H2160" i="3" s="1"/>
  <c r="E2160" i="3" s="1"/>
  <c r="H2156" i="3"/>
  <c r="E2156" i="3" s="1"/>
  <c r="G2144" i="3"/>
  <c r="G2128" i="3"/>
  <c r="H2128" i="3" s="1"/>
  <c r="E2128" i="3" s="1"/>
  <c r="H2124" i="3"/>
  <c r="E2124" i="3" s="1"/>
  <c r="G2112" i="3"/>
  <c r="H2112" i="3" s="1"/>
  <c r="E2112" i="3" s="1"/>
  <c r="H2108" i="3"/>
  <c r="E2108" i="3" s="1"/>
  <c r="G2096" i="3"/>
  <c r="H2096" i="3" s="1"/>
  <c r="E2096" i="3" s="1"/>
  <c r="H2092" i="3"/>
  <c r="E2092" i="3" s="1"/>
  <c r="G2080" i="3"/>
  <c r="H2080" i="3" s="1"/>
  <c r="E2080" i="3" s="1"/>
  <c r="G2064" i="3"/>
  <c r="H2064" i="3" s="1"/>
  <c r="E2064" i="3" s="1"/>
  <c r="H2060" i="3"/>
  <c r="E2060" i="3" s="1"/>
  <c r="G2048" i="3"/>
  <c r="H2048" i="3" s="1"/>
  <c r="E2048" i="3" s="1"/>
  <c r="H2044" i="3"/>
  <c r="E2044" i="3" s="1"/>
  <c r="G2032" i="3"/>
  <c r="H2032" i="3" s="1"/>
  <c r="E2032" i="3" s="1"/>
  <c r="H2028" i="3"/>
  <c r="E2028" i="3" s="1"/>
  <c r="G2016" i="3"/>
  <c r="H2016" i="3" s="1"/>
  <c r="E2016" i="3" s="1"/>
  <c r="G2000" i="3"/>
  <c r="H2000" i="3" s="1"/>
  <c r="E2000" i="3" s="1"/>
  <c r="H1996" i="3"/>
  <c r="E1996" i="3" s="1"/>
  <c r="G1984" i="3"/>
  <c r="H1984" i="3" s="1"/>
  <c r="E1984" i="3" s="1"/>
  <c r="H1980" i="3"/>
  <c r="E1980" i="3" s="1"/>
  <c r="G1968" i="3"/>
  <c r="H1968" i="3" s="1"/>
  <c r="E1968" i="3" s="1"/>
  <c r="H1964" i="3"/>
  <c r="E1964" i="3" s="1"/>
  <c r="G1952" i="3"/>
  <c r="G1936" i="3"/>
  <c r="H1936" i="3" s="1"/>
  <c r="E1936" i="3" s="1"/>
  <c r="H1932" i="3"/>
  <c r="E1932" i="3" s="1"/>
  <c r="G1920" i="3"/>
  <c r="H1916" i="3"/>
  <c r="E1916" i="3" s="1"/>
  <c r="G1904" i="3"/>
  <c r="H1904" i="3" s="1"/>
  <c r="E1904" i="3" s="1"/>
  <c r="H1900" i="3"/>
  <c r="E1900" i="3" s="1"/>
  <c r="G1888" i="3"/>
  <c r="G1872" i="3"/>
  <c r="H1872" i="3" s="1"/>
  <c r="E1872" i="3" s="1"/>
  <c r="H1868" i="3"/>
  <c r="E1868" i="3" s="1"/>
  <c r="G1856" i="3"/>
  <c r="H1856" i="3" s="1"/>
  <c r="E1856" i="3" s="1"/>
  <c r="H1852" i="3"/>
  <c r="E1852" i="3" s="1"/>
  <c r="G1840" i="3"/>
  <c r="H1840" i="3" s="1"/>
  <c r="E1840" i="3" s="1"/>
  <c r="G1824" i="3"/>
  <c r="H1820" i="3"/>
  <c r="E1820" i="3" s="1"/>
  <c r="G1808" i="3"/>
  <c r="H1808" i="3" s="1"/>
  <c r="E1808" i="3" s="1"/>
  <c r="H1804" i="3"/>
  <c r="E1804" i="3" s="1"/>
  <c r="G1792" i="3"/>
  <c r="H1792" i="3" s="1"/>
  <c r="E1792" i="3" s="1"/>
  <c r="H1788" i="3"/>
  <c r="E1788" i="3" s="1"/>
  <c r="G1776" i="3"/>
  <c r="H1776" i="3" s="1"/>
  <c r="E1776" i="3" s="1"/>
  <c r="H1772" i="3"/>
  <c r="E1772" i="3" s="1"/>
  <c r="G1760" i="3"/>
  <c r="H1756" i="3"/>
  <c r="E1756" i="3" s="1"/>
  <c r="G1744" i="3"/>
  <c r="H1744" i="3" s="1"/>
  <c r="E1744" i="3" s="1"/>
  <c r="H1740" i="3"/>
  <c r="E1740" i="3" s="1"/>
  <c r="G1728" i="3"/>
  <c r="H1724" i="3"/>
  <c r="E1724" i="3" s="1"/>
  <c r="G1712" i="3"/>
  <c r="H1712" i="3" s="1"/>
  <c r="E1712" i="3" s="1"/>
  <c r="H1708" i="3"/>
  <c r="E1708" i="3" s="1"/>
  <c r="G1696" i="3"/>
  <c r="H1696" i="3" s="1"/>
  <c r="E1696" i="3" s="1"/>
  <c r="H1692" i="3"/>
  <c r="E1692" i="3" s="1"/>
  <c r="G1680" i="3"/>
  <c r="H1680" i="3" s="1"/>
  <c r="E1680" i="3" s="1"/>
  <c r="H1676" i="3"/>
  <c r="E1676" i="3" s="1"/>
  <c r="G1664" i="3"/>
  <c r="H1664" i="3" s="1"/>
  <c r="E1664" i="3" s="1"/>
  <c r="H1660" i="3"/>
  <c r="E1660" i="3" s="1"/>
  <c r="G1648" i="3"/>
  <c r="H1648" i="3" s="1"/>
  <c r="E1648" i="3" s="1"/>
  <c r="H1644" i="3"/>
  <c r="E1644" i="3" s="1"/>
  <c r="G1632" i="3"/>
  <c r="H1628" i="3"/>
  <c r="E1628" i="3" s="1"/>
  <c r="G1616" i="3"/>
  <c r="H1616" i="3" s="1"/>
  <c r="E1616" i="3" s="1"/>
  <c r="G1600" i="3"/>
  <c r="H1600" i="3" s="1"/>
  <c r="E1600" i="3" s="1"/>
  <c r="G1597" i="3"/>
  <c r="H1597" i="3" s="1"/>
  <c r="E1597" i="3" s="1"/>
  <c r="G1595" i="3"/>
  <c r="H1595" i="3" s="1"/>
  <c r="E1595" i="3" s="1"/>
  <c r="F1592" i="3"/>
  <c r="G1587" i="3"/>
  <c r="H1587" i="3" s="1"/>
  <c r="E1587" i="3" s="1"/>
  <c r="F1584" i="3"/>
  <c r="G1579" i="3"/>
  <c r="H1579" i="3" s="1"/>
  <c r="E1579" i="3" s="1"/>
  <c r="F1576" i="3"/>
  <c r="G1571" i="3"/>
  <c r="H1571" i="3" s="1"/>
  <c r="E1571" i="3" s="1"/>
  <c r="F1568" i="3"/>
  <c r="G1563" i="3"/>
  <c r="H1563" i="3" s="1"/>
  <c r="E1563" i="3" s="1"/>
  <c r="F1560" i="3"/>
  <c r="G1555" i="3"/>
  <c r="H1555" i="3" s="1"/>
  <c r="E1555" i="3" s="1"/>
  <c r="F1552" i="3"/>
  <c r="G1547" i="3"/>
  <c r="H1547" i="3" s="1"/>
  <c r="E1547" i="3" s="1"/>
  <c r="F1544" i="3"/>
  <c r="G1539" i="3"/>
  <c r="H1539" i="3" s="1"/>
  <c r="E1539" i="3" s="1"/>
  <c r="F1536" i="3"/>
  <c r="G1531" i="3"/>
  <c r="H1531" i="3" s="1"/>
  <c r="E1531" i="3" s="1"/>
  <c r="F1528" i="3"/>
  <c r="G1523" i="3"/>
  <c r="H1523" i="3" s="1"/>
  <c r="E1523" i="3" s="1"/>
  <c r="F1520" i="3"/>
  <c r="G1515" i="3"/>
  <c r="H1515" i="3" s="1"/>
  <c r="E1515" i="3" s="1"/>
  <c r="F1512" i="3"/>
  <c r="G1507" i="3"/>
  <c r="H1507" i="3" s="1"/>
  <c r="E1507" i="3" s="1"/>
  <c r="F1504" i="3"/>
  <c r="G1499" i="3"/>
  <c r="H1499" i="3" s="1"/>
  <c r="E1499" i="3" s="1"/>
  <c r="F1496" i="3"/>
  <c r="G1491" i="3"/>
  <c r="H1491" i="3" s="1"/>
  <c r="E1491" i="3" s="1"/>
  <c r="F1488" i="3"/>
  <c r="G1483" i="3"/>
  <c r="H1483" i="3" s="1"/>
  <c r="E1483" i="3" s="1"/>
  <c r="F1480" i="3"/>
  <c r="G1475" i="3"/>
  <c r="H1475" i="3" s="1"/>
  <c r="E1475" i="3" s="1"/>
  <c r="F1472" i="3"/>
  <c r="G1467" i="3"/>
  <c r="H1467" i="3" s="1"/>
  <c r="E1467" i="3" s="1"/>
  <c r="F1464" i="3"/>
  <c r="G1459" i="3"/>
  <c r="H1459" i="3" s="1"/>
  <c r="E1459" i="3" s="1"/>
  <c r="F1456" i="3"/>
  <c r="G1451" i="3"/>
  <c r="H1451" i="3" s="1"/>
  <c r="E1451" i="3" s="1"/>
  <c r="F1448" i="3"/>
  <c r="G1443" i="3"/>
  <c r="H1443" i="3" s="1"/>
  <c r="E1443" i="3" s="1"/>
  <c r="F1440" i="3"/>
  <c r="G1435" i="3"/>
  <c r="H1435" i="3" s="1"/>
  <c r="E1435" i="3" s="1"/>
  <c r="F1432" i="3"/>
  <c r="G1427" i="3"/>
  <c r="H1427" i="3" s="1"/>
  <c r="E1427" i="3" s="1"/>
  <c r="F1424" i="3"/>
  <c r="G1419" i="3"/>
  <c r="H1419" i="3" s="1"/>
  <c r="E1419" i="3" s="1"/>
  <c r="F1416" i="3"/>
  <c r="G1411" i="3"/>
  <c r="H1411" i="3" s="1"/>
  <c r="E1411" i="3" s="1"/>
  <c r="F1408" i="3"/>
  <c r="G1403" i="3"/>
  <c r="H1403" i="3" s="1"/>
  <c r="E1403" i="3" s="1"/>
  <c r="F1400" i="3"/>
  <c r="G1395" i="3"/>
  <c r="H1395" i="3" s="1"/>
  <c r="E1395" i="3" s="1"/>
  <c r="F1392" i="3"/>
  <c r="G1387" i="3"/>
  <c r="H1387" i="3" s="1"/>
  <c r="E1387" i="3" s="1"/>
  <c r="F1384" i="3"/>
  <c r="G1379" i="3"/>
  <c r="F1376" i="3"/>
  <c r="G1371" i="3"/>
  <c r="H1371" i="3" s="1"/>
  <c r="E1371" i="3" s="1"/>
  <c r="F1368" i="3"/>
  <c r="G1363" i="3"/>
  <c r="H1363" i="3" s="1"/>
  <c r="E1363" i="3" s="1"/>
  <c r="F1360" i="3"/>
  <c r="G1355" i="3"/>
  <c r="H1355" i="3" s="1"/>
  <c r="E1355" i="3" s="1"/>
  <c r="F1352" i="3"/>
  <c r="G1347" i="3"/>
  <c r="H1347" i="3" s="1"/>
  <c r="E1347" i="3" s="1"/>
  <c r="F1344" i="3"/>
  <c r="F2393" i="3" a="1"/>
  <c r="G2369" i="3"/>
  <c r="H2369" i="3" s="1"/>
  <c r="E2369" i="3" s="1"/>
  <c r="G2353" i="3"/>
  <c r="H2353" i="3" s="1"/>
  <c r="E2353" i="3" s="1"/>
  <c r="G2337" i="3"/>
  <c r="H2337" i="3" s="1"/>
  <c r="E2337" i="3" s="1"/>
  <c r="G2321" i="3"/>
  <c r="H2321" i="3" s="1"/>
  <c r="E2321" i="3" s="1"/>
  <c r="G2305" i="3"/>
  <c r="H2305" i="3" s="1"/>
  <c r="E2305" i="3" s="1"/>
  <c r="G2289" i="3"/>
  <c r="H2289" i="3" s="1"/>
  <c r="E2289" i="3" s="1"/>
  <c r="G2273" i="3"/>
  <c r="H2273" i="3" s="1"/>
  <c r="E2273" i="3" s="1"/>
  <c r="G2257" i="3"/>
  <c r="H2257" i="3" s="1"/>
  <c r="E2257" i="3" s="1"/>
  <c r="G2241" i="3"/>
  <c r="H2241" i="3" s="1"/>
  <c r="E2241" i="3" s="1"/>
  <c r="G2225" i="3"/>
  <c r="H2225" i="3" s="1"/>
  <c r="E2225" i="3" s="1"/>
  <c r="G2209" i="3"/>
  <c r="H2209" i="3" s="1"/>
  <c r="E2209" i="3" s="1"/>
  <c r="G2193" i="3"/>
  <c r="H2193" i="3" s="1"/>
  <c r="E2193" i="3" s="1"/>
  <c r="G2177" i="3"/>
  <c r="H2177" i="3" s="1"/>
  <c r="E2177" i="3" s="1"/>
  <c r="H2176" i="3"/>
  <c r="E2176" i="3" s="1"/>
  <c r="G2161" i="3"/>
  <c r="H2161" i="3" s="1"/>
  <c r="E2161" i="3" s="1"/>
  <c r="G2145" i="3"/>
  <c r="H2145" i="3" s="1"/>
  <c r="E2145" i="3" s="1"/>
  <c r="H2144" i="3"/>
  <c r="E2144" i="3" s="1"/>
  <c r="G2129" i="3"/>
  <c r="H2129" i="3" s="1"/>
  <c r="E2129" i="3" s="1"/>
  <c r="G2113" i="3"/>
  <c r="H2113" i="3" s="1"/>
  <c r="E2113" i="3" s="1"/>
  <c r="G2097" i="3"/>
  <c r="H2097" i="3" s="1"/>
  <c r="E2097" i="3" s="1"/>
  <c r="G2081" i="3"/>
  <c r="H2081" i="3" s="1"/>
  <c r="E2081" i="3" s="1"/>
  <c r="G2065" i="3"/>
  <c r="H2065" i="3" s="1"/>
  <c r="E2065" i="3" s="1"/>
  <c r="G2049" i="3"/>
  <c r="H2049" i="3" s="1"/>
  <c r="E2049" i="3" s="1"/>
  <c r="G2033" i="3"/>
  <c r="H2033" i="3" s="1"/>
  <c r="E2033" i="3" s="1"/>
  <c r="G2017" i="3"/>
  <c r="H2017" i="3" s="1"/>
  <c r="E2017" i="3" s="1"/>
  <c r="G2001" i="3"/>
  <c r="H2001" i="3" s="1"/>
  <c r="E2001" i="3" s="1"/>
  <c r="G1985" i="3"/>
  <c r="H1985" i="3" s="1"/>
  <c r="E1985" i="3" s="1"/>
  <c r="G1969" i="3"/>
  <c r="H1969" i="3" s="1"/>
  <c r="E1969" i="3" s="1"/>
  <c r="G1953" i="3"/>
  <c r="H1953" i="3" s="1"/>
  <c r="E1953" i="3" s="1"/>
  <c r="H1952" i="3"/>
  <c r="E1952" i="3" s="1"/>
  <c r="G1937" i="3"/>
  <c r="H1937" i="3" s="1"/>
  <c r="E1937" i="3" s="1"/>
  <c r="G1921" i="3"/>
  <c r="H1921" i="3" s="1"/>
  <c r="E1921" i="3" s="1"/>
  <c r="H1920" i="3"/>
  <c r="E1920" i="3" s="1"/>
  <c r="G1905" i="3"/>
  <c r="H1905" i="3" s="1"/>
  <c r="E1905" i="3" s="1"/>
  <c r="G1889" i="3"/>
  <c r="H1889" i="3" s="1"/>
  <c r="E1889" i="3" s="1"/>
  <c r="H1888" i="3"/>
  <c r="E1888" i="3" s="1"/>
  <c r="G1873" i="3"/>
  <c r="H1873" i="3" s="1"/>
  <c r="E1873" i="3" s="1"/>
  <c r="G1857" i="3"/>
  <c r="H1857" i="3" s="1"/>
  <c r="E1857" i="3" s="1"/>
  <c r="G1841" i="3"/>
  <c r="H1841" i="3" s="1"/>
  <c r="E1841" i="3" s="1"/>
  <c r="G1825" i="3"/>
  <c r="H1825" i="3" s="1"/>
  <c r="E1825" i="3" s="1"/>
  <c r="H1824" i="3"/>
  <c r="E1824" i="3" s="1"/>
  <c r="G1809" i="3"/>
  <c r="H1809" i="3" s="1"/>
  <c r="E1809" i="3" s="1"/>
  <c r="G1793" i="3"/>
  <c r="H1793" i="3" s="1"/>
  <c r="E1793" i="3" s="1"/>
  <c r="G1777" i="3"/>
  <c r="H1777" i="3" s="1"/>
  <c r="E1777" i="3" s="1"/>
  <c r="G1761" i="3"/>
  <c r="H1761" i="3" s="1"/>
  <c r="E1761" i="3" s="1"/>
  <c r="H1760" i="3"/>
  <c r="E1760" i="3" s="1"/>
  <c r="G1745" i="3"/>
  <c r="H1745" i="3" s="1"/>
  <c r="E1745" i="3" s="1"/>
  <c r="G1729" i="3"/>
  <c r="H1729" i="3" s="1"/>
  <c r="E1729" i="3" s="1"/>
  <c r="H1728" i="3"/>
  <c r="E1728" i="3" s="1"/>
  <c r="G1713" i="3"/>
  <c r="H1713" i="3" s="1"/>
  <c r="E1713" i="3" s="1"/>
  <c r="G1697" i="3"/>
  <c r="H1697" i="3" s="1"/>
  <c r="E1697" i="3" s="1"/>
  <c r="G1681" i="3"/>
  <c r="H1681" i="3" s="1"/>
  <c r="E1681" i="3" s="1"/>
  <c r="G1665" i="3"/>
  <c r="H1665" i="3" s="1"/>
  <c r="E1665" i="3" s="1"/>
  <c r="G1649" i="3"/>
  <c r="H1649" i="3" s="1"/>
  <c r="E1649" i="3" s="1"/>
  <c r="G1633" i="3"/>
  <c r="H1633" i="3" s="1"/>
  <c r="E1633" i="3" s="1"/>
  <c r="H1632" i="3"/>
  <c r="E1632" i="3" s="1"/>
  <c r="G1617" i="3"/>
  <c r="H1617" i="3" s="1"/>
  <c r="E1617" i="3" s="1"/>
  <c r="G1601" i="3"/>
  <c r="H1601" i="3" s="1"/>
  <c r="E1601" i="3" s="1"/>
  <c r="H1379" i="3"/>
  <c r="E1379" i="3" s="1"/>
  <c r="H1339" i="3"/>
  <c r="E1339" i="3" s="1"/>
  <c r="H1331" i="3"/>
  <c r="E1331" i="3" s="1"/>
  <c r="F2395" i="3" a="1"/>
  <c r="G2395" i="3" s="1"/>
  <c r="F2390" i="3" a="1"/>
  <c r="F2390" i="3" s="1"/>
  <c r="H2368" i="3"/>
  <c r="E2368" i="3" s="1"/>
  <c r="H2336" i="3"/>
  <c r="E2336" i="3" s="1"/>
  <c r="H2304" i="3"/>
  <c r="E2304" i="3" s="1"/>
  <c r="H2208" i="3"/>
  <c r="E2208" i="3" s="1"/>
  <c r="F165" i="3"/>
  <c r="H165" i="3" s="1"/>
  <c r="E165" i="3" s="1"/>
  <c r="F151" i="3"/>
  <c r="H151" i="3" s="1"/>
  <c r="E151" i="3" s="1"/>
  <c r="F141" i="3"/>
  <c r="H141" i="3" s="1"/>
  <c r="E141" i="3" s="1"/>
  <c r="F2394" i="3" a="1"/>
  <c r="F2394" i="3" s="1"/>
  <c r="F2388" i="3" a="1"/>
  <c r="F2383" i="3" a="1"/>
  <c r="G2383" i="3" s="1"/>
  <c r="F2381" i="3" a="1"/>
  <c r="F2378" i="3" a="1"/>
  <c r="F2378" i="3" s="1"/>
  <c r="G2376" i="3"/>
  <c r="H2376" i="3" s="1"/>
  <c r="E2376" i="3" s="1"/>
  <c r="F2372" i="3" a="1"/>
  <c r="F2367" i="3" a="1"/>
  <c r="G2367" i="3" s="1"/>
  <c r="F2365" i="3" a="1"/>
  <c r="G2360" i="3"/>
  <c r="H2360" i="3" s="1"/>
  <c r="E2360" i="3" s="1"/>
  <c r="G2344" i="3"/>
  <c r="H2344" i="3" s="1"/>
  <c r="E2344" i="3" s="1"/>
  <c r="H2340" i="3"/>
  <c r="E2340" i="3" s="1"/>
  <c r="G2328" i="3"/>
  <c r="H2328" i="3" s="1"/>
  <c r="E2328" i="3" s="1"/>
  <c r="H2324" i="3"/>
  <c r="E2324" i="3" s="1"/>
  <c r="G2312" i="3"/>
  <c r="H2312" i="3" s="1"/>
  <c r="E2312" i="3" s="1"/>
  <c r="H2308" i="3"/>
  <c r="E2308" i="3" s="1"/>
  <c r="G2296" i="3"/>
  <c r="H2296" i="3" s="1"/>
  <c r="E2296" i="3" s="1"/>
  <c r="H2292" i="3"/>
  <c r="E2292" i="3" s="1"/>
  <c r="G2280" i="3"/>
  <c r="H2280" i="3" s="1"/>
  <c r="E2280" i="3" s="1"/>
  <c r="G2264" i="3"/>
  <c r="H2264" i="3" s="1"/>
  <c r="E2264" i="3" s="1"/>
  <c r="H2260" i="3"/>
  <c r="E2260" i="3" s="1"/>
  <c r="G2248" i="3"/>
  <c r="H2248" i="3" s="1"/>
  <c r="E2248" i="3" s="1"/>
  <c r="H2244" i="3"/>
  <c r="E2244" i="3" s="1"/>
  <c r="G2232" i="3"/>
  <c r="H2232" i="3" s="1"/>
  <c r="E2232" i="3" s="1"/>
  <c r="H2228" i="3"/>
  <c r="E2228" i="3" s="1"/>
  <c r="G2216" i="3"/>
  <c r="H2216" i="3" s="1"/>
  <c r="E2216" i="3" s="1"/>
  <c r="H2212" i="3"/>
  <c r="E2212" i="3" s="1"/>
  <c r="G2200" i="3"/>
  <c r="H2200" i="3" s="1"/>
  <c r="E2200" i="3" s="1"/>
  <c r="H2196" i="3"/>
  <c r="E2196" i="3" s="1"/>
  <c r="G2184" i="3"/>
  <c r="H2184" i="3" s="1"/>
  <c r="E2184" i="3" s="1"/>
  <c r="H2180" i="3"/>
  <c r="E2180" i="3" s="1"/>
  <c r="G2168" i="3"/>
  <c r="H2168" i="3" s="1"/>
  <c r="E2168" i="3" s="1"/>
  <c r="H2164" i="3"/>
  <c r="E2164" i="3" s="1"/>
  <c r="G2152" i="3"/>
  <c r="H2152" i="3" s="1"/>
  <c r="E2152" i="3" s="1"/>
  <c r="G2136" i="3"/>
  <c r="H2136" i="3" s="1"/>
  <c r="E2136" i="3" s="1"/>
  <c r="H2132" i="3"/>
  <c r="E2132" i="3" s="1"/>
  <c r="G2120" i="3"/>
  <c r="H2120" i="3" s="1"/>
  <c r="E2120" i="3" s="1"/>
  <c r="H2116" i="3"/>
  <c r="E2116" i="3" s="1"/>
  <c r="G2104" i="3"/>
  <c r="H2104" i="3" s="1"/>
  <c r="E2104" i="3" s="1"/>
  <c r="H2100" i="3"/>
  <c r="E2100" i="3" s="1"/>
  <c r="G2088" i="3"/>
  <c r="H2088" i="3" s="1"/>
  <c r="E2088" i="3" s="1"/>
  <c r="H2084" i="3"/>
  <c r="E2084" i="3" s="1"/>
  <c r="G2072" i="3"/>
  <c r="H2072" i="3" s="1"/>
  <c r="E2072" i="3" s="1"/>
  <c r="H2068" i="3"/>
  <c r="E2068" i="3" s="1"/>
  <c r="G2056" i="3"/>
  <c r="H2056" i="3" s="1"/>
  <c r="E2056" i="3" s="1"/>
  <c r="H2052" i="3"/>
  <c r="E2052" i="3" s="1"/>
  <c r="G2040" i="3"/>
  <c r="H2040" i="3" s="1"/>
  <c r="E2040" i="3" s="1"/>
  <c r="H2036" i="3"/>
  <c r="E2036" i="3" s="1"/>
  <c r="G2024" i="3"/>
  <c r="H2024" i="3" s="1"/>
  <c r="E2024" i="3" s="1"/>
  <c r="G2008" i="3"/>
  <c r="H2008" i="3" s="1"/>
  <c r="E2008" i="3" s="1"/>
  <c r="G1992" i="3"/>
  <c r="H1992" i="3" s="1"/>
  <c r="E1992" i="3" s="1"/>
  <c r="H1988" i="3"/>
  <c r="E1988" i="3" s="1"/>
  <c r="G1976" i="3"/>
  <c r="H1976" i="3" s="1"/>
  <c r="E1976" i="3" s="1"/>
  <c r="H1972" i="3"/>
  <c r="E1972" i="3" s="1"/>
  <c r="G1960" i="3"/>
  <c r="H1960" i="3" s="1"/>
  <c r="E1960" i="3" s="1"/>
  <c r="H1956" i="3"/>
  <c r="E1956" i="3" s="1"/>
  <c r="G1944" i="3"/>
  <c r="H1944" i="3" s="1"/>
  <c r="E1944" i="3" s="1"/>
  <c r="H1940" i="3"/>
  <c r="E1940" i="3" s="1"/>
  <c r="G1928" i="3"/>
  <c r="H1928" i="3" s="1"/>
  <c r="E1928" i="3" s="1"/>
  <c r="H1924" i="3"/>
  <c r="E1924" i="3" s="1"/>
  <c r="G1912" i="3"/>
  <c r="H1912" i="3" s="1"/>
  <c r="E1912" i="3" s="1"/>
  <c r="H1908" i="3"/>
  <c r="E1908" i="3" s="1"/>
  <c r="G1896" i="3"/>
  <c r="H1896" i="3" s="1"/>
  <c r="E1896" i="3" s="1"/>
  <c r="H1892" i="3"/>
  <c r="E1892" i="3" s="1"/>
  <c r="G1880" i="3"/>
  <c r="H1880" i="3" s="1"/>
  <c r="E1880" i="3" s="1"/>
  <c r="H1876" i="3"/>
  <c r="E1876" i="3" s="1"/>
  <c r="G1864" i="3"/>
  <c r="H1864" i="3" s="1"/>
  <c r="E1864" i="3" s="1"/>
  <c r="H1860" i="3"/>
  <c r="E1860" i="3" s="1"/>
  <c r="G1848" i="3"/>
  <c r="H1848" i="3" s="1"/>
  <c r="E1848" i="3" s="1"/>
  <c r="H1844" i="3"/>
  <c r="E1844" i="3" s="1"/>
  <c r="G1832" i="3"/>
  <c r="H1832" i="3" s="1"/>
  <c r="E1832" i="3" s="1"/>
  <c r="H1828" i="3"/>
  <c r="E1828" i="3" s="1"/>
  <c r="G1816" i="3"/>
  <c r="H1816" i="3" s="1"/>
  <c r="E1816" i="3" s="1"/>
  <c r="H1812" i="3"/>
  <c r="E1812" i="3" s="1"/>
  <c r="G1800" i="3"/>
  <c r="H1800" i="3" s="1"/>
  <c r="E1800" i="3" s="1"/>
  <c r="H1796" i="3"/>
  <c r="E1796" i="3" s="1"/>
  <c r="G1784" i="3"/>
  <c r="H1784" i="3" s="1"/>
  <c r="E1784" i="3" s="1"/>
  <c r="G1768" i="3"/>
  <c r="H1768" i="3" s="1"/>
  <c r="E1768" i="3" s="1"/>
  <c r="H1764" i="3"/>
  <c r="E1764" i="3" s="1"/>
  <c r="G1752" i="3"/>
  <c r="H1752" i="3" s="1"/>
  <c r="E1752" i="3" s="1"/>
  <c r="H1748" i="3"/>
  <c r="E1748" i="3" s="1"/>
  <c r="G1736" i="3"/>
  <c r="H1736" i="3" s="1"/>
  <c r="E1736" i="3" s="1"/>
  <c r="H1732" i="3"/>
  <c r="E1732" i="3" s="1"/>
  <c r="G1720" i="3"/>
  <c r="H1720" i="3" s="1"/>
  <c r="E1720" i="3" s="1"/>
  <c r="G1704" i="3"/>
  <c r="H1704" i="3" s="1"/>
  <c r="E1704" i="3" s="1"/>
  <c r="H1700" i="3"/>
  <c r="E1700" i="3" s="1"/>
  <c r="G1688" i="3"/>
  <c r="H1688" i="3" s="1"/>
  <c r="E1688" i="3" s="1"/>
  <c r="G1672" i="3"/>
  <c r="H1672" i="3" s="1"/>
  <c r="E1672" i="3" s="1"/>
  <c r="H1668" i="3"/>
  <c r="E1668" i="3" s="1"/>
  <c r="G1656" i="3"/>
  <c r="H1656" i="3" s="1"/>
  <c r="E1656" i="3" s="1"/>
  <c r="G1640" i="3"/>
  <c r="H1640" i="3" s="1"/>
  <c r="E1640" i="3" s="1"/>
  <c r="H1636" i="3"/>
  <c r="E1636" i="3" s="1"/>
  <c r="G1624" i="3"/>
  <c r="H1624" i="3" s="1"/>
  <c r="E1624" i="3" s="1"/>
  <c r="H1620" i="3"/>
  <c r="E1620" i="3" s="1"/>
  <c r="G1608" i="3"/>
  <c r="H1608" i="3" s="1"/>
  <c r="E1608" i="3" s="1"/>
  <c r="H1604" i="3"/>
  <c r="E1604" i="3" s="1"/>
  <c r="F1596" i="3"/>
  <c r="H1596" i="3" s="1"/>
  <c r="E1596" i="3" s="1"/>
  <c r="G1591" i="3"/>
  <c r="H1591" i="3" s="1"/>
  <c r="E1591" i="3" s="1"/>
  <c r="F1588" i="3"/>
  <c r="G1583" i="3"/>
  <c r="H1583" i="3" s="1"/>
  <c r="E1583" i="3" s="1"/>
  <c r="F1580" i="3"/>
  <c r="G1575" i="3"/>
  <c r="H1575" i="3" s="1"/>
  <c r="E1575" i="3" s="1"/>
  <c r="F1572" i="3"/>
  <c r="H1572" i="3" s="1"/>
  <c r="E1572" i="3" s="1"/>
  <c r="G1567" i="3"/>
  <c r="H1567" i="3" s="1"/>
  <c r="E1567" i="3" s="1"/>
  <c r="F1564" i="3"/>
  <c r="H1564" i="3" s="1"/>
  <c r="E1564" i="3" s="1"/>
  <c r="G1559" i="3"/>
  <c r="H1559" i="3" s="1"/>
  <c r="E1559" i="3" s="1"/>
  <c r="F1556" i="3"/>
  <c r="G1551" i="3"/>
  <c r="H1551" i="3" s="1"/>
  <c r="E1551" i="3" s="1"/>
  <c r="F1548" i="3"/>
  <c r="H1548" i="3" s="1"/>
  <c r="E1548" i="3" s="1"/>
  <c r="G1543" i="3"/>
  <c r="H1543" i="3" s="1"/>
  <c r="E1543" i="3" s="1"/>
  <c r="F1540" i="3"/>
  <c r="H1540" i="3" s="1"/>
  <c r="E1540" i="3" s="1"/>
  <c r="G1535" i="3"/>
  <c r="H1535" i="3" s="1"/>
  <c r="E1535" i="3" s="1"/>
  <c r="F1532" i="3"/>
  <c r="H1532" i="3" s="1"/>
  <c r="E1532" i="3" s="1"/>
  <c r="G1527" i="3"/>
  <c r="H1527" i="3" s="1"/>
  <c r="E1527" i="3" s="1"/>
  <c r="F1524" i="3"/>
  <c r="G1519" i="3"/>
  <c r="H1519" i="3" s="1"/>
  <c r="E1519" i="3" s="1"/>
  <c r="F1516" i="3"/>
  <c r="H1516" i="3" s="1"/>
  <c r="E1516" i="3" s="1"/>
  <c r="G1511" i="3"/>
  <c r="H1511" i="3" s="1"/>
  <c r="E1511" i="3" s="1"/>
  <c r="F1508" i="3"/>
  <c r="H1508" i="3" s="1"/>
  <c r="E1508" i="3" s="1"/>
  <c r="G1503" i="3"/>
  <c r="H1503" i="3" s="1"/>
  <c r="E1503" i="3" s="1"/>
  <c r="F1500" i="3"/>
  <c r="H1500" i="3" s="1"/>
  <c r="E1500" i="3" s="1"/>
  <c r="G1495" i="3"/>
  <c r="H1495" i="3" s="1"/>
  <c r="E1495" i="3" s="1"/>
  <c r="F1492" i="3"/>
  <c r="G1487" i="3"/>
  <c r="H1487" i="3" s="1"/>
  <c r="E1487" i="3" s="1"/>
  <c r="F1484" i="3"/>
  <c r="H1484" i="3" s="1"/>
  <c r="E1484" i="3" s="1"/>
  <c r="G1479" i="3"/>
  <c r="H1479" i="3" s="1"/>
  <c r="E1479" i="3" s="1"/>
  <c r="F1476" i="3"/>
  <c r="H1476" i="3" s="1"/>
  <c r="E1476" i="3" s="1"/>
  <c r="G1471" i="3"/>
  <c r="H1471" i="3" s="1"/>
  <c r="E1471" i="3" s="1"/>
  <c r="F1468" i="3"/>
  <c r="H1468" i="3" s="1"/>
  <c r="E1468" i="3" s="1"/>
  <c r="G1463" i="3"/>
  <c r="H1463" i="3" s="1"/>
  <c r="E1463" i="3" s="1"/>
  <c r="F1460" i="3"/>
  <c r="H1460" i="3" s="1"/>
  <c r="E1460" i="3" s="1"/>
  <c r="G1455" i="3"/>
  <c r="H1455" i="3" s="1"/>
  <c r="E1455" i="3" s="1"/>
  <c r="F1452" i="3"/>
  <c r="G1447" i="3"/>
  <c r="H1447" i="3" s="1"/>
  <c r="E1447" i="3" s="1"/>
  <c r="F1444" i="3"/>
  <c r="H1444" i="3" s="1"/>
  <c r="E1444" i="3" s="1"/>
  <c r="G1439" i="3"/>
  <c r="H1439" i="3" s="1"/>
  <c r="E1439" i="3" s="1"/>
  <c r="F1436" i="3"/>
  <c r="H1436" i="3" s="1"/>
  <c r="E1436" i="3" s="1"/>
  <c r="G1431" i="3"/>
  <c r="H1431" i="3" s="1"/>
  <c r="E1431" i="3" s="1"/>
  <c r="F1428" i="3"/>
  <c r="H1428" i="3" s="1"/>
  <c r="E1428" i="3" s="1"/>
  <c r="G1423" i="3"/>
  <c r="H1423" i="3" s="1"/>
  <c r="E1423" i="3" s="1"/>
  <c r="F1420" i="3"/>
  <c r="H1420" i="3" s="1"/>
  <c r="E1420" i="3" s="1"/>
  <c r="G1415" i="3"/>
  <c r="H1415" i="3" s="1"/>
  <c r="E1415" i="3" s="1"/>
  <c r="F1412" i="3"/>
  <c r="H1412" i="3" s="1"/>
  <c r="E1412" i="3" s="1"/>
  <c r="G1407" i="3"/>
  <c r="H1407" i="3" s="1"/>
  <c r="E1407" i="3" s="1"/>
  <c r="F1404" i="3"/>
  <c r="H1404" i="3" s="1"/>
  <c r="E1404" i="3" s="1"/>
  <c r="G1399" i="3"/>
  <c r="H1399" i="3" s="1"/>
  <c r="E1399" i="3" s="1"/>
  <c r="F1396" i="3"/>
  <c r="H1396" i="3" s="1"/>
  <c r="E1396" i="3" s="1"/>
  <c r="G1391" i="3"/>
  <c r="H1391" i="3" s="1"/>
  <c r="E1391" i="3" s="1"/>
  <c r="F1388" i="3"/>
  <c r="G1383" i="3"/>
  <c r="H1383" i="3" s="1"/>
  <c r="E1383" i="3" s="1"/>
  <c r="F1380" i="3"/>
  <c r="H1380" i="3" s="1"/>
  <c r="E1380" i="3" s="1"/>
  <c r="G1375" i="3"/>
  <c r="H1375" i="3" s="1"/>
  <c r="E1375" i="3" s="1"/>
  <c r="F1372" i="3"/>
  <c r="H1372" i="3" s="1"/>
  <c r="E1372" i="3" s="1"/>
  <c r="G1367" i="3"/>
  <c r="H1367" i="3" s="1"/>
  <c r="E1367" i="3" s="1"/>
  <c r="F1364" i="3"/>
  <c r="H1364" i="3" s="1"/>
  <c r="E1364" i="3" s="1"/>
  <c r="G1359" i="3"/>
  <c r="H1359" i="3" s="1"/>
  <c r="E1359" i="3" s="1"/>
  <c r="F1356" i="3"/>
  <c r="H1356" i="3" s="1"/>
  <c r="E1356" i="3" s="1"/>
  <c r="G1351" i="3"/>
  <c r="H1351" i="3" s="1"/>
  <c r="E1351" i="3" s="1"/>
  <c r="F1348" i="3"/>
  <c r="G1343" i="3"/>
  <c r="H1343" i="3" s="1"/>
  <c r="E1343" i="3" s="1"/>
  <c r="F1340" i="3"/>
  <c r="H1340" i="3" s="1"/>
  <c r="E1340" i="3" s="1"/>
  <c r="G1335" i="3"/>
  <c r="H1335" i="3" s="1"/>
  <c r="E1335" i="3" s="1"/>
  <c r="F1332" i="3"/>
  <c r="H1332" i="3" s="1"/>
  <c r="E1332" i="3" s="1"/>
  <c r="F1298" i="3"/>
  <c r="G1298" i="3"/>
  <c r="H499" i="3"/>
  <c r="E499" i="3" s="1"/>
  <c r="G625" i="3"/>
  <c r="H625" i="3" s="1"/>
  <c r="E625" i="3" s="1"/>
  <c r="H621" i="3"/>
  <c r="E621" i="3" s="1"/>
  <c r="G615" i="3"/>
  <c r="H615" i="3" s="1"/>
  <c r="E615" i="3" s="1"/>
  <c r="G607" i="3"/>
  <c r="H607" i="3" s="1"/>
  <c r="E607" i="3" s="1"/>
  <c r="G599" i="3"/>
  <c r="H599" i="3" s="1"/>
  <c r="E599" i="3" s="1"/>
  <c r="G591" i="3"/>
  <c r="H591" i="3" s="1"/>
  <c r="E591" i="3" s="1"/>
  <c r="G583" i="3"/>
  <c r="H583" i="3" s="1"/>
  <c r="E583" i="3" s="1"/>
  <c r="G575" i="3"/>
  <c r="H575" i="3" s="1"/>
  <c r="E575" i="3" s="1"/>
  <c r="G567" i="3"/>
  <c r="H567" i="3" s="1"/>
  <c r="E567" i="3" s="1"/>
  <c r="G559" i="3"/>
  <c r="H559" i="3" s="1"/>
  <c r="E559" i="3" s="1"/>
  <c r="G547" i="3"/>
  <c r="H547" i="3" s="1"/>
  <c r="E547" i="3" s="1"/>
  <c r="G523" i="3"/>
  <c r="H523" i="3" s="1"/>
  <c r="E523" i="3" s="1"/>
  <c r="G519" i="3"/>
  <c r="H519" i="3" s="1"/>
  <c r="E519" i="3" s="1"/>
  <c r="H507" i="3"/>
  <c r="E507" i="3" s="1"/>
  <c r="F501" i="3"/>
  <c r="H501" i="3" s="1"/>
  <c r="E501" i="3" s="1"/>
  <c r="G495" i="3"/>
  <c r="H495" i="3" s="1"/>
  <c r="E495" i="3" s="1"/>
  <c r="G490" i="3"/>
  <c r="F485" i="3"/>
  <c r="H485" i="3" s="1"/>
  <c r="E485" i="3" s="1"/>
  <c r="H469" i="3"/>
  <c r="E469" i="3" s="1"/>
  <c r="G464" i="3"/>
  <c r="H464" i="3" s="1"/>
  <c r="E464" i="3" s="1"/>
  <c r="G460" i="3"/>
  <c r="H460" i="3" s="1"/>
  <c r="E460" i="3" s="1"/>
  <c r="G456" i="3"/>
  <c r="H456" i="3" s="1"/>
  <c r="E456" i="3" s="1"/>
  <c r="G427" i="3"/>
  <c r="H427" i="3" s="1"/>
  <c r="E427" i="3" s="1"/>
  <c r="G424" i="3"/>
  <c r="H424" i="3" s="1"/>
  <c r="E424" i="3" s="1"/>
  <c r="H423" i="3"/>
  <c r="E423" i="3" s="1"/>
  <c r="H415" i="3"/>
  <c r="E415" i="3" s="1"/>
  <c r="G407" i="3"/>
  <c r="H407" i="3" s="1"/>
  <c r="E407" i="3" s="1"/>
  <c r="F390" i="3"/>
  <c r="G390" i="3"/>
  <c r="H382" i="3"/>
  <c r="E382" i="3" s="1"/>
  <c r="H374" i="3"/>
  <c r="E374" i="3" s="1"/>
  <c r="G371" i="3"/>
  <c r="F371" i="3"/>
  <c r="H369" i="3"/>
  <c r="E369" i="3" s="1"/>
  <c r="G355" i="3"/>
  <c r="F355" i="3"/>
  <c r="H353" i="3"/>
  <c r="E353" i="3" s="1"/>
  <c r="F340" i="3"/>
  <c r="G340" i="3"/>
  <c r="H311" i="3"/>
  <c r="E311" i="3" s="1"/>
  <c r="G304" i="3"/>
  <c r="F304" i="3"/>
  <c r="H299" i="3"/>
  <c r="E299" i="3" s="1"/>
  <c r="F282" i="3"/>
  <c r="G282" i="3"/>
  <c r="H267" i="3"/>
  <c r="E267" i="3" s="1"/>
  <c r="G256" i="3"/>
  <c r="F256" i="3"/>
  <c r="H250" i="3"/>
  <c r="E250" i="3" s="1"/>
  <c r="H242" i="3"/>
  <c r="E242" i="3" s="1"/>
  <c r="G224" i="3"/>
  <c r="F224" i="3"/>
  <c r="F214" i="3"/>
  <c r="G214" i="3"/>
  <c r="H1323" i="3"/>
  <c r="E1323" i="3" s="1"/>
  <c r="H1315" i="3"/>
  <c r="E1315" i="3" s="1"/>
  <c r="H1307" i="3"/>
  <c r="E1307" i="3" s="1"/>
  <c r="G1290" i="3"/>
  <c r="H1290" i="3" s="1"/>
  <c r="E1290" i="3" s="1"/>
  <c r="F1284" i="3"/>
  <c r="H1284" i="3" s="1"/>
  <c r="E1284" i="3" s="1"/>
  <c r="F1280" i="3"/>
  <c r="H1280" i="3" s="1"/>
  <c r="E1280" i="3" s="1"/>
  <c r="F1276" i="3"/>
  <c r="H1276" i="3" s="1"/>
  <c r="E1276" i="3" s="1"/>
  <c r="F1272" i="3"/>
  <c r="H1272" i="3" s="1"/>
  <c r="E1272" i="3" s="1"/>
  <c r="F1268" i="3"/>
  <c r="H1268" i="3" s="1"/>
  <c r="E1268" i="3" s="1"/>
  <c r="G1262" i="3"/>
  <c r="H1262" i="3" s="1"/>
  <c r="E1262" i="3" s="1"/>
  <c r="H1258" i="3"/>
  <c r="E1258" i="3" s="1"/>
  <c r="G1246" i="3"/>
  <c r="H1242" i="3"/>
  <c r="E1242" i="3" s="1"/>
  <c r="G1230" i="3"/>
  <c r="H1230" i="3" s="1"/>
  <c r="E1230" i="3" s="1"/>
  <c r="H1226" i="3"/>
  <c r="E1226" i="3" s="1"/>
  <c r="G1214" i="3"/>
  <c r="H1214" i="3" s="1"/>
  <c r="E1214" i="3" s="1"/>
  <c r="H1210" i="3"/>
  <c r="E1210" i="3" s="1"/>
  <c r="G1198" i="3"/>
  <c r="H1198" i="3" s="1"/>
  <c r="E1198" i="3" s="1"/>
  <c r="H1194" i="3"/>
  <c r="E1194" i="3" s="1"/>
  <c r="G1182" i="3"/>
  <c r="H1182" i="3" s="1"/>
  <c r="E1182" i="3" s="1"/>
  <c r="H1178" i="3"/>
  <c r="E1178" i="3" s="1"/>
  <c r="G1166" i="3"/>
  <c r="H1166" i="3" s="1"/>
  <c r="E1166" i="3" s="1"/>
  <c r="H1162" i="3"/>
  <c r="E1162" i="3" s="1"/>
  <c r="G1150" i="3"/>
  <c r="H1150" i="3" s="1"/>
  <c r="E1150" i="3" s="1"/>
  <c r="H1146" i="3"/>
  <c r="E1146" i="3" s="1"/>
  <c r="G1134" i="3"/>
  <c r="H1134" i="3" s="1"/>
  <c r="E1134" i="3" s="1"/>
  <c r="H1130" i="3"/>
  <c r="E1130" i="3" s="1"/>
  <c r="G1118" i="3"/>
  <c r="H1118" i="3" s="1"/>
  <c r="E1118" i="3" s="1"/>
  <c r="H1114" i="3"/>
  <c r="E1114" i="3" s="1"/>
  <c r="G1102" i="3"/>
  <c r="H1102" i="3" s="1"/>
  <c r="E1102" i="3" s="1"/>
  <c r="H1098" i="3"/>
  <c r="E1098" i="3" s="1"/>
  <c r="G1086" i="3"/>
  <c r="H1086" i="3" s="1"/>
  <c r="E1086" i="3" s="1"/>
  <c r="H1082" i="3"/>
  <c r="E1082" i="3" s="1"/>
  <c r="G1070" i="3"/>
  <c r="H1070" i="3" s="1"/>
  <c r="E1070" i="3" s="1"/>
  <c r="H1066" i="3"/>
  <c r="E1066" i="3" s="1"/>
  <c r="G1054" i="3"/>
  <c r="H1050" i="3"/>
  <c r="E1050" i="3" s="1"/>
  <c r="G1038" i="3"/>
  <c r="H1038" i="3" s="1"/>
  <c r="E1038" i="3" s="1"/>
  <c r="H1034" i="3"/>
  <c r="E1034" i="3" s="1"/>
  <c r="G1022" i="3"/>
  <c r="H1022" i="3" s="1"/>
  <c r="E1022" i="3" s="1"/>
  <c r="H1018" i="3"/>
  <c r="E1018" i="3" s="1"/>
  <c r="G1006" i="3"/>
  <c r="H1006" i="3" s="1"/>
  <c r="E1006" i="3" s="1"/>
  <c r="H1002" i="3"/>
  <c r="E1002" i="3" s="1"/>
  <c r="G990" i="3"/>
  <c r="H990" i="3" s="1"/>
  <c r="E990" i="3" s="1"/>
  <c r="H986" i="3"/>
  <c r="E986" i="3" s="1"/>
  <c r="H979" i="3"/>
  <c r="E979" i="3" s="1"/>
  <c r="G967" i="3"/>
  <c r="G951" i="3"/>
  <c r="H947" i="3"/>
  <c r="E947" i="3" s="1"/>
  <c r="G935" i="3"/>
  <c r="H935" i="3" s="1"/>
  <c r="E935" i="3" s="1"/>
  <c r="G919" i="3"/>
  <c r="H919" i="3" s="1"/>
  <c r="E919" i="3" s="1"/>
  <c r="H915" i="3"/>
  <c r="E915" i="3" s="1"/>
  <c r="G903" i="3"/>
  <c r="H903" i="3" s="1"/>
  <c r="E903" i="3" s="1"/>
  <c r="G887" i="3"/>
  <c r="H887" i="3" s="1"/>
  <c r="E887" i="3" s="1"/>
  <c r="H883" i="3"/>
  <c r="E883" i="3" s="1"/>
  <c r="G871" i="3"/>
  <c r="H867" i="3"/>
  <c r="E867" i="3" s="1"/>
  <c r="G855" i="3"/>
  <c r="H855" i="3" s="1"/>
  <c r="E855" i="3" s="1"/>
  <c r="H851" i="3"/>
  <c r="E851" i="3" s="1"/>
  <c r="G824" i="3"/>
  <c r="H824" i="3" s="1"/>
  <c r="E824" i="3" s="1"/>
  <c r="G808" i="3"/>
  <c r="H808" i="3" s="1"/>
  <c r="E808" i="3" s="1"/>
  <c r="H804" i="3"/>
  <c r="E804" i="3" s="1"/>
  <c r="G792" i="3"/>
  <c r="H792" i="3" s="1"/>
  <c r="E792" i="3" s="1"/>
  <c r="H788" i="3"/>
  <c r="E788" i="3" s="1"/>
  <c r="G776" i="3"/>
  <c r="H776" i="3" s="1"/>
  <c r="E776" i="3" s="1"/>
  <c r="H772" i="3"/>
  <c r="E772" i="3" s="1"/>
  <c r="G760" i="3"/>
  <c r="H760" i="3" s="1"/>
  <c r="E760" i="3" s="1"/>
  <c r="G744" i="3"/>
  <c r="H740" i="3"/>
  <c r="E740" i="3" s="1"/>
  <c r="G728" i="3"/>
  <c r="H728" i="3" s="1"/>
  <c r="E728" i="3" s="1"/>
  <c r="H724" i="3"/>
  <c r="E724" i="3" s="1"/>
  <c r="G712" i="3"/>
  <c r="H712" i="3" s="1"/>
  <c r="E712" i="3" s="1"/>
  <c r="H708" i="3"/>
  <c r="E708" i="3" s="1"/>
  <c r="G696" i="3"/>
  <c r="H696" i="3" s="1"/>
  <c r="E696" i="3" s="1"/>
  <c r="G680" i="3"/>
  <c r="H680" i="3" s="1"/>
  <c r="E680" i="3" s="1"/>
  <c r="H676" i="3"/>
  <c r="E676" i="3" s="1"/>
  <c r="G664" i="3"/>
  <c r="H664" i="3" s="1"/>
  <c r="E664" i="3" s="1"/>
  <c r="G648" i="3"/>
  <c r="H648" i="3" s="1"/>
  <c r="E648" i="3" s="1"/>
  <c r="H644" i="3"/>
  <c r="E644" i="3" s="1"/>
  <c r="G632" i="3"/>
  <c r="H632" i="3" s="1"/>
  <c r="E632" i="3" s="1"/>
  <c r="H565" i="3"/>
  <c r="E565" i="3" s="1"/>
  <c r="F561" i="3"/>
  <c r="H561" i="3" s="1"/>
  <c r="E561" i="3" s="1"/>
  <c r="G550" i="3"/>
  <c r="H550" i="3" s="1"/>
  <c r="E550" i="3" s="1"/>
  <c r="G548" i="3"/>
  <c r="F541" i="3"/>
  <c r="H541" i="3" s="1"/>
  <c r="E541" i="3" s="1"/>
  <c r="F537" i="3"/>
  <c r="H537" i="3" s="1"/>
  <c r="E537" i="3" s="1"/>
  <c r="G526" i="3"/>
  <c r="H526" i="3" s="1"/>
  <c r="E526" i="3" s="1"/>
  <c r="F517" i="3"/>
  <c r="G508" i="3"/>
  <c r="F497" i="3"/>
  <c r="H497" i="3" s="1"/>
  <c r="E497" i="3" s="1"/>
  <c r="G486" i="3"/>
  <c r="H486" i="3" s="1"/>
  <c r="E486" i="3" s="1"/>
  <c r="F481" i="3"/>
  <c r="H481" i="3" s="1"/>
  <c r="E481" i="3" s="1"/>
  <c r="H473" i="3"/>
  <c r="E473" i="3" s="1"/>
  <c r="G468" i="3"/>
  <c r="H468" i="3" s="1"/>
  <c r="E468" i="3" s="1"/>
  <c r="G461" i="3"/>
  <c r="H461" i="3" s="1"/>
  <c r="E461" i="3" s="1"/>
  <c r="G457" i="3"/>
  <c r="G452" i="3"/>
  <c r="H452" i="3" s="1"/>
  <c r="E452" i="3" s="1"/>
  <c r="G451" i="3"/>
  <c r="H451" i="3" s="1"/>
  <c r="E451" i="3" s="1"/>
  <c r="G447" i="3"/>
  <c r="H447" i="3" s="1"/>
  <c r="E447" i="3" s="1"/>
  <c r="F441" i="3"/>
  <c r="H441" i="3" s="1"/>
  <c r="E441" i="3" s="1"/>
  <c r="F437" i="3"/>
  <c r="H437" i="3" s="1"/>
  <c r="E437" i="3" s="1"/>
  <c r="G431" i="3"/>
  <c r="H431" i="3" s="1"/>
  <c r="E431" i="3" s="1"/>
  <c r="H410" i="3"/>
  <c r="E410" i="3" s="1"/>
  <c r="H399" i="3"/>
  <c r="E399" i="3" s="1"/>
  <c r="G394" i="3"/>
  <c r="H394" i="3" s="1"/>
  <c r="E394" i="3" s="1"/>
  <c r="G391" i="3"/>
  <c r="H391" i="3" s="1"/>
  <c r="E391" i="3" s="1"/>
  <c r="G383" i="3"/>
  <c r="H383" i="3" s="1"/>
  <c r="E383" i="3" s="1"/>
  <c r="F378" i="3"/>
  <c r="G378" i="3"/>
  <c r="F373" i="3"/>
  <c r="H373" i="3" s="1"/>
  <c r="E373" i="3" s="1"/>
  <c r="H357" i="3"/>
  <c r="E357" i="3" s="1"/>
  <c r="F343" i="3"/>
  <c r="G343" i="3"/>
  <c r="F307" i="3"/>
  <c r="G307" i="3"/>
  <c r="G276" i="3"/>
  <c r="F276" i="3"/>
  <c r="G252" i="3"/>
  <c r="F252" i="3"/>
  <c r="G244" i="3"/>
  <c r="F244" i="3"/>
  <c r="G220" i="3"/>
  <c r="F220" i="3"/>
  <c r="G216" i="3"/>
  <c r="F216" i="3"/>
  <c r="F210" i="3"/>
  <c r="G210" i="3"/>
  <c r="H1291" i="3"/>
  <c r="E1291" i="3" s="1"/>
  <c r="G1287" i="3"/>
  <c r="H1287" i="3" s="1"/>
  <c r="E1287" i="3" s="1"/>
  <c r="G1263" i="3"/>
  <c r="H1263" i="3" s="1"/>
  <c r="E1263" i="3" s="1"/>
  <c r="H1259" i="3"/>
  <c r="E1259" i="3" s="1"/>
  <c r="G1247" i="3"/>
  <c r="H1247" i="3" s="1"/>
  <c r="E1247" i="3" s="1"/>
  <c r="H1246" i="3"/>
  <c r="E1246" i="3" s="1"/>
  <c r="H1243" i="3"/>
  <c r="E1243" i="3" s="1"/>
  <c r="G1231" i="3"/>
  <c r="H1231" i="3" s="1"/>
  <c r="E1231" i="3" s="1"/>
  <c r="H1227" i="3"/>
  <c r="E1227" i="3" s="1"/>
  <c r="G1215" i="3"/>
  <c r="H1215" i="3" s="1"/>
  <c r="E1215" i="3" s="1"/>
  <c r="H1211" i="3"/>
  <c r="E1211" i="3" s="1"/>
  <c r="G1199" i="3"/>
  <c r="H1199" i="3" s="1"/>
  <c r="E1199" i="3" s="1"/>
  <c r="H1195" i="3"/>
  <c r="E1195" i="3" s="1"/>
  <c r="G1183" i="3"/>
  <c r="H1183" i="3" s="1"/>
  <c r="E1183" i="3" s="1"/>
  <c r="G1167" i="3"/>
  <c r="H1167" i="3" s="1"/>
  <c r="E1167" i="3" s="1"/>
  <c r="H1163" i="3"/>
  <c r="E1163" i="3" s="1"/>
  <c r="G1151" i="3"/>
  <c r="H1151" i="3" s="1"/>
  <c r="E1151" i="3" s="1"/>
  <c r="H1147" i="3"/>
  <c r="E1147" i="3" s="1"/>
  <c r="G1135" i="3"/>
  <c r="H1135" i="3" s="1"/>
  <c r="E1135" i="3" s="1"/>
  <c r="H1131" i="3"/>
  <c r="E1131" i="3" s="1"/>
  <c r="G1119" i="3"/>
  <c r="H1119" i="3" s="1"/>
  <c r="E1119" i="3" s="1"/>
  <c r="H1115" i="3"/>
  <c r="E1115" i="3" s="1"/>
  <c r="G1103" i="3"/>
  <c r="H1103" i="3" s="1"/>
  <c r="E1103" i="3" s="1"/>
  <c r="H1099" i="3"/>
  <c r="E1099" i="3" s="1"/>
  <c r="G1087" i="3"/>
  <c r="H1087" i="3" s="1"/>
  <c r="E1087" i="3" s="1"/>
  <c r="H1083" i="3"/>
  <c r="E1083" i="3" s="1"/>
  <c r="G1071" i="3"/>
  <c r="H1071" i="3" s="1"/>
  <c r="E1071" i="3" s="1"/>
  <c r="H1067" i="3"/>
  <c r="E1067" i="3" s="1"/>
  <c r="G1055" i="3"/>
  <c r="H1055" i="3" s="1"/>
  <c r="E1055" i="3" s="1"/>
  <c r="H1054" i="3"/>
  <c r="E1054" i="3" s="1"/>
  <c r="H1051" i="3"/>
  <c r="E1051" i="3" s="1"/>
  <c r="G1039" i="3"/>
  <c r="H1039" i="3" s="1"/>
  <c r="E1039" i="3" s="1"/>
  <c r="H1035" i="3"/>
  <c r="E1035" i="3" s="1"/>
  <c r="G1023" i="3"/>
  <c r="H1023" i="3" s="1"/>
  <c r="E1023" i="3" s="1"/>
  <c r="H1019" i="3"/>
  <c r="E1019" i="3" s="1"/>
  <c r="G1007" i="3"/>
  <c r="H1007" i="3" s="1"/>
  <c r="E1007" i="3" s="1"/>
  <c r="H1003" i="3"/>
  <c r="E1003" i="3" s="1"/>
  <c r="G991" i="3"/>
  <c r="H991" i="3" s="1"/>
  <c r="E991" i="3" s="1"/>
  <c r="H987" i="3"/>
  <c r="E987" i="3" s="1"/>
  <c r="H980" i="3"/>
  <c r="E980" i="3" s="1"/>
  <c r="G968" i="3"/>
  <c r="H968" i="3" s="1"/>
  <c r="E968" i="3" s="1"/>
  <c r="G952" i="3"/>
  <c r="H952" i="3" s="1"/>
  <c r="E952" i="3" s="1"/>
  <c r="H948" i="3"/>
  <c r="E948" i="3" s="1"/>
  <c r="G936" i="3"/>
  <c r="H936" i="3" s="1"/>
  <c r="E936" i="3" s="1"/>
  <c r="H932" i="3"/>
  <c r="E932" i="3" s="1"/>
  <c r="G920" i="3"/>
  <c r="H920" i="3" s="1"/>
  <c r="E920" i="3" s="1"/>
  <c r="H916" i="3"/>
  <c r="E916" i="3" s="1"/>
  <c r="G904" i="3"/>
  <c r="H904" i="3" s="1"/>
  <c r="E904" i="3" s="1"/>
  <c r="G888" i="3"/>
  <c r="H888" i="3" s="1"/>
  <c r="E888" i="3" s="1"/>
  <c r="H884" i="3"/>
  <c r="E884" i="3" s="1"/>
  <c r="G872" i="3"/>
  <c r="H872" i="3" s="1"/>
  <c r="E872" i="3" s="1"/>
  <c r="H871" i="3"/>
  <c r="E871" i="3" s="1"/>
  <c r="H868" i="3"/>
  <c r="E868" i="3" s="1"/>
  <c r="G856" i="3"/>
  <c r="H856" i="3" s="1"/>
  <c r="E856" i="3" s="1"/>
  <c r="H852" i="3"/>
  <c r="E852" i="3" s="1"/>
  <c r="H837" i="3"/>
  <c r="E837" i="3" s="1"/>
  <c r="G825" i="3"/>
  <c r="H825" i="3" s="1"/>
  <c r="E825" i="3" s="1"/>
  <c r="H821" i="3"/>
  <c r="E821" i="3" s="1"/>
  <c r="G809" i="3"/>
  <c r="H809" i="3" s="1"/>
  <c r="E809" i="3" s="1"/>
  <c r="G793" i="3"/>
  <c r="H793" i="3" s="1"/>
  <c r="E793" i="3" s="1"/>
  <c r="H789" i="3"/>
  <c r="E789" i="3" s="1"/>
  <c r="G777" i="3"/>
  <c r="H777" i="3" s="1"/>
  <c r="E777" i="3" s="1"/>
  <c r="H773" i="3"/>
  <c r="E773" i="3" s="1"/>
  <c r="G761" i="3"/>
  <c r="H761" i="3" s="1"/>
  <c r="E761" i="3" s="1"/>
  <c r="H757" i="3"/>
  <c r="E757" i="3" s="1"/>
  <c r="G745" i="3"/>
  <c r="H745" i="3" s="1"/>
  <c r="E745" i="3" s="1"/>
  <c r="H744" i="3"/>
  <c r="E744" i="3" s="1"/>
  <c r="H741" i="3"/>
  <c r="E741" i="3" s="1"/>
  <c r="G729" i="3"/>
  <c r="H729" i="3" s="1"/>
  <c r="E729" i="3" s="1"/>
  <c r="H725" i="3"/>
  <c r="E725" i="3" s="1"/>
  <c r="G713" i="3"/>
  <c r="H713" i="3" s="1"/>
  <c r="E713" i="3" s="1"/>
  <c r="H709" i="3"/>
  <c r="E709" i="3" s="1"/>
  <c r="G697" i="3"/>
  <c r="H697" i="3" s="1"/>
  <c r="E697" i="3" s="1"/>
  <c r="H693" i="3"/>
  <c r="E693" i="3" s="1"/>
  <c r="G681" i="3"/>
  <c r="H681" i="3" s="1"/>
  <c r="E681" i="3" s="1"/>
  <c r="H677" i="3"/>
  <c r="E677" i="3" s="1"/>
  <c r="G665" i="3"/>
  <c r="H665" i="3" s="1"/>
  <c r="E665" i="3" s="1"/>
  <c r="H661" i="3"/>
  <c r="E661" i="3" s="1"/>
  <c r="G649" i="3"/>
  <c r="H649" i="3" s="1"/>
  <c r="E649" i="3" s="1"/>
  <c r="H645" i="3"/>
  <c r="E645" i="3" s="1"/>
  <c r="G633" i="3"/>
  <c r="H633" i="3" s="1"/>
  <c r="E633" i="3" s="1"/>
  <c r="H629" i="3"/>
  <c r="E629" i="3" s="1"/>
  <c r="H539" i="3"/>
  <c r="E539" i="3" s="1"/>
  <c r="H517" i="3"/>
  <c r="E517" i="3" s="1"/>
  <c r="H511" i="3"/>
  <c r="E511" i="3" s="1"/>
  <c r="G502" i="3"/>
  <c r="H502" i="3" s="1"/>
  <c r="E502" i="3" s="1"/>
  <c r="G500" i="3"/>
  <c r="H491" i="3"/>
  <c r="E491" i="3" s="1"/>
  <c r="G482" i="3"/>
  <c r="H482" i="3" s="1"/>
  <c r="E482" i="3" s="1"/>
  <c r="G465" i="3"/>
  <c r="H465" i="3" s="1"/>
  <c r="E465" i="3" s="1"/>
  <c r="G443" i="3"/>
  <c r="H443" i="3" s="1"/>
  <c r="E443" i="3" s="1"/>
  <c r="G439" i="3"/>
  <c r="H439" i="3" s="1"/>
  <c r="E439" i="3" s="1"/>
  <c r="G435" i="3"/>
  <c r="H435" i="3" s="1"/>
  <c r="E435" i="3" s="1"/>
  <c r="H428" i="3"/>
  <c r="E428" i="3" s="1"/>
  <c r="G419" i="3"/>
  <c r="H419" i="3" s="1"/>
  <c r="E419" i="3" s="1"/>
  <c r="F403" i="3"/>
  <c r="H403" i="3" s="1"/>
  <c r="E403" i="3" s="1"/>
  <c r="G398" i="3"/>
  <c r="H398" i="3" s="1"/>
  <c r="E398" i="3" s="1"/>
  <c r="F362" i="3"/>
  <c r="G362" i="3"/>
  <c r="F346" i="3"/>
  <c r="G346" i="3"/>
  <c r="F336" i="3"/>
  <c r="H336" i="3" s="1"/>
  <c r="E336" i="3" s="1"/>
  <c r="G336" i="3"/>
  <c r="H327" i="3"/>
  <c r="E327" i="3" s="1"/>
  <c r="G320" i="3"/>
  <c r="F320" i="3"/>
  <c r="H315" i="3"/>
  <c r="E315" i="3" s="1"/>
  <c r="H295" i="3"/>
  <c r="E295" i="3" s="1"/>
  <c r="G288" i="3"/>
  <c r="F288" i="3"/>
  <c r="H283" i="3"/>
  <c r="E283" i="3" s="1"/>
  <c r="H266" i="3"/>
  <c r="E266" i="3" s="1"/>
  <c r="H258" i="3"/>
  <c r="E258" i="3" s="1"/>
  <c r="G240" i="3"/>
  <c r="F240" i="3"/>
  <c r="H234" i="3"/>
  <c r="E234" i="3" s="1"/>
  <c r="H226" i="3"/>
  <c r="E226" i="3" s="1"/>
  <c r="G204" i="3"/>
  <c r="F204" i="3"/>
  <c r="H1319" i="3"/>
  <c r="E1319" i="3" s="1"/>
  <c r="H1311" i="3"/>
  <c r="E1311" i="3" s="1"/>
  <c r="H1303" i="3"/>
  <c r="E1303" i="3" s="1"/>
  <c r="H1282" i="3"/>
  <c r="E1282" i="3" s="1"/>
  <c r="H1278" i="3"/>
  <c r="E1278" i="3" s="1"/>
  <c r="H1274" i="3"/>
  <c r="E1274" i="3" s="1"/>
  <c r="H1270" i="3"/>
  <c r="E1270" i="3" s="1"/>
  <c r="G1254" i="3"/>
  <c r="H1254" i="3" s="1"/>
  <c r="E1254" i="3" s="1"/>
  <c r="H1250" i="3"/>
  <c r="E1250" i="3" s="1"/>
  <c r="G1238" i="3"/>
  <c r="H1238" i="3" s="1"/>
  <c r="E1238" i="3" s="1"/>
  <c r="G1222" i="3"/>
  <c r="H1222" i="3" s="1"/>
  <c r="E1222" i="3" s="1"/>
  <c r="H1218" i="3"/>
  <c r="E1218" i="3" s="1"/>
  <c r="G1206" i="3"/>
  <c r="H1206" i="3" s="1"/>
  <c r="E1206" i="3" s="1"/>
  <c r="G1190" i="3"/>
  <c r="H1190" i="3" s="1"/>
  <c r="E1190" i="3" s="1"/>
  <c r="H1186" i="3"/>
  <c r="E1186" i="3" s="1"/>
  <c r="G1174" i="3"/>
  <c r="H1174" i="3" s="1"/>
  <c r="E1174" i="3" s="1"/>
  <c r="G1158" i="3"/>
  <c r="H1158" i="3" s="1"/>
  <c r="E1158" i="3" s="1"/>
  <c r="H1154" i="3"/>
  <c r="E1154" i="3" s="1"/>
  <c r="G1142" i="3"/>
  <c r="H1142" i="3" s="1"/>
  <c r="E1142" i="3" s="1"/>
  <c r="G1126" i="3"/>
  <c r="H1126" i="3" s="1"/>
  <c r="E1126" i="3" s="1"/>
  <c r="H1122" i="3"/>
  <c r="E1122" i="3" s="1"/>
  <c r="G1110" i="3"/>
  <c r="H1110" i="3" s="1"/>
  <c r="E1110" i="3" s="1"/>
  <c r="H1106" i="3"/>
  <c r="E1106" i="3" s="1"/>
  <c r="G1094" i="3"/>
  <c r="H1094" i="3" s="1"/>
  <c r="E1094" i="3" s="1"/>
  <c r="H1090" i="3"/>
  <c r="E1090" i="3" s="1"/>
  <c r="G1078" i="3"/>
  <c r="H1078" i="3" s="1"/>
  <c r="E1078" i="3" s="1"/>
  <c r="H1074" i="3"/>
  <c r="E1074" i="3" s="1"/>
  <c r="G1062" i="3"/>
  <c r="H1062" i="3" s="1"/>
  <c r="E1062" i="3" s="1"/>
  <c r="H1058" i="3"/>
  <c r="E1058" i="3" s="1"/>
  <c r="G1046" i="3"/>
  <c r="H1046" i="3" s="1"/>
  <c r="E1046" i="3" s="1"/>
  <c r="H1042" i="3"/>
  <c r="E1042" i="3" s="1"/>
  <c r="G1030" i="3"/>
  <c r="H1030" i="3" s="1"/>
  <c r="E1030" i="3" s="1"/>
  <c r="H1026" i="3"/>
  <c r="E1026" i="3" s="1"/>
  <c r="G1014" i="3"/>
  <c r="H1014" i="3" s="1"/>
  <c r="E1014" i="3" s="1"/>
  <c r="H1010" i="3"/>
  <c r="E1010" i="3" s="1"/>
  <c r="G998" i="3"/>
  <c r="H998" i="3" s="1"/>
  <c r="E998" i="3" s="1"/>
  <c r="H994" i="3"/>
  <c r="E994" i="3" s="1"/>
  <c r="G975" i="3"/>
  <c r="H975" i="3" s="1"/>
  <c r="E975" i="3" s="1"/>
  <c r="H971" i="3"/>
  <c r="E971" i="3" s="1"/>
  <c r="G959" i="3"/>
  <c r="H959" i="3" s="1"/>
  <c r="E959" i="3" s="1"/>
  <c r="H955" i="3"/>
  <c r="E955" i="3" s="1"/>
  <c r="G943" i="3"/>
  <c r="H943" i="3" s="1"/>
  <c r="E943" i="3" s="1"/>
  <c r="H939" i="3"/>
  <c r="E939" i="3" s="1"/>
  <c r="G927" i="3"/>
  <c r="H927" i="3" s="1"/>
  <c r="E927" i="3" s="1"/>
  <c r="H923" i="3"/>
  <c r="E923" i="3" s="1"/>
  <c r="G911" i="3"/>
  <c r="H911" i="3" s="1"/>
  <c r="E911" i="3" s="1"/>
  <c r="H907" i="3"/>
  <c r="E907" i="3" s="1"/>
  <c r="G895" i="3"/>
  <c r="H895" i="3" s="1"/>
  <c r="E895" i="3" s="1"/>
  <c r="H891" i="3"/>
  <c r="E891" i="3" s="1"/>
  <c r="G879" i="3"/>
  <c r="H879" i="3" s="1"/>
  <c r="E879" i="3" s="1"/>
  <c r="G863" i="3"/>
  <c r="H863" i="3" s="1"/>
  <c r="E863" i="3" s="1"/>
  <c r="H859" i="3"/>
  <c r="E859" i="3" s="1"/>
  <c r="G847" i="3"/>
  <c r="H847" i="3" s="1"/>
  <c r="E847" i="3" s="1"/>
  <c r="G816" i="3"/>
  <c r="H816" i="3" s="1"/>
  <c r="E816" i="3" s="1"/>
  <c r="H812" i="3"/>
  <c r="E812" i="3" s="1"/>
  <c r="G800" i="3"/>
  <c r="H800" i="3" s="1"/>
  <c r="E800" i="3" s="1"/>
  <c r="H796" i="3"/>
  <c r="E796" i="3" s="1"/>
  <c r="G784" i="3"/>
  <c r="H784" i="3" s="1"/>
  <c r="E784" i="3" s="1"/>
  <c r="H780" i="3"/>
  <c r="E780" i="3" s="1"/>
  <c r="G768" i="3"/>
  <c r="H768" i="3" s="1"/>
  <c r="E768" i="3" s="1"/>
  <c r="G752" i="3"/>
  <c r="H752" i="3" s="1"/>
  <c r="E752" i="3" s="1"/>
  <c r="H748" i="3"/>
  <c r="E748" i="3" s="1"/>
  <c r="G736" i="3"/>
  <c r="H736" i="3" s="1"/>
  <c r="E736" i="3" s="1"/>
  <c r="H732" i="3"/>
  <c r="E732" i="3" s="1"/>
  <c r="G720" i="3"/>
  <c r="H720" i="3" s="1"/>
  <c r="E720" i="3" s="1"/>
  <c r="H716" i="3"/>
  <c r="E716" i="3" s="1"/>
  <c r="G704" i="3"/>
  <c r="H704" i="3" s="1"/>
  <c r="E704" i="3" s="1"/>
  <c r="H700" i="3"/>
  <c r="E700" i="3" s="1"/>
  <c r="F687" i="3"/>
  <c r="H687" i="3" s="1"/>
  <c r="E687" i="3" s="1"/>
  <c r="H684" i="3"/>
  <c r="E684" i="3" s="1"/>
  <c r="G672" i="3"/>
  <c r="H672" i="3" s="1"/>
  <c r="E672" i="3" s="1"/>
  <c r="H668" i="3"/>
  <c r="E668" i="3" s="1"/>
  <c r="G656" i="3"/>
  <c r="H652" i="3"/>
  <c r="E652" i="3" s="1"/>
  <c r="G640" i="3"/>
  <c r="H640" i="3" s="1"/>
  <c r="E640" i="3" s="1"/>
  <c r="H636" i="3"/>
  <c r="E636" i="3" s="1"/>
  <c r="H620" i="3"/>
  <c r="E620" i="3" s="1"/>
  <c r="H611" i="3"/>
  <c r="E611" i="3" s="1"/>
  <c r="H603" i="3"/>
  <c r="E603" i="3" s="1"/>
  <c r="H595" i="3"/>
  <c r="E595" i="3" s="1"/>
  <c r="H587" i="3"/>
  <c r="E587" i="3" s="1"/>
  <c r="H579" i="3"/>
  <c r="E579" i="3" s="1"/>
  <c r="G558" i="3"/>
  <c r="H558" i="3" s="1"/>
  <c r="E558" i="3" s="1"/>
  <c r="F549" i="3"/>
  <c r="H549" i="3" s="1"/>
  <c r="E549" i="3" s="1"/>
  <c r="G540" i="3"/>
  <c r="H540" i="3" s="1"/>
  <c r="E540" i="3" s="1"/>
  <c r="H533" i="3"/>
  <c r="E533" i="3" s="1"/>
  <c r="F529" i="3"/>
  <c r="H529" i="3" s="1"/>
  <c r="E529" i="3" s="1"/>
  <c r="G518" i="3"/>
  <c r="H518" i="3" s="1"/>
  <c r="E518" i="3" s="1"/>
  <c r="G516" i="3"/>
  <c r="F509" i="3"/>
  <c r="H509" i="3" s="1"/>
  <c r="E509" i="3" s="1"/>
  <c r="H487" i="3"/>
  <c r="E487" i="3" s="1"/>
  <c r="H432" i="3"/>
  <c r="E432" i="3" s="1"/>
  <c r="F406" i="3"/>
  <c r="G406" i="3"/>
  <c r="F377" i="3"/>
  <c r="G377" i="3"/>
  <c r="F361" i="3"/>
  <c r="G361" i="3"/>
  <c r="F345" i="3"/>
  <c r="G345" i="3"/>
  <c r="F323" i="3"/>
  <c r="G323" i="3"/>
  <c r="F291" i="3"/>
  <c r="G291" i="3"/>
  <c r="F270" i="3"/>
  <c r="H270" i="3" s="1"/>
  <c r="E270" i="3" s="1"/>
  <c r="G270" i="3"/>
  <c r="G260" i="3"/>
  <c r="H260" i="3" s="1"/>
  <c r="E260" i="3" s="1"/>
  <c r="F260" i="3"/>
  <c r="G236" i="3"/>
  <c r="F236" i="3"/>
  <c r="G228" i="3"/>
  <c r="H228" i="3" s="1"/>
  <c r="E228" i="3" s="1"/>
  <c r="F228" i="3"/>
  <c r="F218" i="3"/>
  <c r="H218" i="3" s="1"/>
  <c r="E218" i="3" s="1"/>
  <c r="G218" i="3"/>
  <c r="H358" i="3"/>
  <c r="E358" i="3" s="1"/>
  <c r="H319" i="3"/>
  <c r="E319" i="3" s="1"/>
  <c r="F312" i="3"/>
  <c r="H312" i="3" s="1"/>
  <c r="E312" i="3" s="1"/>
  <c r="H303" i="3"/>
  <c r="E303" i="3" s="1"/>
  <c r="F296" i="3"/>
  <c r="H296" i="3" s="1"/>
  <c r="E296" i="3" s="1"/>
  <c r="H287" i="3"/>
  <c r="E287" i="3" s="1"/>
  <c r="G274" i="3"/>
  <c r="H274" i="3" s="1"/>
  <c r="E274" i="3" s="1"/>
  <c r="F272" i="3"/>
  <c r="H262" i="3"/>
  <c r="E262" i="3" s="1"/>
  <c r="G259" i="3"/>
  <c r="G255" i="3"/>
  <c r="H255" i="3" s="1"/>
  <c r="E255" i="3" s="1"/>
  <c r="G251" i="3"/>
  <c r="H251" i="3" s="1"/>
  <c r="E251" i="3" s="1"/>
  <c r="G243" i="3"/>
  <c r="G239" i="3"/>
  <c r="H239" i="3" s="1"/>
  <c r="E239" i="3" s="1"/>
  <c r="G235" i="3"/>
  <c r="H235" i="3" s="1"/>
  <c r="E235" i="3" s="1"/>
  <c r="H230" i="3"/>
  <c r="E230" i="3" s="1"/>
  <c r="G227" i="3"/>
  <c r="G223" i="3"/>
  <c r="H223" i="3" s="1"/>
  <c r="E223" i="3" s="1"/>
  <c r="G219" i="3"/>
  <c r="H219" i="3" s="1"/>
  <c r="E219" i="3" s="1"/>
  <c r="H207" i="3"/>
  <c r="E207" i="3" s="1"/>
  <c r="G203" i="3"/>
  <c r="H203" i="3" s="1"/>
  <c r="E203" i="3" s="1"/>
  <c r="H370" i="3"/>
  <c r="E370" i="3" s="1"/>
  <c r="H354" i="3"/>
  <c r="E354" i="3" s="1"/>
  <c r="F212" i="3"/>
  <c r="H212" i="3" s="1"/>
  <c r="E212" i="3" s="1"/>
  <c r="F208" i="3"/>
  <c r="H208" i="3" s="1"/>
  <c r="E208" i="3" s="1"/>
  <c r="G199" i="3"/>
  <c r="H199" i="3" s="1"/>
  <c r="E199" i="3" s="1"/>
  <c r="H402" i="3"/>
  <c r="E402" i="3" s="1"/>
  <c r="H386" i="3"/>
  <c r="E386" i="3" s="1"/>
  <c r="G2394" i="3"/>
  <c r="H2394" i="3" s="1"/>
  <c r="E2394" i="3" s="1"/>
  <c r="F2391" i="3"/>
  <c r="H2391" i="3" s="1"/>
  <c r="E2391" i="3" s="1"/>
  <c r="G2390" i="3"/>
  <c r="H2390" i="3" s="1"/>
  <c r="E2390" i="3" s="1"/>
  <c r="F2387" i="3"/>
  <c r="H2387" i="3" s="1"/>
  <c r="E2387" i="3" s="1"/>
  <c r="G2386" i="3"/>
  <c r="H2386" i="3" s="1"/>
  <c r="E2386" i="3" s="1"/>
  <c r="G2382" i="3"/>
  <c r="H2382" i="3" s="1"/>
  <c r="E2382" i="3" s="1"/>
  <c r="F2379" i="3"/>
  <c r="H2379" i="3" s="1"/>
  <c r="E2379" i="3" s="1"/>
  <c r="F2375" i="3"/>
  <c r="H2375" i="3" s="1"/>
  <c r="E2375" i="3" s="1"/>
  <c r="G2374" i="3"/>
  <c r="H2374" i="3" s="1"/>
  <c r="E2374" i="3" s="1"/>
  <c r="F2371" i="3"/>
  <c r="H2371" i="3" s="1"/>
  <c r="E2371" i="3" s="1"/>
  <c r="G2370" i="3"/>
  <c r="H2370" i="3" s="1"/>
  <c r="E2370" i="3" s="1"/>
  <c r="F2367" i="3"/>
  <c r="H2367" i="3" s="1"/>
  <c r="E2367" i="3" s="1"/>
  <c r="G2366" i="3"/>
  <c r="H2366" i="3" s="1"/>
  <c r="E2366" i="3" s="1"/>
  <c r="F2363" i="3"/>
  <c r="H2363" i="3" s="1"/>
  <c r="E2363" i="3" s="1"/>
  <c r="G2362" i="3"/>
  <c r="H2362" i="3" s="1"/>
  <c r="E2362" i="3" s="1"/>
  <c r="F2359" i="3"/>
  <c r="H2359" i="3" s="1"/>
  <c r="E2359" i="3" s="1"/>
  <c r="G2358" i="3"/>
  <c r="H2358" i="3" s="1"/>
  <c r="E2358" i="3" s="1"/>
  <c r="F2355" i="3"/>
  <c r="H2355" i="3" s="1"/>
  <c r="E2355" i="3" s="1"/>
  <c r="G2354" i="3"/>
  <c r="H2354" i="3" s="1"/>
  <c r="E2354" i="3" s="1"/>
  <c r="F2351" i="3"/>
  <c r="H2351" i="3" s="1"/>
  <c r="E2351" i="3" s="1"/>
  <c r="G2350" i="3"/>
  <c r="H2350" i="3" s="1"/>
  <c r="E2350" i="3" s="1"/>
  <c r="F2347" i="3"/>
  <c r="H2347" i="3" s="1"/>
  <c r="E2347" i="3" s="1"/>
  <c r="G2346" i="3"/>
  <c r="H2346" i="3" s="1"/>
  <c r="E2346" i="3" s="1"/>
  <c r="F2343" i="3"/>
  <c r="H2343" i="3" s="1"/>
  <c r="E2343" i="3" s="1"/>
  <c r="G2342" i="3"/>
  <c r="H2342" i="3" s="1"/>
  <c r="E2342" i="3" s="1"/>
  <c r="F2339" i="3"/>
  <c r="H2339" i="3" s="1"/>
  <c r="E2339" i="3" s="1"/>
  <c r="G2338" i="3"/>
  <c r="H2338" i="3" s="1"/>
  <c r="E2338" i="3" s="1"/>
  <c r="F2335" i="3"/>
  <c r="H2335" i="3" s="1"/>
  <c r="E2335" i="3" s="1"/>
  <c r="G2334" i="3"/>
  <c r="H2334" i="3" s="1"/>
  <c r="E2334" i="3" s="1"/>
  <c r="F2331" i="3"/>
  <c r="H2331" i="3" s="1"/>
  <c r="E2331" i="3" s="1"/>
  <c r="G2330" i="3"/>
  <c r="H2330" i="3" s="1"/>
  <c r="E2330" i="3" s="1"/>
  <c r="F2327" i="3"/>
  <c r="H2327" i="3" s="1"/>
  <c r="E2327" i="3" s="1"/>
  <c r="G2326" i="3"/>
  <c r="H2326" i="3" s="1"/>
  <c r="E2326" i="3" s="1"/>
  <c r="F2323" i="3"/>
  <c r="H2323" i="3" s="1"/>
  <c r="E2323" i="3" s="1"/>
  <c r="G2322" i="3"/>
  <c r="H2322" i="3" s="1"/>
  <c r="E2322" i="3" s="1"/>
  <c r="F2319" i="3"/>
  <c r="H2319" i="3" s="1"/>
  <c r="E2319" i="3" s="1"/>
  <c r="G2318" i="3"/>
  <c r="H2318" i="3" s="1"/>
  <c r="E2318" i="3" s="1"/>
  <c r="F2315" i="3"/>
  <c r="H2315" i="3" s="1"/>
  <c r="E2315" i="3" s="1"/>
  <c r="G2314" i="3"/>
  <c r="H2314" i="3" s="1"/>
  <c r="E2314" i="3" s="1"/>
  <c r="F2311" i="3"/>
  <c r="H2311" i="3" s="1"/>
  <c r="E2311" i="3" s="1"/>
  <c r="G2310" i="3"/>
  <c r="H2310" i="3" s="1"/>
  <c r="E2310" i="3" s="1"/>
  <c r="F2307" i="3"/>
  <c r="H2307" i="3" s="1"/>
  <c r="E2307" i="3" s="1"/>
  <c r="G2306" i="3"/>
  <c r="H2306" i="3" s="1"/>
  <c r="E2306" i="3" s="1"/>
  <c r="F2303" i="3"/>
  <c r="H2303" i="3" s="1"/>
  <c r="E2303" i="3" s="1"/>
  <c r="G2302" i="3"/>
  <c r="H2302" i="3" s="1"/>
  <c r="E2302" i="3" s="1"/>
  <c r="F2299" i="3"/>
  <c r="H2299" i="3" s="1"/>
  <c r="E2299" i="3" s="1"/>
  <c r="G2298" i="3"/>
  <c r="H2298" i="3" s="1"/>
  <c r="E2298" i="3" s="1"/>
  <c r="F2295" i="3"/>
  <c r="H2295" i="3" s="1"/>
  <c r="E2295" i="3" s="1"/>
  <c r="G2294" i="3"/>
  <c r="H2294" i="3" s="1"/>
  <c r="E2294" i="3" s="1"/>
  <c r="F2291" i="3"/>
  <c r="H2291" i="3" s="1"/>
  <c r="E2291" i="3" s="1"/>
  <c r="G2290" i="3"/>
  <c r="H2290" i="3" s="1"/>
  <c r="E2290" i="3" s="1"/>
  <c r="F2287" i="3"/>
  <c r="H2287" i="3" s="1"/>
  <c r="E2287" i="3" s="1"/>
  <c r="G2286" i="3"/>
  <c r="H2286" i="3" s="1"/>
  <c r="E2286" i="3" s="1"/>
  <c r="F2283" i="3"/>
  <c r="H2283" i="3" s="1"/>
  <c r="E2283" i="3" s="1"/>
  <c r="G2282" i="3"/>
  <c r="H2282" i="3" s="1"/>
  <c r="E2282" i="3" s="1"/>
  <c r="F2279" i="3"/>
  <c r="H2279" i="3" s="1"/>
  <c r="E2279" i="3" s="1"/>
  <c r="G2278" i="3"/>
  <c r="H2278" i="3" s="1"/>
  <c r="E2278" i="3" s="1"/>
  <c r="F2275" i="3"/>
  <c r="H2275" i="3" s="1"/>
  <c r="E2275" i="3" s="1"/>
  <c r="G2274" i="3"/>
  <c r="H2274" i="3" s="1"/>
  <c r="E2274" i="3" s="1"/>
  <c r="F2271" i="3"/>
  <c r="H2271" i="3" s="1"/>
  <c r="E2271" i="3" s="1"/>
  <c r="G2270" i="3"/>
  <c r="H2270" i="3" s="1"/>
  <c r="E2270" i="3" s="1"/>
  <c r="F2267" i="3"/>
  <c r="H2267" i="3" s="1"/>
  <c r="E2267" i="3" s="1"/>
  <c r="G2266" i="3"/>
  <c r="H2266" i="3" s="1"/>
  <c r="E2266" i="3" s="1"/>
  <c r="F2263" i="3"/>
  <c r="H2263" i="3" s="1"/>
  <c r="E2263" i="3" s="1"/>
  <c r="G2262" i="3"/>
  <c r="H2262" i="3" s="1"/>
  <c r="E2262" i="3" s="1"/>
  <c r="F2259" i="3"/>
  <c r="H2259" i="3" s="1"/>
  <c r="E2259" i="3" s="1"/>
  <c r="G2258" i="3"/>
  <c r="H2258" i="3" s="1"/>
  <c r="E2258" i="3" s="1"/>
  <c r="F2255" i="3"/>
  <c r="H2255" i="3" s="1"/>
  <c r="E2255" i="3" s="1"/>
  <c r="G2254" i="3"/>
  <c r="H2254" i="3" s="1"/>
  <c r="E2254" i="3" s="1"/>
  <c r="F2251" i="3"/>
  <c r="H2251" i="3" s="1"/>
  <c r="E2251" i="3" s="1"/>
  <c r="G2250" i="3"/>
  <c r="H2250" i="3" s="1"/>
  <c r="E2250" i="3" s="1"/>
  <c r="F2247" i="3"/>
  <c r="H2247" i="3" s="1"/>
  <c r="E2247" i="3" s="1"/>
  <c r="G2246" i="3"/>
  <c r="H2246" i="3" s="1"/>
  <c r="E2246" i="3" s="1"/>
  <c r="F2243" i="3"/>
  <c r="H2243" i="3" s="1"/>
  <c r="E2243" i="3" s="1"/>
  <c r="G2242" i="3"/>
  <c r="H2242" i="3" s="1"/>
  <c r="E2242" i="3" s="1"/>
  <c r="F2239" i="3"/>
  <c r="H2239" i="3" s="1"/>
  <c r="E2239" i="3" s="1"/>
  <c r="G2238" i="3"/>
  <c r="H2238" i="3" s="1"/>
  <c r="E2238" i="3" s="1"/>
  <c r="F2235" i="3"/>
  <c r="H2235" i="3" s="1"/>
  <c r="E2235" i="3" s="1"/>
  <c r="G2234" i="3"/>
  <c r="H2234" i="3" s="1"/>
  <c r="E2234" i="3" s="1"/>
  <c r="F2231" i="3"/>
  <c r="H2231" i="3" s="1"/>
  <c r="E2231" i="3" s="1"/>
  <c r="G2230" i="3"/>
  <c r="H2230" i="3" s="1"/>
  <c r="E2230" i="3" s="1"/>
  <c r="F2227" i="3"/>
  <c r="H2227" i="3" s="1"/>
  <c r="E2227" i="3" s="1"/>
  <c r="G2226" i="3"/>
  <c r="H2226" i="3" s="1"/>
  <c r="E2226" i="3" s="1"/>
  <c r="F2223" i="3"/>
  <c r="H2223" i="3" s="1"/>
  <c r="E2223" i="3" s="1"/>
  <c r="G2222" i="3"/>
  <c r="H2222" i="3" s="1"/>
  <c r="E2222" i="3" s="1"/>
  <c r="F2219" i="3"/>
  <c r="H2219" i="3" s="1"/>
  <c r="E2219" i="3" s="1"/>
  <c r="G2218" i="3"/>
  <c r="H2218" i="3" s="1"/>
  <c r="E2218" i="3" s="1"/>
  <c r="F2215" i="3"/>
  <c r="H2215" i="3" s="1"/>
  <c r="E2215" i="3" s="1"/>
  <c r="G2214" i="3"/>
  <c r="H2214" i="3" s="1"/>
  <c r="E2214" i="3" s="1"/>
  <c r="F2211" i="3"/>
  <c r="H2211" i="3" s="1"/>
  <c r="E2211" i="3" s="1"/>
  <c r="G2210" i="3"/>
  <c r="H2210" i="3" s="1"/>
  <c r="E2210" i="3" s="1"/>
  <c r="F2207" i="3"/>
  <c r="H2207" i="3" s="1"/>
  <c r="E2207" i="3" s="1"/>
  <c r="G2206" i="3"/>
  <c r="H2206" i="3" s="1"/>
  <c r="E2206" i="3" s="1"/>
  <c r="F2203" i="3"/>
  <c r="H2203" i="3" s="1"/>
  <c r="E2203" i="3" s="1"/>
  <c r="G2202" i="3"/>
  <c r="H2202" i="3" s="1"/>
  <c r="E2202" i="3" s="1"/>
  <c r="F2199" i="3"/>
  <c r="H2199" i="3" s="1"/>
  <c r="E2199" i="3" s="1"/>
  <c r="G2198" i="3"/>
  <c r="H2198" i="3" s="1"/>
  <c r="E2198" i="3" s="1"/>
  <c r="F2195" i="3"/>
  <c r="H2195" i="3" s="1"/>
  <c r="E2195" i="3" s="1"/>
  <c r="G2194" i="3"/>
  <c r="H2194" i="3" s="1"/>
  <c r="E2194" i="3" s="1"/>
  <c r="F2191" i="3"/>
  <c r="H2191" i="3" s="1"/>
  <c r="E2191" i="3" s="1"/>
  <c r="G2190" i="3"/>
  <c r="H2190" i="3" s="1"/>
  <c r="E2190" i="3" s="1"/>
  <c r="F2187" i="3"/>
  <c r="H2187" i="3" s="1"/>
  <c r="E2187" i="3" s="1"/>
  <c r="G2186" i="3"/>
  <c r="H2186" i="3" s="1"/>
  <c r="E2186" i="3" s="1"/>
  <c r="F2183" i="3"/>
  <c r="H2183" i="3" s="1"/>
  <c r="E2183" i="3" s="1"/>
  <c r="G2182" i="3"/>
  <c r="H2182" i="3" s="1"/>
  <c r="E2182" i="3" s="1"/>
  <c r="F2179" i="3"/>
  <c r="H2179" i="3" s="1"/>
  <c r="E2179" i="3" s="1"/>
  <c r="G2178" i="3"/>
  <c r="H2178" i="3" s="1"/>
  <c r="E2178" i="3" s="1"/>
  <c r="F2175" i="3"/>
  <c r="H2175" i="3" s="1"/>
  <c r="E2175" i="3" s="1"/>
  <c r="G2174" i="3"/>
  <c r="H2174" i="3" s="1"/>
  <c r="E2174" i="3" s="1"/>
  <c r="F2171" i="3"/>
  <c r="H2171" i="3" s="1"/>
  <c r="E2171" i="3" s="1"/>
  <c r="G2170" i="3"/>
  <c r="H2170" i="3" s="1"/>
  <c r="E2170" i="3" s="1"/>
  <c r="F2167" i="3"/>
  <c r="H2167" i="3" s="1"/>
  <c r="E2167" i="3" s="1"/>
  <c r="G2166" i="3"/>
  <c r="H2166" i="3" s="1"/>
  <c r="E2166" i="3" s="1"/>
  <c r="F2163" i="3"/>
  <c r="H2163" i="3" s="1"/>
  <c r="E2163" i="3" s="1"/>
  <c r="G2162" i="3"/>
  <c r="H2162" i="3" s="1"/>
  <c r="E2162" i="3" s="1"/>
  <c r="F2159" i="3"/>
  <c r="H2159" i="3" s="1"/>
  <c r="E2159" i="3" s="1"/>
  <c r="G2158" i="3"/>
  <c r="H2158" i="3" s="1"/>
  <c r="E2158" i="3" s="1"/>
  <c r="F2155" i="3"/>
  <c r="H2155" i="3" s="1"/>
  <c r="E2155" i="3" s="1"/>
  <c r="G2154" i="3"/>
  <c r="H2154" i="3" s="1"/>
  <c r="E2154" i="3" s="1"/>
  <c r="F2151" i="3"/>
  <c r="H2151" i="3" s="1"/>
  <c r="E2151" i="3" s="1"/>
  <c r="G2150" i="3"/>
  <c r="H2150" i="3" s="1"/>
  <c r="E2150" i="3" s="1"/>
  <c r="F2147" i="3"/>
  <c r="H2147" i="3" s="1"/>
  <c r="E2147" i="3" s="1"/>
  <c r="G2146" i="3"/>
  <c r="H2146" i="3" s="1"/>
  <c r="E2146" i="3" s="1"/>
  <c r="F2143" i="3"/>
  <c r="H2143" i="3" s="1"/>
  <c r="E2143" i="3" s="1"/>
  <c r="G2142" i="3"/>
  <c r="H2142" i="3" s="1"/>
  <c r="E2142" i="3" s="1"/>
  <c r="F2139" i="3"/>
  <c r="H2139" i="3" s="1"/>
  <c r="E2139" i="3" s="1"/>
  <c r="G2138" i="3"/>
  <c r="H2138" i="3" s="1"/>
  <c r="E2138" i="3" s="1"/>
  <c r="F2135" i="3"/>
  <c r="H2135" i="3" s="1"/>
  <c r="E2135" i="3" s="1"/>
  <c r="G2134" i="3"/>
  <c r="H2134" i="3" s="1"/>
  <c r="E2134" i="3" s="1"/>
  <c r="F2131" i="3"/>
  <c r="H2131" i="3" s="1"/>
  <c r="E2131" i="3" s="1"/>
  <c r="G2130" i="3"/>
  <c r="H2130" i="3" s="1"/>
  <c r="E2130" i="3" s="1"/>
  <c r="F2127" i="3"/>
  <c r="H2127" i="3" s="1"/>
  <c r="E2127" i="3" s="1"/>
  <c r="G2126" i="3"/>
  <c r="H2126" i="3" s="1"/>
  <c r="E2126" i="3" s="1"/>
  <c r="F2123" i="3"/>
  <c r="H2123" i="3" s="1"/>
  <c r="E2123" i="3" s="1"/>
  <c r="G2122" i="3"/>
  <c r="H2122" i="3" s="1"/>
  <c r="E2122" i="3" s="1"/>
  <c r="F2119" i="3"/>
  <c r="H2119" i="3" s="1"/>
  <c r="E2119" i="3" s="1"/>
  <c r="G2118" i="3"/>
  <c r="H2118" i="3" s="1"/>
  <c r="E2118" i="3" s="1"/>
  <c r="F2115" i="3"/>
  <c r="H2115" i="3" s="1"/>
  <c r="E2115" i="3" s="1"/>
  <c r="G2114" i="3"/>
  <c r="H2114" i="3" s="1"/>
  <c r="E2114" i="3" s="1"/>
  <c r="F2111" i="3"/>
  <c r="H2111" i="3" s="1"/>
  <c r="E2111" i="3" s="1"/>
  <c r="G2110" i="3"/>
  <c r="H2110" i="3" s="1"/>
  <c r="E2110" i="3" s="1"/>
  <c r="F2107" i="3"/>
  <c r="H2107" i="3" s="1"/>
  <c r="E2107" i="3" s="1"/>
  <c r="G2106" i="3"/>
  <c r="H2106" i="3" s="1"/>
  <c r="E2106" i="3" s="1"/>
  <c r="F2103" i="3"/>
  <c r="H2103" i="3" s="1"/>
  <c r="E2103" i="3" s="1"/>
  <c r="G2102" i="3"/>
  <c r="H2102" i="3" s="1"/>
  <c r="E2102" i="3" s="1"/>
  <c r="F2099" i="3"/>
  <c r="H2099" i="3" s="1"/>
  <c r="E2099" i="3" s="1"/>
  <c r="G2098" i="3"/>
  <c r="H2098" i="3" s="1"/>
  <c r="E2098" i="3" s="1"/>
  <c r="F2095" i="3"/>
  <c r="H2095" i="3" s="1"/>
  <c r="E2095" i="3" s="1"/>
  <c r="G2094" i="3"/>
  <c r="H2094" i="3" s="1"/>
  <c r="E2094" i="3" s="1"/>
  <c r="F2091" i="3"/>
  <c r="H2091" i="3" s="1"/>
  <c r="E2091" i="3" s="1"/>
  <c r="G2090" i="3"/>
  <c r="H2090" i="3" s="1"/>
  <c r="E2090" i="3" s="1"/>
  <c r="F2087" i="3"/>
  <c r="H2087" i="3" s="1"/>
  <c r="E2087" i="3" s="1"/>
  <c r="G2086" i="3"/>
  <c r="H2086" i="3" s="1"/>
  <c r="E2086" i="3" s="1"/>
  <c r="F2083" i="3"/>
  <c r="H2083" i="3" s="1"/>
  <c r="E2083" i="3" s="1"/>
  <c r="G2082" i="3"/>
  <c r="H2082" i="3" s="1"/>
  <c r="E2082" i="3" s="1"/>
  <c r="F2079" i="3"/>
  <c r="H2079" i="3" s="1"/>
  <c r="E2079" i="3" s="1"/>
  <c r="G2078" i="3"/>
  <c r="H2078" i="3" s="1"/>
  <c r="E2078" i="3" s="1"/>
  <c r="F2075" i="3"/>
  <c r="H2075" i="3" s="1"/>
  <c r="E2075" i="3" s="1"/>
  <c r="G2074" i="3"/>
  <c r="H2074" i="3" s="1"/>
  <c r="E2074" i="3" s="1"/>
  <c r="F2071" i="3"/>
  <c r="H2071" i="3" s="1"/>
  <c r="E2071" i="3" s="1"/>
  <c r="G2070" i="3"/>
  <c r="H2070" i="3" s="1"/>
  <c r="E2070" i="3" s="1"/>
  <c r="F2067" i="3"/>
  <c r="H2067" i="3" s="1"/>
  <c r="E2067" i="3" s="1"/>
  <c r="G2066" i="3"/>
  <c r="H2066" i="3" s="1"/>
  <c r="E2066" i="3" s="1"/>
  <c r="F2063" i="3"/>
  <c r="H2063" i="3" s="1"/>
  <c r="E2063" i="3" s="1"/>
  <c r="G2062" i="3"/>
  <c r="H2062" i="3" s="1"/>
  <c r="E2062" i="3" s="1"/>
  <c r="F2059" i="3"/>
  <c r="H2059" i="3" s="1"/>
  <c r="E2059" i="3" s="1"/>
  <c r="G2058" i="3"/>
  <c r="H2058" i="3" s="1"/>
  <c r="E2058" i="3" s="1"/>
  <c r="F2055" i="3"/>
  <c r="H2055" i="3" s="1"/>
  <c r="E2055" i="3" s="1"/>
  <c r="G2054" i="3"/>
  <c r="H2054" i="3" s="1"/>
  <c r="E2054" i="3" s="1"/>
  <c r="F2051" i="3"/>
  <c r="H2051" i="3" s="1"/>
  <c r="E2051" i="3" s="1"/>
  <c r="G2050" i="3"/>
  <c r="H2050" i="3" s="1"/>
  <c r="E2050" i="3" s="1"/>
  <c r="F2047" i="3"/>
  <c r="H2047" i="3" s="1"/>
  <c r="E2047" i="3" s="1"/>
  <c r="G2046" i="3"/>
  <c r="H2046" i="3" s="1"/>
  <c r="E2046" i="3" s="1"/>
  <c r="F2043" i="3"/>
  <c r="H2043" i="3" s="1"/>
  <c r="E2043" i="3" s="1"/>
  <c r="G2042" i="3"/>
  <c r="H2042" i="3" s="1"/>
  <c r="E2042" i="3" s="1"/>
  <c r="F2039" i="3"/>
  <c r="H2039" i="3" s="1"/>
  <c r="E2039" i="3" s="1"/>
  <c r="G2038" i="3"/>
  <c r="H2038" i="3" s="1"/>
  <c r="E2038" i="3" s="1"/>
  <c r="F2035" i="3"/>
  <c r="H2035" i="3" s="1"/>
  <c r="E2035" i="3" s="1"/>
  <c r="G2034" i="3"/>
  <c r="H2034" i="3" s="1"/>
  <c r="E2034" i="3" s="1"/>
  <c r="F2031" i="3"/>
  <c r="H2031" i="3" s="1"/>
  <c r="E2031" i="3" s="1"/>
  <c r="G2030" i="3"/>
  <c r="H2030" i="3" s="1"/>
  <c r="E2030" i="3" s="1"/>
  <c r="F2027" i="3"/>
  <c r="H2027" i="3" s="1"/>
  <c r="E2027" i="3" s="1"/>
  <c r="G2026" i="3"/>
  <c r="H2026" i="3" s="1"/>
  <c r="E2026" i="3" s="1"/>
  <c r="F2023" i="3"/>
  <c r="H2023" i="3" s="1"/>
  <c r="E2023" i="3" s="1"/>
  <c r="G2022" i="3"/>
  <c r="H2022" i="3" s="1"/>
  <c r="E2022" i="3" s="1"/>
  <c r="F2019" i="3"/>
  <c r="H2019" i="3" s="1"/>
  <c r="E2019" i="3" s="1"/>
  <c r="G2018" i="3"/>
  <c r="H2018" i="3" s="1"/>
  <c r="E2018" i="3" s="1"/>
  <c r="F2015" i="3"/>
  <c r="H2015" i="3" s="1"/>
  <c r="E2015" i="3" s="1"/>
  <c r="G2014" i="3"/>
  <c r="H2014" i="3" s="1"/>
  <c r="E2014" i="3" s="1"/>
  <c r="F2011" i="3"/>
  <c r="H2011" i="3" s="1"/>
  <c r="E2011" i="3" s="1"/>
  <c r="G2010" i="3"/>
  <c r="H2010" i="3" s="1"/>
  <c r="E2010" i="3" s="1"/>
  <c r="F2007" i="3"/>
  <c r="H2007" i="3" s="1"/>
  <c r="E2007" i="3" s="1"/>
  <c r="G2006" i="3"/>
  <c r="H2006" i="3" s="1"/>
  <c r="E2006" i="3" s="1"/>
  <c r="G2003" i="3"/>
  <c r="F2003" i="3"/>
  <c r="G2002" i="3"/>
  <c r="H2002" i="3" s="1"/>
  <c r="E2002" i="3" s="1"/>
  <c r="F1999" i="3"/>
  <c r="H1999" i="3" s="1"/>
  <c r="E1999" i="3" s="1"/>
  <c r="G1998" i="3"/>
  <c r="H1998" i="3" s="1"/>
  <c r="E1998" i="3" s="1"/>
  <c r="F1995" i="3"/>
  <c r="H1995" i="3" s="1"/>
  <c r="E1995" i="3" s="1"/>
  <c r="G1994" i="3"/>
  <c r="H1994" i="3" s="1"/>
  <c r="E1994" i="3" s="1"/>
  <c r="F1991" i="3"/>
  <c r="H1991" i="3" s="1"/>
  <c r="E1991" i="3" s="1"/>
  <c r="G1990" i="3"/>
  <c r="H1990" i="3" s="1"/>
  <c r="E1990" i="3" s="1"/>
  <c r="F1987" i="3"/>
  <c r="H1987" i="3" s="1"/>
  <c r="E1987" i="3" s="1"/>
  <c r="G1986" i="3"/>
  <c r="H1986" i="3" s="1"/>
  <c r="E1986" i="3" s="1"/>
  <c r="F1983" i="3"/>
  <c r="H1983" i="3" s="1"/>
  <c r="E1983" i="3" s="1"/>
  <c r="G1982" i="3"/>
  <c r="H1982" i="3" s="1"/>
  <c r="E1982" i="3" s="1"/>
  <c r="F1979" i="3"/>
  <c r="H1979" i="3" s="1"/>
  <c r="E1979" i="3" s="1"/>
  <c r="G1978" i="3"/>
  <c r="H1978" i="3" s="1"/>
  <c r="E1978" i="3" s="1"/>
  <c r="F1975" i="3"/>
  <c r="H1975" i="3" s="1"/>
  <c r="E1975" i="3" s="1"/>
  <c r="G1974" i="3"/>
  <c r="H1974" i="3" s="1"/>
  <c r="E1974" i="3" s="1"/>
  <c r="F1971" i="3"/>
  <c r="H1971" i="3" s="1"/>
  <c r="E1971" i="3" s="1"/>
  <c r="G1970" i="3"/>
  <c r="H1970" i="3" s="1"/>
  <c r="E1970" i="3" s="1"/>
  <c r="F1967" i="3"/>
  <c r="H1967" i="3" s="1"/>
  <c r="E1967" i="3" s="1"/>
  <c r="G1966" i="3"/>
  <c r="H1966" i="3" s="1"/>
  <c r="E1966" i="3" s="1"/>
  <c r="F1963" i="3"/>
  <c r="H1963" i="3" s="1"/>
  <c r="E1963" i="3" s="1"/>
  <c r="G1962" i="3"/>
  <c r="H1962" i="3" s="1"/>
  <c r="E1962" i="3" s="1"/>
  <c r="F1959" i="3"/>
  <c r="H1959" i="3" s="1"/>
  <c r="E1959" i="3" s="1"/>
  <c r="G1958" i="3"/>
  <c r="H1958" i="3" s="1"/>
  <c r="E1958" i="3" s="1"/>
  <c r="F1955" i="3"/>
  <c r="H1955" i="3" s="1"/>
  <c r="E1955" i="3" s="1"/>
  <c r="G1954" i="3"/>
  <c r="H1954" i="3" s="1"/>
  <c r="E1954" i="3" s="1"/>
  <c r="F1951" i="3"/>
  <c r="H1951" i="3" s="1"/>
  <c r="E1951" i="3" s="1"/>
  <c r="G1950" i="3"/>
  <c r="H1950" i="3" s="1"/>
  <c r="E1950" i="3" s="1"/>
  <c r="F1947" i="3"/>
  <c r="H1947" i="3" s="1"/>
  <c r="E1947" i="3" s="1"/>
  <c r="G1946" i="3"/>
  <c r="H1946" i="3" s="1"/>
  <c r="E1946" i="3" s="1"/>
  <c r="F1943" i="3"/>
  <c r="H1943" i="3" s="1"/>
  <c r="E1943" i="3" s="1"/>
  <c r="G1942" i="3"/>
  <c r="H1942" i="3" s="1"/>
  <c r="E1942" i="3" s="1"/>
  <c r="F1939" i="3"/>
  <c r="H1939" i="3" s="1"/>
  <c r="E1939" i="3" s="1"/>
  <c r="G1938" i="3"/>
  <c r="H1938" i="3" s="1"/>
  <c r="E1938" i="3" s="1"/>
  <c r="F1935" i="3"/>
  <c r="H1935" i="3" s="1"/>
  <c r="E1935" i="3" s="1"/>
  <c r="G1934" i="3"/>
  <c r="H1934" i="3" s="1"/>
  <c r="E1934" i="3" s="1"/>
  <c r="F1931" i="3"/>
  <c r="H1931" i="3" s="1"/>
  <c r="E1931" i="3" s="1"/>
  <c r="G1930" i="3"/>
  <c r="H1930" i="3" s="1"/>
  <c r="E1930" i="3" s="1"/>
  <c r="F1927" i="3"/>
  <c r="H1927" i="3" s="1"/>
  <c r="E1927" i="3" s="1"/>
  <c r="G1926" i="3"/>
  <c r="H1926" i="3" s="1"/>
  <c r="E1926" i="3" s="1"/>
  <c r="F1923" i="3"/>
  <c r="H1923" i="3" s="1"/>
  <c r="E1923" i="3" s="1"/>
  <c r="G1922" i="3"/>
  <c r="H1922" i="3" s="1"/>
  <c r="E1922" i="3" s="1"/>
  <c r="F1919" i="3"/>
  <c r="H1919" i="3" s="1"/>
  <c r="E1919" i="3" s="1"/>
  <c r="G1918" i="3"/>
  <c r="H1918" i="3" s="1"/>
  <c r="E1918" i="3" s="1"/>
  <c r="F1915" i="3"/>
  <c r="H1915" i="3" s="1"/>
  <c r="E1915" i="3" s="1"/>
  <c r="G1914" i="3"/>
  <c r="H1914" i="3" s="1"/>
  <c r="E1914" i="3" s="1"/>
  <c r="F1911" i="3"/>
  <c r="H1911" i="3" s="1"/>
  <c r="E1911" i="3" s="1"/>
  <c r="G1910" i="3"/>
  <c r="H1910" i="3" s="1"/>
  <c r="E1910" i="3" s="1"/>
  <c r="F1907" i="3"/>
  <c r="H1907" i="3" s="1"/>
  <c r="E1907" i="3" s="1"/>
  <c r="G1906" i="3"/>
  <c r="H1906" i="3" s="1"/>
  <c r="E1906" i="3" s="1"/>
  <c r="F1903" i="3"/>
  <c r="H1903" i="3" s="1"/>
  <c r="E1903" i="3" s="1"/>
  <c r="G1902" i="3"/>
  <c r="H1902" i="3" s="1"/>
  <c r="E1902" i="3" s="1"/>
  <c r="F1899" i="3"/>
  <c r="H1899" i="3" s="1"/>
  <c r="E1899" i="3" s="1"/>
  <c r="G1898" i="3"/>
  <c r="H1898" i="3" s="1"/>
  <c r="E1898" i="3" s="1"/>
  <c r="F1895" i="3"/>
  <c r="H1895" i="3" s="1"/>
  <c r="E1895" i="3" s="1"/>
  <c r="G1894" i="3"/>
  <c r="H1894" i="3" s="1"/>
  <c r="E1894" i="3" s="1"/>
  <c r="F1891" i="3"/>
  <c r="H1891" i="3" s="1"/>
  <c r="E1891" i="3" s="1"/>
  <c r="G1890" i="3"/>
  <c r="H1890" i="3" s="1"/>
  <c r="E1890" i="3" s="1"/>
  <c r="F1887" i="3"/>
  <c r="H1887" i="3" s="1"/>
  <c r="E1887" i="3" s="1"/>
  <c r="G1886" i="3"/>
  <c r="H1886" i="3" s="1"/>
  <c r="E1886" i="3" s="1"/>
  <c r="F1883" i="3"/>
  <c r="H1883" i="3" s="1"/>
  <c r="E1883" i="3" s="1"/>
  <c r="G1882" i="3"/>
  <c r="H1882" i="3" s="1"/>
  <c r="E1882" i="3" s="1"/>
  <c r="F1879" i="3"/>
  <c r="H1879" i="3" s="1"/>
  <c r="E1879" i="3" s="1"/>
  <c r="G1878" i="3"/>
  <c r="H1878" i="3" s="1"/>
  <c r="E1878" i="3" s="1"/>
  <c r="F1875" i="3"/>
  <c r="H1875" i="3" s="1"/>
  <c r="E1875" i="3" s="1"/>
  <c r="G1874" i="3"/>
  <c r="H1874" i="3" s="1"/>
  <c r="E1874" i="3" s="1"/>
  <c r="F1871" i="3"/>
  <c r="H1871" i="3" s="1"/>
  <c r="E1871" i="3" s="1"/>
  <c r="G1870" i="3"/>
  <c r="H1870" i="3" s="1"/>
  <c r="E1870" i="3" s="1"/>
  <c r="F1867" i="3"/>
  <c r="H1867" i="3" s="1"/>
  <c r="E1867" i="3" s="1"/>
  <c r="G1866" i="3"/>
  <c r="H1866" i="3" s="1"/>
  <c r="E1866" i="3" s="1"/>
  <c r="F1863" i="3"/>
  <c r="H1863" i="3" s="1"/>
  <c r="E1863" i="3" s="1"/>
  <c r="G1862" i="3"/>
  <c r="H1862" i="3" s="1"/>
  <c r="E1862" i="3" s="1"/>
  <c r="F1859" i="3"/>
  <c r="H1859" i="3" s="1"/>
  <c r="E1859" i="3" s="1"/>
  <c r="G1858" i="3"/>
  <c r="H1858" i="3" s="1"/>
  <c r="E1858" i="3" s="1"/>
  <c r="F1855" i="3"/>
  <c r="H1855" i="3" s="1"/>
  <c r="E1855" i="3" s="1"/>
  <c r="G1854" i="3"/>
  <c r="H1854" i="3" s="1"/>
  <c r="E1854" i="3" s="1"/>
  <c r="F1851" i="3"/>
  <c r="H1851" i="3" s="1"/>
  <c r="E1851" i="3" s="1"/>
  <c r="G1850" i="3"/>
  <c r="H1850" i="3" s="1"/>
  <c r="E1850" i="3" s="1"/>
  <c r="F1847" i="3"/>
  <c r="H1847" i="3" s="1"/>
  <c r="E1847" i="3" s="1"/>
  <c r="G1846" i="3"/>
  <c r="H1846" i="3" s="1"/>
  <c r="E1846" i="3" s="1"/>
  <c r="F1843" i="3"/>
  <c r="H1843" i="3" s="1"/>
  <c r="E1843" i="3" s="1"/>
  <c r="G1842" i="3"/>
  <c r="H1842" i="3" s="1"/>
  <c r="E1842" i="3" s="1"/>
  <c r="F1839" i="3"/>
  <c r="H1839" i="3" s="1"/>
  <c r="E1839" i="3" s="1"/>
  <c r="G1838" i="3"/>
  <c r="H1838" i="3" s="1"/>
  <c r="E1838" i="3" s="1"/>
  <c r="F1835" i="3"/>
  <c r="H1835" i="3" s="1"/>
  <c r="E1835" i="3" s="1"/>
  <c r="G1834" i="3"/>
  <c r="H1834" i="3" s="1"/>
  <c r="E1834" i="3" s="1"/>
  <c r="F1831" i="3"/>
  <c r="H1831" i="3" s="1"/>
  <c r="E1831" i="3" s="1"/>
  <c r="G1830" i="3"/>
  <c r="H1830" i="3" s="1"/>
  <c r="E1830" i="3" s="1"/>
  <c r="F1827" i="3"/>
  <c r="H1827" i="3" s="1"/>
  <c r="E1827" i="3" s="1"/>
  <c r="G1826" i="3"/>
  <c r="H1826" i="3" s="1"/>
  <c r="E1826" i="3" s="1"/>
  <c r="F1823" i="3"/>
  <c r="H1823" i="3" s="1"/>
  <c r="E1823" i="3" s="1"/>
  <c r="G1822" i="3"/>
  <c r="H1822" i="3" s="1"/>
  <c r="E1822" i="3" s="1"/>
  <c r="F1819" i="3"/>
  <c r="H1819" i="3" s="1"/>
  <c r="E1819" i="3" s="1"/>
  <c r="G1818" i="3"/>
  <c r="H1818" i="3" s="1"/>
  <c r="E1818" i="3" s="1"/>
  <c r="F1815" i="3"/>
  <c r="H1815" i="3" s="1"/>
  <c r="E1815" i="3" s="1"/>
  <c r="G1814" i="3"/>
  <c r="H1814" i="3" s="1"/>
  <c r="E1814" i="3" s="1"/>
  <c r="F1811" i="3"/>
  <c r="H1811" i="3" s="1"/>
  <c r="E1811" i="3" s="1"/>
  <c r="G1810" i="3"/>
  <c r="H1810" i="3" s="1"/>
  <c r="E1810" i="3" s="1"/>
  <c r="F1807" i="3"/>
  <c r="H1807" i="3" s="1"/>
  <c r="E1807" i="3" s="1"/>
  <c r="G1806" i="3"/>
  <c r="H1806" i="3" s="1"/>
  <c r="E1806" i="3" s="1"/>
  <c r="F1803" i="3"/>
  <c r="H1803" i="3" s="1"/>
  <c r="E1803" i="3" s="1"/>
  <c r="G1802" i="3"/>
  <c r="H1802" i="3" s="1"/>
  <c r="E1802" i="3" s="1"/>
  <c r="F1799" i="3"/>
  <c r="H1799" i="3" s="1"/>
  <c r="E1799" i="3" s="1"/>
  <c r="G1798" i="3"/>
  <c r="H1798" i="3" s="1"/>
  <c r="E1798" i="3" s="1"/>
  <c r="F1795" i="3"/>
  <c r="H1795" i="3" s="1"/>
  <c r="E1795" i="3" s="1"/>
  <c r="G1794" i="3"/>
  <c r="H1794" i="3" s="1"/>
  <c r="E1794" i="3" s="1"/>
  <c r="F1791" i="3"/>
  <c r="H1791" i="3" s="1"/>
  <c r="E1791" i="3" s="1"/>
  <c r="G1790" i="3"/>
  <c r="H1790" i="3" s="1"/>
  <c r="E1790" i="3" s="1"/>
  <c r="F1787" i="3"/>
  <c r="H1787" i="3" s="1"/>
  <c r="E1787" i="3" s="1"/>
  <c r="G1786" i="3"/>
  <c r="H1786" i="3" s="1"/>
  <c r="E1786" i="3" s="1"/>
  <c r="F1783" i="3"/>
  <c r="H1783" i="3" s="1"/>
  <c r="E1783" i="3" s="1"/>
  <c r="G1782" i="3"/>
  <c r="H1782" i="3" s="1"/>
  <c r="E1782" i="3" s="1"/>
  <c r="F1779" i="3"/>
  <c r="H1779" i="3" s="1"/>
  <c r="E1779" i="3" s="1"/>
  <c r="G1778" i="3"/>
  <c r="H1778" i="3" s="1"/>
  <c r="E1778" i="3" s="1"/>
  <c r="F1775" i="3"/>
  <c r="H1775" i="3" s="1"/>
  <c r="E1775" i="3" s="1"/>
  <c r="G1774" i="3"/>
  <c r="H1774" i="3" s="1"/>
  <c r="E1774" i="3" s="1"/>
  <c r="F1771" i="3"/>
  <c r="H1771" i="3" s="1"/>
  <c r="E1771" i="3" s="1"/>
  <c r="G1770" i="3"/>
  <c r="H1770" i="3" s="1"/>
  <c r="E1770" i="3" s="1"/>
  <c r="F1767" i="3"/>
  <c r="H1767" i="3" s="1"/>
  <c r="E1767" i="3" s="1"/>
  <c r="G1766" i="3"/>
  <c r="H1766" i="3" s="1"/>
  <c r="E1766" i="3" s="1"/>
  <c r="F1763" i="3"/>
  <c r="H1763" i="3" s="1"/>
  <c r="E1763" i="3" s="1"/>
  <c r="G1762" i="3"/>
  <c r="H1762" i="3" s="1"/>
  <c r="E1762" i="3" s="1"/>
  <c r="F1759" i="3"/>
  <c r="H1759" i="3" s="1"/>
  <c r="E1759" i="3" s="1"/>
  <c r="G1758" i="3"/>
  <c r="H1758" i="3" s="1"/>
  <c r="E1758" i="3" s="1"/>
  <c r="F1755" i="3"/>
  <c r="H1755" i="3" s="1"/>
  <c r="E1755" i="3" s="1"/>
  <c r="G1754" i="3"/>
  <c r="H1754" i="3" s="1"/>
  <c r="E1754" i="3" s="1"/>
  <c r="F1751" i="3"/>
  <c r="H1751" i="3" s="1"/>
  <c r="E1751" i="3" s="1"/>
  <c r="G1750" i="3"/>
  <c r="H1750" i="3" s="1"/>
  <c r="E1750" i="3" s="1"/>
  <c r="F1747" i="3"/>
  <c r="H1747" i="3" s="1"/>
  <c r="E1747" i="3" s="1"/>
  <c r="G1746" i="3"/>
  <c r="H1746" i="3" s="1"/>
  <c r="E1746" i="3" s="1"/>
  <c r="F1743" i="3"/>
  <c r="H1743" i="3" s="1"/>
  <c r="E1743" i="3" s="1"/>
  <c r="G1742" i="3"/>
  <c r="H1742" i="3" s="1"/>
  <c r="E1742" i="3" s="1"/>
  <c r="F1739" i="3"/>
  <c r="H1739" i="3" s="1"/>
  <c r="E1739" i="3" s="1"/>
  <c r="G1738" i="3"/>
  <c r="H1738" i="3" s="1"/>
  <c r="E1738" i="3" s="1"/>
  <c r="F1735" i="3"/>
  <c r="H1735" i="3" s="1"/>
  <c r="E1735" i="3" s="1"/>
  <c r="G1734" i="3"/>
  <c r="H1734" i="3" s="1"/>
  <c r="E1734" i="3" s="1"/>
  <c r="F1731" i="3"/>
  <c r="H1731" i="3" s="1"/>
  <c r="E1731" i="3" s="1"/>
  <c r="G1730" i="3"/>
  <c r="H1730" i="3" s="1"/>
  <c r="E1730" i="3" s="1"/>
  <c r="F1727" i="3"/>
  <c r="H1727" i="3" s="1"/>
  <c r="E1727" i="3" s="1"/>
  <c r="G1726" i="3"/>
  <c r="H1726" i="3" s="1"/>
  <c r="E1726" i="3" s="1"/>
  <c r="F1723" i="3"/>
  <c r="H1723" i="3" s="1"/>
  <c r="E1723" i="3" s="1"/>
  <c r="G1722" i="3"/>
  <c r="H1722" i="3" s="1"/>
  <c r="E1722" i="3" s="1"/>
  <c r="F1719" i="3"/>
  <c r="H1719" i="3" s="1"/>
  <c r="E1719" i="3" s="1"/>
  <c r="G1718" i="3"/>
  <c r="H1718" i="3" s="1"/>
  <c r="E1718" i="3" s="1"/>
  <c r="F1715" i="3"/>
  <c r="H1715" i="3" s="1"/>
  <c r="E1715" i="3" s="1"/>
  <c r="G1714" i="3"/>
  <c r="H1714" i="3" s="1"/>
  <c r="E1714" i="3" s="1"/>
  <c r="F1711" i="3"/>
  <c r="H1711" i="3" s="1"/>
  <c r="E1711" i="3" s="1"/>
  <c r="G1710" i="3"/>
  <c r="H1710" i="3" s="1"/>
  <c r="E1710" i="3" s="1"/>
  <c r="F1707" i="3"/>
  <c r="H1707" i="3" s="1"/>
  <c r="E1707" i="3" s="1"/>
  <c r="G1706" i="3"/>
  <c r="H1706" i="3" s="1"/>
  <c r="E1706" i="3" s="1"/>
  <c r="F1703" i="3"/>
  <c r="H1703" i="3" s="1"/>
  <c r="E1703" i="3" s="1"/>
  <c r="G1702" i="3"/>
  <c r="H1702" i="3" s="1"/>
  <c r="E1702" i="3" s="1"/>
  <c r="F1699" i="3"/>
  <c r="H1699" i="3" s="1"/>
  <c r="E1699" i="3" s="1"/>
  <c r="G1698" i="3"/>
  <c r="H1698" i="3" s="1"/>
  <c r="E1698" i="3" s="1"/>
  <c r="F1695" i="3"/>
  <c r="H1695" i="3" s="1"/>
  <c r="E1695" i="3" s="1"/>
  <c r="G1694" i="3"/>
  <c r="H1694" i="3" s="1"/>
  <c r="E1694" i="3" s="1"/>
  <c r="F1691" i="3"/>
  <c r="H1691" i="3" s="1"/>
  <c r="E1691" i="3" s="1"/>
  <c r="G1690" i="3"/>
  <c r="H1690" i="3" s="1"/>
  <c r="E1690" i="3" s="1"/>
  <c r="F1687" i="3"/>
  <c r="H1687" i="3" s="1"/>
  <c r="E1687" i="3" s="1"/>
  <c r="G1686" i="3"/>
  <c r="H1686" i="3" s="1"/>
  <c r="E1686" i="3" s="1"/>
  <c r="F1683" i="3"/>
  <c r="H1683" i="3" s="1"/>
  <c r="E1683" i="3" s="1"/>
  <c r="G1682" i="3"/>
  <c r="H1682" i="3" s="1"/>
  <c r="E1682" i="3" s="1"/>
  <c r="F1679" i="3"/>
  <c r="H1679" i="3" s="1"/>
  <c r="E1679" i="3" s="1"/>
  <c r="G1678" i="3"/>
  <c r="H1678" i="3" s="1"/>
  <c r="E1678" i="3" s="1"/>
  <c r="F1675" i="3"/>
  <c r="H1675" i="3" s="1"/>
  <c r="E1675" i="3" s="1"/>
  <c r="G1674" i="3"/>
  <c r="H1674" i="3" s="1"/>
  <c r="E1674" i="3" s="1"/>
  <c r="F1671" i="3"/>
  <c r="H1671" i="3" s="1"/>
  <c r="E1671" i="3" s="1"/>
  <c r="G1670" i="3"/>
  <c r="H1670" i="3" s="1"/>
  <c r="E1670" i="3" s="1"/>
  <c r="F1667" i="3"/>
  <c r="H1667" i="3" s="1"/>
  <c r="E1667" i="3" s="1"/>
  <c r="G1666" i="3"/>
  <c r="H1666" i="3" s="1"/>
  <c r="E1666" i="3" s="1"/>
  <c r="F1663" i="3"/>
  <c r="H1663" i="3" s="1"/>
  <c r="E1663" i="3" s="1"/>
  <c r="G1662" i="3"/>
  <c r="H1662" i="3" s="1"/>
  <c r="E1662" i="3" s="1"/>
  <c r="F1659" i="3"/>
  <c r="H1659" i="3" s="1"/>
  <c r="E1659" i="3" s="1"/>
  <c r="G1658" i="3"/>
  <c r="H1658" i="3" s="1"/>
  <c r="E1658" i="3" s="1"/>
  <c r="F1655" i="3"/>
  <c r="H1655" i="3" s="1"/>
  <c r="E1655" i="3" s="1"/>
  <c r="G1654" i="3"/>
  <c r="H1654" i="3" s="1"/>
  <c r="E1654" i="3" s="1"/>
  <c r="F1651" i="3"/>
  <c r="H1651" i="3" s="1"/>
  <c r="E1651" i="3" s="1"/>
  <c r="G1650" i="3"/>
  <c r="H1650" i="3" s="1"/>
  <c r="E1650" i="3" s="1"/>
  <c r="F1647" i="3"/>
  <c r="H1647" i="3" s="1"/>
  <c r="E1647" i="3" s="1"/>
  <c r="G1646" i="3"/>
  <c r="H1646" i="3" s="1"/>
  <c r="E1646" i="3" s="1"/>
  <c r="F1643" i="3"/>
  <c r="H1643" i="3" s="1"/>
  <c r="E1643" i="3" s="1"/>
  <c r="G1642" i="3"/>
  <c r="H1642" i="3" s="1"/>
  <c r="E1642" i="3" s="1"/>
  <c r="F1639" i="3"/>
  <c r="H1639" i="3" s="1"/>
  <c r="E1639" i="3" s="1"/>
  <c r="G1638" i="3"/>
  <c r="H1638" i="3" s="1"/>
  <c r="E1638" i="3" s="1"/>
  <c r="F1635" i="3"/>
  <c r="H1635" i="3" s="1"/>
  <c r="E1635" i="3" s="1"/>
  <c r="G1634" i="3"/>
  <c r="H1634" i="3" s="1"/>
  <c r="E1634" i="3" s="1"/>
  <c r="F1631" i="3"/>
  <c r="H1631" i="3" s="1"/>
  <c r="E1631" i="3" s="1"/>
  <c r="G1630" i="3"/>
  <c r="H1630" i="3" s="1"/>
  <c r="E1630" i="3" s="1"/>
  <c r="F1627" i="3"/>
  <c r="H1627" i="3" s="1"/>
  <c r="E1627" i="3" s="1"/>
  <c r="G1626" i="3"/>
  <c r="H1626" i="3" s="1"/>
  <c r="E1626" i="3" s="1"/>
  <c r="F1623" i="3"/>
  <c r="H1623" i="3" s="1"/>
  <c r="E1623" i="3" s="1"/>
  <c r="G1622" i="3"/>
  <c r="H1622" i="3" s="1"/>
  <c r="E1622" i="3" s="1"/>
  <c r="F1619" i="3"/>
  <c r="H1619" i="3" s="1"/>
  <c r="E1619" i="3" s="1"/>
  <c r="G1618" i="3"/>
  <c r="H1618" i="3" s="1"/>
  <c r="E1618" i="3" s="1"/>
  <c r="F1615" i="3"/>
  <c r="H1615" i="3" s="1"/>
  <c r="E1615" i="3" s="1"/>
  <c r="G1614" i="3"/>
  <c r="H1614" i="3" s="1"/>
  <c r="E1614" i="3" s="1"/>
  <c r="F1611" i="3"/>
  <c r="H1611" i="3" s="1"/>
  <c r="E1611" i="3" s="1"/>
  <c r="G1610" i="3"/>
  <c r="H1610" i="3" s="1"/>
  <c r="E1610" i="3" s="1"/>
  <c r="F1607" i="3"/>
  <c r="H1607" i="3" s="1"/>
  <c r="E1607" i="3" s="1"/>
  <c r="G1606" i="3"/>
  <c r="H1606" i="3" s="1"/>
  <c r="E1606" i="3" s="1"/>
  <c r="F1603" i="3"/>
  <c r="H1603" i="3" s="1"/>
  <c r="E1603" i="3" s="1"/>
  <c r="G1602" i="3"/>
  <c r="H1602" i="3" s="1"/>
  <c r="E1602" i="3" s="1"/>
  <c r="F1599" i="3"/>
  <c r="H1599" i="3" s="1"/>
  <c r="E1599" i="3" s="1"/>
  <c r="G1598" i="3"/>
  <c r="H1598" i="3" s="1"/>
  <c r="E1598" i="3" s="1"/>
  <c r="H1584" i="3"/>
  <c r="E1584" i="3" s="1"/>
  <c r="H1576" i="3"/>
  <c r="E1576" i="3" s="1"/>
  <c r="H1568" i="3"/>
  <c r="E1568" i="3" s="1"/>
  <c r="H1560" i="3"/>
  <c r="E1560" i="3" s="1"/>
  <c r="H1552" i="3"/>
  <c r="E1552" i="3" s="1"/>
  <c r="H1544" i="3"/>
  <c r="E1544" i="3" s="1"/>
  <c r="H1536" i="3"/>
  <c r="E1536" i="3" s="1"/>
  <c r="H1528" i="3"/>
  <c r="E1528" i="3" s="1"/>
  <c r="H1520" i="3"/>
  <c r="E1520" i="3" s="1"/>
  <c r="H1512" i="3"/>
  <c r="E1512" i="3" s="1"/>
  <c r="H1504" i="3"/>
  <c r="E1504" i="3" s="1"/>
  <c r="H1496" i="3"/>
  <c r="E1496" i="3" s="1"/>
  <c r="H1488" i="3"/>
  <c r="E1488" i="3" s="1"/>
  <c r="H1480" i="3"/>
  <c r="E1480" i="3" s="1"/>
  <c r="H1472" i="3"/>
  <c r="E1472" i="3" s="1"/>
  <c r="H1464" i="3"/>
  <c r="E1464" i="3" s="1"/>
  <c r="H1456" i="3"/>
  <c r="E1456" i="3" s="1"/>
  <c r="H1448" i="3"/>
  <c r="E1448" i="3" s="1"/>
  <c r="H1440" i="3"/>
  <c r="E1440" i="3" s="1"/>
  <c r="H1432" i="3"/>
  <c r="E1432" i="3" s="1"/>
  <c r="H1424" i="3"/>
  <c r="E1424" i="3" s="1"/>
  <c r="H1416" i="3"/>
  <c r="E1416" i="3" s="1"/>
  <c r="H1408" i="3"/>
  <c r="E1408" i="3" s="1"/>
  <c r="H1400" i="3"/>
  <c r="E1400" i="3" s="1"/>
  <c r="H1392" i="3"/>
  <c r="E1392" i="3" s="1"/>
  <c r="H1384" i="3"/>
  <c r="E1384" i="3" s="1"/>
  <c r="H1376" i="3"/>
  <c r="E1376" i="3" s="1"/>
  <c r="H1368" i="3"/>
  <c r="E1368" i="3" s="1"/>
  <c r="H1360" i="3"/>
  <c r="E1360" i="3" s="1"/>
  <c r="H1352" i="3"/>
  <c r="E1352" i="3" s="1"/>
  <c r="H1344" i="3"/>
  <c r="E1344" i="3" s="1"/>
  <c r="H1336" i="3"/>
  <c r="E1336" i="3" s="1"/>
  <c r="H1320" i="3"/>
  <c r="E1320" i="3" s="1"/>
  <c r="F1593" i="3"/>
  <c r="G1593" i="3"/>
  <c r="H1592" i="3"/>
  <c r="E1592" i="3" s="1"/>
  <c r="H1588" i="3"/>
  <c r="E1588" i="3" s="1"/>
  <c r="H1580" i="3"/>
  <c r="E1580" i="3" s="1"/>
  <c r="H1556" i="3"/>
  <c r="E1556" i="3" s="1"/>
  <c r="H1524" i="3"/>
  <c r="E1524" i="3" s="1"/>
  <c r="H1492" i="3"/>
  <c r="E1492" i="3" s="1"/>
  <c r="H1452" i="3"/>
  <c r="E1452" i="3" s="1"/>
  <c r="H1388" i="3"/>
  <c r="E1388" i="3" s="1"/>
  <c r="H1348" i="3"/>
  <c r="E1348" i="3" s="1"/>
  <c r="H1316" i="3"/>
  <c r="E1316" i="3" s="1"/>
  <c r="F1293" i="3"/>
  <c r="G1293" i="3"/>
  <c r="G1594" i="3"/>
  <c r="H1594" i="3" s="1"/>
  <c r="E1594" i="3" s="1"/>
  <c r="G1590" i="3"/>
  <c r="H1590" i="3" s="1"/>
  <c r="E1590" i="3" s="1"/>
  <c r="G1586" i="3"/>
  <c r="H1586" i="3" s="1"/>
  <c r="E1586" i="3" s="1"/>
  <c r="G1582" i="3"/>
  <c r="H1582" i="3" s="1"/>
  <c r="E1582" i="3" s="1"/>
  <c r="G1578" i="3"/>
  <c r="H1578" i="3" s="1"/>
  <c r="E1578" i="3" s="1"/>
  <c r="G1574" i="3"/>
  <c r="H1574" i="3" s="1"/>
  <c r="E1574" i="3" s="1"/>
  <c r="G1570" i="3"/>
  <c r="H1570" i="3" s="1"/>
  <c r="E1570" i="3" s="1"/>
  <c r="G1566" i="3"/>
  <c r="H1566" i="3" s="1"/>
  <c r="E1566" i="3" s="1"/>
  <c r="G1562" i="3"/>
  <c r="H1562" i="3" s="1"/>
  <c r="E1562" i="3" s="1"/>
  <c r="G1558" i="3"/>
  <c r="H1558" i="3" s="1"/>
  <c r="E1558" i="3" s="1"/>
  <c r="G1554" i="3"/>
  <c r="H1554" i="3" s="1"/>
  <c r="E1554" i="3" s="1"/>
  <c r="G1550" i="3"/>
  <c r="H1550" i="3" s="1"/>
  <c r="E1550" i="3" s="1"/>
  <c r="G1546" i="3"/>
  <c r="H1546" i="3" s="1"/>
  <c r="E1546" i="3" s="1"/>
  <c r="G1542" i="3"/>
  <c r="H1542" i="3" s="1"/>
  <c r="E1542" i="3" s="1"/>
  <c r="G1538" i="3"/>
  <c r="H1538" i="3" s="1"/>
  <c r="E1538" i="3" s="1"/>
  <c r="G1534" i="3"/>
  <c r="H1534" i="3" s="1"/>
  <c r="E1534" i="3" s="1"/>
  <c r="G1530" i="3"/>
  <c r="H1530" i="3" s="1"/>
  <c r="E1530" i="3" s="1"/>
  <c r="G1526" i="3"/>
  <c r="H1526" i="3" s="1"/>
  <c r="E1526" i="3" s="1"/>
  <c r="G1522" i="3"/>
  <c r="H1522" i="3" s="1"/>
  <c r="E1522" i="3" s="1"/>
  <c r="G1518" i="3"/>
  <c r="H1518" i="3" s="1"/>
  <c r="E1518" i="3" s="1"/>
  <c r="G1514" i="3"/>
  <c r="H1514" i="3" s="1"/>
  <c r="E1514" i="3" s="1"/>
  <c r="G1510" i="3"/>
  <c r="H1510" i="3" s="1"/>
  <c r="E1510" i="3" s="1"/>
  <c r="G1506" i="3"/>
  <c r="H1506" i="3" s="1"/>
  <c r="E1506" i="3" s="1"/>
  <c r="G1502" i="3"/>
  <c r="H1502" i="3" s="1"/>
  <c r="E1502" i="3" s="1"/>
  <c r="G1498" i="3"/>
  <c r="H1498" i="3" s="1"/>
  <c r="E1498" i="3" s="1"/>
  <c r="G1494" i="3"/>
  <c r="H1494" i="3" s="1"/>
  <c r="E1494" i="3" s="1"/>
  <c r="G1490" i="3"/>
  <c r="H1490" i="3" s="1"/>
  <c r="E1490" i="3" s="1"/>
  <c r="G1486" i="3"/>
  <c r="H1486" i="3" s="1"/>
  <c r="E1486" i="3" s="1"/>
  <c r="G1482" i="3"/>
  <c r="H1482" i="3" s="1"/>
  <c r="E1482" i="3" s="1"/>
  <c r="G1478" i="3"/>
  <c r="H1478" i="3" s="1"/>
  <c r="E1478" i="3" s="1"/>
  <c r="G1474" i="3"/>
  <c r="H1474" i="3" s="1"/>
  <c r="E1474" i="3" s="1"/>
  <c r="G1470" i="3"/>
  <c r="H1470" i="3" s="1"/>
  <c r="E1470" i="3" s="1"/>
  <c r="G1466" i="3"/>
  <c r="H1466" i="3" s="1"/>
  <c r="E1466" i="3" s="1"/>
  <c r="G1462" i="3"/>
  <c r="H1462" i="3" s="1"/>
  <c r="E1462" i="3" s="1"/>
  <c r="G1458" i="3"/>
  <c r="H1458" i="3" s="1"/>
  <c r="E1458" i="3" s="1"/>
  <c r="G1454" i="3"/>
  <c r="H1454" i="3" s="1"/>
  <c r="E1454" i="3" s="1"/>
  <c r="G1450" i="3"/>
  <c r="H1450" i="3" s="1"/>
  <c r="E1450" i="3" s="1"/>
  <c r="G1446" i="3"/>
  <c r="H1446" i="3" s="1"/>
  <c r="E1446" i="3" s="1"/>
  <c r="G1442" i="3"/>
  <c r="H1442" i="3" s="1"/>
  <c r="E1442" i="3" s="1"/>
  <c r="G1438" i="3"/>
  <c r="H1438" i="3" s="1"/>
  <c r="E1438" i="3" s="1"/>
  <c r="G1434" i="3"/>
  <c r="H1434" i="3" s="1"/>
  <c r="E1434" i="3" s="1"/>
  <c r="G1430" i="3"/>
  <c r="H1430" i="3" s="1"/>
  <c r="E1430" i="3" s="1"/>
  <c r="G1426" i="3"/>
  <c r="H1426" i="3" s="1"/>
  <c r="E1426" i="3" s="1"/>
  <c r="G1422" i="3"/>
  <c r="H1422" i="3" s="1"/>
  <c r="E1422" i="3" s="1"/>
  <c r="G1418" i="3"/>
  <c r="H1418" i="3" s="1"/>
  <c r="E1418" i="3" s="1"/>
  <c r="G1414" i="3"/>
  <c r="H1414" i="3" s="1"/>
  <c r="E1414" i="3" s="1"/>
  <c r="G1410" i="3"/>
  <c r="H1410" i="3" s="1"/>
  <c r="E1410" i="3" s="1"/>
  <c r="G1406" i="3"/>
  <c r="H1406" i="3" s="1"/>
  <c r="E1406" i="3" s="1"/>
  <c r="G1402" i="3"/>
  <c r="H1402" i="3" s="1"/>
  <c r="E1402" i="3" s="1"/>
  <c r="G1398" i="3"/>
  <c r="H1398" i="3" s="1"/>
  <c r="E1398" i="3" s="1"/>
  <c r="G1394" i="3"/>
  <c r="H1394" i="3" s="1"/>
  <c r="E1394" i="3" s="1"/>
  <c r="G1390" i="3"/>
  <c r="H1390" i="3" s="1"/>
  <c r="E1390" i="3" s="1"/>
  <c r="G1386" i="3"/>
  <c r="H1386" i="3" s="1"/>
  <c r="E1386" i="3" s="1"/>
  <c r="G1382" i="3"/>
  <c r="H1382" i="3" s="1"/>
  <c r="E1382" i="3" s="1"/>
  <c r="G1378" i="3"/>
  <c r="H1378" i="3" s="1"/>
  <c r="E1378" i="3" s="1"/>
  <c r="G1374" i="3"/>
  <c r="H1374" i="3" s="1"/>
  <c r="E1374" i="3" s="1"/>
  <c r="G1370" i="3"/>
  <c r="H1370" i="3" s="1"/>
  <c r="E1370" i="3" s="1"/>
  <c r="G1366" i="3"/>
  <c r="H1366" i="3" s="1"/>
  <c r="E1366" i="3" s="1"/>
  <c r="G1362" i="3"/>
  <c r="H1362" i="3" s="1"/>
  <c r="E1362" i="3" s="1"/>
  <c r="G1358" i="3"/>
  <c r="H1358" i="3" s="1"/>
  <c r="E1358" i="3" s="1"/>
  <c r="G1354" i="3"/>
  <c r="H1354" i="3" s="1"/>
  <c r="E1354" i="3" s="1"/>
  <c r="G1350" i="3"/>
  <c r="H1350" i="3" s="1"/>
  <c r="E1350" i="3" s="1"/>
  <c r="G1346" i="3"/>
  <c r="H1346" i="3" s="1"/>
  <c r="E1346" i="3" s="1"/>
  <c r="G1342" i="3"/>
  <c r="H1342" i="3" s="1"/>
  <c r="E1342" i="3" s="1"/>
  <c r="G1338" i="3"/>
  <c r="H1338" i="3" s="1"/>
  <c r="E1338" i="3" s="1"/>
  <c r="G1334" i="3"/>
  <c r="H1334" i="3" s="1"/>
  <c r="E1334" i="3" s="1"/>
  <c r="G1330" i="3"/>
  <c r="H1330" i="3" s="1"/>
  <c r="E1330" i="3" s="1"/>
  <c r="G1326" i="3"/>
  <c r="H1326" i="3" s="1"/>
  <c r="E1326" i="3" s="1"/>
  <c r="G1322" i="3"/>
  <c r="H1322" i="3" s="1"/>
  <c r="E1322" i="3" s="1"/>
  <c r="G1318" i="3"/>
  <c r="H1318" i="3" s="1"/>
  <c r="E1318" i="3" s="1"/>
  <c r="G1314" i="3"/>
  <c r="H1314" i="3" s="1"/>
  <c r="E1314" i="3" s="1"/>
  <c r="G1310" i="3"/>
  <c r="H1310" i="3" s="1"/>
  <c r="E1310" i="3" s="1"/>
  <c r="G1306" i="3"/>
  <c r="H1306" i="3" s="1"/>
  <c r="E1306" i="3" s="1"/>
  <c r="G1302" i="3"/>
  <c r="H1302" i="3" s="1"/>
  <c r="E1302" i="3" s="1"/>
  <c r="F1297" i="3"/>
  <c r="G1297" i="3"/>
  <c r="H1292" i="3"/>
  <c r="E1292" i="3" s="1"/>
  <c r="G1589" i="3"/>
  <c r="H1589" i="3" s="1"/>
  <c r="E1589" i="3" s="1"/>
  <c r="G1585" i="3"/>
  <c r="H1585" i="3" s="1"/>
  <c r="E1585" i="3" s="1"/>
  <c r="G1581" i="3"/>
  <c r="H1581" i="3" s="1"/>
  <c r="E1581" i="3" s="1"/>
  <c r="G1577" i="3"/>
  <c r="H1577" i="3" s="1"/>
  <c r="E1577" i="3" s="1"/>
  <c r="G1573" i="3"/>
  <c r="H1573" i="3" s="1"/>
  <c r="E1573" i="3" s="1"/>
  <c r="G1569" i="3"/>
  <c r="H1569" i="3" s="1"/>
  <c r="E1569" i="3" s="1"/>
  <c r="G1565" i="3"/>
  <c r="H1565" i="3" s="1"/>
  <c r="E1565" i="3" s="1"/>
  <c r="G1561" i="3"/>
  <c r="H1561" i="3" s="1"/>
  <c r="E1561" i="3" s="1"/>
  <c r="G1557" i="3"/>
  <c r="H1557" i="3" s="1"/>
  <c r="E1557" i="3" s="1"/>
  <c r="G1553" i="3"/>
  <c r="H1553" i="3" s="1"/>
  <c r="E1553" i="3" s="1"/>
  <c r="G1549" i="3"/>
  <c r="H1549" i="3" s="1"/>
  <c r="E1549" i="3" s="1"/>
  <c r="G1545" i="3"/>
  <c r="H1545" i="3" s="1"/>
  <c r="E1545" i="3" s="1"/>
  <c r="G1541" i="3"/>
  <c r="H1541" i="3" s="1"/>
  <c r="E1541" i="3" s="1"/>
  <c r="G1537" i="3"/>
  <c r="H1537" i="3" s="1"/>
  <c r="E1537" i="3" s="1"/>
  <c r="G1533" i="3"/>
  <c r="H1533" i="3" s="1"/>
  <c r="E1533" i="3" s="1"/>
  <c r="G1529" i="3"/>
  <c r="H1529" i="3" s="1"/>
  <c r="E1529" i="3" s="1"/>
  <c r="G1525" i="3"/>
  <c r="H1525" i="3" s="1"/>
  <c r="E1525" i="3" s="1"/>
  <c r="G1521" i="3"/>
  <c r="H1521" i="3" s="1"/>
  <c r="E1521" i="3" s="1"/>
  <c r="G1517" i="3"/>
  <c r="H1517" i="3" s="1"/>
  <c r="E1517" i="3" s="1"/>
  <c r="G1513" i="3"/>
  <c r="H1513" i="3" s="1"/>
  <c r="E1513" i="3" s="1"/>
  <c r="G1509" i="3"/>
  <c r="H1509" i="3" s="1"/>
  <c r="E1509" i="3" s="1"/>
  <c r="G1505" i="3"/>
  <c r="H1505" i="3" s="1"/>
  <c r="E1505" i="3" s="1"/>
  <c r="G1501" i="3"/>
  <c r="H1501" i="3" s="1"/>
  <c r="E1501" i="3" s="1"/>
  <c r="G1497" i="3"/>
  <c r="H1497" i="3" s="1"/>
  <c r="E1497" i="3" s="1"/>
  <c r="G1493" i="3"/>
  <c r="H1493" i="3" s="1"/>
  <c r="E1493" i="3" s="1"/>
  <c r="G1489" i="3"/>
  <c r="H1489" i="3" s="1"/>
  <c r="E1489" i="3" s="1"/>
  <c r="G1485" i="3"/>
  <c r="H1485" i="3" s="1"/>
  <c r="E1485" i="3" s="1"/>
  <c r="G1481" i="3"/>
  <c r="H1481" i="3" s="1"/>
  <c r="E1481" i="3" s="1"/>
  <c r="G1477" i="3"/>
  <c r="H1477" i="3" s="1"/>
  <c r="E1477" i="3" s="1"/>
  <c r="G1473" i="3"/>
  <c r="H1473" i="3" s="1"/>
  <c r="E1473" i="3" s="1"/>
  <c r="G1469" i="3"/>
  <c r="H1469" i="3" s="1"/>
  <c r="E1469" i="3" s="1"/>
  <c r="G1465" i="3"/>
  <c r="H1465" i="3" s="1"/>
  <c r="E1465" i="3" s="1"/>
  <c r="G1461" i="3"/>
  <c r="H1461" i="3" s="1"/>
  <c r="E1461" i="3" s="1"/>
  <c r="G1457" i="3"/>
  <c r="H1457" i="3" s="1"/>
  <c r="E1457" i="3" s="1"/>
  <c r="G1453" i="3"/>
  <c r="H1453" i="3" s="1"/>
  <c r="E1453" i="3" s="1"/>
  <c r="G1449" i="3"/>
  <c r="H1449" i="3" s="1"/>
  <c r="E1449" i="3" s="1"/>
  <c r="G1445" i="3"/>
  <c r="H1445" i="3" s="1"/>
  <c r="E1445" i="3" s="1"/>
  <c r="G1441" i="3"/>
  <c r="H1441" i="3" s="1"/>
  <c r="E1441" i="3" s="1"/>
  <c r="G1437" i="3"/>
  <c r="H1437" i="3" s="1"/>
  <c r="E1437" i="3" s="1"/>
  <c r="G1433" i="3"/>
  <c r="H1433" i="3" s="1"/>
  <c r="E1433" i="3" s="1"/>
  <c r="G1429" i="3"/>
  <c r="H1429" i="3" s="1"/>
  <c r="E1429" i="3" s="1"/>
  <c r="G1425" i="3"/>
  <c r="H1425" i="3" s="1"/>
  <c r="E1425" i="3" s="1"/>
  <c r="G1421" i="3"/>
  <c r="H1421" i="3" s="1"/>
  <c r="E1421" i="3" s="1"/>
  <c r="G1417" i="3"/>
  <c r="H1417" i="3" s="1"/>
  <c r="E1417" i="3" s="1"/>
  <c r="G1413" i="3"/>
  <c r="H1413" i="3" s="1"/>
  <c r="E1413" i="3" s="1"/>
  <c r="G1409" i="3"/>
  <c r="H1409" i="3" s="1"/>
  <c r="E1409" i="3" s="1"/>
  <c r="G1405" i="3"/>
  <c r="H1405" i="3" s="1"/>
  <c r="E1405" i="3" s="1"/>
  <c r="G1401" i="3"/>
  <c r="H1401" i="3" s="1"/>
  <c r="E1401" i="3" s="1"/>
  <c r="G1397" i="3"/>
  <c r="H1397" i="3" s="1"/>
  <c r="E1397" i="3" s="1"/>
  <c r="G1393" i="3"/>
  <c r="H1393" i="3" s="1"/>
  <c r="E1393" i="3" s="1"/>
  <c r="G1389" i="3"/>
  <c r="H1389" i="3" s="1"/>
  <c r="E1389" i="3" s="1"/>
  <c r="G1385" i="3"/>
  <c r="H1385" i="3" s="1"/>
  <c r="E1385" i="3" s="1"/>
  <c r="G1381" i="3"/>
  <c r="H1381" i="3" s="1"/>
  <c r="E1381" i="3" s="1"/>
  <c r="G1377" i="3"/>
  <c r="H1377" i="3" s="1"/>
  <c r="E1377" i="3" s="1"/>
  <c r="G1373" i="3"/>
  <c r="H1373" i="3" s="1"/>
  <c r="E1373" i="3" s="1"/>
  <c r="G1369" i="3"/>
  <c r="H1369" i="3" s="1"/>
  <c r="E1369" i="3" s="1"/>
  <c r="G1365" i="3"/>
  <c r="H1365" i="3" s="1"/>
  <c r="E1365" i="3" s="1"/>
  <c r="G1361" i="3"/>
  <c r="H1361" i="3" s="1"/>
  <c r="E1361" i="3" s="1"/>
  <c r="G1357" i="3"/>
  <c r="H1357" i="3" s="1"/>
  <c r="E1357" i="3" s="1"/>
  <c r="G1353" i="3"/>
  <c r="H1353" i="3" s="1"/>
  <c r="E1353" i="3" s="1"/>
  <c r="G1349" i="3"/>
  <c r="H1349" i="3" s="1"/>
  <c r="E1349" i="3" s="1"/>
  <c r="G1345" i="3"/>
  <c r="H1345" i="3" s="1"/>
  <c r="E1345" i="3" s="1"/>
  <c r="G1341" i="3"/>
  <c r="H1341" i="3" s="1"/>
  <c r="E1341" i="3" s="1"/>
  <c r="G1337" i="3"/>
  <c r="H1337" i="3" s="1"/>
  <c r="E1337" i="3" s="1"/>
  <c r="G1333" i="3"/>
  <c r="H1333" i="3" s="1"/>
  <c r="E1333" i="3" s="1"/>
  <c r="G1329" i="3"/>
  <c r="H1329" i="3" s="1"/>
  <c r="E1329" i="3" s="1"/>
  <c r="G1325" i="3"/>
  <c r="H1325" i="3" s="1"/>
  <c r="E1325" i="3" s="1"/>
  <c r="G1321" i="3"/>
  <c r="H1321" i="3" s="1"/>
  <c r="E1321" i="3" s="1"/>
  <c r="G1317" i="3"/>
  <c r="H1317" i="3" s="1"/>
  <c r="E1317" i="3" s="1"/>
  <c r="G1313" i="3"/>
  <c r="H1313" i="3" s="1"/>
  <c r="E1313" i="3" s="1"/>
  <c r="G1309" i="3"/>
  <c r="H1309" i="3" s="1"/>
  <c r="E1309" i="3" s="1"/>
  <c r="G1305" i="3"/>
  <c r="H1305" i="3" s="1"/>
  <c r="E1305" i="3" s="1"/>
  <c r="G1301" i="3"/>
  <c r="H1301" i="3" s="1"/>
  <c r="E1301" i="3" s="1"/>
  <c r="F1289" i="3"/>
  <c r="G1289" i="3"/>
  <c r="F1300" i="3"/>
  <c r="H1300" i="3" s="1"/>
  <c r="E1300" i="3" s="1"/>
  <c r="H1296" i="3"/>
  <c r="E1296" i="3" s="1"/>
  <c r="H1288" i="3"/>
  <c r="E1288" i="3" s="1"/>
  <c r="G1285" i="3"/>
  <c r="H1285" i="3" s="1"/>
  <c r="E1285" i="3" s="1"/>
  <c r="G1281" i="3"/>
  <c r="H1281" i="3" s="1"/>
  <c r="E1281" i="3" s="1"/>
  <c r="G1277" i="3"/>
  <c r="H1277" i="3" s="1"/>
  <c r="E1277" i="3" s="1"/>
  <c r="G1273" i="3"/>
  <c r="H1273" i="3" s="1"/>
  <c r="E1273" i="3" s="1"/>
  <c r="G1269" i="3"/>
  <c r="H1269" i="3" s="1"/>
  <c r="E1269" i="3" s="1"/>
  <c r="G1265" i="3"/>
  <c r="H1265" i="3" s="1"/>
  <c r="E1265" i="3" s="1"/>
  <c r="G1261" i="3"/>
  <c r="H1261" i="3" s="1"/>
  <c r="E1261" i="3" s="1"/>
  <c r="G1257" i="3"/>
  <c r="H1257" i="3" s="1"/>
  <c r="E1257" i="3" s="1"/>
  <c r="G1253" i="3"/>
  <c r="H1253" i="3" s="1"/>
  <c r="E1253" i="3" s="1"/>
  <c r="G1249" i="3"/>
  <c r="H1249" i="3" s="1"/>
  <c r="E1249" i="3" s="1"/>
  <c r="G1245" i="3"/>
  <c r="H1245" i="3" s="1"/>
  <c r="E1245" i="3" s="1"/>
  <c r="G1241" i="3"/>
  <c r="H1241" i="3" s="1"/>
  <c r="E1241" i="3" s="1"/>
  <c r="G1237" i="3"/>
  <c r="H1237" i="3" s="1"/>
  <c r="E1237" i="3" s="1"/>
  <c r="G1233" i="3"/>
  <c r="H1233" i="3" s="1"/>
  <c r="E1233" i="3" s="1"/>
  <c r="G1229" i="3"/>
  <c r="H1229" i="3" s="1"/>
  <c r="E1229" i="3" s="1"/>
  <c r="G1225" i="3"/>
  <c r="H1225" i="3" s="1"/>
  <c r="E1225" i="3" s="1"/>
  <c r="G1221" i="3"/>
  <c r="H1221" i="3" s="1"/>
  <c r="E1221" i="3" s="1"/>
  <c r="G1217" i="3"/>
  <c r="H1217" i="3" s="1"/>
  <c r="E1217" i="3" s="1"/>
  <c r="G1213" i="3"/>
  <c r="H1213" i="3" s="1"/>
  <c r="E1213" i="3" s="1"/>
  <c r="G1209" i="3"/>
  <c r="H1209" i="3" s="1"/>
  <c r="E1209" i="3" s="1"/>
  <c r="G1205" i="3"/>
  <c r="H1205" i="3" s="1"/>
  <c r="E1205" i="3" s="1"/>
  <c r="G1201" i="3"/>
  <c r="H1201" i="3" s="1"/>
  <c r="E1201" i="3" s="1"/>
  <c r="G1197" i="3"/>
  <c r="H1197" i="3" s="1"/>
  <c r="E1197" i="3" s="1"/>
  <c r="G1193" i="3"/>
  <c r="H1193" i="3" s="1"/>
  <c r="E1193" i="3" s="1"/>
  <c r="G1189" i="3"/>
  <c r="H1189" i="3" s="1"/>
  <c r="E1189" i="3" s="1"/>
  <c r="G1185" i="3"/>
  <c r="H1185" i="3" s="1"/>
  <c r="E1185" i="3" s="1"/>
  <c r="G1181" i="3"/>
  <c r="H1181" i="3" s="1"/>
  <c r="E1181" i="3" s="1"/>
  <c r="G1177" i="3"/>
  <c r="H1177" i="3" s="1"/>
  <c r="E1177" i="3" s="1"/>
  <c r="G1173" i="3"/>
  <c r="H1173" i="3" s="1"/>
  <c r="E1173" i="3" s="1"/>
  <c r="G1169" i="3"/>
  <c r="H1169" i="3" s="1"/>
  <c r="E1169" i="3" s="1"/>
  <c r="G1165" i="3"/>
  <c r="H1165" i="3" s="1"/>
  <c r="E1165" i="3" s="1"/>
  <c r="G1161" i="3"/>
  <c r="H1161" i="3" s="1"/>
  <c r="E1161" i="3" s="1"/>
  <c r="G1157" i="3"/>
  <c r="H1157" i="3" s="1"/>
  <c r="E1157" i="3" s="1"/>
  <c r="G1153" i="3"/>
  <c r="H1153" i="3" s="1"/>
  <c r="E1153" i="3" s="1"/>
  <c r="G1149" i="3"/>
  <c r="H1149" i="3" s="1"/>
  <c r="E1149" i="3" s="1"/>
  <c r="G1145" i="3"/>
  <c r="H1145" i="3" s="1"/>
  <c r="E1145" i="3" s="1"/>
  <c r="G1141" i="3"/>
  <c r="H1141" i="3" s="1"/>
  <c r="E1141" i="3" s="1"/>
  <c r="G1137" i="3"/>
  <c r="H1137" i="3" s="1"/>
  <c r="E1137" i="3" s="1"/>
  <c r="G1133" i="3"/>
  <c r="H1133" i="3" s="1"/>
  <c r="E1133" i="3" s="1"/>
  <c r="G1129" i="3"/>
  <c r="H1129" i="3" s="1"/>
  <c r="E1129" i="3" s="1"/>
  <c r="G1125" i="3"/>
  <c r="H1125" i="3" s="1"/>
  <c r="E1125" i="3" s="1"/>
  <c r="G1121" i="3"/>
  <c r="H1121" i="3" s="1"/>
  <c r="E1121" i="3" s="1"/>
  <c r="G1117" i="3"/>
  <c r="H1117" i="3" s="1"/>
  <c r="E1117" i="3" s="1"/>
  <c r="G1113" i="3"/>
  <c r="H1113" i="3" s="1"/>
  <c r="E1113" i="3" s="1"/>
  <c r="G1109" i="3"/>
  <c r="H1109" i="3" s="1"/>
  <c r="E1109" i="3" s="1"/>
  <c r="G1105" i="3"/>
  <c r="H1105" i="3" s="1"/>
  <c r="E1105" i="3" s="1"/>
  <c r="G1101" i="3"/>
  <c r="H1101" i="3" s="1"/>
  <c r="E1101" i="3" s="1"/>
  <c r="G1097" i="3"/>
  <c r="H1097" i="3" s="1"/>
  <c r="E1097" i="3" s="1"/>
  <c r="G1093" i="3"/>
  <c r="H1093" i="3" s="1"/>
  <c r="E1093" i="3" s="1"/>
  <c r="G1089" i="3"/>
  <c r="H1089" i="3" s="1"/>
  <c r="E1089" i="3" s="1"/>
  <c r="G1085" i="3"/>
  <c r="H1085" i="3" s="1"/>
  <c r="E1085" i="3" s="1"/>
  <c r="G1081" i="3"/>
  <c r="H1081" i="3" s="1"/>
  <c r="E1081" i="3" s="1"/>
  <c r="G1077" i="3"/>
  <c r="H1077" i="3" s="1"/>
  <c r="E1077" i="3" s="1"/>
  <c r="G1073" i="3"/>
  <c r="H1073" i="3" s="1"/>
  <c r="E1073" i="3" s="1"/>
  <c r="G1069" i="3"/>
  <c r="H1069" i="3" s="1"/>
  <c r="E1069" i="3" s="1"/>
  <c r="G1065" i="3"/>
  <c r="H1065" i="3" s="1"/>
  <c r="E1065" i="3" s="1"/>
  <c r="G1061" i="3"/>
  <c r="H1061" i="3" s="1"/>
  <c r="E1061" i="3" s="1"/>
  <c r="G1057" i="3"/>
  <c r="H1057" i="3" s="1"/>
  <c r="E1057" i="3" s="1"/>
  <c r="G1053" i="3"/>
  <c r="H1053" i="3" s="1"/>
  <c r="E1053" i="3" s="1"/>
  <c r="G1049" i="3"/>
  <c r="H1049" i="3" s="1"/>
  <c r="E1049" i="3" s="1"/>
  <c r="G1045" i="3"/>
  <c r="H1045" i="3" s="1"/>
  <c r="E1045" i="3" s="1"/>
  <c r="G1041" i="3"/>
  <c r="H1041" i="3" s="1"/>
  <c r="E1041" i="3" s="1"/>
  <c r="G1037" i="3"/>
  <c r="H1037" i="3" s="1"/>
  <c r="E1037" i="3" s="1"/>
  <c r="G1033" i="3"/>
  <c r="H1033" i="3" s="1"/>
  <c r="E1033" i="3" s="1"/>
  <c r="G1029" i="3"/>
  <c r="H1029" i="3" s="1"/>
  <c r="E1029" i="3" s="1"/>
  <c r="G1025" i="3"/>
  <c r="H1025" i="3" s="1"/>
  <c r="E1025" i="3" s="1"/>
  <c r="G1021" i="3"/>
  <c r="H1021" i="3" s="1"/>
  <c r="E1021" i="3" s="1"/>
  <c r="G1017" i="3"/>
  <c r="H1017" i="3" s="1"/>
  <c r="E1017" i="3" s="1"/>
  <c r="G1013" i="3"/>
  <c r="H1013" i="3" s="1"/>
  <c r="E1013" i="3" s="1"/>
  <c r="G1009" i="3"/>
  <c r="H1009" i="3" s="1"/>
  <c r="E1009" i="3" s="1"/>
  <c r="G1005" i="3"/>
  <c r="H1005" i="3" s="1"/>
  <c r="E1005" i="3" s="1"/>
  <c r="G1001" i="3"/>
  <c r="H1001" i="3" s="1"/>
  <c r="E1001" i="3" s="1"/>
  <c r="G997" i="3"/>
  <c r="H997" i="3" s="1"/>
  <c r="E997" i="3" s="1"/>
  <c r="G993" i="3"/>
  <c r="H993" i="3" s="1"/>
  <c r="E993" i="3" s="1"/>
  <c r="G989" i="3"/>
  <c r="H989" i="3" s="1"/>
  <c r="E989" i="3" s="1"/>
  <c r="G985" i="3"/>
  <c r="H985" i="3" s="1"/>
  <c r="E985" i="3" s="1"/>
  <c r="F981" i="3"/>
  <c r="G981" i="3"/>
  <c r="H967" i="3"/>
  <c r="E967" i="3" s="1"/>
  <c r="F965" i="3"/>
  <c r="G965" i="3"/>
  <c r="H951" i="3"/>
  <c r="E951" i="3" s="1"/>
  <c r="G1264" i="3"/>
  <c r="H1264" i="3" s="1"/>
  <c r="E1264" i="3" s="1"/>
  <c r="G1260" i="3"/>
  <c r="H1260" i="3" s="1"/>
  <c r="E1260" i="3" s="1"/>
  <c r="G1256" i="3"/>
  <c r="H1256" i="3" s="1"/>
  <c r="E1256" i="3" s="1"/>
  <c r="G1252" i="3"/>
  <c r="H1252" i="3" s="1"/>
  <c r="E1252" i="3" s="1"/>
  <c r="G1248" i="3"/>
  <c r="H1248" i="3" s="1"/>
  <c r="E1248" i="3" s="1"/>
  <c r="G1244" i="3"/>
  <c r="H1244" i="3" s="1"/>
  <c r="E1244" i="3" s="1"/>
  <c r="G1240" i="3"/>
  <c r="H1240" i="3" s="1"/>
  <c r="E1240" i="3" s="1"/>
  <c r="G1236" i="3"/>
  <c r="H1236" i="3" s="1"/>
  <c r="E1236" i="3" s="1"/>
  <c r="G1232" i="3"/>
  <c r="H1232" i="3" s="1"/>
  <c r="E1232" i="3" s="1"/>
  <c r="G1228" i="3"/>
  <c r="H1228" i="3" s="1"/>
  <c r="E1228" i="3" s="1"/>
  <c r="G1224" i="3"/>
  <c r="H1224" i="3" s="1"/>
  <c r="E1224" i="3" s="1"/>
  <c r="G1220" i="3"/>
  <c r="H1220" i="3" s="1"/>
  <c r="E1220" i="3" s="1"/>
  <c r="G1216" i="3"/>
  <c r="H1216" i="3" s="1"/>
  <c r="E1216" i="3" s="1"/>
  <c r="G1212" i="3"/>
  <c r="H1212" i="3" s="1"/>
  <c r="E1212" i="3" s="1"/>
  <c r="G1208" i="3"/>
  <c r="H1208" i="3" s="1"/>
  <c r="E1208" i="3" s="1"/>
  <c r="G1204" i="3"/>
  <c r="H1204" i="3" s="1"/>
  <c r="E1204" i="3" s="1"/>
  <c r="G1200" i="3"/>
  <c r="H1200" i="3" s="1"/>
  <c r="E1200" i="3" s="1"/>
  <c r="G1196" i="3"/>
  <c r="H1196" i="3" s="1"/>
  <c r="E1196" i="3" s="1"/>
  <c r="G1192" i="3"/>
  <c r="H1192" i="3" s="1"/>
  <c r="E1192" i="3" s="1"/>
  <c r="G1188" i="3"/>
  <c r="H1188" i="3" s="1"/>
  <c r="E1188" i="3" s="1"/>
  <c r="G1184" i="3"/>
  <c r="H1184" i="3" s="1"/>
  <c r="E1184" i="3" s="1"/>
  <c r="G1180" i="3"/>
  <c r="H1180" i="3" s="1"/>
  <c r="E1180" i="3" s="1"/>
  <c r="G1176" i="3"/>
  <c r="H1176" i="3" s="1"/>
  <c r="E1176" i="3" s="1"/>
  <c r="G1172" i="3"/>
  <c r="H1172" i="3" s="1"/>
  <c r="E1172" i="3" s="1"/>
  <c r="G1168" i="3"/>
  <c r="H1168" i="3" s="1"/>
  <c r="E1168" i="3" s="1"/>
  <c r="G1164" i="3"/>
  <c r="H1164" i="3" s="1"/>
  <c r="E1164" i="3" s="1"/>
  <c r="G1160" i="3"/>
  <c r="H1160" i="3" s="1"/>
  <c r="E1160" i="3" s="1"/>
  <c r="G1156" i="3"/>
  <c r="H1156" i="3" s="1"/>
  <c r="E1156" i="3" s="1"/>
  <c r="G1152" i="3"/>
  <c r="H1152" i="3" s="1"/>
  <c r="E1152" i="3" s="1"/>
  <c r="G1148" i="3"/>
  <c r="H1148" i="3" s="1"/>
  <c r="E1148" i="3" s="1"/>
  <c r="G1144" i="3"/>
  <c r="H1144" i="3" s="1"/>
  <c r="E1144" i="3" s="1"/>
  <c r="G1140" i="3"/>
  <c r="H1140" i="3" s="1"/>
  <c r="E1140" i="3" s="1"/>
  <c r="G1136" i="3"/>
  <c r="H1136" i="3" s="1"/>
  <c r="E1136" i="3" s="1"/>
  <c r="G1132" i="3"/>
  <c r="H1132" i="3" s="1"/>
  <c r="E1132" i="3" s="1"/>
  <c r="G1128" i="3"/>
  <c r="H1128" i="3" s="1"/>
  <c r="E1128" i="3" s="1"/>
  <c r="G1124" i="3"/>
  <c r="H1124" i="3" s="1"/>
  <c r="E1124" i="3" s="1"/>
  <c r="G1120" i="3"/>
  <c r="H1120" i="3" s="1"/>
  <c r="E1120" i="3" s="1"/>
  <c r="G1116" i="3"/>
  <c r="H1116" i="3" s="1"/>
  <c r="E1116" i="3" s="1"/>
  <c r="G1112" i="3"/>
  <c r="H1112" i="3" s="1"/>
  <c r="E1112" i="3" s="1"/>
  <c r="G1108" i="3"/>
  <c r="H1108" i="3" s="1"/>
  <c r="E1108" i="3" s="1"/>
  <c r="G1104" i="3"/>
  <c r="H1104" i="3" s="1"/>
  <c r="E1104" i="3" s="1"/>
  <c r="G1100" i="3"/>
  <c r="H1100" i="3" s="1"/>
  <c r="E1100" i="3" s="1"/>
  <c r="G1096" i="3"/>
  <c r="H1096" i="3" s="1"/>
  <c r="E1096" i="3" s="1"/>
  <c r="G1092" i="3"/>
  <c r="H1092" i="3" s="1"/>
  <c r="E1092" i="3" s="1"/>
  <c r="G1088" i="3"/>
  <c r="H1088" i="3" s="1"/>
  <c r="E1088" i="3" s="1"/>
  <c r="G1084" i="3"/>
  <c r="H1084" i="3" s="1"/>
  <c r="E1084" i="3" s="1"/>
  <c r="G1080" i="3"/>
  <c r="H1080" i="3" s="1"/>
  <c r="E1080" i="3" s="1"/>
  <c r="G1076" i="3"/>
  <c r="H1076" i="3" s="1"/>
  <c r="E1076" i="3" s="1"/>
  <c r="G1072" i="3"/>
  <c r="H1072" i="3" s="1"/>
  <c r="E1072" i="3" s="1"/>
  <c r="G1068" i="3"/>
  <c r="H1068" i="3" s="1"/>
  <c r="E1068" i="3" s="1"/>
  <c r="G1064" i="3"/>
  <c r="H1064" i="3" s="1"/>
  <c r="E1064" i="3" s="1"/>
  <c r="G1060" i="3"/>
  <c r="H1060" i="3" s="1"/>
  <c r="E1060" i="3" s="1"/>
  <c r="G1056" i="3"/>
  <c r="H1056" i="3" s="1"/>
  <c r="E1056" i="3" s="1"/>
  <c r="G1052" i="3"/>
  <c r="H1052" i="3" s="1"/>
  <c r="E1052" i="3" s="1"/>
  <c r="G1048" i="3"/>
  <c r="H1048" i="3" s="1"/>
  <c r="E1048" i="3" s="1"/>
  <c r="G1044" i="3"/>
  <c r="H1044" i="3" s="1"/>
  <c r="E1044" i="3" s="1"/>
  <c r="G1040" i="3"/>
  <c r="H1040" i="3" s="1"/>
  <c r="E1040" i="3" s="1"/>
  <c r="G1036" i="3"/>
  <c r="H1036" i="3" s="1"/>
  <c r="E1036" i="3" s="1"/>
  <c r="G1032" i="3"/>
  <c r="H1032" i="3" s="1"/>
  <c r="E1032" i="3" s="1"/>
  <c r="G1028" i="3"/>
  <c r="H1028" i="3" s="1"/>
  <c r="E1028" i="3" s="1"/>
  <c r="G1024" i="3"/>
  <c r="H1024" i="3" s="1"/>
  <c r="E1024" i="3" s="1"/>
  <c r="G1020" i="3"/>
  <c r="H1020" i="3" s="1"/>
  <c r="E1020" i="3" s="1"/>
  <c r="G1016" i="3"/>
  <c r="H1016" i="3" s="1"/>
  <c r="E1016" i="3" s="1"/>
  <c r="G1012" i="3"/>
  <c r="H1012" i="3" s="1"/>
  <c r="E1012" i="3" s="1"/>
  <c r="G1008" i="3"/>
  <c r="H1008" i="3" s="1"/>
  <c r="E1008" i="3" s="1"/>
  <c r="G1004" i="3"/>
  <c r="H1004" i="3" s="1"/>
  <c r="E1004" i="3" s="1"/>
  <c r="G1000" i="3"/>
  <c r="H1000" i="3" s="1"/>
  <c r="E1000" i="3" s="1"/>
  <c r="G996" i="3"/>
  <c r="H996" i="3" s="1"/>
  <c r="E996" i="3" s="1"/>
  <c r="G992" i="3"/>
  <c r="H992" i="3" s="1"/>
  <c r="E992" i="3" s="1"/>
  <c r="G988" i="3"/>
  <c r="H988" i="3" s="1"/>
  <c r="E988" i="3" s="1"/>
  <c r="F977" i="3"/>
  <c r="G977" i="3"/>
  <c r="F961" i="3"/>
  <c r="G961" i="3"/>
  <c r="G983" i="3"/>
  <c r="H983" i="3" s="1"/>
  <c r="E983" i="3" s="1"/>
  <c r="F973" i="3"/>
  <c r="G973" i="3"/>
  <c r="F957" i="3"/>
  <c r="G957" i="3"/>
  <c r="F969" i="3"/>
  <c r="G969" i="3"/>
  <c r="F953" i="3"/>
  <c r="G953" i="3"/>
  <c r="G982" i="3"/>
  <c r="H982" i="3" s="1"/>
  <c r="E982" i="3" s="1"/>
  <c r="G978" i="3"/>
  <c r="H978" i="3" s="1"/>
  <c r="E978" i="3" s="1"/>
  <c r="G974" i="3"/>
  <c r="H974" i="3" s="1"/>
  <c r="E974" i="3" s="1"/>
  <c r="G970" i="3"/>
  <c r="H970" i="3" s="1"/>
  <c r="E970" i="3" s="1"/>
  <c r="G966" i="3"/>
  <c r="H966" i="3" s="1"/>
  <c r="E966" i="3" s="1"/>
  <c r="G962" i="3"/>
  <c r="H962" i="3" s="1"/>
  <c r="E962" i="3" s="1"/>
  <c r="G958" i="3"/>
  <c r="H958" i="3" s="1"/>
  <c r="E958" i="3" s="1"/>
  <c r="G954" i="3"/>
  <c r="H954" i="3" s="1"/>
  <c r="E954" i="3" s="1"/>
  <c r="G950" i="3"/>
  <c r="H950" i="3" s="1"/>
  <c r="E950" i="3" s="1"/>
  <c r="G946" i="3"/>
  <c r="H946" i="3" s="1"/>
  <c r="E946" i="3" s="1"/>
  <c r="G942" i="3"/>
  <c r="H942" i="3" s="1"/>
  <c r="E942" i="3" s="1"/>
  <c r="G938" i="3"/>
  <c r="H938" i="3" s="1"/>
  <c r="E938" i="3" s="1"/>
  <c r="G934" i="3"/>
  <c r="H934" i="3" s="1"/>
  <c r="E934" i="3" s="1"/>
  <c r="G930" i="3"/>
  <c r="H930" i="3" s="1"/>
  <c r="E930" i="3" s="1"/>
  <c r="G926" i="3"/>
  <c r="H926" i="3" s="1"/>
  <c r="E926" i="3" s="1"/>
  <c r="G922" i="3"/>
  <c r="H922" i="3" s="1"/>
  <c r="E922" i="3" s="1"/>
  <c r="G918" i="3"/>
  <c r="H918" i="3" s="1"/>
  <c r="E918" i="3" s="1"/>
  <c r="G914" i="3"/>
  <c r="H914" i="3" s="1"/>
  <c r="E914" i="3" s="1"/>
  <c r="G910" i="3"/>
  <c r="H910" i="3" s="1"/>
  <c r="E910" i="3" s="1"/>
  <c r="G906" i="3"/>
  <c r="H906" i="3" s="1"/>
  <c r="E906" i="3" s="1"/>
  <c r="G902" i="3"/>
  <c r="H902" i="3" s="1"/>
  <c r="E902" i="3" s="1"/>
  <c r="G898" i="3"/>
  <c r="H898" i="3" s="1"/>
  <c r="E898" i="3" s="1"/>
  <c r="G894" i="3"/>
  <c r="H894" i="3" s="1"/>
  <c r="E894" i="3" s="1"/>
  <c r="G890" i="3"/>
  <c r="H890" i="3" s="1"/>
  <c r="E890" i="3" s="1"/>
  <c r="G886" i="3"/>
  <c r="H886" i="3" s="1"/>
  <c r="E886" i="3" s="1"/>
  <c r="G882" i="3"/>
  <c r="H882" i="3" s="1"/>
  <c r="E882" i="3" s="1"/>
  <c r="G878" i="3"/>
  <c r="H878" i="3" s="1"/>
  <c r="E878" i="3" s="1"/>
  <c r="G874" i="3"/>
  <c r="H874" i="3" s="1"/>
  <c r="E874" i="3" s="1"/>
  <c r="G870" i="3"/>
  <c r="H870" i="3" s="1"/>
  <c r="E870" i="3" s="1"/>
  <c r="G866" i="3"/>
  <c r="H866" i="3" s="1"/>
  <c r="E866" i="3" s="1"/>
  <c r="G862" i="3"/>
  <c r="H862" i="3" s="1"/>
  <c r="E862" i="3" s="1"/>
  <c r="G858" i="3"/>
  <c r="H858" i="3" s="1"/>
  <c r="E858" i="3" s="1"/>
  <c r="G854" i="3"/>
  <c r="H854" i="3" s="1"/>
  <c r="E854" i="3" s="1"/>
  <c r="G850" i="3"/>
  <c r="H850" i="3" s="1"/>
  <c r="E850" i="3" s="1"/>
  <c r="G846" i="3"/>
  <c r="H846" i="3" s="1"/>
  <c r="E846" i="3" s="1"/>
  <c r="G842" i="3"/>
  <c r="H842" i="3" s="1"/>
  <c r="E842" i="3" s="1"/>
  <c r="F826" i="3"/>
  <c r="H826" i="3" s="1"/>
  <c r="E826" i="3" s="1"/>
  <c r="F822" i="3"/>
  <c r="G822" i="3"/>
  <c r="G949" i="3"/>
  <c r="H949" i="3" s="1"/>
  <c r="E949" i="3" s="1"/>
  <c r="G945" i="3"/>
  <c r="H945" i="3" s="1"/>
  <c r="E945" i="3" s="1"/>
  <c r="G941" i="3"/>
  <c r="H941" i="3" s="1"/>
  <c r="E941" i="3" s="1"/>
  <c r="G937" i="3"/>
  <c r="H937" i="3" s="1"/>
  <c r="E937" i="3" s="1"/>
  <c r="G933" i="3"/>
  <c r="H933" i="3" s="1"/>
  <c r="E933" i="3" s="1"/>
  <c r="G929" i="3"/>
  <c r="H929" i="3" s="1"/>
  <c r="E929" i="3" s="1"/>
  <c r="G925" i="3"/>
  <c r="H925" i="3" s="1"/>
  <c r="E925" i="3" s="1"/>
  <c r="G921" i="3"/>
  <c r="H921" i="3" s="1"/>
  <c r="E921" i="3" s="1"/>
  <c r="G917" i="3"/>
  <c r="H917" i="3" s="1"/>
  <c r="E917" i="3" s="1"/>
  <c r="G913" i="3"/>
  <c r="H913" i="3" s="1"/>
  <c r="E913" i="3" s="1"/>
  <c r="G909" i="3"/>
  <c r="H909" i="3" s="1"/>
  <c r="E909" i="3" s="1"/>
  <c r="G905" i="3"/>
  <c r="H905" i="3" s="1"/>
  <c r="E905" i="3" s="1"/>
  <c r="G901" i="3"/>
  <c r="H901" i="3" s="1"/>
  <c r="E901" i="3" s="1"/>
  <c r="G897" i="3"/>
  <c r="H897" i="3" s="1"/>
  <c r="E897" i="3" s="1"/>
  <c r="G893" i="3"/>
  <c r="H893" i="3" s="1"/>
  <c r="E893" i="3" s="1"/>
  <c r="G889" i="3"/>
  <c r="H889" i="3" s="1"/>
  <c r="E889" i="3" s="1"/>
  <c r="G885" i="3"/>
  <c r="H885" i="3" s="1"/>
  <c r="E885" i="3" s="1"/>
  <c r="G881" i="3"/>
  <c r="H881" i="3" s="1"/>
  <c r="E881" i="3" s="1"/>
  <c r="G877" i="3"/>
  <c r="H877" i="3" s="1"/>
  <c r="E877" i="3" s="1"/>
  <c r="G873" i="3"/>
  <c r="H873" i="3" s="1"/>
  <c r="E873" i="3" s="1"/>
  <c r="G869" i="3"/>
  <c r="H869" i="3" s="1"/>
  <c r="E869" i="3" s="1"/>
  <c r="G865" i="3"/>
  <c r="H865" i="3" s="1"/>
  <c r="E865" i="3" s="1"/>
  <c r="G861" i="3"/>
  <c r="H861" i="3" s="1"/>
  <c r="E861" i="3" s="1"/>
  <c r="G857" i="3"/>
  <c r="H857" i="3" s="1"/>
  <c r="E857" i="3" s="1"/>
  <c r="G853" i="3"/>
  <c r="H853" i="3" s="1"/>
  <c r="E853" i="3" s="1"/>
  <c r="G849" i="3"/>
  <c r="H849" i="3" s="1"/>
  <c r="E849" i="3" s="1"/>
  <c r="G845" i="3"/>
  <c r="H845" i="3" s="1"/>
  <c r="E845" i="3" s="1"/>
  <c r="G841" i="3"/>
  <c r="H841" i="3" s="1"/>
  <c r="E841" i="3" s="1"/>
  <c r="G838" i="3"/>
  <c r="H838" i="3" s="1"/>
  <c r="E838" i="3" s="1"/>
  <c r="G834" i="3"/>
  <c r="H834" i="3" s="1"/>
  <c r="E834" i="3" s="1"/>
  <c r="F818" i="3"/>
  <c r="G818" i="3"/>
  <c r="G840" i="3"/>
  <c r="H840" i="3" s="1"/>
  <c r="E840" i="3" s="1"/>
  <c r="F839" i="3"/>
  <c r="H839" i="3" s="1"/>
  <c r="E839" i="3" s="1"/>
  <c r="G836" i="3"/>
  <c r="H836" i="3" s="1"/>
  <c r="E836" i="3" s="1"/>
  <c r="F835" i="3"/>
  <c r="H835" i="3" s="1"/>
  <c r="E835" i="3" s="1"/>
  <c r="G832" i="3"/>
  <c r="H832" i="3" s="1"/>
  <c r="E832" i="3" s="1"/>
  <c r="F831" i="3"/>
  <c r="H831" i="3" s="1"/>
  <c r="E831" i="3" s="1"/>
  <c r="F827" i="3"/>
  <c r="G827" i="3"/>
  <c r="F814" i="3"/>
  <c r="G814" i="3"/>
  <c r="F810" i="3"/>
  <c r="G810" i="3"/>
  <c r="G823" i="3"/>
  <c r="H823" i="3" s="1"/>
  <c r="E823" i="3" s="1"/>
  <c r="G819" i="3"/>
  <c r="H819" i="3" s="1"/>
  <c r="E819" i="3" s="1"/>
  <c r="G815" i="3"/>
  <c r="H815" i="3" s="1"/>
  <c r="E815" i="3" s="1"/>
  <c r="G811" i="3"/>
  <c r="H811" i="3" s="1"/>
  <c r="E811" i="3" s="1"/>
  <c r="G807" i="3"/>
  <c r="H807" i="3" s="1"/>
  <c r="E807" i="3" s="1"/>
  <c r="G803" i="3"/>
  <c r="H803" i="3" s="1"/>
  <c r="E803" i="3" s="1"/>
  <c r="G799" i="3"/>
  <c r="H799" i="3" s="1"/>
  <c r="E799" i="3" s="1"/>
  <c r="G795" i="3"/>
  <c r="H795" i="3" s="1"/>
  <c r="E795" i="3" s="1"/>
  <c r="G791" i="3"/>
  <c r="H791" i="3" s="1"/>
  <c r="E791" i="3" s="1"/>
  <c r="G787" i="3"/>
  <c r="H787" i="3" s="1"/>
  <c r="E787" i="3" s="1"/>
  <c r="G783" i="3"/>
  <c r="H783" i="3" s="1"/>
  <c r="E783" i="3" s="1"/>
  <c r="G779" i="3"/>
  <c r="H779" i="3" s="1"/>
  <c r="E779" i="3" s="1"/>
  <c r="G775" i="3"/>
  <c r="H775" i="3" s="1"/>
  <c r="E775" i="3" s="1"/>
  <c r="G771" i="3"/>
  <c r="H771" i="3" s="1"/>
  <c r="E771" i="3" s="1"/>
  <c r="G767" i="3"/>
  <c r="H767" i="3" s="1"/>
  <c r="E767" i="3" s="1"/>
  <c r="G763" i="3"/>
  <c r="H763" i="3" s="1"/>
  <c r="E763" i="3" s="1"/>
  <c r="G759" i="3"/>
  <c r="H759" i="3" s="1"/>
  <c r="E759" i="3" s="1"/>
  <c r="G755" i="3"/>
  <c r="H755" i="3" s="1"/>
  <c r="E755" i="3" s="1"/>
  <c r="G751" i="3"/>
  <c r="H751" i="3" s="1"/>
  <c r="E751" i="3" s="1"/>
  <c r="G747" i="3"/>
  <c r="H747" i="3" s="1"/>
  <c r="E747" i="3" s="1"/>
  <c r="G743" i="3"/>
  <c r="H743" i="3" s="1"/>
  <c r="E743" i="3" s="1"/>
  <c r="G739" i="3"/>
  <c r="H739" i="3" s="1"/>
  <c r="E739" i="3" s="1"/>
  <c r="G735" i="3"/>
  <c r="H735" i="3" s="1"/>
  <c r="E735" i="3" s="1"/>
  <c r="G731" i="3"/>
  <c r="H731" i="3" s="1"/>
  <c r="E731" i="3" s="1"/>
  <c r="G727" i="3"/>
  <c r="H727" i="3" s="1"/>
  <c r="E727" i="3" s="1"/>
  <c r="G723" i="3"/>
  <c r="H723" i="3" s="1"/>
  <c r="E723" i="3" s="1"/>
  <c r="G719" i="3"/>
  <c r="H719" i="3" s="1"/>
  <c r="E719" i="3" s="1"/>
  <c r="G715" i="3"/>
  <c r="H715" i="3" s="1"/>
  <c r="E715" i="3" s="1"/>
  <c r="G711" i="3"/>
  <c r="H711" i="3" s="1"/>
  <c r="E711" i="3" s="1"/>
  <c r="G707" i="3"/>
  <c r="H707" i="3" s="1"/>
  <c r="E707" i="3" s="1"/>
  <c r="G703" i="3"/>
  <c r="H703" i="3" s="1"/>
  <c r="E703" i="3" s="1"/>
  <c r="G699" i="3"/>
  <c r="H699" i="3" s="1"/>
  <c r="E699" i="3" s="1"/>
  <c r="G695" i="3"/>
  <c r="H695" i="3" s="1"/>
  <c r="E695" i="3" s="1"/>
  <c r="G670" i="3"/>
  <c r="F670" i="3"/>
  <c r="H656" i="3"/>
  <c r="E656" i="3" s="1"/>
  <c r="G654" i="3"/>
  <c r="F654" i="3"/>
  <c r="G638" i="3"/>
  <c r="F638" i="3"/>
  <c r="G622" i="3"/>
  <c r="F622" i="3"/>
  <c r="G613" i="3"/>
  <c r="F613" i="3"/>
  <c r="G605" i="3"/>
  <c r="F605" i="3"/>
  <c r="G597" i="3"/>
  <c r="F597" i="3"/>
  <c r="G589" i="3"/>
  <c r="F589" i="3"/>
  <c r="G806" i="3"/>
  <c r="H806" i="3" s="1"/>
  <c r="E806" i="3" s="1"/>
  <c r="G802" i="3"/>
  <c r="H802" i="3" s="1"/>
  <c r="E802" i="3" s="1"/>
  <c r="G798" i="3"/>
  <c r="H798" i="3" s="1"/>
  <c r="E798" i="3" s="1"/>
  <c r="G794" i="3"/>
  <c r="H794" i="3" s="1"/>
  <c r="E794" i="3" s="1"/>
  <c r="G790" i="3"/>
  <c r="H790" i="3" s="1"/>
  <c r="E790" i="3" s="1"/>
  <c r="G786" i="3"/>
  <c r="H786" i="3" s="1"/>
  <c r="E786" i="3" s="1"/>
  <c r="G782" i="3"/>
  <c r="H782" i="3" s="1"/>
  <c r="E782" i="3" s="1"/>
  <c r="G778" i="3"/>
  <c r="H778" i="3" s="1"/>
  <c r="E778" i="3" s="1"/>
  <c r="G774" i="3"/>
  <c r="H774" i="3" s="1"/>
  <c r="E774" i="3" s="1"/>
  <c r="G770" i="3"/>
  <c r="H770" i="3" s="1"/>
  <c r="E770" i="3" s="1"/>
  <c r="G766" i="3"/>
  <c r="H766" i="3" s="1"/>
  <c r="E766" i="3" s="1"/>
  <c r="G762" i="3"/>
  <c r="H762" i="3" s="1"/>
  <c r="E762" i="3" s="1"/>
  <c r="G758" i="3"/>
  <c r="H758" i="3" s="1"/>
  <c r="E758" i="3" s="1"/>
  <c r="G754" i="3"/>
  <c r="H754" i="3" s="1"/>
  <c r="E754" i="3" s="1"/>
  <c r="G750" i="3"/>
  <c r="H750" i="3" s="1"/>
  <c r="E750" i="3" s="1"/>
  <c r="G746" i="3"/>
  <c r="H746" i="3" s="1"/>
  <c r="E746" i="3" s="1"/>
  <c r="G742" i="3"/>
  <c r="H742" i="3" s="1"/>
  <c r="E742" i="3" s="1"/>
  <c r="G738" i="3"/>
  <c r="H738" i="3" s="1"/>
  <c r="E738" i="3" s="1"/>
  <c r="G734" i="3"/>
  <c r="H734" i="3" s="1"/>
  <c r="E734" i="3" s="1"/>
  <c r="G730" i="3"/>
  <c r="H730" i="3" s="1"/>
  <c r="E730" i="3" s="1"/>
  <c r="G726" i="3"/>
  <c r="H726" i="3" s="1"/>
  <c r="E726" i="3" s="1"/>
  <c r="G722" i="3"/>
  <c r="H722" i="3" s="1"/>
  <c r="E722" i="3" s="1"/>
  <c r="G718" i="3"/>
  <c r="H718" i="3" s="1"/>
  <c r="E718" i="3" s="1"/>
  <c r="G714" i="3"/>
  <c r="H714" i="3" s="1"/>
  <c r="E714" i="3" s="1"/>
  <c r="G710" i="3"/>
  <c r="H710" i="3" s="1"/>
  <c r="E710" i="3" s="1"/>
  <c r="G706" i="3"/>
  <c r="H706" i="3" s="1"/>
  <c r="E706" i="3" s="1"/>
  <c r="G702" i="3"/>
  <c r="H702" i="3" s="1"/>
  <c r="E702" i="3" s="1"/>
  <c r="G698" i="3"/>
  <c r="H698" i="3" s="1"/>
  <c r="E698" i="3" s="1"/>
  <c r="G694" i="3"/>
  <c r="H694" i="3" s="1"/>
  <c r="E694" i="3" s="1"/>
  <c r="G690" i="3"/>
  <c r="H690" i="3" s="1"/>
  <c r="E690" i="3" s="1"/>
  <c r="G686" i="3"/>
  <c r="H686" i="3" s="1"/>
  <c r="E686" i="3" s="1"/>
  <c r="G682" i="3"/>
  <c r="F682" i="3"/>
  <c r="G666" i="3"/>
  <c r="F666" i="3"/>
  <c r="G650" i="3"/>
  <c r="F650" i="3"/>
  <c r="G634" i="3"/>
  <c r="F634" i="3"/>
  <c r="G618" i="3"/>
  <c r="F618" i="3"/>
  <c r="G612" i="3"/>
  <c r="F612" i="3"/>
  <c r="F610" i="3"/>
  <c r="G610" i="3"/>
  <c r="G604" i="3"/>
  <c r="F604" i="3"/>
  <c r="F602" i="3"/>
  <c r="G602" i="3"/>
  <c r="G596" i="3"/>
  <c r="F596" i="3"/>
  <c r="F594" i="3"/>
  <c r="G594" i="3"/>
  <c r="G692" i="3"/>
  <c r="H692" i="3" s="1"/>
  <c r="E692" i="3" s="1"/>
  <c r="F691" i="3"/>
  <c r="H691" i="3" s="1"/>
  <c r="E691" i="3" s="1"/>
  <c r="G688" i="3"/>
  <c r="H688" i="3" s="1"/>
  <c r="E688" i="3" s="1"/>
  <c r="G678" i="3"/>
  <c r="F678" i="3"/>
  <c r="G662" i="3"/>
  <c r="F662" i="3"/>
  <c r="G646" i="3"/>
  <c r="F646" i="3"/>
  <c r="G630" i="3"/>
  <c r="F630" i="3"/>
  <c r="G617" i="3"/>
  <c r="F617" i="3"/>
  <c r="G609" i="3"/>
  <c r="F609" i="3"/>
  <c r="G601" i="3"/>
  <c r="F601" i="3"/>
  <c r="G593" i="3"/>
  <c r="F593" i="3"/>
  <c r="G674" i="3"/>
  <c r="F674" i="3"/>
  <c r="G658" i="3"/>
  <c r="F658" i="3"/>
  <c r="G642" i="3"/>
  <c r="F642" i="3"/>
  <c r="G626" i="3"/>
  <c r="F626" i="3"/>
  <c r="G616" i="3"/>
  <c r="F616" i="3"/>
  <c r="F614" i="3"/>
  <c r="G614" i="3"/>
  <c r="G608" i="3"/>
  <c r="F608" i="3"/>
  <c r="F606" i="3"/>
  <c r="G606" i="3"/>
  <c r="G600" i="3"/>
  <c r="F600" i="3"/>
  <c r="F598" i="3"/>
  <c r="G598" i="3"/>
  <c r="G592" i="3"/>
  <c r="F592" i="3"/>
  <c r="F590" i="3"/>
  <c r="G590" i="3"/>
  <c r="F588" i="3"/>
  <c r="H588" i="3" s="1"/>
  <c r="E588" i="3" s="1"/>
  <c r="G586" i="3"/>
  <c r="H586" i="3" s="1"/>
  <c r="E586" i="3" s="1"/>
  <c r="F585" i="3"/>
  <c r="H585" i="3" s="1"/>
  <c r="E585" i="3" s="1"/>
  <c r="F584" i="3"/>
  <c r="H584" i="3" s="1"/>
  <c r="E584" i="3" s="1"/>
  <c r="G582" i="3"/>
  <c r="H582" i="3" s="1"/>
  <c r="E582" i="3" s="1"/>
  <c r="F581" i="3"/>
  <c r="H581" i="3" s="1"/>
  <c r="E581" i="3" s="1"/>
  <c r="F580" i="3"/>
  <c r="H580" i="3" s="1"/>
  <c r="E580" i="3" s="1"/>
  <c r="G578" i="3"/>
  <c r="H578" i="3" s="1"/>
  <c r="E578" i="3" s="1"/>
  <c r="F577" i="3"/>
  <c r="H577" i="3" s="1"/>
  <c r="E577" i="3" s="1"/>
  <c r="F576" i="3"/>
  <c r="H576" i="3" s="1"/>
  <c r="E576" i="3" s="1"/>
  <c r="G574" i="3"/>
  <c r="H574" i="3" s="1"/>
  <c r="E574" i="3" s="1"/>
  <c r="F573" i="3"/>
  <c r="H573" i="3" s="1"/>
  <c r="E573" i="3" s="1"/>
  <c r="F572" i="3"/>
  <c r="H572" i="3" s="1"/>
  <c r="E572" i="3" s="1"/>
  <c r="G570" i="3"/>
  <c r="H570" i="3" s="1"/>
  <c r="E570" i="3" s="1"/>
  <c r="F569" i="3"/>
  <c r="H569" i="3" s="1"/>
  <c r="E569" i="3" s="1"/>
  <c r="F568" i="3"/>
  <c r="H568" i="3" s="1"/>
  <c r="E568" i="3" s="1"/>
  <c r="G566" i="3"/>
  <c r="H566" i="3" s="1"/>
  <c r="E566" i="3" s="1"/>
  <c r="H564" i="3"/>
  <c r="E564" i="3" s="1"/>
  <c r="G560" i="3"/>
  <c r="H560" i="3" s="1"/>
  <c r="E560" i="3" s="1"/>
  <c r="G554" i="3"/>
  <c r="H554" i="3" s="1"/>
  <c r="E554" i="3" s="1"/>
  <c r="H548" i="3"/>
  <c r="E548" i="3" s="1"/>
  <c r="G544" i="3"/>
  <c r="H544" i="3" s="1"/>
  <c r="E544" i="3" s="1"/>
  <c r="H542" i="3"/>
  <c r="E542" i="3" s="1"/>
  <c r="G538" i="3"/>
  <c r="H538" i="3" s="1"/>
  <c r="E538" i="3" s="1"/>
  <c r="H532" i="3"/>
  <c r="E532" i="3" s="1"/>
  <c r="G528" i="3"/>
  <c r="H528" i="3" s="1"/>
  <c r="E528" i="3" s="1"/>
  <c r="G522" i="3"/>
  <c r="H522" i="3" s="1"/>
  <c r="E522" i="3" s="1"/>
  <c r="H516" i="3"/>
  <c r="E516" i="3" s="1"/>
  <c r="G512" i="3"/>
  <c r="G506" i="3"/>
  <c r="H506" i="3" s="1"/>
  <c r="E506" i="3" s="1"/>
  <c r="H500" i="3"/>
  <c r="E500" i="3" s="1"/>
  <c r="G496" i="3"/>
  <c r="H496" i="3" s="1"/>
  <c r="E496" i="3" s="1"/>
  <c r="H494" i="3"/>
  <c r="E494" i="3" s="1"/>
  <c r="F479" i="3"/>
  <c r="G479" i="3"/>
  <c r="H512" i="3"/>
  <c r="E512" i="3" s="1"/>
  <c r="F492" i="3"/>
  <c r="G492" i="3"/>
  <c r="F484" i="3"/>
  <c r="G484" i="3"/>
  <c r="G683" i="3"/>
  <c r="H683" i="3" s="1"/>
  <c r="E683" i="3" s="1"/>
  <c r="G679" i="3"/>
  <c r="H679" i="3" s="1"/>
  <c r="E679" i="3" s="1"/>
  <c r="G675" i="3"/>
  <c r="H675" i="3" s="1"/>
  <c r="E675" i="3" s="1"/>
  <c r="G671" i="3"/>
  <c r="H671" i="3" s="1"/>
  <c r="E671" i="3" s="1"/>
  <c r="G667" i="3"/>
  <c r="H667" i="3" s="1"/>
  <c r="E667" i="3" s="1"/>
  <c r="G663" i="3"/>
  <c r="H663" i="3" s="1"/>
  <c r="E663" i="3" s="1"/>
  <c r="G659" i="3"/>
  <c r="H659" i="3" s="1"/>
  <c r="E659" i="3" s="1"/>
  <c r="G655" i="3"/>
  <c r="H655" i="3" s="1"/>
  <c r="E655" i="3" s="1"/>
  <c r="G651" i="3"/>
  <c r="H651" i="3" s="1"/>
  <c r="E651" i="3" s="1"/>
  <c r="G647" i="3"/>
  <c r="H647" i="3" s="1"/>
  <c r="E647" i="3" s="1"/>
  <c r="G643" i="3"/>
  <c r="H643" i="3" s="1"/>
  <c r="E643" i="3" s="1"/>
  <c r="G639" i="3"/>
  <c r="H639" i="3" s="1"/>
  <c r="E639" i="3" s="1"/>
  <c r="G635" i="3"/>
  <c r="H635" i="3" s="1"/>
  <c r="E635" i="3" s="1"/>
  <c r="G631" i="3"/>
  <c r="H631" i="3" s="1"/>
  <c r="E631" i="3" s="1"/>
  <c r="G627" i="3"/>
  <c r="H627" i="3" s="1"/>
  <c r="E627" i="3" s="1"/>
  <c r="G623" i="3"/>
  <c r="H623" i="3" s="1"/>
  <c r="E623" i="3" s="1"/>
  <c r="G619" i="3"/>
  <c r="H619" i="3" s="1"/>
  <c r="E619" i="3" s="1"/>
  <c r="G562" i="3"/>
  <c r="H562" i="3" s="1"/>
  <c r="E562" i="3" s="1"/>
  <c r="H556" i="3"/>
  <c r="E556" i="3" s="1"/>
  <c r="G552" i="3"/>
  <c r="H552" i="3" s="1"/>
  <c r="E552" i="3" s="1"/>
  <c r="G546" i="3"/>
  <c r="H546" i="3" s="1"/>
  <c r="E546" i="3" s="1"/>
  <c r="G536" i="3"/>
  <c r="H536" i="3" s="1"/>
  <c r="E536" i="3" s="1"/>
  <c r="H534" i="3"/>
  <c r="E534" i="3" s="1"/>
  <c r="G530" i="3"/>
  <c r="H530" i="3" s="1"/>
  <c r="E530" i="3" s="1"/>
  <c r="H524" i="3"/>
  <c r="E524" i="3" s="1"/>
  <c r="G520" i="3"/>
  <c r="H520" i="3" s="1"/>
  <c r="E520" i="3" s="1"/>
  <c r="G514" i="3"/>
  <c r="H514" i="3" s="1"/>
  <c r="E514" i="3" s="1"/>
  <c r="H508" i="3"/>
  <c r="E508" i="3" s="1"/>
  <c r="G504" i="3"/>
  <c r="H504" i="3" s="1"/>
  <c r="E504" i="3" s="1"/>
  <c r="G498" i="3"/>
  <c r="H498" i="3" s="1"/>
  <c r="E498" i="3" s="1"/>
  <c r="H490" i="3"/>
  <c r="E490" i="3" s="1"/>
  <c r="F488" i="3"/>
  <c r="G488" i="3"/>
  <c r="F480" i="3"/>
  <c r="G480" i="3"/>
  <c r="G477" i="3"/>
  <c r="H477" i="3" s="1"/>
  <c r="E477" i="3" s="1"/>
  <c r="F450" i="3"/>
  <c r="G450" i="3"/>
  <c r="F478" i="3"/>
  <c r="H478" i="3" s="1"/>
  <c r="E478" i="3" s="1"/>
  <c r="G475" i="3"/>
  <c r="H475" i="3" s="1"/>
  <c r="E475" i="3" s="1"/>
  <c r="F474" i="3"/>
  <c r="H474" i="3" s="1"/>
  <c r="E474" i="3" s="1"/>
  <c r="G471" i="3"/>
  <c r="H471" i="3" s="1"/>
  <c r="E471" i="3" s="1"/>
  <c r="F470" i="3"/>
  <c r="H470" i="3" s="1"/>
  <c r="E470" i="3" s="1"/>
  <c r="G467" i="3"/>
  <c r="H467" i="3" s="1"/>
  <c r="E467" i="3" s="1"/>
  <c r="F466" i="3"/>
  <c r="H466" i="3" s="1"/>
  <c r="E466" i="3" s="1"/>
  <c r="H457" i="3"/>
  <c r="E457" i="3" s="1"/>
  <c r="F454" i="3"/>
  <c r="G454" i="3"/>
  <c r="F446" i="3"/>
  <c r="G446" i="3"/>
  <c r="H444" i="3"/>
  <c r="E444" i="3" s="1"/>
  <c r="H453" i="3"/>
  <c r="E453" i="3" s="1"/>
  <c r="H445" i="3"/>
  <c r="E445" i="3" s="1"/>
  <c r="G442" i="3"/>
  <c r="H442" i="3" s="1"/>
  <c r="E442" i="3" s="1"/>
  <c r="G438" i="3"/>
  <c r="H438" i="3" s="1"/>
  <c r="E438" i="3" s="1"/>
  <c r="G434" i="3"/>
  <c r="H434" i="3" s="1"/>
  <c r="E434" i="3" s="1"/>
  <c r="G430" i="3"/>
  <c r="H430" i="3" s="1"/>
  <c r="E430" i="3" s="1"/>
  <c r="G426" i="3"/>
  <c r="H426" i="3" s="1"/>
  <c r="E426" i="3" s="1"/>
  <c r="G422" i="3"/>
  <c r="H422" i="3" s="1"/>
  <c r="E422" i="3" s="1"/>
  <c r="G418" i="3"/>
  <c r="H418" i="3" s="1"/>
  <c r="E418" i="3" s="1"/>
  <c r="F408" i="3"/>
  <c r="H408" i="3" s="1"/>
  <c r="E408" i="3" s="1"/>
  <c r="F404" i="3"/>
  <c r="H404" i="3" s="1"/>
  <c r="E404" i="3" s="1"/>
  <c r="G433" i="3"/>
  <c r="H433" i="3" s="1"/>
  <c r="E433" i="3" s="1"/>
  <c r="G429" i="3"/>
  <c r="H429" i="3" s="1"/>
  <c r="E429" i="3" s="1"/>
  <c r="G425" i="3"/>
  <c r="H425" i="3" s="1"/>
  <c r="E425" i="3" s="1"/>
  <c r="G421" i="3"/>
  <c r="H421" i="3" s="1"/>
  <c r="E421" i="3" s="1"/>
  <c r="G417" i="3"/>
  <c r="H417" i="3" s="1"/>
  <c r="E417" i="3" s="1"/>
  <c r="G416" i="3"/>
  <c r="H416" i="3" s="1"/>
  <c r="E416" i="3" s="1"/>
  <c r="G412" i="3"/>
  <c r="H412" i="3" s="1"/>
  <c r="E412" i="3" s="1"/>
  <c r="H375" i="3"/>
  <c r="E375" i="3" s="1"/>
  <c r="H359" i="3"/>
  <c r="E359" i="3" s="1"/>
  <c r="G414" i="3"/>
  <c r="H414" i="3" s="1"/>
  <c r="E414" i="3" s="1"/>
  <c r="F413" i="3"/>
  <c r="H413" i="3" s="1"/>
  <c r="E413" i="3" s="1"/>
  <c r="F409" i="3"/>
  <c r="G409" i="3"/>
  <c r="F405" i="3"/>
  <c r="G405" i="3"/>
  <c r="G401" i="3"/>
  <c r="H401" i="3" s="1"/>
  <c r="E401" i="3" s="1"/>
  <c r="G397" i="3"/>
  <c r="H397" i="3" s="1"/>
  <c r="E397" i="3" s="1"/>
  <c r="G393" i="3"/>
  <c r="H393" i="3" s="1"/>
  <c r="E393" i="3" s="1"/>
  <c r="G389" i="3"/>
  <c r="H389" i="3" s="1"/>
  <c r="E389" i="3" s="1"/>
  <c r="G385" i="3"/>
  <c r="H385" i="3" s="1"/>
  <c r="E385" i="3" s="1"/>
  <c r="G381" i="3"/>
  <c r="H381" i="3" s="1"/>
  <c r="E381" i="3" s="1"/>
  <c r="F333" i="3"/>
  <c r="G333" i="3"/>
  <c r="F317" i="3"/>
  <c r="G317" i="3"/>
  <c r="H304" i="3"/>
  <c r="E304" i="3" s="1"/>
  <c r="F301" i="3"/>
  <c r="G301" i="3"/>
  <c r="F285" i="3"/>
  <c r="G285" i="3"/>
  <c r="F281" i="3"/>
  <c r="G281" i="3"/>
  <c r="G400" i="3"/>
  <c r="H400" i="3" s="1"/>
  <c r="E400" i="3" s="1"/>
  <c r="G396" i="3"/>
  <c r="H396" i="3" s="1"/>
  <c r="E396" i="3" s="1"/>
  <c r="G392" i="3"/>
  <c r="H392" i="3" s="1"/>
  <c r="E392" i="3" s="1"/>
  <c r="G388" i="3"/>
  <c r="H388" i="3" s="1"/>
  <c r="E388" i="3" s="1"/>
  <c r="G384" i="3"/>
  <c r="H384" i="3" s="1"/>
  <c r="E384" i="3" s="1"/>
  <c r="G380" i="3"/>
  <c r="H380" i="3" s="1"/>
  <c r="E380" i="3" s="1"/>
  <c r="G376" i="3"/>
  <c r="H376" i="3" s="1"/>
  <c r="E376" i="3" s="1"/>
  <c r="G372" i="3"/>
  <c r="H372" i="3" s="1"/>
  <c r="E372" i="3" s="1"/>
  <c r="G368" i="3"/>
  <c r="H368" i="3" s="1"/>
  <c r="E368" i="3" s="1"/>
  <c r="G364" i="3"/>
  <c r="H364" i="3" s="1"/>
  <c r="E364" i="3" s="1"/>
  <c r="G360" i="3"/>
  <c r="H360" i="3" s="1"/>
  <c r="E360" i="3" s="1"/>
  <c r="G356" i="3"/>
  <c r="H356" i="3" s="1"/>
  <c r="E356" i="3" s="1"/>
  <c r="G352" i="3"/>
  <c r="H352" i="3" s="1"/>
  <c r="E352" i="3" s="1"/>
  <c r="G348" i="3"/>
  <c r="H348" i="3" s="1"/>
  <c r="E348" i="3" s="1"/>
  <c r="G344" i="3"/>
  <c r="H344" i="3" s="1"/>
  <c r="E344" i="3" s="1"/>
  <c r="F329" i="3"/>
  <c r="G329" i="3"/>
  <c r="F313" i="3"/>
  <c r="G313" i="3"/>
  <c r="F297" i="3"/>
  <c r="G297" i="3"/>
  <c r="F253" i="3"/>
  <c r="G253" i="3"/>
  <c r="F237" i="3"/>
  <c r="G237" i="3"/>
  <c r="F221" i="3"/>
  <c r="G221" i="3"/>
  <c r="G342" i="3"/>
  <c r="H342" i="3" s="1"/>
  <c r="E342" i="3" s="1"/>
  <c r="F341" i="3"/>
  <c r="H341" i="3" s="1"/>
  <c r="E341" i="3" s="1"/>
  <c r="G338" i="3"/>
  <c r="H338" i="3" s="1"/>
  <c r="E338" i="3" s="1"/>
  <c r="F337" i="3"/>
  <c r="H337" i="3" s="1"/>
  <c r="E337" i="3" s="1"/>
  <c r="F325" i="3"/>
  <c r="G325" i="3"/>
  <c r="F309" i="3"/>
  <c r="G309" i="3"/>
  <c r="F293" i="3"/>
  <c r="G293" i="3"/>
  <c r="H324" i="3"/>
  <c r="E324" i="3" s="1"/>
  <c r="F321" i="3"/>
  <c r="G321" i="3"/>
  <c r="H308" i="3"/>
  <c r="E308" i="3" s="1"/>
  <c r="F305" i="3"/>
  <c r="G305" i="3"/>
  <c r="H292" i="3"/>
  <c r="E292" i="3" s="1"/>
  <c r="F289" i="3"/>
  <c r="G289" i="3"/>
  <c r="G334" i="3"/>
  <c r="H334" i="3" s="1"/>
  <c r="E334" i="3" s="1"/>
  <c r="G330" i="3"/>
  <c r="H330" i="3" s="1"/>
  <c r="E330" i="3" s="1"/>
  <c r="G326" i="3"/>
  <c r="H326" i="3" s="1"/>
  <c r="E326" i="3" s="1"/>
  <c r="G322" i="3"/>
  <c r="H322" i="3" s="1"/>
  <c r="E322" i="3" s="1"/>
  <c r="G318" i="3"/>
  <c r="H318" i="3" s="1"/>
  <c r="E318" i="3" s="1"/>
  <c r="G314" i="3"/>
  <c r="H314" i="3" s="1"/>
  <c r="E314" i="3" s="1"/>
  <c r="G310" i="3"/>
  <c r="H310" i="3" s="1"/>
  <c r="E310" i="3" s="1"/>
  <c r="G306" i="3"/>
  <c r="H306" i="3" s="1"/>
  <c r="E306" i="3" s="1"/>
  <c r="G302" i="3"/>
  <c r="H302" i="3" s="1"/>
  <c r="E302" i="3" s="1"/>
  <c r="G298" i="3"/>
  <c r="H298" i="3" s="1"/>
  <c r="E298" i="3" s="1"/>
  <c r="G294" i="3"/>
  <c r="H294" i="3" s="1"/>
  <c r="E294" i="3" s="1"/>
  <c r="G290" i="3"/>
  <c r="H290" i="3" s="1"/>
  <c r="E290" i="3" s="1"/>
  <c r="G286" i="3"/>
  <c r="H286" i="3" s="1"/>
  <c r="E286" i="3" s="1"/>
  <c r="H279" i="3"/>
  <c r="E279" i="3" s="1"/>
  <c r="F273" i="3"/>
  <c r="G273" i="3"/>
  <c r="H271" i="3"/>
  <c r="E271" i="3" s="1"/>
  <c r="F265" i="3"/>
  <c r="G265" i="3"/>
  <c r="H263" i="3"/>
  <c r="E263" i="3" s="1"/>
  <c r="F249" i="3"/>
  <c r="G249" i="3"/>
  <c r="H247" i="3"/>
  <c r="E247" i="3" s="1"/>
  <c r="F233" i="3"/>
  <c r="G233" i="3"/>
  <c r="H231" i="3"/>
  <c r="E231" i="3" s="1"/>
  <c r="F217" i="3"/>
  <c r="G217" i="3"/>
  <c r="H215" i="3"/>
  <c r="E215" i="3" s="1"/>
  <c r="F205" i="3"/>
  <c r="G205" i="3"/>
  <c r="H280" i="3"/>
  <c r="E280" i="3" s="1"/>
  <c r="H272" i="3"/>
  <c r="E272" i="3" s="1"/>
  <c r="H264" i="3"/>
  <c r="E264" i="3" s="1"/>
  <c r="F261" i="3"/>
  <c r="G261" i="3"/>
  <c r="H259" i="3"/>
  <c r="E259" i="3" s="1"/>
  <c r="H248" i="3"/>
  <c r="E248" i="3" s="1"/>
  <c r="F245" i="3"/>
  <c r="G245" i="3"/>
  <c r="H243" i="3"/>
  <c r="E243" i="3" s="1"/>
  <c r="H232" i="3"/>
  <c r="E232" i="3" s="1"/>
  <c r="F229" i="3"/>
  <c r="G229" i="3"/>
  <c r="H227" i="3"/>
  <c r="E227" i="3" s="1"/>
  <c r="F213" i="3"/>
  <c r="G213" i="3"/>
  <c r="H211" i="3"/>
  <c r="E211" i="3" s="1"/>
  <c r="H204" i="3"/>
  <c r="E204" i="3" s="1"/>
  <c r="F277" i="3"/>
  <c r="G277" i="3"/>
  <c r="F269" i="3"/>
  <c r="G269" i="3"/>
  <c r="F257" i="3"/>
  <c r="G257" i="3"/>
  <c r="F241" i="3"/>
  <c r="G241" i="3"/>
  <c r="F225" i="3"/>
  <c r="G225" i="3"/>
  <c r="F209" i="3"/>
  <c r="G209" i="3"/>
  <c r="F201" i="3"/>
  <c r="G201" i="3"/>
  <c r="G111" i="3"/>
  <c r="H111" i="3" s="1"/>
  <c r="E111" i="3" s="1"/>
  <c r="F105" i="3"/>
  <c r="H105" i="3" s="1"/>
  <c r="E105" i="3" s="1"/>
  <c r="H143" i="3"/>
  <c r="E143" i="3" s="1"/>
  <c r="G164" i="3"/>
  <c r="H164" i="3" s="1"/>
  <c r="E164" i="3" s="1"/>
  <c r="G127" i="3"/>
  <c r="H127" i="3" s="1"/>
  <c r="E127" i="3" s="1"/>
  <c r="F121" i="3"/>
  <c r="H121" i="3" s="1"/>
  <c r="E121" i="3" s="1"/>
  <c r="F173" i="3"/>
  <c r="H173" i="3" s="1"/>
  <c r="E173" i="3" s="1"/>
  <c r="F155" i="3"/>
  <c r="H155" i="3" s="1"/>
  <c r="E155" i="3" s="1"/>
  <c r="F133" i="3"/>
  <c r="H133" i="3" s="1"/>
  <c r="E133" i="3" s="1"/>
  <c r="F157" i="3"/>
  <c r="H157" i="3" s="1"/>
  <c r="E157" i="3" s="1"/>
  <c r="G112" i="3"/>
  <c r="G107" i="3"/>
  <c r="H107" i="3" s="1"/>
  <c r="E107" i="3" s="1"/>
  <c r="G180" i="3"/>
  <c r="H180" i="3" s="1"/>
  <c r="E180" i="3" s="1"/>
  <c r="G128" i="3"/>
  <c r="H128" i="3" s="1"/>
  <c r="E128" i="3" s="1"/>
  <c r="G123" i="3"/>
  <c r="H123" i="3" s="1"/>
  <c r="E123" i="3" s="1"/>
  <c r="F169" i="3"/>
  <c r="H169" i="3" s="1"/>
  <c r="E169" i="3" s="1"/>
  <c r="G156" i="3"/>
  <c r="H156" i="3" s="1"/>
  <c r="E156" i="3" s="1"/>
  <c r="F147" i="3"/>
  <c r="H147" i="3" s="1"/>
  <c r="E147" i="3" s="1"/>
  <c r="F137" i="3"/>
  <c r="H137" i="3" s="1"/>
  <c r="E137" i="3" s="1"/>
  <c r="F117" i="3"/>
  <c r="H117" i="3" s="1"/>
  <c r="E117" i="3" s="1"/>
  <c r="G195" i="3"/>
  <c r="H195" i="3" s="1"/>
  <c r="E195" i="3" s="1"/>
  <c r="H188" i="3"/>
  <c r="E188" i="3" s="1"/>
  <c r="F177" i="3"/>
  <c r="H177" i="3" s="1"/>
  <c r="E177" i="3" s="1"/>
  <c r="F175" i="3"/>
  <c r="H175" i="3" s="1"/>
  <c r="E175" i="3" s="1"/>
  <c r="F171" i="3"/>
  <c r="H171" i="3" s="1"/>
  <c r="E171" i="3" s="1"/>
  <c r="F167" i="3"/>
  <c r="H167" i="3" s="1"/>
  <c r="E167" i="3" s="1"/>
  <c r="F161" i="3"/>
  <c r="H161" i="3" s="1"/>
  <c r="E161" i="3" s="1"/>
  <c r="G152" i="3"/>
  <c r="H152" i="3" s="1"/>
  <c r="E152" i="3" s="1"/>
  <c r="G148" i="3"/>
  <c r="H148" i="3" s="1"/>
  <c r="E148" i="3" s="1"/>
  <c r="G144" i="3"/>
  <c r="H144" i="3" s="1"/>
  <c r="E144" i="3" s="1"/>
  <c r="G135" i="3"/>
  <c r="H135" i="3" s="1"/>
  <c r="E135" i="3" s="1"/>
  <c r="G124" i="3"/>
  <c r="G119" i="3"/>
  <c r="H119" i="3" s="1"/>
  <c r="E119" i="3" s="1"/>
  <c r="H112" i="3"/>
  <c r="E112" i="3" s="1"/>
  <c r="G108" i="3"/>
  <c r="H108" i="3" s="1"/>
  <c r="E108" i="3" s="1"/>
  <c r="G191" i="3"/>
  <c r="H191" i="3" s="1"/>
  <c r="E191" i="3" s="1"/>
  <c r="G189" i="3"/>
  <c r="H189" i="3" s="1"/>
  <c r="E189" i="3" s="1"/>
  <c r="G196" i="3"/>
  <c r="H196" i="3" s="1"/>
  <c r="E196" i="3" s="1"/>
  <c r="G192" i="3"/>
  <c r="H192" i="3" s="1"/>
  <c r="E192" i="3" s="1"/>
  <c r="G184" i="3"/>
  <c r="H184" i="3" s="1"/>
  <c r="E184" i="3" s="1"/>
  <c r="F181" i="3"/>
  <c r="H181" i="3" s="1"/>
  <c r="E181" i="3" s="1"/>
  <c r="F179" i="3"/>
  <c r="H179" i="3" s="1"/>
  <c r="E179" i="3" s="1"/>
  <c r="G172" i="3"/>
  <c r="H172" i="3" s="1"/>
  <c r="E172" i="3" s="1"/>
  <c r="G168" i="3"/>
  <c r="H168" i="3" s="1"/>
  <c r="E168" i="3" s="1"/>
  <c r="G159" i="3"/>
  <c r="H159" i="3" s="1"/>
  <c r="E159" i="3" s="1"/>
  <c r="G140" i="3"/>
  <c r="H140" i="3" s="1"/>
  <c r="E140" i="3" s="1"/>
  <c r="G136" i="3"/>
  <c r="H136" i="3" s="1"/>
  <c r="E136" i="3" s="1"/>
  <c r="G131" i="3"/>
  <c r="H131" i="3" s="1"/>
  <c r="E131" i="3" s="1"/>
  <c r="F129" i="3"/>
  <c r="H129" i="3" s="1"/>
  <c r="E129" i="3" s="1"/>
  <c r="G120" i="3"/>
  <c r="H120" i="3" s="1"/>
  <c r="E120" i="3" s="1"/>
  <c r="G115" i="3"/>
  <c r="H115" i="3" s="1"/>
  <c r="E115" i="3" s="1"/>
  <c r="F113" i="3"/>
  <c r="H113" i="3" s="1"/>
  <c r="E113" i="3" s="1"/>
  <c r="G104" i="3"/>
  <c r="H104" i="3" s="1"/>
  <c r="E104" i="3" s="1"/>
  <c r="G176" i="3"/>
  <c r="H176" i="3" s="1"/>
  <c r="E176" i="3" s="1"/>
  <c r="G160" i="3"/>
  <c r="H160" i="3" s="1"/>
  <c r="E160" i="3" s="1"/>
  <c r="F153" i="3"/>
  <c r="H153" i="3" s="1"/>
  <c r="E153" i="3" s="1"/>
  <c r="F149" i="3"/>
  <c r="H149" i="3" s="1"/>
  <c r="E149" i="3" s="1"/>
  <c r="F145" i="3"/>
  <c r="H145" i="3" s="1"/>
  <c r="E145" i="3" s="1"/>
  <c r="G132" i="3"/>
  <c r="H132" i="3" s="1"/>
  <c r="E132" i="3" s="1"/>
  <c r="F125" i="3"/>
  <c r="H125" i="3" s="1"/>
  <c r="E125" i="3" s="1"/>
  <c r="G116" i="3"/>
  <c r="H116" i="3" s="1"/>
  <c r="E116" i="3" s="1"/>
  <c r="F109" i="3"/>
  <c r="H109" i="3" s="1"/>
  <c r="E109" i="3" s="1"/>
  <c r="F182" i="3"/>
  <c r="G182" i="3"/>
  <c r="F158" i="3"/>
  <c r="G158" i="3"/>
  <c r="G194" i="3"/>
  <c r="H194" i="3" s="1"/>
  <c r="E194" i="3" s="1"/>
  <c r="G190" i="3"/>
  <c r="H190" i="3" s="1"/>
  <c r="E190" i="3" s="1"/>
  <c r="F178" i="3"/>
  <c r="G178" i="3"/>
  <c r="F134" i="3"/>
  <c r="G134" i="3"/>
  <c r="F126" i="3"/>
  <c r="G126" i="3"/>
  <c r="H124" i="3"/>
  <c r="E124" i="3" s="1"/>
  <c r="F118" i="3"/>
  <c r="G118" i="3"/>
  <c r="F110" i="3"/>
  <c r="G110" i="3"/>
  <c r="F186" i="3"/>
  <c r="G186" i="3"/>
  <c r="F166" i="3"/>
  <c r="G166" i="3"/>
  <c r="F146" i="3"/>
  <c r="G146" i="3"/>
  <c r="G198" i="3"/>
  <c r="H198" i="3" s="1"/>
  <c r="E198" i="3" s="1"/>
  <c r="G197" i="3"/>
  <c r="H197" i="3" s="1"/>
  <c r="E197" i="3" s="1"/>
  <c r="G193" i="3"/>
  <c r="H193" i="3" s="1"/>
  <c r="E193" i="3" s="1"/>
  <c r="F174" i="3"/>
  <c r="G174" i="3"/>
  <c r="F162" i="3"/>
  <c r="G162" i="3"/>
  <c r="F154" i="3"/>
  <c r="G154" i="3"/>
  <c r="F142" i="3"/>
  <c r="G142" i="3"/>
  <c r="F170" i="3"/>
  <c r="G170" i="3"/>
  <c r="F150" i="3"/>
  <c r="G150" i="3"/>
  <c r="F138" i="3"/>
  <c r="G138" i="3"/>
  <c r="F130" i="3"/>
  <c r="G130" i="3"/>
  <c r="F122" i="3"/>
  <c r="G122" i="3"/>
  <c r="F114" i="3"/>
  <c r="G114" i="3"/>
  <c r="F106" i="3"/>
  <c r="G106" i="3"/>
  <c r="G187" i="3"/>
  <c r="H187" i="3" s="1"/>
  <c r="E187" i="3" s="1"/>
  <c r="G183" i="3"/>
  <c r="H183" i="3" s="1"/>
  <c r="E183" i="3" s="1"/>
  <c r="G103" i="3"/>
  <c r="H103" i="3" s="1"/>
  <c r="E103" i="3" s="1"/>
  <c r="F13" i="7" l="1"/>
  <c r="H12" i="7"/>
  <c r="H5" i="7"/>
  <c r="H10" i="7"/>
  <c r="H9" i="7"/>
  <c r="H3" i="7"/>
  <c r="G13" i="7"/>
  <c r="H6" i="7"/>
  <c r="A5" i="7"/>
  <c r="H515" i="3"/>
  <c r="E515" i="3" s="1"/>
  <c r="H446" i="3"/>
  <c r="E446" i="3" s="1"/>
  <c r="G2378" i="3"/>
  <c r="H216" i="3"/>
  <c r="E216" i="3" s="1"/>
  <c r="H244" i="3"/>
  <c r="E244" i="3" s="1"/>
  <c r="H624" i="3"/>
  <c r="E624" i="3" s="1"/>
  <c r="H1781" i="3"/>
  <c r="E1781" i="3" s="1"/>
  <c r="H571" i="3"/>
  <c r="E571" i="3" s="1"/>
  <c r="H820" i="3"/>
  <c r="E820" i="3" s="1"/>
  <c r="H134" i="3"/>
  <c r="E134" i="3" s="1"/>
  <c r="H969" i="3"/>
  <c r="E969" i="3" s="1"/>
  <c r="H510" i="3"/>
  <c r="E510" i="3" s="1"/>
  <c r="H1765" i="3"/>
  <c r="E1765" i="3" s="1"/>
  <c r="H1813" i="3"/>
  <c r="E1813" i="3" s="1"/>
  <c r="H268" i="3"/>
  <c r="E268" i="3" s="1"/>
  <c r="H225" i="3"/>
  <c r="E225" i="3" s="1"/>
  <c r="H217" i="3"/>
  <c r="E217" i="3" s="1"/>
  <c r="H273" i="3"/>
  <c r="E273" i="3" s="1"/>
  <c r="H289" i="3"/>
  <c r="E289" i="3" s="1"/>
  <c r="H221" i="3"/>
  <c r="E221" i="3" s="1"/>
  <c r="H253" i="3"/>
  <c r="E253" i="3" s="1"/>
  <c r="H313" i="3"/>
  <c r="E313" i="3" s="1"/>
  <c r="H592" i="3"/>
  <c r="E592" i="3" s="1"/>
  <c r="H600" i="3"/>
  <c r="E600" i="3" s="1"/>
  <c r="H608" i="3"/>
  <c r="E608" i="3" s="1"/>
  <c r="H616" i="3"/>
  <c r="E616" i="3" s="1"/>
  <c r="H642" i="3"/>
  <c r="E642" i="3" s="1"/>
  <c r="H674" i="3"/>
  <c r="E674" i="3" s="1"/>
  <c r="H601" i="3"/>
  <c r="E601" i="3" s="1"/>
  <c r="H617" i="3"/>
  <c r="E617" i="3" s="1"/>
  <c r="H646" i="3"/>
  <c r="E646" i="3" s="1"/>
  <c r="H678" i="3"/>
  <c r="E678" i="3" s="1"/>
  <c r="H2378" i="3"/>
  <c r="E2378" i="3" s="1"/>
  <c r="H288" i="3"/>
  <c r="E288" i="3" s="1"/>
  <c r="H320" i="3"/>
  <c r="E320" i="3" s="1"/>
  <c r="H276" i="3"/>
  <c r="E276" i="3" s="1"/>
  <c r="H343" i="3"/>
  <c r="E343" i="3" s="1"/>
  <c r="H224" i="3"/>
  <c r="E224" i="3" s="1"/>
  <c r="H256" i="3"/>
  <c r="E256" i="3" s="1"/>
  <c r="H355" i="3"/>
  <c r="E355" i="3" s="1"/>
  <c r="H371" i="3"/>
  <c r="E371" i="3" s="1"/>
  <c r="H390" i="3"/>
  <c r="E390" i="3" s="1"/>
  <c r="H2384" i="3"/>
  <c r="E2384" i="3" s="1"/>
  <c r="H551" i="3"/>
  <c r="E551" i="3" s="1"/>
  <c r="H756" i="3"/>
  <c r="E756" i="3" s="1"/>
  <c r="H785" i="3"/>
  <c r="E785" i="3" s="1"/>
  <c r="H753" i="3"/>
  <c r="E753" i="3" s="1"/>
  <c r="H805" i="3"/>
  <c r="E805" i="3" s="1"/>
  <c r="H1716" i="3"/>
  <c r="E1716" i="3" s="1"/>
  <c r="H454" i="3"/>
  <c r="E454" i="3" s="1"/>
  <c r="H210" i="3"/>
  <c r="E210" i="3" s="1"/>
  <c r="H1684" i="3"/>
  <c r="E1684" i="3" s="1"/>
  <c r="H154" i="3"/>
  <c r="E154" i="3" s="1"/>
  <c r="H166" i="3"/>
  <c r="E166" i="3" s="1"/>
  <c r="H301" i="3"/>
  <c r="E301" i="3" s="1"/>
  <c r="H450" i="3"/>
  <c r="E450" i="3" s="1"/>
  <c r="F2383" i="3"/>
  <c r="H2383" i="3" s="1"/>
  <c r="E2383" i="3" s="1"/>
  <c r="H291" i="3"/>
  <c r="E291" i="3" s="1"/>
  <c r="H362" i="3"/>
  <c r="E362" i="3" s="1"/>
  <c r="H843" i="3"/>
  <c r="E843" i="3" s="1"/>
  <c r="H848" i="3"/>
  <c r="E848" i="3" s="1"/>
  <c r="H875" i="3"/>
  <c r="E875" i="3" s="1"/>
  <c r="H953" i="3"/>
  <c r="E953" i="3" s="1"/>
  <c r="H346" i="3"/>
  <c r="E346" i="3" s="1"/>
  <c r="H817" i="3"/>
  <c r="E817" i="3" s="1"/>
  <c r="H174" i="3"/>
  <c r="E174" i="3" s="1"/>
  <c r="H146" i="3"/>
  <c r="E146" i="3" s="1"/>
  <c r="H186" i="3"/>
  <c r="E186" i="3" s="1"/>
  <c r="H626" i="3"/>
  <c r="E626" i="3" s="1"/>
  <c r="H658" i="3"/>
  <c r="E658" i="3" s="1"/>
  <c r="H593" i="3"/>
  <c r="E593" i="3" s="1"/>
  <c r="H609" i="3"/>
  <c r="E609" i="3" s="1"/>
  <c r="H630" i="3"/>
  <c r="E630" i="3" s="1"/>
  <c r="H662" i="3"/>
  <c r="E662" i="3" s="1"/>
  <c r="F2395" i="3"/>
  <c r="H2395" i="3" s="1"/>
  <c r="E2395" i="3" s="1"/>
  <c r="H240" i="3"/>
  <c r="E240" i="3" s="1"/>
  <c r="H340" i="3"/>
  <c r="E340" i="3" s="1"/>
  <c r="F2377" i="3"/>
  <c r="G2377" i="3"/>
  <c r="I2158" i="3"/>
  <c r="I2294" i="3"/>
  <c r="H236" i="3"/>
  <c r="E236" i="3" s="1"/>
  <c r="H323" i="3"/>
  <c r="E323" i="3" s="1"/>
  <c r="H252" i="3"/>
  <c r="E252" i="3" s="1"/>
  <c r="H307" i="3"/>
  <c r="E307" i="3" s="1"/>
  <c r="H527" i="3"/>
  <c r="E527" i="3" s="1"/>
  <c r="H880" i="3"/>
  <c r="E880" i="3" s="1"/>
  <c r="I942" i="3" s="1"/>
  <c r="I801" i="3"/>
  <c r="I798" i="3"/>
  <c r="I1405" i="3"/>
  <c r="I1421" i="3"/>
  <c r="I1437" i="3"/>
  <c r="I1453" i="3"/>
  <c r="I1469" i="3"/>
  <c r="I1485" i="3"/>
  <c r="I1501" i="3"/>
  <c r="I1517" i="3"/>
  <c r="I1533" i="3"/>
  <c r="I1549" i="3"/>
  <c r="I1565" i="3"/>
  <c r="I1581" i="3"/>
  <c r="I949" i="3"/>
  <c r="I1084" i="3"/>
  <c r="I1100" i="3"/>
  <c r="I1116" i="3"/>
  <c r="I1132" i="3"/>
  <c r="I1148" i="3"/>
  <c r="I1164" i="3"/>
  <c r="I1180" i="3"/>
  <c r="I1196" i="3"/>
  <c r="I1212" i="3"/>
  <c r="I1228" i="3"/>
  <c r="I1244" i="3"/>
  <c r="I1260" i="3"/>
  <c r="I806" i="3"/>
  <c r="I2166" i="3"/>
  <c r="I944" i="3"/>
  <c r="I941" i="3"/>
  <c r="I1111" i="3"/>
  <c r="I1127" i="3"/>
  <c r="I1143" i="3"/>
  <c r="I1175" i="3"/>
  <c r="I1092" i="3"/>
  <c r="I1191" i="3"/>
  <c r="I1108" i="3"/>
  <c r="I1207" i="3"/>
  <c r="I1140" i="3"/>
  <c r="I1239" i="3"/>
  <c r="I1156" i="3"/>
  <c r="I1255" i="3"/>
  <c r="I1172" i="3"/>
  <c r="I1271" i="3"/>
  <c r="I1204" i="3"/>
  <c r="I1220" i="3"/>
  <c r="I1236" i="3"/>
  <c r="H479" i="3"/>
  <c r="E479" i="3" s="1"/>
  <c r="H594" i="3"/>
  <c r="E594" i="3" s="1"/>
  <c r="H602" i="3"/>
  <c r="E602" i="3" s="1"/>
  <c r="H610" i="3"/>
  <c r="E610" i="3" s="1"/>
  <c r="I794" i="3"/>
  <c r="H589" i="3"/>
  <c r="E589" i="3" s="1"/>
  <c r="H605" i="3"/>
  <c r="E605" i="3" s="1"/>
  <c r="H622" i="3"/>
  <c r="E622" i="3" s="1"/>
  <c r="I791" i="3"/>
  <c r="I807" i="3"/>
  <c r="I937" i="3"/>
  <c r="H822" i="3"/>
  <c r="E822" i="3" s="1"/>
  <c r="I930" i="3"/>
  <c r="I946" i="3"/>
  <c r="H977" i="3"/>
  <c r="E977" i="3" s="1"/>
  <c r="I1096" i="3"/>
  <c r="I1112" i="3"/>
  <c r="I1128" i="3"/>
  <c r="I1144" i="3"/>
  <c r="I1160" i="3"/>
  <c r="I1176" i="3"/>
  <c r="I1275" i="3"/>
  <c r="I1192" i="3"/>
  <c r="I1208" i="3"/>
  <c r="I1224" i="3"/>
  <c r="I1240" i="3"/>
  <c r="I1256" i="3"/>
  <c r="H981" i="3"/>
  <c r="E981" i="3" s="1"/>
  <c r="I1077" i="3"/>
  <c r="I1093" i="3"/>
  <c r="I1109" i="3"/>
  <c r="I1125" i="3"/>
  <c r="I1141" i="3"/>
  <c r="I1157" i="3"/>
  <c r="I1173" i="3"/>
  <c r="I1189" i="3"/>
  <c r="I1205" i="3"/>
  <c r="I1221" i="3"/>
  <c r="I1237" i="3"/>
  <c r="I1253" i="3"/>
  <c r="I1269" i="3"/>
  <c r="I1285" i="3"/>
  <c r="H1289" i="3"/>
  <c r="E1289" i="3" s="1"/>
  <c r="I1289" i="3" s="1"/>
  <c r="I1409" i="3"/>
  <c r="I1425" i="3"/>
  <c r="I1441" i="3"/>
  <c r="I1457" i="3"/>
  <c r="I1473" i="3"/>
  <c r="I1489" i="3"/>
  <c r="I1505" i="3"/>
  <c r="I1521" i="3"/>
  <c r="I1537" i="3"/>
  <c r="I1553" i="3"/>
  <c r="I1569" i="3"/>
  <c r="I1585" i="3"/>
  <c r="I1410" i="3"/>
  <c r="I1426" i="3"/>
  <c r="I1412" i="3"/>
  <c r="I1444" i="3"/>
  <c r="I1460" i="3"/>
  <c r="I1476" i="3"/>
  <c r="I1492" i="3"/>
  <c r="I1508" i="3"/>
  <c r="I1524" i="3"/>
  <c r="I1540" i="3"/>
  <c r="I1556" i="3"/>
  <c r="I1572" i="3"/>
  <c r="I1588" i="3"/>
  <c r="I1400" i="3"/>
  <c r="I1432" i="3"/>
  <c r="I1464" i="3"/>
  <c r="I1496" i="3"/>
  <c r="I1528" i="3"/>
  <c r="I1560" i="3"/>
  <c r="I1705" i="3"/>
  <c r="I2157" i="3"/>
  <c r="I2274" i="3"/>
  <c r="I796" i="3"/>
  <c r="I939" i="3"/>
  <c r="I1074" i="3"/>
  <c r="I1106" i="3"/>
  <c r="I1138" i="3"/>
  <c r="I1170" i="3"/>
  <c r="I1202" i="3"/>
  <c r="I1234" i="3"/>
  <c r="I1266" i="3"/>
  <c r="I1282" i="3"/>
  <c r="I793" i="3"/>
  <c r="I935" i="3"/>
  <c r="I1171" i="3"/>
  <c r="I1163" i="3"/>
  <c r="I1183" i="3"/>
  <c r="I1283" i="3"/>
  <c r="I1215" i="3"/>
  <c r="I1246" i="3"/>
  <c r="I1203" i="3"/>
  <c r="I1704" i="3"/>
  <c r="I1736" i="3"/>
  <c r="I1768" i="3"/>
  <c r="I1800" i="3"/>
  <c r="I1832" i="3"/>
  <c r="I1864" i="3"/>
  <c r="I1896" i="3"/>
  <c r="I1928" i="3"/>
  <c r="I1960" i="3"/>
  <c r="I1992" i="3"/>
  <c r="I1697" i="3"/>
  <c r="I1729" i="3"/>
  <c r="I1761" i="3"/>
  <c r="I1793" i="3"/>
  <c r="I1825" i="3"/>
  <c r="I1857" i="3"/>
  <c r="I1889" i="3"/>
  <c r="I1921" i="3"/>
  <c r="I1953" i="3"/>
  <c r="I1985" i="3"/>
  <c r="I2129" i="3"/>
  <c r="I2209" i="3"/>
  <c r="I2273" i="3"/>
  <c r="I2337" i="3"/>
  <c r="I785" i="3"/>
  <c r="I795" i="3"/>
  <c r="I790" i="3"/>
  <c r="I934" i="3"/>
  <c r="I950" i="3"/>
  <c r="I933" i="3"/>
  <c r="I1081" i="3"/>
  <c r="I1097" i="3"/>
  <c r="I1113" i="3"/>
  <c r="I1129" i="3"/>
  <c r="I1145" i="3"/>
  <c r="I1161" i="3"/>
  <c r="I1177" i="3"/>
  <c r="I1193" i="3"/>
  <c r="I1209" i="3"/>
  <c r="I1225" i="3"/>
  <c r="I1241" i="3"/>
  <c r="I1257" i="3"/>
  <c r="I1273" i="3"/>
  <c r="I1095" i="3"/>
  <c r="I1159" i="3"/>
  <c r="I1124" i="3"/>
  <c r="I1223" i="3"/>
  <c r="I1188" i="3"/>
  <c r="I1252" i="3"/>
  <c r="I1413" i="3"/>
  <c r="I1429" i="3"/>
  <c r="I1445" i="3"/>
  <c r="I1461" i="3"/>
  <c r="I1477" i="3"/>
  <c r="I1493" i="3"/>
  <c r="I1509" i="3"/>
  <c r="I1525" i="3"/>
  <c r="I1541" i="3"/>
  <c r="I1557" i="3"/>
  <c r="I1573" i="3"/>
  <c r="I1589" i="3"/>
  <c r="I1414" i="3"/>
  <c r="I1430" i="3"/>
  <c r="I1446" i="3"/>
  <c r="I1462" i="3"/>
  <c r="I1478" i="3"/>
  <c r="I1494" i="3"/>
  <c r="I1510" i="3"/>
  <c r="I1526" i="3"/>
  <c r="I1542" i="3"/>
  <c r="I1558" i="3"/>
  <c r="I1574" i="3"/>
  <c r="I1590" i="3"/>
  <c r="I1420" i="3"/>
  <c r="I1450" i="3"/>
  <c r="I1466" i="3"/>
  <c r="I1482" i="3"/>
  <c r="I1498" i="3"/>
  <c r="I1514" i="3"/>
  <c r="I1530" i="3"/>
  <c r="I1546" i="3"/>
  <c r="I1562" i="3"/>
  <c r="I1578" i="3"/>
  <c r="I1592" i="3"/>
  <c r="I1408" i="3"/>
  <c r="I1440" i="3"/>
  <c r="I1472" i="3"/>
  <c r="I1504" i="3"/>
  <c r="I1536" i="3"/>
  <c r="I1568" i="3"/>
  <c r="I1695" i="3"/>
  <c r="I1703" i="3"/>
  <c r="I1711" i="3"/>
  <c r="I1719" i="3"/>
  <c r="I1727" i="3"/>
  <c r="I1735" i="3"/>
  <c r="I1743" i="3"/>
  <c r="I1751" i="3"/>
  <c r="I1759" i="3"/>
  <c r="I1767" i="3"/>
  <c r="I1775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110" i="3"/>
  <c r="I2118" i="3"/>
  <c r="I2126" i="3"/>
  <c r="I2134" i="3"/>
  <c r="I2142" i="3"/>
  <c r="I2150" i="3"/>
  <c r="I2174" i="3"/>
  <c r="I2182" i="3"/>
  <c r="I2190" i="3"/>
  <c r="I2198" i="3"/>
  <c r="I2206" i="3"/>
  <c r="I2214" i="3"/>
  <c r="I2222" i="3"/>
  <c r="I2230" i="3"/>
  <c r="I2238" i="3"/>
  <c r="I2246" i="3"/>
  <c r="I2254" i="3"/>
  <c r="I2262" i="3"/>
  <c r="I2270" i="3"/>
  <c r="I2278" i="3"/>
  <c r="I2302" i="3"/>
  <c r="I2310" i="3"/>
  <c r="I2318" i="3"/>
  <c r="I2326" i="3"/>
  <c r="I2334" i="3"/>
  <c r="I2342" i="3"/>
  <c r="I2350" i="3"/>
  <c r="I2358" i="3"/>
  <c r="I2186" i="3"/>
  <c r="I2285" i="3"/>
  <c r="I943" i="3"/>
  <c r="I1075" i="3"/>
  <c r="I1078" i="3"/>
  <c r="I1110" i="3"/>
  <c r="I1142" i="3"/>
  <c r="I1174" i="3"/>
  <c r="I1206" i="3"/>
  <c r="I1238" i="3"/>
  <c r="I805" i="3"/>
  <c r="I936" i="3"/>
  <c r="I1091" i="3"/>
  <c r="I1123" i="3"/>
  <c r="I1135" i="3"/>
  <c r="I1235" i="3"/>
  <c r="I1167" i="3"/>
  <c r="I1267" i="3"/>
  <c r="I1227" i="3"/>
  <c r="I1247" i="3"/>
  <c r="I1086" i="3"/>
  <c r="I1150" i="3"/>
  <c r="I1214" i="3"/>
  <c r="I1399" i="3"/>
  <c r="I1415" i="3"/>
  <c r="I1431" i="3"/>
  <c r="I1447" i="3"/>
  <c r="I1463" i="3"/>
  <c r="I1479" i="3"/>
  <c r="I1495" i="3"/>
  <c r="I1511" i="3"/>
  <c r="I1527" i="3"/>
  <c r="I1543" i="3"/>
  <c r="I1559" i="3"/>
  <c r="I1575" i="3"/>
  <c r="I1591" i="3"/>
  <c r="I2104" i="3"/>
  <c r="I2136" i="3"/>
  <c r="I2168" i="3"/>
  <c r="I2200" i="3"/>
  <c r="I2232" i="3"/>
  <c r="I2264" i="3"/>
  <c r="I2296" i="3"/>
  <c r="I2328" i="3"/>
  <c r="I2360" i="3"/>
  <c r="I2177" i="3"/>
  <c r="I2225" i="3"/>
  <c r="I2289" i="3"/>
  <c r="I2353" i="3"/>
  <c r="H257" i="3"/>
  <c r="E257" i="3" s="1"/>
  <c r="H249" i="3"/>
  <c r="E249" i="3" s="1"/>
  <c r="H321" i="3"/>
  <c r="E321" i="3" s="1"/>
  <c r="H237" i="3"/>
  <c r="E237" i="3" s="1"/>
  <c r="H297" i="3"/>
  <c r="E297" i="3" s="1"/>
  <c r="H329" i="3"/>
  <c r="E329" i="3" s="1"/>
  <c r="H333" i="3"/>
  <c r="E333" i="3" s="1"/>
  <c r="I786" i="3"/>
  <c r="I802" i="3"/>
  <c r="H597" i="3"/>
  <c r="E597" i="3" s="1"/>
  <c r="H613" i="3"/>
  <c r="E613" i="3" s="1"/>
  <c r="H654" i="3"/>
  <c r="E654" i="3" s="1"/>
  <c r="I783" i="3"/>
  <c r="I799" i="3"/>
  <c r="H810" i="3"/>
  <c r="E810" i="3" s="1"/>
  <c r="I810" i="3" s="1"/>
  <c r="I928" i="3"/>
  <c r="I929" i="3"/>
  <c r="I945" i="3"/>
  <c r="I938" i="3"/>
  <c r="I954" i="3"/>
  <c r="H961" i="3"/>
  <c r="E961" i="3" s="1"/>
  <c r="I1088" i="3"/>
  <c r="I1104" i="3"/>
  <c r="I1120" i="3"/>
  <c r="I1136" i="3"/>
  <c r="I1152" i="3"/>
  <c r="I1168" i="3"/>
  <c r="I1184" i="3"/>
  <c r="I1200" i="3"/>
  <c r="I1216" i="3"/>
  <c r="I1232" i="3"/>
  <c r="I1248" i="3"/>
  <c r="I1264" i="3"/>
  <c r="I1085" i="3"/>
  <c r="I1101" i="3"/>
  <c r="I1117" i="3"/>
  <c r="I1133" i="3"/>
  <c r="I1149" i="3"/>
  <c r="I1165" i="3"/>
  <c r="I1181" i="3"/>
  <c r="I1197" i="3"/>
  <c r="I1213" i="3"/>
  <c r="I1229" i="3"/>
  <c r="I1245" i="3"/>
  <c r="I1261" i="3"/>
  <c r="I1277" i="3"/>
  <c r="I1288" i="3"/>
  <c r="I1287" i="3"/>
  <c r="I1401" i="3"/>
  <c r="I1417" i="3"/>
  <c r="I1433" i="3"/>
  <c r="I1449" i="3"/>
  <c r="I1465" i="3"/>
  <c r="I1481" i="3"/>
  <c r="I1497" i="3"/>
  <c r="I1513" i="3"/>
  <c r="I1529" i="3"/>
  <c r="I1545" i="3"/>
  <c r="I1561" i="3"/>
  <c r="I1577" i="3"/>
  <c r="I1292" i="3"/>
  <c r="I1402" i="3"/>
  <c r="I1418" i="3"/>
  <c r="I1434" i="3"/>
  <c r="H1293" i="3"/>
  <c r="E1293" i="3" s="1"/>
  <c r="I1293" i="3" s="1"/>
  <c r="I1428" i="3"/>
  <c r="I1452" i="3"/>
  <c r="I1468" i="3"/>
  <c r="I1484" i="3"/>
  <c r="I1500" i="3"/>
  <c r="I1516" i="3"/>
  <c r="I1532" i="3"/>
  <c r="I1548" i="3"/>
  <c r="I1564" i="3"/>
  <c r="I1580" i="3"/>
  <c r="I1416" i="3"/>
  <c r="I1448" i="3"/>
  <c r="I1480" i="3"/>
  <c r="I1512" i="3"/>
  <c r="I1544" i="3"/>
  <c r="I1576" i="3"/>
  <c r="I1709" i="3"/>
  <c r="I1725" i="3"/>
  <c r="I1741" i="3"/>
  <c r="I1773" i="3"/>
  <c r="I1789" i="3"/>
  <c r="I1805" i="3"/>
  <c r="I1837" i="3"/>
  <c r="I1853" i="3"/>
  <c r="I1869" i="3"/>
  <c r="I1901" i="3"/>
  <c r="I1917" i="3"/>
  <c r="I1933" i="3"/>
  <c r="I1965" i="3"/>
  <c r="I1981" i="3"/>
  <c r="I1997" i="3"/>
  <c r="I2314" i="3"/>
  <c r="I797" i="3"/>
  <c r="I956" i="3"/>
  <c r="I1155" i="3"/>
  <c r="I1087" i="3"/>
  <c r="I1187" i="3"/>
  <c r="I1118" i="3"/>
  <c r="I1199" i="3"/>
  <c r="I1294" i="3"/>
  <c r="I1436" i="3"/>
  <c r="I1720" i="3"/>
  <c r="I1752" i="3"/>
  <c r="I1784" i="3"/>
  <c r="I1816" i="3"/>
  <c r="I1848" i="3"/>
  <c r="I1880" i="3"/>
  <c r="I1912" i="3"/>
  <c r="I1944" i="3"/>
  <c r="I1976" i="3"/>
  <c r="I1713" i="3"/>
  <c r="I1745" i="3"/>
  <c r="I1777" i="3"/>
  <c r="I1809" i="3"/>
  <c r="I1841" i="3"/>
  <c r="I1873" i="3"/>
  <c r="I1905" i="3"/>
  <c r="I1937" i="3"/>
  <c r="I1969" i="3"/>
  <c r="I2001" i="3"/>
  <c r="I2113" i="3"/>
  <c r="I2145" i="3"/>
  <c r="I2241" i="3"/>
  <c r="I2305" i="3"/>
  <c r="I1753" i="3"/>
  <c r="I1817" i="3"/>
  <c r="I1881" i="3"/>
  <c r="I1945" i="3"/>
  <c r="I2137" i="3"/>
  <c r="I2201" i="3"/>
  <c r="I2265" i="3"/>
  <c r="I2329" i="3"/>
  <c r="I787" i="3"/>
  <c r="I803" i="3"/>
  <c r="I940" i="3"/>
  <c r="I953" i="3"/>
  <c r="I951" i="3"/>
  <c r="I1089" i="3"/>
  <c r="I1105" i="3"/>
  <c r="I1121" i="3"/>
  <c r="I1137" i="3"/>
  <c r="I1153" i="3"/>
  <c r="I1169" i="3"/>
  <c r="I1185" i="3"/>
  <c r="I1201" i="3"/>
  <c r="I1217" i="3"/>
  <c r="I1233" i="3"/>
  <c r="I1249" i="3"/>
  <c r="I1265" i="3"/>
  <c r="I1281" i="3"/>
  <c r="I1296" i="3"/>
  <c r="I1406" i="3"/>
  <c r="I1422" i="3"/>
  <c r="I1438" i="3"/>
  <c r="I1454" i="3"/>
  <c r="I1470" i="3"/>
  <c r="I1486" i="3"/>
  <c r="I1502" i="3"/>
  <c r="I1518" i="3"/>
  <c r="I1534" i="3"/>
  <c r="I1550" i="3"/>
  <c r="I1566" i="3"/>
  <c r="I1582" i="3"/>
  <c r="I1404" i="3"/>
  <c r="I1442" i="3"/>
  <c r="I1458" i="3"/>
  <c r="I1474" i="3"/>
  <c r="I1490" i="3"/>
  <c r="I1506" i="3"/>
  <c r="I1522" i="3"/>
  <c r="I1538" i="3"/>
  <c r="I1554" i="3"/>
  <c r="I1570" i="3"/>
  <c r="I1586" i="3"/>
  <c r="I1424" i="3"/>
  <c r="I1456" i="3"/>
  <c r="I1488" i="3"/>
  <c r="I1520" i="3"/>
  <c r="I1552" i="3"/>
  <c r="I1584" i="3"/>
  <c r="I1699" i="3"/>
  <c r="I1707" i="3"/>
  <c r="I1715" i="3"/>
  <c r="I1723" i="3"/>
  <c r="I1731" i="3"/>
  <c r="I1739" i="3"/>
  <c r="I1747" i="3"/>
  <c r="I1755" i="3"/>
  <c r="I1763" i="3"/>
  <c r="I1771" i="3"/>
  <c r="I1779" i="3"/>
  <c r="I1787" i="3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07" i="3"/>
  <c r="I1915" i="3"/>
  <c r="I1923" i="3"/>
  <c r="I1931" i="3"/>
  <c r="I1939" i="3"/>
  <c r="I1947" i="3"/>
  <c r="I1955" i="3"/>
  <c r="I2125" i="3"/>
  <c r="I2189" i="3"/>
  <c r="I2114" i="3"/>
  <c r="I2122" i="3"/>
  <c r="I2221" i="3"/>
  <c r="I2154" i="3"/>
  <c r="I2253" i="3"/>
  <c r="I2178" i="3"/>
  <c r="I2210" i="3"/>
  <c r="I2218" i="3"/>
  <c r="I2317" i="3"/>
  <c r="I2242" i="3"/>
  <c r="I2250" i="3"/>
  <c r="I2349" i="3"/>
  <c r="I2282" i="3"/>
  <c r="I2306" i="3"/>
  <c r="I2338" i="3"/>
  <c r="I2346" i="3"/>
  <c r="I2286" i="3"/>
  <c r="I2146" i="3"/>
  <c r="I784" i="3"/>
  <c r="I1094" i="3"/>
  <c r="I1126" i="3"/>
  <c r="I1158" i="3"/>
  <c r="I1190" i="3"/>
  <c r="I1222" i="3"/>
  <c r="I1254" i="3"/>
  <c r="I809" i="3"/>
  <c r="I952" i="3"/>
  <c r="I1107" i="3"/>
  <c r="I1139" i="3"/>
  <c r="I1099" i="3"/>
  <c r="I1119" i="3"/>
  <c r="I1219" i="3"/>
  <c r="I1151" i="3"/>
  <c r="I1251" i="3"/>
  <c r="I1182" i="3"/>
  <c r="I1263" i="3"/>
  <c r="I1102" i="3"/>
  <c r="I1134" i="3"/>
  <c r="I1166" i="3"/>
  <c r="I1198" i="3"/>
  <c r="I1230" i="3"/>
  <c r="I1262" i="3"/>
  <c r="I1407" i="3"/>
  <c r="I1423" i="3"/>
  <c r="I1439" i="3"/>
  <c r="I1455" i="3"/>
  <c r="I1471" i="3"/>
  <c r="I1487" i="3"/>
  <c r="I1503" i="3"/>
  <c r="I1519" i="3"/>
  <c r="I1535" i="3"/>
  <c r="I1551" i="3"/>
  <c r="I1567" i="3"/>
  <c r="I1583" i="3"/>
  <c r="I2120" i="3"/>
  <c r="I2152" i="3"/>
  <c r="I2184" i="3"/>
  <c r="I2216" i="3"/>
  <c r="I2248" i="3"/>
  <c r="I2280" i="3"/>
  <c r="I2312" i="3"/>
  <c r="I2344" i="3"/>
  <c r="I2161" i="3"/>
  <c r="I2193" i="3"/>
  <c r="I2257" i="3"/>
  <c r="I2321" i="3"/>
  <c r="I1403" i="3"/>
  <c r="I1435" i="3"/>
  <c r="I1467" i="3"/>
  <c r="I1499" i="3"/>
  <c r="I1531" i="3"/>
  <c r="I1563" i="3"/>
  <c r="I2160" i="3"/>
  <c r="I1963" i="3"/>
  <c r="I1971" i="3"/>
  <c r="I1979" i="3"/>
  <c r="I1987" i="3"/>
  <c r="I1995" i="3"/>
  <c r="I2106" i="3"/>
  <c r="I2130" i="3"/>
  <c r="I2138" i="3"/>
  <c r="I2162" i="3"/>
  <c r="I2170" i="3"/>
  <c r="I2194" i="3"/>
  <c r="I2202" i="3"/>
  <c r="I2226" i="3"/>
  <c r="I2234" i="3"/>
  <c r="I2258" i="3"/>
  <c r="I2266" i="3"/>
  <c r="I2290" i="3"/>
  <c r="I2298" i="3"/>
  <c r="I2322" i="3"/>
  <c r="I2330" i="3"/>
  <c r="I2354" i="3"/>
  <c r="I2362" i="3"/>
  <c r="I812" i="3"/>
  <c r="I955" i="3"/>
  <c r="I1090" i="3"/>
  <c r="I1122" i="3"/>
  <c r="I1154" i="3"/>
  <c r="I1186" i="3"/>
  <c r="I1218" i="3"/>
  <c r="I1250" i="3"/>
  <c r="I1274" i="3"/>
  <c r="I792" i="3"/>
  <c r="I948" i="3"/>
  <c r="I1131" i="3"/>
  <c r="I1195" i="3"/>
  <c r="I1259" i="3"/>
  <c r="I1291" i="3"/>
  <c r="I804" i="3"/>
  <c r="I947" i="3"/>
  <c r="I1280" i="3"/>
  <c r="I2116" i="3"/>
  <c r="I2148" i="3"/>
  <c r="I2180" i="3"/>
  <c r="I2212" i="3"/>
  <c r="I2244" i="3"/>
  <c r="I2276" i="3"/>
  <c r="I2308" i="3"/>
  <c r="I2340" i="3"/>
  <c r="F2365" i="3"/>
  <c r="G2365" i="3"/>
  <c r="I2224" i="3"/>
  <c r="I2256" i="3"/>
  <c r="I2288" i="3"/>
  <c r="I2320" i="3"/>
  <c r="I2352" i="3"/>
  <c r="I1696" i="3"/>
  <c r="I1760" i="3"/>
  <c r="I1824" i="3"/>
  <c r="I1888" i="3"/>
  <c r="I1952" i="3"/>
  <c r="I2141" i="3"/>
  <c r="I1708" i="3"/>
  <c r="I1740" i="3"/>
  <c r="I1772" i="3"/>
  <c r="I1804" i="3"/>
  <c r="I1836" i="3"/>
  <c r="I1868" i="3"/>
  <c r="I1900" i="3"/>
  <c r="I1932" i="3"/>
  <c r="I1964" i="3"/>
  <c r="I1996" i="3"/>
  <c r="I2124" i="3"/>
  <c r="I2156" i="3"/>
  <c r="I2188" i="3"/>
  <c r="I2220" i="3"/>
  <c r="I2252" i="3"/>
  <c r="I2284" i="3"/>
  <c r="I2316" i="3"/>
  <c r="I2348" i="3"/>
  <c r="I1079" i="3"/>
  <c r="I1295" i="3"/>
  <c r="I1701" i="3"/>
  <c r="I1733" i="3"/>
  <c r="I1765" i="3"/>
  <c r="I1797" i="3"/>
  <c r="I1829" i="3"/>
  <c r="I1861" i="3"/>
  <c r="I1893" i="3"/>
  <c r="I1925" i="3"/>
  <c r="I1957" i="3"/>
  <c r="I1989" i="3"/>
  <c r="I2117" i="3"/>
  <c r="I2149" i="3"/>
  <c r="I2181" i="3"/>
  <c r="I2213" i="3"/>
  <c r="I2245" i="3"/>
  <c r="I2277" i="3"/>
  <c r="I2309" i="3"/>
  <c r="I2341" i="3"/>
  <c r="I2153" i="3"/>
  <c r="I2185" i="3"/>
  <c r="I2313" i="3"/>
  <c r="I1694" i="3"/>
  <c r="I1702" i="3"/>
  <c r="I1710" i="3"/>
  <c r="I1718" i="3"/>
  <c r="I1726" i="3"/>
  <c r="I1734" i="3"/>
  <c r="I1742" i="3"/>
  <c r="I1750" i="3"/>
  <c r="I1758" i="3"/>
  <c r="I1766" i="3"/>
  <c r="I1774" i="3"/>
  <c r="I1782" i="3"/>
  <c r="I1790" i="3"/>
  <c r="I1798" i="3"/>
  <c r="I1806" i="3"/>
  <c r="I1814" i="3"/>
  <c r="I1822" i="3"/>
  <c r="I1830" i="3"/>
  <c r="I1838" i="3"/>
  <c r="I1846" i="3"/>
  <c r="I1854" i="3"/>
  <c r="I1862" i="3"/>
  <c r="I1870" i="3"/>
  <c r="I1878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107" i="3"/>
  <c r="I2115" i="3"/>
  <c r="I2123" i="3"/>
  <c r="I2131" i="3"/>
  <c r="I2139" i="3"/>
  <c r="I2147" i="3"/>
  <c r="I2155" i="3"/>
  <c r="I2163" i="3"/>
  <c r="I2171" i="3"/>
  <c r="I2179" i="3"/>
  <c r="I2187" i="3"/>
  <c r="I2195" i="3"/>
  <c r="I2203" i="3"/>
  <c r="I2211" i="3"/>
  <c r="I2219" i="3"/>
  <c r="I2227" i="3"/>
  <c r="I2235" i="3"/>
  <c r="I2243" i="3"/>
  <c r="I2251" i="3"/>
  <c r="I2259" i="3"/>
  <c r="I2267" i="3"/>
  <c r="I2275" i="3"/>
  <c r="I2283" i="3"/>
  <c r="I2291" i="3"/>
  <c r="I2299" i="3"/>
  <c r="I2307" i="3"/>
  <c r="I2315" i="3"/>
  <c r="I2323" i="3"/>
  <c r="I2331" i="3"/>
  <c r="I2339" i="3"/>
  <c r="I2347" i="3"/>
  <c r="I2355" i="3"/>
  <c r="I2363" i="3"/>
  <c r="H406" i="3"/>
  <c r="E406" i="3" s="1"/>
  <c r="I1278" i="3"/>
  <c r="I932" i="3"/>
  <c r="I1115" i="3"/>
  <c r="I1179" i="3"/>
  <c r="I1243" i="3"/>
  <c r="H220" i="3"/>
  <c r="E220" i="3" s="1"/>
  <c r="H378" i="3"/>
  <c r="E378" i="3" s="1"/>
  <c r="I1082" i="3"/>
  <c r="I1114" i="3"/>
  <c r="I1146" i="3"/>
  <c r="I1178" i="3"/>
  <c r="I1210" i="3"/>
  <c r="I1242" i="3"/>
  <c r="I1268" i="3"/>
  <c r="I1284" i="3"/>
  <c r="H1298" i="3"/>
  <c r="E1298" i="3" s="1"/>
  <c r="I1700" i="3"/>
  <c r="I1732" i="3"/>
  <c r="I1764" i="3"/>
  <c r="I1796" i="3"/>
  <c r="I1828" i="3"/>
  <c r="I1860" i="3"/>
  <c r="I1892" i="3"/>
  <c r="I1924" i="3"/>
  <c r="I1956" i="3"/>
  <c r="I1988" i="3"/>
  <c r="F2381" i="3"/>
  <c r="G2381" i="3"/>
  <c r="I2205" i="3"/>
  <c r="I2237" i="3"/>
  <c r="I2269" i="3"/>
  <c r="I2301" i="3"/>
  <c r="I2333" i="3"/>
  <c r="I1411" i="3"/>
  <c r="I1443" i="3"/>
  <c r="I1475" i="3"/>
  <c r="I1507" i="3"/>
  <c r="I1539" i="3"/>
  <c r="I1571" i="3"/>
  <c r="I1744" i="3"/>
  <c r="I1808" i="3"/>
  <c r="I1872" i="3"/>
  <c r="I1936" i="3"/>
  <c r="I2000" i="3"/>
  <c r="I2144" i="3"/>
  <c r="I1286" i="3"/>
  <c r="G2373" i="3"/>
  <c r="F2373" i="3"/>
  <c r="G2389" i="3"/>
  <c r="F2389" i="3"/>
  <c r="F2385" i="3"/>
  <c r="H2385" i="3" s="1"/>
  <c r="E2385" i="3" s="1"/>
  <c r="G2385" i="3"/>
  <c r="I1769" i="3"/>
  <c r="I1833" i="3"/>
  <c r="I1897" i="3"/>
  <c r="I1961" i="3"/>
  <c r="I788" i="3"/>
  <c r="I931" i="3"/>
  <c r="I1272" i="3"/>
  <c r="I1290" i="3"/>
  <c r="I800" i="3"/>
  <c r="I1103" i="3"/>
  <c r="I1231" i="3"/>
  <c r="I2132" i="3"/>
  <c r="I2164" i="3"/>
  <c r="I2196" i="3"/>
  <c r="I2228" i="3"/>
  <c r="I2260" i="3"/>
  <c r="I2292" i="3"/>
  <c r="I2324" i="3"/>
  <c r="I2356" i="3"/>
  <c r="F2372" i="3"/>
  <c r="G2372" i="3"/>
  <c r="I2208" i="3"/>
  <c r="I2240" i="3"/>
  <c r="I2272" i="3"/>
  <c r="I2304" i="3"/>
  <c r="I2336" i="3"/>
  <c r="I1419" i="3"/>
  <c r="I1451" i="3"/>
  <c r="I1483" i="3"/>
  <c r="I1515" i="3"/>
  <c r="I1547" i="3"/>
  <c r="I1579" i="3"/>
  <c r="I1728" i="3"/>
  <c r="I1792" i="3"/>
  <c r="I1856" i="3"/>
  <c r="I1920" i="3"/>
  <c r="I1984" i="3"/>
  <c r="I2109" i="3"/>
  <c r="I2128" i="3"/>
  <c r="I2173" i="3"/>
  <c r="I2192" i="3"/>
  <c r="I1724" i="3"/>
  <c r="I1756" i="3"/>
  <c r="I1788" i="3"/>
  <c r="I1820" i="3"/>
  <c r="I1852" i="3"/>
  <c r="I1884" i="3"/>
  <c r="I1916" i="3"/>
  <c r="I1948" i="3"/>
  <c r="I1980" i="3"/>
  <c r="I2108" i="3"/>
  <c r="I2140" i="3"/>
  <c r="I2172" i="3"/>
  <c r="I2204" i="3"/>
  <c r="I2236" i="3"/>
  <c r="I2268" i="3"/>
  <c r="I2300" i="3"/>
  <c r="I2332" i="3"/>
  <c r="F2364" i="3"/>
  <c r="H2364" i="3" s="1"/>
  <c r="E2364" i="3" s="1"/>
  <c r="I2364" i="3" s="1"/>
  <c r="G2364" i="3"/>
  <c r="I1717" i="3"/>
  <c r="I1749" i="3"/>
  <c r="I1781" i="3"/>
  <c r="I1813" i="3"/>
  <c r="I1845" i="3"/>
  <c r="I1877" i="3"/>
  <c r="I1909" i="3"/>
  <c r="I1941" i="3"/>
  <c r="I1973" i="3"/>
  <c r="I2133" i="3"/>
  <c r="I2165" i="3"/>
  <c r="I2197" i="3"/>
  <c r="I2229" i="3"/>
  <c r="I2261" i="3"/>
  <c r="I2293" i="3"/>
  <c r="I2325" i="3"/>
  <c r="I2357" i="3"/>
  <c r="I2217" i="3"/>
  <c r="I2345" i="3"/>
  <c r="I1721" i="3"/>
  <c r="I1785" i="3"/>
  <c r="I1849" i="3"/>
  <c r="I1913" i="3"/>
  <c r="I1977" i="3"/>
  <c r="I2105" i="3"/>
  <c r="I2169" i="3"/>
  <c r="I2233" i="3"/>
  <c r="I2297" i="3"/>
  <c r="I2121" i="3"/>
  <c r="I1698" i="3"/>
  <c r="I1706" i="3"/>
  <c r="I1714" i="3"/>
  <c r="I1722" i="3"/>
  <c r="I1730" i="3"/>
  <c r="I1738" i="3"/>
  <c r="I1746" i="3"/>
  <c r="I1754" i="3"/>
  <c r="I1762" i="3"/>
  <c r="I1770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111" i="3"/>
  <c r="I2119" i="3"/>
  <c r="I2127" i="3"/>
  <c r="I2135" i="3"/>
  <c r="I2143" i="3"/>
  <c r="I2151" i="3"/>
  <c r="I2159" i="3"/>
  <c r="I2167" i="3"/>
  <c r="I2175" i="3"/>
  <c r="I2183" i="3"/>
  <c r="I2191" i="3"/>
  <c r="I2199" i="3"/>
  <c r="I2207" i="3"/>
  <c r="I2215" i="3"/>
  <c r="I2223" i="3"/>
  <c r="I2231" i="3"/>
  <c r="I2239" i="3"/>
  <c r="I2247" i="3"/>
  <c r="I2255" i="3"/>
  <c r="I2263" i="3"/>
  <c r="I2271" i="3"/>
  <c r="I2279" i="3"/>
  <c r="I2287" i="3"/>
  <c r="I2295" i="3"/>
  <c r="I2303" i="3"/>
  <c r="I2311" i="3"/>
  <c r="I2319" i="3"/>
  <c r="I2327" i="3"/>
  <c r="I2335" i="3"/>
  <c r="I2343" i="3"/>
  <c r="I2351" i="3"/>
  <c r="I2359" i="3"/>
  <c r="H345" i="3"/>
  <c r="E345" i="3" s="1"/>
  <c r="H361" i="3"/>
  <c r="E361" i="3" s="1"/>
  <c r="H377" i="3"/>
  <c r="E377" i="3" s="1"/>
  <c r="I1270" i="3"/>
  <c r="I789" i="3"/>
  <c r="I808" i="3"/>
  <c r="I1083" i="3"/>
  <c r="I1147" i="3"/>
  <c r="I1211" i="3"/>
  <c r="I1098" i="3"/>
  <c r="I1130" i="3"/>
  <c r="I1162" i="3"/>
  <c r="I1194" i="3"/>
  <c r="I1226" i="3"/>
  <c r="I1258" i="3"/>
  <c r="I1276" i="3"/>
  <c r="H214" i="3"/>
  <c r="E214" i="3" s="1"/>
  <c r="H282" i="3"/>
  <c r="E282" i="3" s="1"/>
  <c r="I1279" i="3"/>
  <c r="I1716" i="3"/>
  <c r="I1748" i="3"/>
  <c r="I1780" i="3"/>
  <c r="I1812" i="3"/>
  <c r="I1844" i="3"/>
  <c r="I1876" i="3"/>
  <c r="I1908" i="3"/>
  <c r="I1940" i="3"/>
  <c r="I1972" i="3"/>
  <c r="F2388" i="3"/>
  <c r="G2388" i="3"/>
  <c r="I1427" i="3"/>
  <c r="I1459" i="3"/>
  <c r="I1491" i="3"/>
  <c r="I1523" i="3"/>
  <c r="I1555" i="3"/>
  <c r="I1587" i="3"/>
  <c r="I1712" i="3"/>
  <c r="I1757" i="3"/>
  <c r="I1776" i="3"/>
  <c r="I1821" i="3"/>
  <c r="I1840" i="3"/>
  <c r="I1885" i="3"/>
  <c r="I1904" i="3"/>
  <c r="I1949" i="3"/>
  <c r="I1968" i="3"/>
  <c r="I2112" i="3"/>
  <c r="I2176" i="3"/>
  <c r="F2393" i="3"/>
  <c r="G2393" i="3"/>
  <c r="F2380" i="3"/>
  <c r="G2380" i="3"/>
  <c r="F2392" i="3"/>
  <c r="G2392" i="3"/>
  <c r="I1737" i="3"/>
  <c r="I1801" i="3"/>
  <c r="I1865" i="3"/>
  <c r="I1929" i="3"/>
  <c r="I1993" i="3"/>
  <c r="I2249" i="3"/>
  <c r="I2281" i="3"/>
  <c r="I2361" i="3"/>
  <c r="H201" i="3"/>
  <c r="E201" i="3" s="1"/>
  <c r="H241" i="3"/>
  <c r="E241" i="3" s="1"/>
  <c r="H277" i="3"/>
  <c r="E277" i="3" s="1"/>
  <c r="H213" i="3"/>
  <c r="E213" i="3" s="1"/>
  <c r="H229" i="3"/>
  <c r="E229" i="3" s="1"/>
  <c r="H245" i="3"/>
  <c r="E245" i="3" s="1"/>
  <c r="H261" i="3"/>
  <c r="E261" i="3" s="1"/>
  <c r="H233" i="3"/>
  <c r="E233" i="3" s="1"/>
  <c r="H305" i="3"/>
  <c r="E305" i="3" s="1"/>
  <c r="H309" i="3"/>
  <c r="E309" i="3" s="1"/>
  <c r="H281" i="3"/>
  <c r="E281" i="3" s="1"/>
  <c r="H317" i="3"/>
  <c r="E317" i="3" s="1"/>
  <c r="H409" i="3"/>
  <c r="E409" i="3" s="1"/>
  <c r="H480" i="3"/>
  <c r="E480" i="3" s="1"/>
  <c r="H492" i="3"/>
  <c r="E492" i="3" s="1"/>
  <c r="H590" i="3"/>
  <c r="E590" i="3" s="1"/>
  <c r="H598" i="3"/>
  <c r="E598" i="3" s="1"/>
  <c r="H606" i="3"/>
  <c r="E606" i="3" s="1"/>
  <c r="H614" i="3"/>
  <c r="E614" i="3" s="1"/>
  <c r="H596" i="3"/>
  <c r="E596" i="3" s="1"/>
  <c r="I596" i="3" s="1"/>
  <c r="H604" i="3"/>
  <c r="E604" i="3" s="1"/>
  <c r="H612" i="3"/>
  <c r="E612" i="3" s="1"/>
  <c r="H634" i="3"/>
  <c r="E634" i="3" s="1"/>
  <c r="H666" i="3"/>
  <c r="E666" i="3" s="1"/>
  <c r="H670" i="3"/>
  <c r="E670" i="3" s="1"/>
  <c r="H827" i="3"/>
  <c r="E827" i="3" s="1"/>
  <c r="I924" i="3" s="1"/>
  <c r="H973" i="3"/>
  <c r="E973" i="3" s="1"/>
  <c r="I1071" i="3" s="1"/>
  <c r="H965" i="3"/>
  <c r="E965" i="3" s="1"/>
  <c r="H1297" i="3"/>
  <c r="E1297" i="3" s="1"/>
  <c r="I1297" i="3" s="1"/>
  <c r="H2003" i="3"/>
  <c r="E2003" i="3" s="1"/>
  <c r="I2003" i="3" s="1"/>
  <c r="H209" i="3"/>
  <c r="E209" i="3" s="1"/>
  <c r="H269" i="3"/>
  <c r="E269" i="3" s="1"/>
  <c r="H205" i="3"/>
  <c r="E205" i="3" s="1"/>
  <c r="H265" i="3"/>
  <c r="E265" i="3" s="1"/>
  <c r="I363" i="3" s="1"/>
  <c r="H293" i="3"/>
  <c r="E293" i="3" s="1"/>
  <c r="H325" i="3"/>
  <c r="E325" i="3" s="1"/>
  <c r="H285" i="3"/>
  <c r="E285" i="3" s="1"/>
  <c r="H405" i="3"/>
  <c r="E405" i="3" s="1"/>
  <c r="I498" i="3" s="1"/>
  <c r="H488" i="3"/>
  <c r="E488" i="3" s="1"/>
  <c r="H484" i="3"/>
  <c r="E484" i="3" s="1"/>
  <c r="H618" i="3"/>
  <c r="E618" i="3" s="1"/>
  <c r="H650" i="3"/>
  <c r="E650" i="3" s="1"/>
  <c r="I742" i="3" s="1"/>
  <c r="H682" i="3"/>
  <c r="E682" i="3" s="1"/>
  <c r="I782" i="3" s="1"/>
  <c r="H638" i="3"/>
  <c r="E638" i="3" s="1"/>
  <c r="H814" i="3"/>
  <c r="E814" i="3" s="1"/>
  <c r="I814" i="3" s="1"/>
  <c r="H818" i="3"/>
  <c r="E818" i="3" s="1"/>
  <c r="I916" i="3" s="1"/>
  <c r="H957" i="3"/>
  <c r="E957" i="3" s="1"/>
  <c r="I957" i="3" s="1"/>
  <c r="H1593" i="3"/>
  <c r="E1593" i="3" s="1"/>
  <c r="H106" i="3"/>
  <c r="E106" i="3" s="1"/>
  <c r="H122" i="3"/>
  <c r="E122" i="3" s="1"/>
  <c r="H138" i="3"/>
  <c r="E138" i="3" s="1"/>
  <c r="H114" i="3"/>
  <c r="E114" i="3" s="1"/>
  <c r="H130" i="3"/>
  <c r="E130" i="3" s="1"/>
  <c r="H118" i="3"/>
  <c r="E118" i="3" s="1"/>
  <c r="H162" i="3"/>
  <c r="E162" i="3" s="1"/>
  <c r="H110" i="3"/>
  <c r="E110" i="3" s="1"/>
  <c r="H178" i="3"/>
  <c r="E178" i="3" s="1"/>
  <c r="H158" i="3"/>
  <c r="E158" i="3" s="1"/>
  <c r="I255" i="3" s="1"/>
  <c r="H150" i="3"/>
  <c r="E150" i="3" s="1"/>
  <c r="H170" i="3"/>
  <c r="E170" i="3" s="1"/>
  <c r="H142" i="3"/>
  <c r="E142" i="3" s="1"/>
  <c r="H126" i="3"/>
  <c r="E126" i="3" s="1"/>
  <c r="I224" i="3" s="1"/>
  <c r="H182" i="3"/>
  <c r="E182" i="3" s="1"/>
  <c r="I279" i="3" s="1"/>
  <c r="H13" i="7" l="1"/>
  <c r="A6" i="7"/>
  <c r="H2388" i="3"/>
  <c r="E2388" i="3" s="1"/>
  <c r="I242" i="3"/>
  <c r="I278" i="3"/>
  <c r="I227" i="3"/>
  <c r="I204" i="3"/>
  <c r="I618" i="3"/>
  <c r="I285" i="3"/>
  <c r="I770" i="3"/>
  <c r="I604" i="3"/>
  <c r="I598" i="3"/>
  <c r="I409" i="3"/>
  <c r="I326" i="3"/>
  <c r="I290" i="3"/>
  <c r="H2380" i="3"/>
  <c r="E2380" i="3" s="1"/>
  <c r="H2372" i="3"/>
  <c r="E2372" i="3" s="1"/>
  <c r="H2373" i="3"/>
  <c r="E2373" i="3" s="1"/>
  <c r="I506" i="3"/>
  <c r="I619" i="3"/>
  <c r="H2377" i="3"/>
  <c r="E2377" i="3" s="1"/>
  <c r="I215" i="3"/>
  <c r="I268" i="3"/>
  <c r="I210" i="3"/>
  <c r="I211" i="3"/>
  <c r="I2048" i="3"/>
  <c r="I463" i="3"/>
  <c r="I713" i="3"/>
  <c r="I430" i="3"/>
  <c r="I420" i="3"/>
  <c r="I244" i="3"/>
  <c r="I262" i="3"/>
  <c r="I231" i="3"/>
  <c r="I488" i="3"/>
  <c r="I390" i="3"/>
  <c r="I308" i="3"/>
  <c r="I734" i="3"/>
  <c r="I591" i="3"/>
  <c r="I380" i="3"/>
  <c r="I360" i="3"/>
  <c r="I376" i="3"/>
  <c r="H2392" i="3"/>
  <c r="E2392" i="3" s="1"/>
  <c r="H2393" i="3"/>
  <c r="E2393" i="3" s="1"/>
  <c r="I2004" i="3"/>
  <c r="I454" i="3"/>
  <c r="H2389" i="3"/>
  <c r="E2389" i="3" s="1"/>
  <c r="I316" i="3"/>
  <c r="I710" i="3"/>
  <c r="I219" i="3"/>
  <c r="I711" i="3"/>
  <c r="I554" i="3"/>
  <c r="I408" i="3"/>
  <c r="I342" i="3"/>
  <c r="I340" i="3"/>
  <c r="I314" i="3"/>
  <c r="I305" i="3"/>
  <c r="I1593" i="3"/>
  <c r="I1693" i="3"/>
  <c r="I638" i="3"/>
  <c r="I737" i="3"/>
  <c r="I484" i="3"/>
  <c r="I325" i="3"/>
  <c r="I269" i="3"/>
  <c r="I965" i="3"/>
  <c r="I666" i="3"/>
  <c r="I590" i="3"/>
  <c r="I317" i="3"/>
  <c r="I233" i="3"/>
  <c r="I213" i="3"/>
  <c r="I2057" i="3"/>
  <c r="I1047" i="3"/>
  <c r="I2093" i="3"/>
  <c r="I1395" i="3"/>
  <c r="I1652" i="3"/>
  <c r="I621" i="3"/>
  <c r="I353" i="3"/>
  <c r="I1307" i="3"/>
  <c r="I1066" i="3"/>
  <c r="I628" i="3"/>
  <c r="I900" i="3"/>
  <c r="I744" i="3"/>
  <c r="I486" i="3"/>
  <c r="I603" i="3"/>
  <c r="I432" i="3"/>
  <c r="I345" i="3"/>
  <c r="I251" i="3"/>
  <c r="I2095" i="3"/>
  <c r="I2063" i="3"/>
  <c r="I2031" i="3"/>
  <c r="I1682" i="3"/>
  <c r="I1650" i="3"/>
  <c r="I2041" i="3"/>
  <c r="I2005" i="3"/>
  <c r="I1621" i="3"/>
  <c r="I2012" i="3"/>
  <c r="I1628" i="3"/>
  <c r="I1664" i="3"/>
  <c r="I1387" i="3"/>
  <c r="I2036" i="3"/>
  <c r="I460" i="3"/>
  <c r="I959" i="3"/>
  <c r="I549" i="3"/>
  <c r="I369" i="3"/>
  <c r="I899" i="3"/>
  <c r="I756" i="3"/>
  <c r="I2089" i="3"/>
  <c r="I1327" i="3"/>
  <c r="I2016" i="3"/>
  <c r="I535" i="3"/>
  <c r="H2381" i="3"/>
  <c r="E2381" i="3" s="1"/>
  <c r="I1636" i="3"/>
  <c r="I984" i="3"/>
  <c r="I299" i="3"/>
  <c r="I986" i="3"/>
  <c r="I537" i="3"/>
  <c r="I378" i="3"/>
  <c r="I887" i="3"/>
  <c r="I776" i="3"/>
  <c r="I629" i="3"/>
  <c r="I295" i="3"/>
  <c r="I487" i="3"/>
  <c r="I287" i="3"/>
  <c r="I2075" i="3"/>
  <c r="I2043" i="3"/>
  <c r="I2011" i="3"/>
  <c r="I1686" i="3"/>
  <c r="I1654" i="3"/>
  <c r="I2053" i="3"/>
  <c r="I1669" i="3"/>
  <c r="I462" i="3"/>
  <c r="I1612" i="3"/>
  <c r="I1613" i="3"/>
  <c r="H2365" i="3"/>
  <c r="E2365" i="3" s="1"/>
  <c r="I1596" i="3"/>
  <c r="I1315" i="3"/>
  <c r="I915" i="3"/>
  <c r="I772" i="3"/>
  <c r="I343" i="3"/>
  <c r="I980" i="3"/>
  <c r="I828" i="3"/>
  <c r="I709" i="3"/>
  <c r="I447" i="3"/>
  <c r="I258" i="3"/>
  <c r="I994" i="3"/>
  <c r="I859" i="3"/>
  <c r="I716" i="3"/>
  <c r="I579" i="3"/>
  <c r="I312" i="3"/>
  <c r="I223" i="3"/>
  <c r="I2042" i="3"/>
  <c r="I2049" i="3"/>
  <c r="I2024" i="3"/>
  <c r="I1343" i="3"/>
  <c r="I523" i="3"/>
  <c r="I424" i="3"/>
  <c r="I1038" i="3"/>
  <c r="I1039" i="3"/>
  <c r="I904" i="3"/>
  <c r="I681" i="3"/>
  <c r="I394" i="3"/>
  <c r="I1030" i="3"/>
  <c r="I752" i="3"/>
  <c r="I2090" i="3"/>
  <c r="I2026" i="3"/>
  <c r="I1675" i="3"/>
  <c r="I1643" i="3"/>
  <c r="I1611" i="3"/>
  <c r="I1392" i="3"/>
  <c r="I1308" i="3"/>
  <c r="I1342" i="3"/>
  <c r="I1025" i="3"/>
  <c r="I840" i="3"/>
  <c r="I739" i="3"/>
  <c r="I691" i="3"/>
  <c r="I617" i="3"/>
  <c r="I642" i="3"/>
  <c r="I592" i="3"/>
  <c r="I548" i="3"/>
  <c r="I512" i="3"/>
  <c r="I540" i="3"/>
  <c r="I450" i="3"/>
  <c r="I553" i="3"/>
  <c r="I521" i="3"/>
  <c r="I381" i="3"/>
  <c r="I306" i="3"/>
  <c r="I260" i="3"/>
  <c r="I425" i="3"/>
  <c r="I2009" i="3"/>
  <c r="I1681" i="3"/>
  <c r="I1688" i="3"/>
  <c r="I410" i="3"/>
  <c r="I307" i="3"/>
  <c r="I1055" i="3"/>
  <c r="I856" i="3"/>
  <c r="I677" i="3"/>
  <c r="I439" i="3"/>
  <c r="I236" i="3"/>
  <c r="I2061" i="3"/>
  <c r="I1610" i="3"/>
  <c r="I1384" i="3"/>
  <c r="I1338" i="3"/>
  <c r="I1677" i="3"/>
  <c r="I1645" i="3"/>
  <c r="I1385" i="3"/>
  <c r="I1321" i="3"/>
  <c r="I1021" i="3"/>
  <c r="I1072" i="3"/>
  <c r="I1008" i="3"/>
  <c r="I890" i="3"/>
  <c r="I881" i="3"/>
  <c r="I839" i="3"/>
  <c r="I815" i="3"/>
  <c r="I751" i="3"/>
  <c r="I654" i="3"/>
  <c r="I753" i="3"/>
  <c r="I738" i="3"/>
  <c r="I685" i="3"/>
  <c r="I669" i="3"/>
  <c r="I671" i="3"/>
  <c r="I552" i="3"/>
  <c r="I471" i="3"/>
  <c r="I434" i="3"/>
  <c r="I371" i="3"/>
  <c r="I288" i="3"/>
  <c r="I356" i="3"/>
  <c r="I334" i="3"/>
  <c r="I271" i="3"/>
  <c r="I257" i="3"/>
  <c r="I510" i="3"/>
  <c r="I352" i="3"/>
  <c r="I259" i="3"/>
  <c r="I2376" i="3"/>
  <c r="I2008" i="3"/>
  <c r="I1351" i="3"/>
  <c r="I555" i="3"/>
  <c r="I680" i="3"/>
  <c r="I1054" i="3"/>
  <c r="I991" i="3"/>
  <c r="I872" i="3"/>
  <c r="I777" i="3"/>
  <c r="I813" i="3"/>
  <c r="I665" i="3"/>
  <c r="I1014" i="3"/>
  <c r="I847" i="3"/>
  <c r="I351" i="3"/>
  <c r="I2374" i="3"/>
  <c r="I2086" i="3"/>
  <c r="I2054" i="3"/>
  <c r="I2006" i="3"/>
  <c r="I1687" i="3"/>
  <c r="I1655" i="3"/>
  <c r="I1623" i="3"/>
  <c r="I1356" i="3"/>
  <c r="I1366" i="3"/>
  <c r="I1302" i="3"/>
  <c r="I1381" i="3"/>
  <c r="I1317" i="3"/>
  <c r="I1049" i="3"/>
  <c r="I985" i="3"/>
  <c r="I983" i="3"/>
  <c r="I870" i="3"/>
  <c r="I726" i="3"/>
  <c r="I731" i="3"/>
  <c r="I570" i="3"/>
  <c r="I630" i="3"/>
  <c r="I626" i="3"/>
  <c r="I573" i="3"/>
  <c r="I542" i="3"/>
  <c r="I667" i="3"/>
  <c r="I502" i="3"/>
  <c r="I457" i="3"/>
  <c r="I355" i="3"/>
  <c r="I298" i="3"/>
  <c r="I2017" i="3"/>
  <c r="I1633" i="3"/>
  <c r="I1640" i="3"/>
  <c r="I575" i="3"/>
  <c r="I468" i="3"/>
  <c r="I852" i="3"/>
  <c r="I733" i="3"/>
  <c r="I315" i="3"/>
  <c r="I1010" i="3"/>
  <c r="I875" i="3"/>
  <c r="I864" i="3"/>
  <c r="I668" i="3"/>
  <c r="I291" i="3"/>
  <c r="I230" i="3"/>
  <c r="I239" i="3"/>
  <c r="I2058" i="3"/>
  <c r="I1606" i="3"/>
  <c r="I1368" i="3"/>
  <c r="I1362" i="3"/>
  <c r="I1345" i="3"/>
  <c r="I1300" i="3"/>
  <c r="I1045" i="3"/>
  <c r="I981" i="3"/>
  <c r="I1032" i="3"/>
  <c r="I978" i="3"/>
  <c r="I914" i="3"/>
  <c r="I850" i="3"/>
  <c r="I905" i="3"/>
  <c r="I841" i="3"/>
  <c r="I727" i="3"/>
  <c r="I622" i="3"/>
  <c r="I721" i="3"/>
  <c r="I778" i="3"/>
  <c r="I730" i="3"/>
  <c r="I602" i="3"/>
  <c r="I582" i="3"/>
  <c r="I653" i="3"/>
  <c r="I663" i="3"/>
  <c r="I475" i="3"/>
  <c r="I442" i="3"/>
  <c r="I513" i="3"/>
  <c r="I313" i="3"/>
  <c r="I294" i="3"/>
  <c r="I217" i="3"/>
  <c r="I225" i="3"/>
  <c r="I909" i="3"/>
  <c r="I960" i="3"/>
  <c r="I586" i="3"/>
  <c r="I489" i="3"/>
  <c r="I758" i="3"/>
  <c r="I2038" i="3"/>
  <c r="I774" i="3"/>
  <c r="I688" i="3"/>
  <c r="I1052" i="3"/>
  <c r="I988" i="3"/>
  <c r="I885" i="3"/>
  <c r="I651" i="3"/>
  <c r="I1373" i="3"/>
  <c r="I1309" i="3"/>
  <c r="I878" i="3"/>
  <c r="I833" i="3"/>
  <c r="I205" i="3"/>
  <c r="I682" i="3"/>
  <c r="I293" i="3"/>
  <c r="I209" i="3"/>
  <c r="I614" i="3"/>
  <c r="I281" i="3"/>
  <c r="I277" i="3"/>
  <c r="I527" i="3"/>
  <c r="I2393" i="3"/>
  <c r="I1648" i="3"/>
  <c r="I1363" i="3"/>
  <c r="I2388" i="3"/>
  <c r="I1620" i="3"/>
  <c r="I908" i="3"/>
  <c r="I507" i="3"/>
  <c r="I282" i="3"/>
  <c r="I1034" i="3"/>
  <c r="I427" i="3"/>
  <c r="I855" i="3"/>
  <c r="I725" i="3"/>
  <c r="I428" i="3"/>
  <c r="I571" i="3"/>
  <c r="I398" i="3"/>
  <c r="I335" i="3"/>
  <c r="I2087" i="3"/>
  <c r="I2055" i="3"/>
  <c r="I2023" i="3"/>
  <c r="I1674" i="3"/>
  <c r="I1642" i="3"/>
  <c r="I2101" i="3"/>
  <c r="I1015" i="3"/>
  <c r="I641" i="3"/>
  <c r="I1600" i="3"/>
  <c r="I1355" i="3"/>
  <c r="I2372" i="3"/>
  <c r="I1059" i="3"/>
  <c r="I927" i="3"/>
  <c r="I768" i="3"/>
  <c r="I469" i="3"/>
  <c r="I867" i="3"/>
  <c r="I724" i="3"/>
  <c r="I2025" i="3"/>
  <c r="I2389" i="3"/>
  <c r="I2368" i="3"/>
  <c r="I1604" i="3"/>
  <c r="I892" i="3"/>
  <c r="I1323" i="3"/>
  <c r="I676" i="3"/>
  <c r="I473" i="3"/>
  <c r="I220" i="3"/>
  <c r="I1051" i="3"/>
  <c r="I868" i="3"/>
  <c r="I757" i="3"/>
  <c r="I491" i="3"/>
  <c r="I266" i="3"/>
  <c r="I687" i="3"/>
  <c r="I406" i="3"/>
  <c r="I235" i="3"/>
  <c r="I2387" i="3"/>
  <c r="I2099" i="3"/>
  <c r="I2067" i="3"/>
  <c r="I2035" i="3"/>
  <c r="I1678" i="3"/>
  <c r="I1646" i="3"/>
  <c r="I2021" i="3"/>
  <c r="I1637" i="3"/>
  <c r="I2092" i="3"/>
  <c r="I1339" i="3"/>
  <c r="I2084" i="3"/>
  <c r="I912" i="3"/>
  <c r="I311" i="3"/>
  <c r="I883" i="3"/>
  <c r="I740" i="3"/>
  <c r="I276" i="3"/>
  <c r="I664" i="3"/>
  <c r="I431" i="3"/>
  <c r="I226" i="3"/>
  <c r="I684" i="3"/>
  <c r="I435" i="3"/>
  <c r="I274" i="3"/>
  <c r="I350" i="3"/>
  <c r="I2098" i="3"/>
  <c r="I2034" i="3"/>
  <c r="I2096" i="3"/>
  <c r="I1601" i="3"/>
  <c r="I1391" i="3"/>
  <c r="I625" i="3"/>
  <c r="I495" i="3"/>
  <c r="I1006" i="3"/>
  <c r="I632" i="3"/>
  <c r="I998" i="3"/>
  <c r="I720" i="3"/>
  <c r="I2378" i="3"/>
  <c r="I2082" i="3"/>
  <c r="I1667" i="3"/>
  <c r="I1635" i="3"/>
  <c r="I1603" i="3"/>
  <c r="I1360" i="3"/>
  <c r="I1390" i="3"/>
  <c r="I1326" i="3"/>
  <c r="I1073" i="3"/>
  <c r="I1009" i="3"/>
  <c r="I974" i="3"/>
  <c r="I832" i="3"/>
  <c r="I723" i="3"/>
  <c r="I678" i="3"/>
  <c r="I701" i="3"/>
  <c r="I616" i="3"/>
  <c r="I581" i="3"/>
  <c r="I532" i="3"/>
  <c r="I675" i="3"/>
  <c r="I524" i="3"/>
  <c r="I474" i="3"/>
  <c r="I453" i="3"/>
  <c r="I421" i="3"/>
  <c r="I254" i="3"/>
  <c r="I429" i="3"/>
  <c r="I2369" i="3"/>
  <c r="I1649" i="3"/>
  <c r="I1656" i="3"/>
  <c r="I483" i="3"/>
  <c r="I252" i="3"/>
  <c r="I1035" i="3"/>
  <c r="I761" i="3"/>
  <c r="I749" i="3"/>
  <c r="I465" i="3"/>
  <c r="I2018" i="3"/>
  <c r="I2045" i="3"/>
  <c r="I1626" i="3"/>
  <c r="I1602" i="3"/>
  <c r="I1352" i="3"/>
  <c r="I1396" i="3"/>
  <c r="I1594" i="3"/>
  <c r="I1386" i="3"/>
  <c r="I1322" i="3"/>
  <c r="I1369" i="3"/>
  <c r="I1305" i="3"/>
  <c r="I1069" i="3"/>
  <c r="I1005" i="3"/>
  <c r="I1056" i="3"/>
  <c r="I992" i="3"/>
  <c r="I874" i="3"/>
  <c r="I865" i="3"/>
  <c r="I735" i="3"/>
  <c r="I624" i="3"/>
  <c r="I722" i="3"/>
  <c r="I585" i="3"/>
  <c r="I569" i="3"/>
  <c r="I655" i="3"/>
  <c r="I536" i="3"/>
  <c r="I461" i="3"/>
  <c r="I418" i="3"/>
  <c r="I493" i="3"/>
  <c r="I388" i="3"/>
  <c r="I329" i="3"/>
  <c r="I436" i="3"/>
  <c r="I318" i="3"/>
  <c r="I249" i="3"/>
  <c r="I349" i="3"/>
  <c r="I212" i="3"/>
  <c r="I416" i="3"/>
  <c r="I292" i="3"/>
  <c r="I228" i="3"/>
  <c r="I1335" i="3"/>
  <c r="I456" i="3"/>
  <c r="I648" i="3"/>
  <c r="I968" i="3"/>
  <c r="I860" i="3"/>
  <c r="I1011" i="3"/>
  <c r="I448" i="3"/>
  <c r="I2366" i="3"/>
  <c r="I2078" i="3"/>
  <c r="I2046" i="3"/>
  <c r="I1679" i="3"/>
  <c r="I1647" i="3"/>
  <c r="I1615" i="3"/>
  <c r="I1324" i="3"/>
  <c r="I1350" i="3"/>
  <c r="I1689" i="3"/>
  <c r="I1657" i="3"/>
  <c r="I1625" i="3"/>
  <c r="I1365" i="3"/>
  <c r="I1301" i="3"/>
  <c r="I996" i="3"/>
  <c r="I1033" i="3"/>
  <c r="I969" i="3"/>
  <c r="I918" i="3"/>
  <c r="I854" i="3"/>
  <c r="I836" i="3"/>
  <c r="I779" i="3"/>
  <c r="I715" i="3"/>
  <c r="I609" i="3"/>
  <c r="I584" i="3"/>
  <c r="I568" i="3"/>
  <c r="I526" i="3"/>
  <c r="I635" i="3"/>
  <c r="I562" i="3"/>
  <c r="I444" i="3"/>
  <c r="I304" i="3"/>
  <c r="I243" i="3"/>
  <c r="I1608" i="3"/>
  <c r="I547" i="3"/>
  <c r="I551" i="3"/>
  <c r="I633" i="3"/>
  <c r="I283" i="3"/>
  <c r="I971" i="3"/>
  <c r="I843" i="3"/>
  <c r="I764" i="3"/>
  <c r="I636" i="3"/>
  <c r="I296" i="3"/>
  <c r="I207" i="3"/>
  <c r="I386" i="3"/>
  <c r="I1622" i="3"/>
  <c r="I1598" i="3"/>
  <c r="I1336" i="3"/>
  <c r="I1380" i="3"/>
  <c r="I1346" i="3"/>
  <c r="I1605" i="3"/>
  <c r="I1393" i="3"/>
  <c r="I1329" i="3"/>
  <c r="I1029" i="3"/>
  <c r="I1080" i="3"/>
  <c r="I1016" i="3"/>
  <c r="I962" i="3"/>
  <c r="I898" i="3"/>
  <c r="I822" i="3"/>
  <c r="I889" i="3"/>
  <c r="I835" i="3"/>
  <c r="I775" i="3"/>
  <c r="I605" i="3"/>
  <c r="I705" i="3"/>
  <c r="I762" i="3"/>
  <c r="I714" i="3"/>
  <c r="I594" i="3"/>
  <c r="I577" i="3"/>
  <c r="I479" i="3"/>
  <c r="I647" i="3"/>
  <c r="I467" i="3"/>
  <c r="I426" i="3"/>
  <c r="I413" i="3"/>
  <c r="I320" i="3"/>
  <c r="I253" i="3"/>
  <c r="I289" i="3"/>
  <c r="I273" i="3"/>
  <c r="I264" i="3"/>
  <c r="I216" i="3"/>
  <c r="I1044" i="3"/>
  <c r="I1012" i="3"/>
  <c r="I893" i="3"/>
  <c r="I861" i="3"/>
  <c r="I627" i="3"/>
  <c r="I389" i="3"/>
  <c r="I275" i="3"/>
  <c r="I2030" i="3"/>
  <c r="I414" i="3"/>
  <c r="I1312" i="3"/>
  <c r="I1036" i="3"/>
  <c r="I853" i="3"/>
  <c r="I322" i="3"/>
  <c r="I1357" i="3"/>
  <c r="I862" i="3"/>
  <c r="I766" i="3"/>
  <c r="I702" i="3"/>
  <c r="I238" i="3"/>
  <c r="I973" i="3"/>
  <c r="I634" i="3"/>
  <c r="I492" i="3"/>
  <c r="I261" i="3"/>
  <c r="I222" i="3"/>
  <c r="I818" i="3"/>
  <c r="I650" i="3"/>
  <c r="I405" i="3"/>
  <c r="I505" i="3"/>
  <c r="I265" i="3"/>
  <c r="I365" i="3"/>
  <c r="I827" i="3"/>
  <c r="I612" i="3"/>
  <c r="I606" i="3"/>
  <c r="I480" i="3"/>
  <c r="I309" i="3"/>
  <c r="I245" i="3"/>
  <c r="I241" i="3"/>
  <c r="I2029" i="3"/>
  <c r="I1331" i="3"/>
  <c r="I880" i="3"/>
  <c r="I876" i="3"/>
  <c r="I485" i="3"/>
  <c r="I250" i="3"/>
  <c r="I1002" i="3"/>
  <c r="I373" i="3"/>
  <c r="I1019" i="3"/>
  <c r="I661" i="3"/>
  <c r="I1303" i="3"/>
  <c r="I533" i="3"/>
  <c r="I377" i="3"/>
  <c r="I303" i="3"/>
  <c r="I402" i="3"/>
  <c r="I2079" i="3"/>
  <c r="I2047" i="3"/>
  <c r="I2015" i="3"/>
  <c r="I1666" i="3"/>
  <c r="I1634" i="3"/>
  <c r="I2384" i="3"/>
  <c r="I2069" i="3"/>
  <c r="I1685" i="3"/>
  <c r="I515" i="3"/>
  <c r="I2076" i="3"/>
  <c r="I1692" i="3"/>
  <c r="I2064" i="3"/>
  <c r="I999" i="3"/>
  <c r="I2100" i="3"/>
  <c r="I1027" i="3"/>
  <c r="I895" i="3"/>
  <c r="I736" i="3"/>
  <c r="I415" i="3"/>
  <c r="I267" i="3"/>
  <c r="I963" i="3"/>
  <c r="I820" i="3"/>
  <c r="I565" i="3"/>
  <c r="I1680" i="3"/>
  <c r="I1379" i="3"/>
  <c r="I1298" i="3"/>
  <c r="I637" i="3"/>
  <c r="I1050" i="3"/>
  <c r="I644" i="3"/>
  <c r="I437" i="3"/>
  <c r="I987" i="3"/>
  <c r="I837" i="3"/>
  <c r="I712" i="3"/>
  <c r="I411" i="3"/>
  <c r="I234" i="3"/>
  <c r="I620" i="3"/>
  <c r="I387" i="3"/>
  <c r="I208" i="3"/>
  <c r="I2379" i="3"/>
  <c r="I2091" i="3"/>
  <c r="I2059" i="3"/>
  <c r="I2027" i="3"/>
  <c r="I1670" i="3"/>
  <c r="I1638" i="3"/>
  <c r="I2060" i="3"/>
  <c r="I1676" i="3"/>
  <c r="I2052" i="3"/>
  <c r="I559" i="3"/>
  <c r="I256" i="3"/>
  <c r="I979" i="3"/>
  <c r="I851" i="3"/>
  <c r="I708" i="3"/>
  <c r="I1067" i="3"/>
  <c r="I903" i="3"/>
  <c r="I773" i="3"/>
  <c r="I645" i="3"/>
  <c r="I403" i="3"/>
  <c r="I1311" i="3"/>
  <c r="I1058" i="3"/>
  <c r="I923" i="3"/>
  <c r="I780" i="3"/>
  <c r="I652" i="3"/>
  <c r="I323" i="3"/>
  <c r="I370" i="3"/>
  <c r="I2394" i="3"/>
  <c r="I2074" i="3"/>
  <c r="I2010" i="3"/>
  <c r="I2032" i="3"/>
  <c r="I1371" i="3"/>
  <c r="I2088" i="3"/>
  <c r="I1375" i="3"/>
  <c r="I599" i="3"/>
  <c r="I563" i="3"/>
  <c r="I391" i="3"/>
  <c r="I1007" i="3"/>
  <c r="I745" i="3"/>
  <c r="I543" i="3"/>
  <c r="I816" i="3"/>
  <c r="I218" i="3"/>
  <c r="I2370" i="3"/>
  <c r="I2050" i="3"/>
  <c r="I1691" i="3"/>
  <c r="I1659" i="3"/>
  <c r="I1627" i="3"/>
  <c r="I1328" i="3"/>
  <c r="I1372" i="3"/>
  <c r="I1374" i="3"/>
  <c r="I1310" i="3"/>
  <c r="I1057" i="3"/>
  <c r="I993" i="3"/>
  <c r="I958" i="3"/>
  <c r="I825" i="3"/>
  <c r="I771" i="3"/>
  <c r="I707" i="3"/>
  <c r="I646" i="3"/>
  <c r="I601" i="3"/>
  <c r="I608" i="3"/>
  <c r="I576" i="3"/>
  <c r="I516" i="3"/>
  <c r="I643" i="3"/>
  <c r="I508" i="3"/>
  <c r="I466" i="3"/>
  <c r="I438" i="3"/>
  <c r="I375" i="3"/>
  <c r="I337" i="3"/>
  <c r="I263" i="3"/>
  <c r="I534" i="3"/>
  <c r="I384" i="3"/>
  <c r="I1617" i="3"/>
  <c r="I1624" i="3"/>
  <c r="I481" i="3"/>
  <c r="I383" i="3"/>
  <c r="I1299" i="3"/>
  <c r="I920" i="3"/>
  <c r="I649" i="3"/>
  <c r="I419" i="3"/>
  <c r="I2013" i="3"/>
  <c r="I1618" i="3"/>
  <c r="I1320" i="3"/>
  <c r="I1364" i="3"/>
  <c r="I1370" i="3"/>
  <c r="I1306" i="3"/>
  <c r="I1661" i="3"/>
  <c r="I1629" i="3"/>
  <c r="I1353" i="3"/>
  <c r="I1053" i="3"/>
  <c r="I989" i="3"/>
  <c r="I1040" i="3"/>
  <c r="I961" i="3"/>
  <c r="I922" i="3"/>
  <c r="I858" i="3"/>
  <c r="I913" i="3"/>
  <c r="I849" i="3"/>
  <c r="I831" i="3"/>
  <c r="I719" i="3"/>
  <c r="I613" i="3"/>
  <c r="I706" i="3"/>
  <c r="I580" i="3"/>
  <c r="I560" i="3"/>
  <c r="I639" i="3"/>
  <c r="I520" i="3"/>
  <c r="I545" i="3"/>
  <c r="I459" i="3"/>
  <c r="I393" i="3"/>
  <c r="I472" i="3"/>
  <c r="I297" i="3"/>
  <c r="I336" i="3"/>
  <c r="I302" i="3"/>
  <c r="I284" i="3"/>
  <c r="I470" i="3"/>
  <c r="I400" i="3"/>
  <c r="I379" i="3"/>
  <c r="I2065" i="3"/>
  <c r="I2072" i="3"/>
  <c r="I1383" i="3"/>
  <c r="I615" i="3"/>
  <c r="I367" i="3"/>
  <c r="I1022" i="3"/>
  <c r="I1023" i="3"/>
  <c r="I824" i="3"/>
  <c r="I760" i="3"/>
  <c r="I696" i="3"/>
  <c r="I975" i="3"/>
  <c r="I911" i="3"/>
  <c r="I458" i="3"/>
  <c r="I2102" i="3"/>
  <c r="I2070" i="3"/>
  <c r="I2022" i="3"/>
  <c r="I1671" i="3"/>
  <c r="I1639" i="3"/>
  <c r="I1607" i="3"/>
  <c r="I1376" i="3"/>
  <c r="I1398" i="3"/>
  <c r="I1334" i="3"/>
  <c r="I1349" i="3"/>
  <c r="I1017" i="3"/>
  <c r="I869" i="3"/>
  <c r="I982" i="3"/>
  <c r="I902" i="3"/>
  <c r="I826" i="3"/>
  <c r="I659" i="3"/>
  <c r="I763" i="3"/>
  <c r="I699" i="3"/>
  <c r="I686" i="3"/>
  <c r="I593" i="3"/>
  <c r="I578" i="3"/>
  <c r="I657" i="3"/>
  <c r="I494" i="3"/>
  <c r="I550" i="3"/>
  <c r="I478" i="3"/>
  <c r="I344" i="3"/>
  <c r="I368" i="3"/>
  <c r="I1597" i="3"/>
  <c r="I501" i="3"/>
  <c r="I451" i="3"/>
  <c r="I990" i="3"/>
  <c r="I888" i="3"/>
  <c r="I829" i="3"/>
  <c r="I517" i="3"/>
  <c r="I240" i="3"/>
  <c r="I896" i="3"/>
  <c r="I732" i="3"/>
  <c r="I595" i="3"/>
  <c r="I332" i="3"/>
  <c r="I1614" i="3"/>
  <c r="I1348" i="3"/>
  <c r="I1394" i="3"/>
  <c r="I1330" i="3"/>
  <c r="I1377" i="3"/>
  <c r="I1313" i="3"/>
  <c r="I1013" i="3"/>
  <c r="I1064" i="3"/>
  <c r="I1000" i="3"/>
  <c r="I882" i="3"/>
  <c r="I873" i="3"/>
  <c r="I823" i="3"/>
  <c r="I759" i="3"/>
  <c r="I695" i="3"/>
  <c r="I589" i="3"/>
  <c r="I689" i="3"/>
  <c r="I746" i="3"/>
  <c r="I698" i="3"/>
  <c r="I692" i="3"/>
  <c r="I572" i="3"/>
  <c r="I538" i="3"/>
  <c r="I528" i="3"/>
  <c r="I631" i="3"/>
  <c r="I404" i="3"/>
  <c r="I401" i="3"/>
  <c r="I301" i="3"/>
  <c r="I364" i="3"/>
  <c r="I221" i="3"/>
  <c r="I347" i="3"/>
  <c r="I248" i="3"/>
  <c r="I272" i="3"/>
  <c r="I1304" i="3"/>
  <c r="I976" i="3"/>
  <c r="I477" i="3"/>
  <c r="I331" i="3"/>
  <c r="I2382" i="3"/>
  <c r="I966" i="3"/>
  <c r="I1020" i="3"/>
  <c r="I917" i="3"/>
  <c r="I838" i="3"/>
  <c r="I392" i="3"/>
  <c r="I1341" i="3"/>
  <c r="I926" i="3"/>
  <c r="I846" i="3"/>
  <c r="I848" i="3"/>
  <c r="I817" i="3"/>
  <c r="I530" i="3"/>
  <c r="I206" i="3"/>
  <c r="I670" i="3"/>
  <c r="I769" i="3"/>
  <c r="I229" i="3"/>
  <c r="I300" i="3"/>
  <c r="I2380" i="3"/>
  <c r="I1031" i="3"/>
  <c r="I1684" i="3"/>
  <c r="I531" i="3"/>
  <c r="I844" i="3"/>
  <c r="I423" i="3"/>
  <c r="I214" i="3"/>
  <c r="I660" i="3"/>
  <c r="I919" i="3"/>
  <c r="I539" i="3"/>
  <c r="I509" i="3"/>
  <c r="I361" i="3"/>
  <c r="I354" i="3"/>
  <c r="I2103" i="3"/>
  <c r="I2071" i="3"/>
  <c r="I2039" i="3"/>
  <c r="I2007" i="3"/>
  <c r="I1690" i="3"/>
  <c r="I1658" i="3"/>
  <c r="I2037" i="3"/>
  <c r="I1653" i="3"/>
  <c r="I440" i="3"/>
  <c r="I2044" i="3"/>
  <c r="I1660" i="3"/>
  <c r="I2068" i="3"/>
  <c r="I519" i="3"/>
  <c r="I995" i="3"/>
  <c r="I863" i="3"/>
  <c r="I704" i="3"/>
  <c r="I382" i="3"/>
  <c r="I541" i="3"/>
  <c r="I2385" i="3"/>
  <c r="I2373" i="3"/>
  <c r="I2080" i="3"/>
  <c r="I1616" i="3"/>
  <c r="I1347" i="3"/>
  <c r="I1668" i="3"/>
  <c r="I503" i="3"/>
  <c r="I374" i="3"/>
  <c r="I1018" i="3"/>
  <c r="I561" i="3"/>
  <c r="I399" i="3"/>
  <c r="I821" i="3"/>
  <c r="I693" i="3"/>
  <c r="I327" i="3"/>
  <c r="I1319" i="3"/>
  <c r="I587" i="3"/>
  <c r="I319" i="3"/>
  <c r="I366" i="3"/>
  <c r="I2371" i="3"/>
  <c r="I2083" i="3"/>
  <c r="I2051" i="3"/>
  <c r="I2019" i="3"/>
  <c r="I1662" i="3"/>
  <c r="I1630" i="3"/>
  <c r="I2085" i="3"/>
  <c r="I2028" i="3"/>
  <c r="I1644" i="3"/>
  <c r="I1632" i="3"/>
  <c r="I2020" i="3"/>
  <c r="I499" i="3"/>
  <c r="I497" i="3"/>
  <c r="I1003" i="3"/>
  <c r="I884" i="3"/>
  <c r="I728" i="3"/>
  <c r="I511" i="3"/>
  <c r="I362" i="3"/>
  <c r="I1026" i="3"/>
  <c r="I891" i="3"/>
  <c r="I748" i="3"/>
  <c r="I611" i="3"/>
  <c r="I270" i="3"/>
  <c r="I2386" i="3"/>
  <c r="I2066" i="3"/>
  <c r="I1595" i="3"/>
  <c r="I2081" i="3"/>
  <c r="I2056" i="3"/>
  <c r="I1359" i="3"/>
  <c r="I567" i="3"/>
  <c r="I464" i="3"/>
  <c r="I1070" i="3"/>
  <c r="I781" i="3"/>
  <c r="I443" i="3"/>
  <c r="I1062" i="3"/>
  <c r="I1683" i="3"/>
  <c r="I1651" i="3"/>
  <c r="I1619" i="3"/>
  <c r="I1340" i="3"/>
  <c r="I1358" i="3"/>
  <c r="I1041" i="3"/>
  <c r="I819" i="3"/>
  <c r="I755" i="3"/>
  <c r="I672" i="3"/>
  <c r="I717" i="3"/>
  <c r="I674" i="3"/>
  <c r="I600" i="3"/>
  <c r="I564" i="3"/>
  <c r="I500" i="3"/>
  <c r="I556" i="3"/>
  <c r="I490" i="3"/>
  <c r="I446" i="3"/>
  <c r="I422" i="3"/>
  <c r="I397" i="3"/>
  <c r="I324" i="3"/>
  <c r="I203" i="3"/>
  <c r="I525" i="3"/>
  <c r="I341" i="3"/>
  <c r="I2073" i="3"/>
  <c r="I441" i="3"/>
  <c r="I357" i="3"/>
  <c r="I697" i="3"/>
  <c r="I482" i="3"/>
  <c r="I395" i="3"/>
  <c r="I2077" i="3"/>
  <c r="I1332" i="3"/>
  <c r="I1354" i="3"/>
  <c r="I1337" i="3"/>
  <c r="I1037" i="3"/>
  <c r="I967" i="3"/>
  <c r="I1024" i="3"/>
  <c r="I970" i="3"/>
  <c r="I906" i="3"/>
  <c r="I842" i="3"/>
  <c r="I897" i="3"/>
  <c r="I834" i="3"/>
  <c r="I767" i="3"/>
  <c r="I703" i="3"/>
  <c r="I597" i="3"/>
  <c r="I754" i="3"/>
  <c r="I690" i="3"/>
  <c r="I574" i="3"/>
  <c r="I496" i="3"/>
  <c r="I623" i="3"/>
  <c r="I504" i="3"/>
  <c r="I445" i="3"/>
  <c r="I359" i="3"/>
  <c r="I333" i="3"/>
  <c r="I372" i="3"/>
  <c r="I237" i="3"/>
  <c r="I321" i="3"/>
  <c r="I286" i="3"/>
  <c r="I280" i="3"/>
  <c r="I417" i="3"/>
  <c r="I449" i="3"/>
  <c r="I2033" i="3"/>
  <c r="I2040" i="3"/>
  <c r="I1367" i="3"/>
  <c r="I583" i="3"/>
  <c r="I1063" i="3"/>
  <c r="I972" i="3"/>
  <c r="I741" i="3"/>
  <c r="I765" i="3"/>
  <c r="I1046" i="3"/>
  <c r="I1043" i="3"/>
  <c r="I879" i="3"/>
  <c r="I358" i="3"/>
  <c r="I2390" i="3"/>
  <c r="I2094" i="3"/>
  <c r="I2062" i="3"/>
  <c r="I2014" i="3"/>
  <c r="I1663" i="3"/>
  <c r="I1631" i="3"/>
  <c r="I1599" i="3"/>
  <c r="I1344" i="3"/>
  <c r="I1388" i="3"/>
  <c r="I1382" i="3"/>
  <c r="I1318" i="3"/>
  <c r="I1673" i="3"/>
  <c r="I1641" i="3"/>
  <c r="I1609" i="3"/>
  <c r="I1397" i="3"/>
  <c r="I1333" i="3"/>
  <c r="I1060" i="3"/>
  <c r="I1065" i="3"/>
  <c r="I1001" i="3"/>
  <c r="I894" i="3"/>
  <c r="I886" i="3"/>
  <c r="I811" i="3"/>
  <c r="I747" i="3"/>
  <c r="I640" i="3"/>
  <c r="I662" i="3"/>
  <c r="I658" i="3"/>
  <c r="I673" i="3"/>
  <c r="I558" i="3"/>
  <c r="I544" i="3"/>
  <c r="I518" i="3"/>
  <c r="I557" i="3"/>
  <c r="I455" i="3"/>
  <c r="I330" i="3"/>
  <c r="I2097" i="3"/>
  <c r="I1665" i="3"/>
  <c r="I1672" i="3"/>
  <c r="I607" i="3"/>
  <c r="I407" i="3"/>
  <c r="I964" i="3"/>
  <c r="I871" i="3"/>
  <c r="I729" i="3"/>
  <c r="I346" i="3"/>
  <c r="I1042" i="3"/>
  <c r="I907" i="3"/>
  <c r="I700" i="3"/>
  <c r="I529" i="3"/>
  <c r="I246" i="3"/>
  <c r="I339" i="3"/>
  <c r="I1316" i="3"/>
  <c r="I1378" i="3"/>
  <c r="I1314" i="3"/>
  <c r="I1361" i="3"/>
  <c r="I1061" i="3"/>
  <c r="I997" i="3"/>
  <c r="I1048" i="3"/>
  <c r="I977" i="3"/>
  <c r="I866" i="3"/>
  <c r="I921" i="3"/>
  <c r="I857" i="3"/>
  <c r="I743" i="3"/>
  <c r="I656" i="3"/>
  <c r="I830" i="3"/>
  <c r="I610" i="3"/>
  <c r="I588" i="3"/>
  <c r="I566" i="3"/>
  <c r="I522" i="3"/>
  <c r="I679" i="3"/>
  <c r="I546" i="3"/>
  <c r="I452" i="3"/>
  <c r="I412" i="3"/>
  <c r="I385" i="3"/>
  <c r="I396" i="3"/>
  <c r="I348" i="3"/>
  <c r="I338" i="3"/>
  <c r="I310" i="3"/>
  <c r="I247" i="3"/>
  <c r="I232" i="3"/>
  <c r="I1076" i="3"/>
  <c r="I1028" i="3"/>
  <c r="I925" i="3"/>
  <c r="I877" i="3"/>
  <c r="I845" i="3"/>
  <c r="I433" i="3"/>
  <c r="I328" i="3"/>
  <c r="I694" i="3"/>
  <c r="I1068" i="3"/>
  <c r="I1004" i="3"/>
  <c r="I901" i="3"/>
  <c r="I683" i="3"/>
  <c r="I476" i="3"/>
  <c r="I1389" i="3"/>
  <c r="I1325" i="3"/>
  <c r="I910" i="3"/>
  <c r="I750" i="3"/>
  <c r="I718" i="3"/>
  <c r="I514" i="3"/>
  <c r="A7" i="7" l="1"/>
  <c r="I2395" i="3"/>
  <c r="L203" i="3"/>
  <c r="S203" i="3" s="1"/>
  <c r="K203" i="3"/>
  <c r="R203" i="3" s="1"/>
  <c r="I2365" i="3"/>
  <c r="I2391" i="3"/>
  <c r="I2367" i="3"/>
  <c r="I2377" i="3"/>
  <c r="I2375" i="3"/>
  <c r="I2383" i="3"/>
  <c r="I2381" i="3"/>
  <c r="I2392" i="3"/>
  <c r="A8" i="7" l="1"/>
  <c r="N203" i="3"/>
  <c r="M203" i="3"/>
  <c r="K204" i="3"/>
  <c r="R204" i="3" s="1"/>
  <c r="L204" i="3"/>
  <c r="S204" i="3" s="1"/>
  <c r="A9" i="7" l="1"/>
  <c r="O203" i="3"/>
  <c r="K205" i="3"/>
  <c r="R205" i="3" s="1"/>
  <c r="L205" i="3"/>
  <c r="S205" i="3" s="1"/>
  <c r="M204" i="3"/>
  <c r="N204" i="3"/>
  <c r="A10" i="7" l="1"/>
  <c r="M205" i="3"/>
  <c r="K206" i="3"/>
  <c r="R206" i="3" s="1"/>
  <c r="L206" i="3"/>
  <c r="S206" i="3" s="1"/>
  <c r="O204" i="3"/>
  <c r="N205" i="3"/>
  <c r="A11" i="7" l="1"/>
  <c r="O205" i="3"/>
  <c r="K207" i="3"/>
  <c r="R207" i="3" s="1"/>
  <c r="L207" i="3"/>
  <c r="S207" i="3" s="1"/>
  <c r="M206" i="3"/>
  <c r="N206" i="3"/>
  <c r="K208" i="3" l="1"/>
  <c r="R208" i="3" s="1"/>
  <c r="L208" i="3"/>
  <c r="S208" i="3" s="1"/>
  <c r="O206" i="3"/>
  <c r="M207" i="3"/>
  <c r="N207" i="3"/>
  <c r="O207" i="3" l="1"/>
  <c r="K209" i="3"/>
  <c r="R209" i="3" s="1"/>
  <c r="L209" i="3"/>
  <c r="S209" i="3" s="1"/>
  <c r="N208" i="3"/>
  <c r="M208" i="3"/>
  <c r="O208" i="3" s="1"/>
  <c r="M209" i="3" l="1"/>
  <c r="K210" i="3"/>
  <c r="R210" i="3" s="1"/>
  <c r="L210" i="3"/>
  <c r="S210" i="3" s="1"/>
  <c r="N209" i="3"/>
  <c r="O209" i="3" l="1"/>
  <c r="K211" i="3"/>
  <c r="R211" i="3" s="1"/>
  <c r="L211" i="3"/>
  <c r="S211" i="3" s="1"/>
  <c r="N210" i="3"/>
  <c r="M210" i="3"/>
  <c r="O210" i="3" l="1"/>
  <c r="K212" i="3"/>
  <c r="R212" i="3" s="1"/>
  <c r="L212" i="3"/>
  <c r="S212" i="3" s="1"/>
  <c r="M211" i="3"/>
  <c r="N211" i="3"/>
  <c r="O211" i="3" l="1"/>
  <c r="K213" i="3"/>
  <c r="R213" i="3" s="1"/>
  <c r="L213" i="3"/>
  <c r="S213" i="3" s="1"/>
  <c r="N212" i="3"/>
  <c r="M212" i="3"/>
  <c r="O212" i="3" l="1"/>
  <c r="M213" i="3"/>
  <c r="K214" i="3"/>
  <c r="R214" i="3" s="1"/>
  <c r="L214" i="3"/>
  <c r="S214" i="3" s="1"/>
  <c r="N213" i="3"/>
  <c r="O213" i="3" l="1"/>
  <c r="K215" i="3"/>
  <c r="R215" i="3" s="1"/>
  <c r="L215" i="3"/>
  <c r="S215" i="3" s="1"/>
  <c r="N214" i="3"/>
  <c r="M214" i="3"/>
  <c r="O214" i="3" l="1"/>
  <c r="M215" i="3"/>
  <c r="K216" i="3"/>
  <c r="R216" i="3" s="1"/>
  <c r="L216" i="3"/>
  <c r="S216" i="3" s="1"/>
  <c r="N215" i="3"/>
  <c r="O215" i="3" l="1"/>
  <c r="K217" i="3"/>
  <c r="R217" i="3" s="1"/>
  <c r="L217" i="3"/>
  <c r="S217" i="3" s="1"/>
  <c r="N216" i="3"/>
  <c r="M216" i="3"/>
  <c r="O216" i="3" l="1"/>
  <c r="K218" i="3"/>
  <c r="R218" i="3" s="1"/>
  <c r="L218" i="3"/>
  <c r="S218" i="3" s="1"/>
  <c r="M217" i="3"/>
  <c r="N217" i="3"/>
  <c r="K219" i="3" l="1"/>
  <c r="R219" i="3" s="1"/>
  <c r="L219" i="3"/>
  <c r="S219" i="3" s="1"/>
  <c r="O217" i="3"/>
  <c r="N218" i="3"/>
  <c r="M218" i="3"/>
  <c r="O218" i="3" l="1"/>
  <c r="M219" i="3"/>
  <c r="K220" i="3"/>
  <c r="R220" i="3" s="1"/>
  <c r="L220" i="3"/>
  <c r="S220" i="3" s="1"/>
  <c r="N219" i="3"/>
  <c r="O219" i="3" l="1"/>
  <c r="N220" i="3"/>
  <c r="M220" i="3"/>
  <c r="K221" i="3"/>
  <c r="L221" i="3"/>
  <c r="S221" i="3" s="1"/>
  <c r="O220" i="3" l="1"/>
  <c r="N221" i="3"/>
  <c r="R221" i="3"/>
  <c r="K222" i="3"/>
  <c r="R222" i="3" s="1"/>
  <c r="L222" i="3"/>
  <c r="S222" i="3" s="1"/>
  <c r="M221" i="3"/>
  <c r="M222" i="3" l="1"/>
  <c r="N222" i="3"/>
  <c r="O221" i="3"/>
  <c r="K223" i="3"/>
  <c r="L223" i="3"/>
  <c r="S223" i="3" s="1"/>
  <c r="O222" i="3" l="1"/>
  <c r="N223" i="3"/>
  <c r="R223" i="3"/>
  <c r="K224" i="3"/>
  <c r="R224" i="3" s="1"/>
  <c r="L224" i="3"/>
  <c r="M223" i="3"/>
  <c r="O223" i="3" l="1"/>
  <c r="N224" i="3"/>
  <c r="M224" i="3"/>
  <c r="O224" i="3" s="1"/>
  <c r="S224" i="3"/>
  <c r="K225" i="3"/>
  <c r="R225" i="3" s="1"/>
  <c r="L225" i="3"/>
  <c r="S225" i="3" s="1"/>
  <c r="K226" i="3" l="1"/>
  <c r="R226" i="3" s="1"/>
  <c r="L226" i="3"/>
  <c r="S226" i="3" s="1"/>
  <c r="N225" i="3"/>
  <c r="M225" i="3"/>
  <c r="M226" i="3" l="1"/>
  <c r="O225" i="3"/>
  <c r="K227" i="3"/>
  <c r="R227" i="3" s="1"/>
  <c r="L227" i="3"/>
  <c r="S227" i="3" s="1"/>
  <c r="N226" i="3"/>
  <c r="O226" i="3" l="1"/>
  <c r="N227" i="3"/>
  <c r="K228" i="3"/>
  <c r="R228" i="3" s="1"/>
  <c r="L228" i="3"/>
  <c r="S228" i="3" s="1"/>
  <c r="M227" i="3"/>
  <c r="O227" i="3" l="1"/>
  <c r="M228" i="3"/>
  <c r="N228" i="3"/>
  <c r="K229" i="3"/>
  <c r="R229" i="3" s="1"/>
  <c r="L229" i="3"/>
  <c r="S229" i="3" s="1"/>
  <c r="O228" i="3" l="1"/>
  <c r="M229" i="3"/>
  <c r="K230" i="3"/>
  <c r="R230" i="3" s="1"/>
  <c r="L230" i="3"/>
  <c r="N229" i="3"/>
  <c r="N230" i="3" l="1"/>
  <c r="M230" i="3"/>
  <c r="S230" i="3"/>
  <c r="K231" i="3"/>
  <c r="R231" i="3" s="1"/>
  <c r="L231" i="3"/>
  <c r="S231" i="3" s="1"/>
  <c r="O229" i="3"/>
  <c r="O230" i="3" l="1"/>
  <c r="K232" i="3"/>
  <c r="R232" i="3" s="1"/>
  <c r="L232" i="3"/>
  <c r="M231" i="3"/>
  <c r="N231" i="3"/>
  <c r="N232" i="3" l="1"/>
  <c r="M232" i="3"/>
  <c r="S232" i="3"/>
  <c r="L233" i="3"/>
  <c r="L234" i="3" s="1"/>
  <c r="S234" i="3" s="1"/>
  <c r="O231" i="3"/>
  <c r="K233" i="3"/>
  <c r="N233" i="3" s="1"/>
  <c r="K234" i="3" l="1"/>
  <c r="R234" i="3" s="1"/>
  <c r="O232" i="3"/>
  <c r="M233" i="3"/>
  <c r="O233" i="3" s="1"/>
  <c r="S233" i="3"/>
  <c r="R233" i="3"/>
  <c r="L235" i="3"/>
  <c r="S235" i="3" s="1"/>
  <c r="M234" i="3"/>
  <c r="N234" i="3" l="1"/>
  <c r="O234" i="3" s="1"/>
  <c r="K235" i="3"/>
  <c r="R235" i="3" s="1"/>
  <c r="L236" i="3"/>
  <c r="S236" i="3" s="1"/>
  <c r="M235" i="3"/>
  <c r="K236" i="3" l="1"/>
  <c r="R236" i="3" s="1"/>
  <c r="N235" i="3"/>
  <c r="O235" i="3" s="1"/>
  <c r="M236" i="3"/>
  <c r="L237" i="3"/>
  <c r="S237" i="3" s="1"/>
  <c r="K237" i="3" l="1"/>
  <c r="R237" i="3" s="1"/>
  <c r="N236" i="3"/>
  <c r="O236" i="3" s="1"/>
  <c r="L238" i="3"/>
  <c r="S238" i="3" s="1"/>
  <c r="M237" i="3"/>
  <c r="K238" i="3" l="1"/>
  <c r="R238" i="3" s="1"/>
  <c r="N237" i="3"/>
  <c r="O237" i="3" s="1"/>
  <c r="M238" i="3"/>
  <c r="L239" i="3"/>
  <c r="S239" i="3" s="1"/>
  <c r="N238" i="3" l="1"/>
  <c r="O238" i="3" s="1"/>
  <c r="K239" i="3"/>
  <c r="R239" i="3" s="1"/>
  <c r="K240" i="3"/>
  <c r="L240" i="3"/>
  <c r="M239" i="3"/>
  <c r="N239" i="3" l="1"/>
  <c r="O239" i="3" s="1"/>
  <c r="M240" i="3"/>
  <c r="S240" i="3"/>
  <c r="N240" i="3"/>
  <c r="R240" i="3"/>
  <c r="K241" i="3"/>
  <c r="L241" i="3"/>
  <c r="S241" i="3" s="1"/>
  <c r="O240" i="3" l="1"/>
  <c r="N241" i="3"/>
  <c r="R241" i="3"/>
  <c r="K242" i="3"/>
  <c r="R242" i="3" s="1"/>
  <c r="L242" i="3"/>
  <c r="S242" i="3" s="1"/>
  <c r="M241" i="3"/>
  <c r="N242" i="3" l="1"/>
  <c r="O241" i="3"/>
  <c r="K243" i="3"/>
  <c r="R243" i="3" s="1"/>
  <c r="L243" i="3"/>
  <c r="S243" i="3" s="1"/>
  <c r="M242" i="3"/>
  <c r="O242" i="3" l="1"/>
  <c r="K244" i="3"/>
  <c r="R244" i="3" s="1"/>
  <c r="L244" i="3"/>
  <c r="S244" i="3" s="1"/>
  <c r="N243" i="3"/>
  <c r="M243" i="3"/>
  <c r="O243" i="3" l="1"/>
  <c r="M244" i="3"/>
  <c r="K245" i="3"/>
  <c r="R245" i="3" s="1"/>
  <c r="L245" i="3"/>
  <c r="S245" i="3" s="1"/>
  <c r="N244" i="3"/>
  <c r="O244" i="3" l="1"/>
  <c r="N245" i="3"/>
  <c r="K246" i="3"/>
  <c r="L246" i="3"/>
  <c r="S246" i="3" s="1"/>
  <c r="M245" i="3"/>
  <c r="O245" i="3" l="1"/>
  <c r="N246" i="3"/>
  <c r="R246" i="3"/>
  <c r="K247" i="3"/>
  <c r="L247" i="3"/>
  <c r="M246" i="3"/>
  <c r="O246" i="3" l="1"/>
  <c r="M247" i="3"/>
  <c r="S247" i="3"/>
  <c r="N247" i="3"/>
  <c r="R247" i="3"/>
  <c r="L248" i="3"/>
  <c r="S248" i="3" s="1"/>
  <c r="K248" i="3"/>
  <c r="O247" i="3" l="1"/>
  <c r="N248" i="3"/>
  <c r="R248" i="3"/>
  <c r="K249" i="3"/>
  <c r="L249" i="3"/>
  <c r="M248" i="3"/>
  <c r="O248" i="3" l="1"/>
  <c r="M249" i="3"/>
  <c r="S249" i="3"/>
  <c r="N249" i="3"/>
  <c r="R249" i="3"/>
  <c r="L250" i="3"/>
  <c r="L251" i="3" s="1"/>
  <c r="S251" i="3" s="1"/>
  <c r="K250" i="3"/>
  <c r="K251" i="3" s="1"/>
  <c r="R251" i="3" s="1"/>
  <c r="O249" i="3" l="1"/>
  <c r="S250" i="3"/>
  <c r="R250" i="3"/>
  <c r="N251" i="3"/>
  <c r="L252" i="3"/>
  <c r="L253" i="3" s="1"/>
  <c r="S253" i="3" s="1"/>
  <c r="K252" i="3"/>
  <c r="K253" i="3" s="1"/>
  <c r="R253" i="3" s="1"/>
  <c r="M251" i="3"/>
  <c r="O251" i="3" l="1"/>
  <c r="N253" i="3"/>
  <c r="R252" i="3"/>
  <c r="M253" i="3"/>
  <c r="S252" i="3"/>
  <c r="O250" i="3"/>
  <c r="K254" i="3"/>
  <c r="R254" i="3" s="1"/>
  <c r="N252" i="3"/>
  <c r="L254" i="3"/>
  <c r="S254" i="3" s="1"/>
  <c r="M252" i="3"/>
  <c r="O253" i="3" l="1"/>
  <c r="N254" i="3"/>
  <c r="M254" i="3"/>
  <c r="O252" i="3"/>
  <c r="K255" i="3"/>
  <c r="L255" i="3"/>
  <c r="S255" i="3" s="1"/>
  <c r="O254" i="3" l="1"/>
  <c r="N255" i="3"/>
  <c r="R255" i="3"/>
  <c r="L256" i="3"/>
  <c r="S256" i="3" s="1"/>
  <c r="M255" i="3"/>
  <c r="K256" i="3"/>
  <c r="R256" i="3" s="1"/>
  <c r="O255" i="3" l="1"/>
  <c r="N256" i="3"/>
  <c r="L257" i="3"/>
  <c r="K257" i="3"/>
  <c r="R257" i="3" s="1"/>
  <c r="M256" i="3"/>
  <c r="O256" i="3" l="1"/>
  <c r="M257" i="3"/>
  <c r="S257" i="3"/>
  <c r="K258" i="3"/>
  <c r="R258" i="3" s="1"/>
  <c r="L258" i="3"/>
  <c r="S258" i="3" s="1"/>
  <c r="N257" i="3"/>
  <c r="O257" i="3" l="1"/>
  <c r="M258" i="3"/>
  <c r="N258" i="3"/>
  <c r="L259" i="3"/>
  <c r="S259" i="3" s="1"/>
  <c r="K259" i="3"/>
  <c r="M259" i="3" l="1"/>
  <c r="N259" i="3"/>
  <c r="R259" i="3"/>
  <c r="O258" i="3"/>
  <c r="K260" i="3"/>
  <c r="R260" i="3" s="1"/>
  <c r="L260" i="3"/>
  <c r="S260" i="3" s="1"/>
  <c r="O259" i="3" l="1"/>
  <c r="M260" i="3"/>
  <c r="N260" i="3"/>
  <c r="L261" i="3"/>
  <c r="K261" i="3"/>
  <c r="O260" i="3" l="1"/>
  <c r="N261" i="3"/>
  <c r="R261" i="3"/>
  <c r="M261" i="3"/>
  <c r="S261" i="3"/>
  <c r="K262" i="3"/>
  <c r="L262" i="3"/>
  <c r="O261" i="3" l="1"/>
  <c r="N262" i="3"/>
  <c r="R262" i="3"/>
  <c r="M262" i="3"/>
  <c r="S262" i="3"/>
  <c r="L263" i="3"/>
  <c r="K263" i="3"/>
  <c r="R263" i="3" s="1"/>
  <c r="O262" i="3" l="1"/>
  <c r="M263" i="3"/>
  <c r="S263" i="3"/>
  <c r="N263" i="3"/>
  <c r="K264" i="3"/>
  <c r="L264" i="3"/>
  <c r="S264" i="3" s="1"/>
  <c r="M264" i="3" l="1"/>
  <c r="O263" i="3"/>
  <c r="N264" i="3"/>
  <c r="R264" i="3"/>
  <c r="L265" i="3"/>
  <c r="S265" i="3" s="1"/>
  <c r="K265" i="3"/>
  <c r="R265" i="3" s="1"/>
  <c r="O264" i="3" l="1"/>
  <c r="M265" i="3"/>
  <c r="K266" i="3"/>
  <c r="L266" i="3"/>
  <c r="S266" i="3" s="1"/>
  <c r="N265" i="3"/>
  <c r="M266" i="3" l="1"/>
  <c r="O265" i="3"/>
  <c r="N266" i="3"/>
  <c r="O266" i="3" s="1"/>
  <c r="R266" i="3"/>
  <c r="L267" i="3"/>
  <c r="S267" i="3" s="1"/>
  <c r="K267" i="3"/>
  <c r="R267" i="3" s="1"/>
  <c r="M267" i="3" l="1"/>
  <c r="K268" i="3"/>
  <c r="L268" i="3"/>
  <c r="S268" i="3" s="1"/>
  <c r="N267" i="3"/>
  <c r="O267" i="3" l="1"/>
  <c r="N268" i="3"/>
  <c r="R268" i="3"/>
  <c r="L269" i="3"/>
  <c r="K269" i="3"/>
  <c r="R269" i="3" s="1"/>
  <c r="M268" i="3"/>
  <c r="O268" i="3" l="1"/>
  <c r="M269" i="3"/>
  <c r="S269" i="3"/>
  <c r="K270" i="3"/>
  <c r="R270" i="3" s="1"/>
  <c r="L270" i="3"/>
  <c r="S270" i="3" s="1"/>
  <c r="N269" i="3"/>
  <c r="O269" i="3" s="1"/>
  <c r="M270" i="3" l="1"/>
  <c r="N270" i="3"/>
  <c r="L271" i="3"/>
  <c r="S271" i="3" s="1"/>
  <c r="K271" i="3"/>
  <c r="O270" i="3" l="1"/>
  <c r="N271" i="3"/>
  <c r="R271" i="3"/>
  <c r="M271" i="3"/>
  <c r="K272" i="3"/>
  <c r="L272" i="3"/>
  <c r="S272" i="3" s="1"/>
  <c r="O271" i="3" l="1"/>
  <c r="N272" i="3"/>
  <c r="R272" i="3"/>
  <c r="M272" i="3"/>
  <c r="L273" i="3"/>
  <c r="S273" i="3" s="1"/>
  <c r="K273" i="3"/>
  <c r="R273" i="3" s="1"/>
  <c r="O272" i="3" l="1"/>
  <c r="M273" i="3"/>
  <c r="K274" i="3"/>
  <c r="R274" i="3" s="1"/>
  <c r="L274" i="3"/>
  <c r="S274" i="3" s="1"/>
  <c r="N273" i="3"/>
  <c r="N274" i="3" l="1"/>
  <c r="K275" i="3"/>
  <c r="R275" i="3" s="1"/>
  <c r="L275" i="3"/>
  <c r="S275" i="3" s="1"/>
  <c r="O273" i="3"/>
  <c r="M274" i="3"/>
  <c r="O274" i="3" l="1"/>
  <c r="K276" i="3"/>
  <c r="R276" i="3" s="1"/>
  <c r="L276" i="3"/>
  <c r="M275" i="3"/>
  <c r="N275" i="3"/>
  <c r="M276" i="3" l="1"/>
  <c r="S276" i="3"/>
  <c r="K277" i="3"/>
  <c r="R277" i="3" s="1"/>
  <c r="L277" i="3"/>
  <c r="S277" i="3" s="1"/>
  <c r="O275" i="3"/>
  <c r="N276" i="3"/>
  <c r="O276" i="3" l="1"/>
  <c r="M277" i="3"/>
  <c r="L278" i="3"/>
  <c r="S278" i="3" s="1"/>
  <c r="K278" i="3"/>
  <c r="R278" i="3" s="1"/>
  <c r="N277" i="3"/>
  <c r="O277" i="3" l="1"/>
  <c r="M278" i="3"/>
  <c r="N278" i="3"/>
  <c r="K279" i="3"/>
  <c r="R279" i="3" s="1"/>
  <c r="L279" i="3"/>
  <c r="O278" i="3" l="1"/>
  <c r="M279" i="3"/>
  <c r="S279" i="3"/>
  <c r="L280" i="3"/>
  <c r="S280" i="3" s="1"/>
  <c r="K280" i="3"/>
  <c r="N279" i="3"/>
  <c r="O279" i="3" s="1"/>
  <c r="N280" i="3" l="1"/>
  <c r="R280" i="3"/>
  <c r="L281" i="3"/>
  <c r="S281" i="3" s="1"/>
  <c r="K281" i="3"/>
  <c r="R281" i="3" s="1"/>
  <c r="M280" i="3"/>
  <c r="N281" i="3" l="1"/>
  <c r="O280" i="3"/>
  <c r="L282" i="3"/>
  <c r="S282" i="3" s="1"/>
  <c r="K282" i="3"/>
  <c r="R282" i="3" s="1"/>
  <c r="M281" i="3"/>
  <c r="O281" i="3" l="1"/>
  <c r="K283" i="3"/>
  <c r="R283" i="3" s="1"/>
  <c r="L283" i="3"/>
  <c r="S283" i="3" s="1"/>
  <c r="M282" i="3"/>
  <c r="N282" i="3"/>
  <c r="N283" i="3" l="1"/>
  <c r="L284" i="3"/>
  <c r="S284" i="3" s="1"/>
  <c r="K284" i="3"/>
  <c r="O282" i="3"/>
  <c r="M283" i="3"/>
  <c r="O283" i="3" l="1"/>
  <c r="N284" i="3"/>
  <c r="R284" i="3"/>
  <c r="K285" i="3"/>
  <c r="R285" i="3" s="1"/>
  <c r="L285" i="3"/>
  <c r="S285" i="3" s="1"/>
  <c r="M284" i="3"/>
  <c r="O284" i="3" l="1"/>
  <c r="L286" i="3"/>
  <c r="S286" i="3" s="1"/>
  <c r="K286" i="3"/>
  <c r="N285" i="3"/>
  <c r="M285" i="3"/>
  <c r="O285" i="3" l="1"/>
  <c r="N286" i="3"/>
  <c r="R286" i="3"/>
  <c r="K287" i="3"/>
  <c r="R287" i="3" s="1"/>
  <c r="L287" i="3"/>
  <c r="S287" i="3" s="1"/>
  <c r="M286" i="3"/>
  <c r="O286" i="3" l="1"/>
  <c r="L288" i="3"/>
  <c r="S288" i="3" s="1"/>
  <c r="K288" i="3"/>
  <c r="N287" i="3"/>
  <c r="M287" i="3"/>
  <c r="O287" i="3" l="1"/>
  <c r="N288" i="3"/>
  <c r="R288" i="3"/>
  <c r="L289" i="3"/>
  <c r="S289" i="3" s="1"/>
  <c r="K289" i="3"/>
  <c r="R289" i="3" s="1"/>
  <c r="M288" i="3"/>
  <c r="O288" i="3" l="1"/>
  <c r="L290" i="3"/>
  <c r="S290" i="3" s="1"/>
  <c r="K290" i="3"/>
  <c r="R290" i="3" s="1"/>
  <c r="N289" i="3"/>
  <c r="M289" i="3"/>
  <c r="O289" i="3" l="1"/>
  <c r="K291" i="3"/>
  <c r="R291" i="3" s="1"/>
  <c r="L291" i="3"/>
  <c r="S291" i="3" s="1"/>
  <c r="M290" i="3"/>
  <c r="N290" i="3"/>
  <c r="N291" i="3" l="1"/>
  <c r="L292" i="3"/>
  <c r="S292" i="3" s="1"/>
  <c r="K292" i="3"/>
  <c r="R292" i="3" s="1"/>
  <c r="O290" i="3"/>
  <c r="M291" i="3"/>
  <c r="O291" i="3" s="1"/>
  <c r="K293" i="3" l="1"/>
  <c r="L293" i="3"/>
  <c r="N292" i="3"/>
  <c r="M292" i="3"/>
  <c r="O292" i="3" l="1"/>
  <c r="N293" i="3"/>
  <c r="R293" i="3"/>
  <c r="M293" i="3"/>
  <c r="S293" i="3"/>
  <c r="L294" i="3"/>
  <c r="S294" i="3" s="1"/>
  <c r="K294" i="3"/>
  <c r="R294" i="3" s="1"/>
  <c r="O293" i="3" l="1"/>
  <c r="M294" i="3"/>
  <c r="K295" i="3"/>
  <c r="R295" i="3" s="1"/>
  <c r="L295" i="3"/>
  <c r="S295" i="3" s="1"/>
  <c r="N294" i="3"/>
  <c r="O294" i="3" l="1"/>
  <c r="L296" i="3"/>
  <c r="S296" i="3" s="1"/>
  <c r="K296" i="3"/>
  <c r="R296" i="3" s="1"/>
  <c r="N295" i="3"/>
  <c r="M295" i="3"/>
  <c r="N296" i="3" l="1"/>
  <c r="O295" i="3"/>
  <c r="M296" i="3"/>
  <c r="L297" i="3"/>
  <c r="K297" i="3"/>
  <c r="R297" i="3" s="1"/>
  <c r="O296" i="3" l="1"/>
  <c r="M297" i="3"/>
  <c r="S297" i="3"/>
  <c r="L298" i="3"/>
  <c r="S298" i="3" s="1"/>
  <c r="K298" i="3"/>
  <c r="R298" i="3" s="1"/>
  <c r="N297" i="3"/>
  <c r="O297" i="3" l="1"/>
  <c r="K299" i="3"/>
  <c r="R299" i="3" s="1"/>
  <c r="L299" i="3"/>
  <c r="S299" i="3" s="1"/>
  <c r="M298" i="3"/>
  <c r="N298" i="3"/>
  <c r="O298" i="3" l="1"/>
  <c r="M299" i="3"/>
  <c r="N299" i="3"/>
  <c r="L300" i="3"/>
  <c r="S300" i="3" s="1"/>
  <c r="K300" i="3"/>
  <c r="R300" i="3" s="1"/>
  <c r="O299" i="3" l="1"/>
  <c r="N300" i="3"/>
  <c r="M300" i="3"/>
  <c r="K301" i="3"/>
  <c r="L301" i="3"/>
  <c r="S301" i="3" s="1"/>
  <c r="O300" i="3" l="1"/>
  <c r="N301" i="3"/>
  <c r="R301" i="3"/>
  <c r="L302" i="3"/>
  <c r="K302" i="3"/>
  <c r="R302" i="3" s="1"/>
  <c r="M301" i="3"/>
  <c r="O301" i="3" l="1"/>
  <c r="M302" i="3"/>
  <c r="S302" i="3"/>
  <c r="N302" i="3"/>
  <c r="K303" i="3"/>
  <c r="R303" i="3" s="1"/>
  <c r="L303" i="3"/>
  <c r="S303" i="3" s="1"/>
  <c r="O302" i="3" l="1"/>
  <c r="L304" i="3"/>
  <c r="K304" i="3"/>
  <c r="R304" i="3" s="1"/>
  <c r="M303" i="3"/>
  <c r="N303" i="3"/>
  <c r="M304" i="3" l="1"/>
  <c r="S304" i="3"/>
  <c r="O303" i="3"/>
  <c r="L305" i="3"/>
  <c r="S305" i="3" s="1"/>
  <c r="K305" i="3"/>
  <c r="R305" i="3" s="1"/>
  <c r="N304" i="3"/>
  <c r="O304" i="3" l="1"/>
  <c r="M305" i="3"/>
  <c r="N305" i="3"/>
  <c r="L306" i="3"/>
  <c r="S306" i="3" s="1"/>
  <c r="K306" i="3"/>
  <c r="R306" i="3" s="1"/>
  <c r="O305" i="3" l="1"/>
  <c r="K307" i="3"/>
  <c r="L307" i="3"/>
  <c r="S307" i="3" s="1"/>
  <c r="N306" i="3"/>
  <c r="M306" i="3"/>
  <c r="O306" i="3" l="1"/>
  <c r="M307" i="3"/>
  <c r="N307" i="3"/>
  <c r="R307" i="3"/>
  <c r="L308" i="3"/>
  <c r="S308" i="3" s="1"/>
  <c r="K308" i="3"/>
  <c r="R308" i="3" s="1"/>
  <c r="O307" i="3" l="1"/>
  <c r="N308" i="3"/>
  <c r="K309" i="3"/>
  <c r="L309" i="3"/>
  <c r="S309" i="3" s="1"/>
  <c r="M308" i="3"/>
  <c r="O308" i="3" l="1"/>
  <c r="M309" i="3"/>
  <c r="N309" i="3"/>
  <c r="R309" i="3"/>
  <c r="L310" i="3"/>
  <c r="K310" i="3"/>
  <c r="O309" i="3" l="1"/>
  <c r="M310" i="3"/>
  <c r="S310" i="3"/>
  <c r="N310" i="3"/>
  <c r="R310" i="3"/>
  <c r="K311" i="3"/>
  <c r="L311" i="3"/>
  <c r="S311" i="3" s="1"/>
  <c r="N311" i="3" l="1"/>
  <c r="R311" i="3"/>
  <c r="M311" i="3"/>
  <c r="O310" i="3"/>
  <c r="L312" i="3"/>
  <c r="S312" i="3" s="1"/>
  <c r="K312" i="3"/>
  <c r="R312" i="3" s="1"/>
  <c r="O311" i="3" l="1"/>
  <c r="N312" i="3"/>
  <c r="M312" i="3"/>
  <c r="L313" i="3"/>
  <c r="S313" i="3" s="1"/>
  <c r="K313" i="3"/>
  <c r="R313" i="3" s="1"/>
  <c r="O312" i="3" l="1"/>
  <c r="N313" i="3"/>
  <c r="M313" i="3"/>
  <c r="L314" i="3"/>
  <c r="S314" i="3" s="1"/>
  <c r="K314" i="3"/>
  <c r="R314" i="3" s="1"/>
  <c r="N314" i="3" l="1"/>
  <c r="O313" i="3"/>
  <c r="K315" i="3"/>
  <c r="R315" i="3" s="1"/>
  <c r="L315" i="3"/>
  <c r="S315" i="3" s="1"/>
  <c r="M314" i="3"/>
  <c r="O314" i="3" l="1"/>
  <c r="L316" i="3"/>
  <c r="S316" i="3" s="1"/>
  <c r="K316" i="3"/>
  <c r="N315" i="3"/>
  <c r="M315" i="3"/>
  <c r="O315" i="3" l="1"/>
  <c r="N316" i="3"/>
  <c r="R316" i="3"/>
  <c r="K317" i="3"/>
  <c r="R317" i="3" s="1"/>
  <c r="L317" i="3"/>
  <c r="S317" i="3" s="1"/>
  <c r="M316" i="3"/>
  <c r="O316" i="3" l="1"/>
  <c r="L318" i="3"/>
  <c r="S318" i="3" s="1"/>
  <c r="K318" i="3"/>
  <c r="N317" i="3"/>
  <c r="M317" i="3"/>
  <c r="O317" i="3" l="1"/>
  <c r="N318" i="3"/>
  <c r="R318" i="3"/>
  <c r="K319" i="3"/>
  <c r="R319" i="3" s="1"/>
  <c r="L319" i="3"/>
  <c r="S319" i="3" s="1"/>
  <c r="M318" i="3"/>
  <c r="O318" i="3" l="1"/>
  <c r="M319" i="3"/>
  <c r="L320" i="3"/>
  <c r="S320" i="3" s="1"/>
  <c r="K320" i="3"/>
  <c r="R320" i="3" s="1"/>
  <c r="N319" i="3"/>
  <c r="O319" i="3" l="1"/>
  <c r="N320" i="3"/>
  <c r="L321" i="3"/>
  <c r="K321" i="3"/>
  <c r="R321" i="3" s="1"/>
  <c r="M320" i="3"/>
  <c r="O320" i="3" l="1"/>
  <c r="N321" i="3"/>
  <c r="M321" i="3"/>
  <c r="S321" i="3"/>
  <c r="L322" i="3"/>
  <c r="S322" i="3" s="1"/>
  <c r="K322" i="3"/>
  <c r="R322" i="3" s="1"/>
  <c r="O321" i="3" l="1"/>
  <c r="K323" i="3"/>
  <c r="R323" i="3" s="1"/>
  <c r="L323" i="3"/>
  <c r="S323" i="3" s="1"/>
  <c r="M322" i="3"/>
  <c r="N322" i="3"/>
  <c r="M323" i="3" l="1"/>
  <c r="O322" i="3"/>
  <c r="N323" i="3"/>
  <c r="L324" i="3"/>
  <c r="S324" i="3" s="1"/>
  <c r="K324" i="3"/>
  <c r="R324" i="3" s="1"/>
  <c r="O323" i="3" l="1"/>
  <c r="K325" i="3"/>
  <c r="L325" i="3"/>
  <c r="S325" i="3" s="1"/>
  <c r="N324" i="3"/>
  <c r="M324" i="3"/>
  <c r="O324" i="3" l="1"/>
  <c r="N325" i="3"/>
  <c r="R325" i="3"/>
  <c r="M325" i="3"/>
  <c r="L326" i="3"/>
  <c r="S326" i="3" s="1"/>
  <c r="K326" i="3"/>
  <c r="R326" i="3" s="1"/>
  <c r="O325" i="3" l="1"/>
  <c r="K327" i="3"/>
  <c r="L327" i="3"/>
  <c r="S327" i="3" s="1"/>
  <c r="N326" i="3"/>
  <c r="M326" i="3"/>
  <c r="O326" i="3" l="1"/>
  <c r="M327" i="3"/>
  <c r="N327" i="3"/>
  <c r="R327" i="3"/>
  <c r="L328" i="3"/>
  <c r="S328" i="3" s="1"/>
  <c r="K328" i="3"/>
  <c r="R328" i="3" s="1"/>
  <c r="O327" i="3" l="1"/>
  <c r="L329" i="3"/>
  <c r="K329" i="3"/>
  <c r="R329" i="3" s="1"/>
  <c r="M328" i="3"/>
  <c r="N328" i="3"/>
  <c r="M329" i="3" l="1"/>
  <c r="S329" i="3"/>
  <c r="N329" i="3"/>
  <c r="O328" i="3"/>
  <c r="L330" i="3"/>
  <c r="S330" i="3" s="1"/>
  <c r="K330" i="3"/>
  <c r="R330" i="3" s="1"/>
  <c r="M330" i="3" l="1"/>
  <c r="O329" i="3"/>
  <c r="K331" i="3"/>
  <c r="L331" i="3"/>
  <c r="S331" i="3" s="1"/>
  <c r="N330" i="3"/>
  <c r="O330" i="3" l="1"/>
  <c r="N331" i="3"/>
  <c r="R331" i="3"/>
  <c r="M331" i="3"/>
  <c r="L332" i="3"/>
  <c r="S332" i="3" s="1"/>
  <c r="K332" i="3"/>
  <c r="R332" i="3" s="1"/>
  <c r="O331" i="3" l="1"/>
  <c r="K333" i="3"/>
  <c r="L333" i="3"/>
  <c r="S333" i="3" s="1"/>
  <c r="N332" i="3"/>
  <c r="M332" i="3"/>
  <c r="O332" i="3" l="1"/>
  <c r="N333" i="3"/>
  <c r="R333" i="3"/>
  <c r="M333" i="3"/>
  <c r="L334" i="3"/>
  <c r="S334" i="3" s="1"/>
  <c r="K334" i="3"/>
  <c r="R334" i="3" s="1"/>
  <c r="O333" i="3" l="1"/>
  <c r="M334" i="3"/>
  <c r="K335" i="3"/>
  <c r="R335" i="3" s="1"/>
  <c r="L335" i="3"/>
  <c r="S335" i="3" s="1"/>
  <c r="N334" i="3"/>
  <c r="N335" i="3" l="1"/>
  <c r="L336" i="3"/>
  <c r="K336" i="3"/>
  <c r="R336" i="3" s="1"/>
  <c r="M335" i="3"/>
  <c r="O334" i="3"/>
  <c r="O335" i="3" l="1"/>
  <c r="M336" i="3"/>
  <c r="S336" i="3"/>
  <c r="N336" i="3"/>
  <c r="L337" i="3"/>
  <c r="K337" i="3"/>
  <c r="R337" i="3" s="1"/>
  <c r="M337" i="3" l="1"/>
  <c r="S337" i="3"/>
  <c r="O336" i="3"/>
  <c r="N337" i="3"/>
  <c r="L338" i="3"/>
  <c r="K338" i="3"/>
  <c r="R338" i="3" s="1"/>
  <c r="M338" i="3" l="1"/>
  <c r="S338" i="3"/>
  <c r="O337" i="3"/>
  <c r="N338" i="3"/>
  <c r="K339" i="3"/>
  <c r="R339" i="3" s="1"/>
  <c r="L339" i="3"/>
  <c r="S339" i="3" s="1"/>
  <c r="O338" i="3" l="1"/>
  <c r="M339" i="3"/>
  <c r="N339" i="3"/>
  <c r="L340" i="3"/>
  <c r="S340" i="3" s="1"/>
  <c r="K340" i="3"/>
  <c r="R340" i="3" s="1"/>
  <c r="O339" i="3" l="1"/>
  <c r="N340" i="3"/>
  <c r="K341" i="3"/>
  <c r="R341" i="3" s="1"/>
  <c r="L341" i="3"/>
  <c r="M340" i="3"/>
  <c r="O340" i="3" l="1"/>
  <c r="M341" i="3"/>
  <c r="S341" i="3"/>
  <c r="L342" i="3"/>
  <c r="S342" i="3" s="1"/>
  <c r="K342" i="3"/>
  <c r="R342" i="3" s="1"/>
  <c r="N341" i="3"/>
  <c r="O341" i="3" l="1"/>
  <c r="K343" i="3"/>
  <c r="R343" i="3" s="1"/>
  <c r="L343" i="3"/>
  <c r="S343" i="3" s="1"/>
  <c r="N342" i="3"/>
  <c r="M342" i="3"/>
  <c r="O342" i="3" l="1"/>
  <c r="L344" i="3"/>
  <c r="S344" i="3" s="1"/>
  <c r="K344" i="3"/>
  <c r="M343" i="3"/>
  <c r="N343" i="3"/>
  <c r="N344" i="3" l="1"/>
  <c r="R344" i="3"/>
  <c r="L345" i="3"/>
  <c r="S345" i="3" s="1"/>
  <c r="K345" i="3"/>
  <c r="R345" i="3" s="1"/>
  <c r="O343" i="3"/>
  <c r="M344" i="3"/>
  <c r="O344" i="3" l="1"/>
  <c r="L346" i="3"/>
  <c r="S346" i="3" s="1"/>
  <c r="K346" i="3"/>
  <c r="R346" i="3" s="1"/>
  <c r="N345" i="3"/>
  <c r="M345" i="3"/>
  <c r="O345" i="3" l="1"/>
  <c r="K347" i="3"/>
  <c r="R347" i="3" s="1"/>
  <c r="L347" i="3"/>
  <c r="S347" i="3" s="1"/>
  <c r="M346" i="3"/>
  <c r="N346" i="3"/>
  <c r="L348" i="3" l="1"/>
  <c r="S348" i="3" s="1"/>
  <c r="K348" i="3"/>
  <c r="R348" i="3" s="1"/>
  <c r="O346" i="3"/>
  <c r="N347" i="3"/>
  <c r="M347" i="3"/>
  <c r="O347" i="3" s="1"/>
  <c r="M348" i="3" l="1"/>
  <c r="K349" i="3"/>
  <c r="R349" i="3" s="1"/>
  <c r="L349" i="3"/>
  <c r="S349" i="3" s="1"/>
  <c r="N348" i="3"/>
  <c r="O348" i="3" l="1"/>
  <c r="N349" i="3"/>
  <c r="L350" i="3"/>
  <c r="S350" i="3" s="1"/>
  <c r="K350" i="3"/>
  <c r="R350" i="3" s="1"/>
  <c r="M349" i="3"/>
  <c r="O349" i="3" l="1"/>
  <c r="M350" i="3"/>
  <c r="K351" i="3"/>
  <c r="L351" i="3"/>
  <c r="S351" i="3" s="1"/>
  <c r="N350" i="3"/>
  <c r="O350" i="3" l="1"/>
  <c r="N351" i="3"/>
  <c r="R351" i="3"/>
  <c r="M351" i="3"/>
  <c r="L352" i="3"/>
  <c r="S352" i="3" s="1"/>
  <c r="K352" i="3"/>
  <c r="R352" i="3" s="1"/>
  <c r="O351" i="3" l="1"/>
  <c r="M352" i="3"/>
  <c r="L353" i="3"/>
  <c r="S353" i="3" s="1"/>
  <c r="K353" i="3"/>
  <c r="R353" i="3" s="1"/>
  <c r="N352" i="3"/>
  <c r="M353" i="3" l="1"/>
  <c r="L354" i="3"/>
  <c r="K354" i="3"/>
  <c r="R354" i="3" s="1"/>
  <c r="N353" i="3"/>
  <c r="O352" i="3"/>
  <c r="O353" i="3" l="1"/>
  <c r="N354" i="3"/>
  <c r="M354" i="3"/>
  <c r="S354" i="3"/>
  <c r="K355" i="3"/>
  <c r="L355" i="3"/>
  <c r="S355" i="3" s="1"/>
  <c r="O354" i="3" l="1"/>
  <c r="N355" i="3"/>
  <c r="R355" i="3"/>
  <c r="M355" i="3"/>
  <c r="L356" i="3"/>
  <c r="S356" i="3" s="1"/>
  <c r="K356" i="3"/>
  <c r="R356" i="3" s="1"/>
  <c r="O355" i="3" l="1"/>
  <c r="N356" i="3"/>
  <c r="M356" i="3"/>
  <c r="K357" i="3"/>
  <c r="R357" i="3" s="1"/>
  <c r="L357" i="3"/>
  <c r="O356" i="3" l="1"/>
  <c r="M357" i="3"/>
  <c r="S357" i="3"/>
  <c r="N357" i="3"/>
  <c r="L358" i="3"/>
  <c r="S358" i="3" s="1"/>
  <c r="K358" i="3"/>
  <c r="R358" i="3" s="1"/>
  <c r="O357" i="3" l="1"/>
  <c r="K359" i="3"/>
  <c r="L359" i="3"/>
  <c r="S359" i="3" s="1"/>
  <c r="M358" i="3"/>
  <c r="N358" i="3"/>
  <c r="M359" i="3" l="1"/>
  <c r="N359" i="3"/>
  <c r="R359" i="3"/>
  <c r="O358" i="3"/>
  <c r="L360" i="3"/>
  <c r="S360" i="3" s="1"/>
  <c r="K360" i="3"/>
  <c r="R360" i="3" s="1"/>
  <c r="O359" i="3" l="1"/>
  <c r="N360" i="3"/>
  <c r="M360" i="3"/>
  <c r="L361" i="3"/>
  <c r="S361" i="3" s="1"/>
  <c r="K361" i="3"/>
  <c r="O360" i="3" l="1"/>
  <c r="N361" i="3"/>
  <c r="R361" i="3"/>
  <c r="M361" i="3"/>
  <c r="O361" i="3" s="1"/>
  <c r="L362" i="3"/>
  <c r="S362" i="3" s="1"/>
  <c r="K362" i="3"/>
  <c r="R362" i="3" s="1"/>
  <c r="M362" i="3" l="1"/>
  <c r="K363" i="3"/>
  <c r="L363" i="3"/>
  <c r="S363" i="3" s="1"/>
  <c r="N362" i="3"/>
  <c r="M363" i="3" l="1"/>
  <c r="O362" i="3"/>
  <c r="N363" i="3"/>
  <c r="O363" i="3" s="1"/>
  <c r="R363" i="3"/>
  <c r="L364" i="3"/>
  <c r="S364" i="3" s="1"/>
  <c r="K364" i="3"/>
  <c r="N364" i="3" l="1"/>
  <c r="R364" i="3"/>
  <c r="K365" i="3"/>
  <c r="L365" i="3"/>
  <c r="S365" i="3" s="1"/>
  <c r="M364" i="3"/>
  <c r="O364" i="3" s="1"/>
  <c r="N365" i="3" l="1"/>
  <c r="R365" i="3"/>
  <c r="M365" i="3"/>
  <c r="L366" i="3"/>
  <c r="S366" i="3" s="1"/>
  <c r="K366" i="3"/>
  <c r="R366" i="3" s="1"/>
  <c r="O365" i="3" l="1"/>
  <c r="M366" i="3"/>
  <c r="K367" i="3"/>
  <c r="R367" i="3" s="1"/>
  <c r="L367" i="3"/>
  <c r="S367" i="3" s="1"/>
  <c r="N366" i="3"/>
  <c r="O366" i="3" l="1"/>
  <c r="M367" i="3"/>
  <c r="N367" i="3"/>
  <c r="L368" i="3"/>
  <c r="S368" i="3" s="1"/>
  <c r="K368" i="3"/>
  <c r="R368" i="3" s="1"/>
  <c r="M368" i="3" l="1"/>
  <c r="O367" i="3"/>
  <c r="L369" i="3"/>
  <c r="S369" i="3" s="1"/>
  <c r="K369" i="3"/>
  <c r="R369" i="3" s="1"/>
  <c r="N368" i="3"/>
  <c r="O368" i="3" l="1"/>
  <c r="L370" i="3"/>
  <c r="S370" i="3" s="1"/>
  <c r="K370" i="3"/>
  <c r="R370" i="3" s="1"/>
  <c r="N369" i="3"/>
  <c r="M369" i="3"/>
  <c r="O369" i="3" l="1"/>
  <c r="K371" i="3"/>
  <c r="R371" i="3" s="1"/>
  <c r="L371" i="3"/>
  <c r="S371" i="3" s="1"/>
  <c r="M370" i="3"/>
  <c r="N370" i="3"/>
  <c r="N371" i="3" l="1"/>
  <c r="L372" i="3"/>
  <c r="S372" i="3" s="1"/>
  <c r="K372" i="3"/>
  <c r="R372" i="3" s="1"/>
  <c r="O370" i="3"/>
  <c r="M371" i="3"/>
  <c r="O371" i="3" s="1"/>
  <c r="M372" i="3" l="1"/>
  <c r="K373" i="3"/>
  <c r="R373" i="3" s="1"/>
  <c r="L373" i="3"/>
  <c r="N372" i="3"/>
  <c r="O372" i="3" l="1"/>
  <c r="M373" i="3"/>
  <c r="S373" i="3"/>
  <c r="L374" i="3"/>
  <c r="S374" i="3" s="1"/>
  <c r="K374" i="3"/>
  <c r="R374" i="3" s="1"/>
  <c r="N373" i="3"/>
  <c r="O373" i="3" s="1"/>
  <c r="N374" i="3" l="1"/>
  <c r="M374" i="3"/>
  <c r="K375" i="3"/>
  <c r="L375" i="3"/>
  <c r="S375" i="3" s="1"/>
  <c r="O374" i="3" l="1"/>
  <c r="N375" i="3"/>
  <c r="R375" i="3"/>
  <c r="L376" i="3"/>
  <c r="S376" i="3" s="1"/>
  <c r="K376" i="3"/>
  <c r="N376" i="3" s="1"/>
  <c r="M375" i="3"/>
  <c r="O375" i="3" s="1"/>
  <c r="L377" i="3" l="1"/>
  <c r="S377" i="3" s="1"/>
  <c r="K377" i="3"/>
  <c r="R377" i="3" s="1"/>
  <c r="R376" i="3"/>
  <c r="M376" i="3"/>
  <c r="O376" i="3" s="1"/>
  <c r="M377" i="3" l="1"/>
  <c r="L378" i="3"/>
  <c r="S378" i="3" s="1"/>
  <c r="K378" i="3"/>
  <c r="R378" i="3" s="1"/>
  <c r="N377" i="3"/>
  <c r="O377" i="3" l="1"/>
  <c r="K379" i="3"/>
  <c r="N379" i="3" s="1"/>
  <c r="M378" i="3"/>
  <c r="L379" i="3"/>
  <c r="M379" i="3" s="1"/>
  <c r="N378" i="3"/>
  <c r="S379" i="3" l="1"/>
  <c r="O378" i="3"/>
  <c r="K380" i="3"/>
  <c r="R380" i="3" s="1"/>
  <c r="R379" i="3"/>
  <c r="L380" i="3"/>
  <c r="S380" i="3" s="1"/>
  <c r="O379" i="3"/>
  <c r="K381" i="3"/>
  <c r="N380" i="3"/>
  <c r="L381" i="3" l="1"/>
  <c r="S381" i="3" s="1"/>
  <c r="M380" i="3"/>
  <c r="O380" i="3" s="1"/>
  <c r="N381" i="3"/>
  <c r="R381" i="3"/>
  <c r="L382" i="3"/>
  <c r="K382" i="3"/>
  <c r="R382" i="3" s="1"/>
  <c r="M381" i="3"/>
  <c r="O381" i="3" l="1"/>
  <c r="M382" i="3"/>
  <c r="S382" i="3"/>
  <c r="K383" i="3"/>
  <c r="R383" i="3" s="1"/>
  <c r="L383" i="3"/>
  <c r="S383" i="3" s="1"/>
  <c r="N382" i="3"/>
  <c r="O382" i="3" l="1"/>
  <c r="M383" i="3"/>
  <c r="N383" i="3"/>
  <c r="L384" i="3"/>
  <c r="K384" i="3"/>
  <c r="R384" i="3" s="1"/>
  <c r="O383" i="3" l="1"/>
  <c r="M384" i="3"/>
  <c r="S384" i="3"/>
  <c r="N384" i="3"/>
  <c r="K385" i="3"/>
  <c r="R385" i="3" s="1"/>
  <c r="L385" i="3"/>
  <c r="S385" i="3" s="1"/>
  <c r="O384" i="3" l="1"/>
  <c r="L386" i="3"/>
  <c r="K386" i="3"/>
  <c r="R386" i="3" s="1"/>
  <c r="M385" i="3"/>
  <c r="N385" i="3"/>
  <c r="M386" i="3" l="1"/>
  <c r="S386" i="3"/>
  <c r="O385" i="3"/>
  <c r="K387" i="3"/>
  <c r="R387" i="3" s="1"/>
  <c r="L387" i="3"/>
  <c r="S387" i="3" s="1"/>
  <c r="N386" i="3"/>
  <c r="O386" i="3" l="1"/>
  <c r="M387" i="3"/>
  <c r="L388" i="3"/>
  <c r="S388" i="3" s="1"/>
  <c r="K388" i="3"/>
  <c r="R388" i="3" s="1"/>
  <c r="N387" i="3"/>
  <c r="O387" i="3" l="1"/>
  <c r="M388" i="3"/>
  <c r="K389" i="3"/>
  <c r="R389" i="3" s="1"/>
  <c r="L389" i="3"/>
  <c r="N388" i="3"/>
  <c r="O388" i="3" l="1"/>
  <c r="M389" i="3"/>
  <c r="S389" i="3"/>
  <c r="L390" i="3"/>
  <c r="S390" i="3" s="1"/>
  <c r="K390" i="3"/>
  <c r="N389" i="3"/>
  <c r="O389" i="3" l="1"/>
  <c r="N390" i="3"/>
  <c r="R390" i="3"/>
  <c r="K391" i="3"/>
  <c r="R391" i="3" s="1"/>
  <c r="L391" i="3"/>
  <c r="S391" i="3" s="1"/>
  <c r="M390" i="3"/>
  <c r="N391" i="3" l="1"/>
  <c r="O390" i="3"/>
  <c r="L392" i="3"/>
  <c r="S392" i="3" s="1"/>
  <c r="K392" i="3"/>
  <c r="M391" i="3"/>
  <c r="O391" i="3" l="1"/>
  <c r="N392" i="3"/>
  <c r="R392" i="3"/>
  <c r="K393" i="3"/>
  <c r="R393" i="3" s="1"/>
  <c r="L393" i="3"/>
  <c r="S393" i="3" s="1"/>
  <c r="M392" i="3"/>
  <c r="O392" i="3" l="1"/>
  <c r="L394" i="3"/>
  <c r="S394" i="3" s="1"/>
  <c r="K394" i="3"/>
  <c r="N393" i="3"/>
  <c r="M393" i="3"/>
  <c r="O393" i="3" l="1"/>
  <c r="N394" i="3"/>
  <c r="R394" i="3"/>
  <c r="K395" i="3"/>
  <c r="R395" i="3" s="1"/>
  <c r="L395" i="3"/>
  <c r="S395" i="3" s="1"/>
  <c r="M394" i="3"/>
  <c r="O394" i="3" l="1"/>
  <c r="L396" i="3"/>
  <c r="S396" i="3" s="1"/>
  <c r="K396" i="3"/>
  <c r="N395" i="3"/>
  <c r="M395" i="3"/>
  <c r="O395" i="3" l="1"/>
  <c r="N396" i="3"/>
  <c r="R396" i="3"/>
  <c r="K397" i="3"/>
  <c r="R397" i="3" s="1"/>
  <c r="L397" i="3"/>
  <c r="S397" i="3" s="1"/>
  <c r="M396" i="3"/>
  <c r="O396" i="3" l="1"/>
  <c r="L398" i="3"/>
  <c r="S398" i="3" s="1"/>
  <c r="K398" i="3"/>
  <c r="N397" i="3"/>
  <c r="M397" i="3"/>
  <c r="O397" i="3" l="1"/>
  <c r="N398" i="3"/>
  <c r="R398" i="3"/>
  <c r="K399" i="3"/>
  <c r="R399" i="3" s="1"/>
  <c r="L399" i="3"/>
  <c r="S399" i="3" s="1"/>
  <c r="M398" i="3"/>
  <c r="O398" i="3" l="1"/>
  <c r="L400" i="3"/>
  <c r="S400" i="3" s="1"/>
  <c r="K400" i="3"/>
  <c r="N399" i="3"/>
  <c r="M399" i="3"/>
  <c r="O399" i="3" l="1"/>
  <c r="N400" i="3"/>
  <c r="R400" i="3"/>
  <c r="K401" i="3"/>
  <c r="R401" i="3" s="1"/>
  <c r="L401" i="3"/>
  <c r="M400" i="3"/>
  <c r="O400" i="3" s="1"/>
  <c r="M401" i="3" l="1"/>
  <c r="S401" i="3"/>
  <c r="L402" i="3"/>
  <c r="S402" i="3" s="1"/>
  <c r="K402" i="3"/>
  <c r="N401" i="3"/>
  <c r="O401" i="3" l="1"/>
  <c r="N402" i="3"/>
  <c r="R402" i="3"/>
  <c r="M402" i="3"/>
  <c r="O402" i="3" s="1"/>
  <c r="K403" i="3"/>
  <c r="R403" i="3" s="1"/>
  <c r="L403" i="3"/>
  <c r="S403" i="3" s="1"/>
  <c r="L404" i="3" l="1"/>
  <c r="S404" i="3" s="1"/>
  <c r="K404" i="3"/>
  <c r="R404" i="3" s="1"/>
  <c r="N403" i="3"/>
  <c r="M403" i="3"/>
  <c r="M404" i="3" l="1"/>
  <c r="O403" i="3"/>
  <c r="K405" i="3"/>
  <c r="R405" i="3" s="1"/>
  <c r="L405" i="3"/>
  <c r="N404" i="3"/>
  <c r="O404" i="3" l="1"/>
  <c r="M405" i="3"/>
  <c r="S405" i="3"/>
  <c r="L406" i="3"/>
  <c r="S406" i="3" s="1"/>
  <c r="K406" i="3"/>
  <c r="N405" i="3"/>
  <c r="O405" i="3" l="1"/>
  <c r="N406" i="3"/>
  <c r="R406" i="3"/>
  <c r="K407" i="3"/>
  <c r="R407" i="3" s="1"/>
  <c r="L407" i="3"/>
  <c r="S407" i="3" s="1"/>
  <c r="M406" i="3"/>
  <c r="O406" i="3" s="1"/>
  <c r="N407" i="3" l="1"/>
  <c r="L408" i="3"/>
  <c r="S408" i="3" s="1"/>
  <c r="K408" i="3"/>
  <c r="M407" i="3"/>
  <c r="O407" i="3" l="1"/>
  <c r="M408" i="3"/>
  <c r="N408" i="3"/>
  <c r="R408" i="3"/>
  <c r="K409" i="3"/>
  <c r="R409" i="3" s="1"/>
  <c r="L409" i="3"/>
  <c r="S409" i="3" s="1"/>
  <c r="N409" i="3" l="1"/>
  <c r="M409" i="3"/>
  <c r="O408" i="3"/>
  <c r="L410" i="3"/>
  <c r="S410" i="3" s="1"/>
  <c r="K410" i="3"/>
  <c r="R410" i="3" s="1"/>
  <c r="O409" i="3" l="1"/>
  <c r="N410" i="3"/>
  <c r="K411" i="3"/>
  <c r="L411" i="3"/>
  <c r="S411" i="3" s="1"/>
  <c r="M410" i="3"/>
  <c r="O410" i="3" l="1"/>
  <c r="M411" i="3"/>
  <c r="N411" i="3"/>
  <c r="R411" i="3"/>
  <c r="L412" i="3"/>
  <c r="K412" i="3"/>
  <c r="O411" i="3" l="1"/>
  <c r="N412" i="3"/>
  <c r="R412" i="3"/>
  <c r="M412" i="3"/>
  <c r="S412" i="3"/>
  <c r="K413" i="3"/>
  <c r="L413" i="3"/>
  <c r="S413" i="3" s="1"/>
  <c r="O412" i="3" l="1"/>
  <c r="N413" i="3"/>
  <c r="R413" i="3"/>
  <c r="M413" i="3"/>
  <c r="L414" i="3"/>
  <c r="S414" i="3" s="1"/>
  <c r="K414" i="3"/>
  <c r="R414" i="3" s="1"/>
  <c r="O413" i="3" l="1"/>
  <c r="N414" i="3"/>
  <c r="M414" i="3"/>
  <c r="K415" i="3"/>
  <c r="R415" i="3" s="1"/>
  <c r="L415" i="3"/>
  <c r="O414" i="3" l="1"/>
  <c r="N415" i="3"/>
  <c r="M415" i="3"/>
  <c r="S415" i="3"/>
  <c r="L416" i="3"/>
  <c r="S416" i="3" s="1"/>
  <c r="K416" i="3"/>
  <c r="R416" i="3" s="1"/>
  <c r="O415" i="3" l="1"/>
  <c r="K417" i="3"/>
  <c r="L417" i="3"/>
  <c r="S417" i="3" s="1"/>
  <c r="M416" i="3"/>
  <c r="N416" i="3"/>
  <c r="M417" i="3" l="1"/>
  <c r="O416" i="3"/>
  <c r="N417" i="3"/>
  <c r="O417" i="3" s="1"/>
  <c r="R417" i="3"/>
  <c r="L418" i="3"/>
  <c r="S418" i="3" s="1"/>
  <c r="K418" i="3"/>
  <c r="R418" i="3" s="1"/>
  <c r="N418" i="3" l="1"/>
  <c r="K419" i="3"/>
  <c r="L419" i="3"/>
  <c r="S419" i="3" s="1"/>
  <c r="M418" i="3"/>
  <c r="O418" i="3" l="1"/>
  <c r="M419" i="3"/>
  <c r="N419" i="3"/>
  <c r="R419" i="3"/>
  <c r="L420" i="3"/>
  <c r="K420" i="3"/>
  <c r="O419" i="3" l="1"/>
  <c r="N420" i="3"/>
  <c r="R420" i="3"/>
  <c r="M420" i="3"/>
  <c r="S420" i="3"/>
  <c r="K421" i="3"/>
  <c r="L421" i="3"/>
  <c r="S421" i="3" s="1"/>
  <c r="N421" i="3" l="1"/>
  <c r="R421" i="3"/>
  <c r="O420" i="3"/>
  <c r="M421" i="3"/>
  <c r="L422" i="3"/>
  <c r="S422" i="3" s="1"/>
  <c r="K422" i="3"/>
  <c r="R422" i="3" s="1"/>
  <c r="O421" i="3" l="1"/>
  <c r="N422" i="3"/>
  <c r="M422" i="3"/>
  <c r="K423" i="3"/>
  <c r="R423" i="3" s="1"/>
  <c r="L423" i="3"/>
  <c r="N423" i="3" l="1"/>
  <c r="M423" i="3"/>
  <c r="S423" i="3"/>
  <c r="O422" i="3"/>
  <c r="L424" i="3"/>
  <c r="S424" i="3" s="1"/>
  <c r="K424" i="3"/>
  <c r="R424" i="3" s="1"/>
  <c r="O423" i="3" l="1"/>
  <c r="K425" i="3"/>
  <c r="L425" i="3"/>
  <c r="S425" i="3" s="1"/>
  <c r="M424" i="3"/>
  <c r="N424" i="3"/>
  <c r="O424" i="3" l="1"/>
  <c r="M425" i="3"/>
  <c r="N425" i="3"/>
  <c r="R425" i="3"/>
  <c r="L426" i="3"/>
  <c r="S426" i="3" s="1"/>
  <c r="K426" i="3"/>
  <c r="R426" i="3" s="1"/>
  <c r="O425" i="3" l="1"/>
  <c r="N426" i="3"/>
  <c r="K427" i="3"/>
  <c r="L427" i="3"/>
  <c r="S427" i="3" s="1"/>
  <c r="M426" i="3"/>
  <c r="O426" i="3" l="1"/>
  <c r="M427" i="3"/>
  <c r="N427" i="3"/>
  <c r="R427" i="3"/>
  <c r="L428" i="3"/>
  <c r="K428" i="3"/>
  <c r="O427" i="3" l="1"/>
  <c r="M428" i="3"/>
  <c r="S428" i="3"/>
  <c r="N428" i="3"/>
  <c r="R428" i="3"/>
  <c r="K429" i="3"/>
  <c r="L429" i="3"/>
  <c r="S429" i="3" s="1"/>
  <c r="O428" i="3" l="1"/>
  <c r="N429" i="3"/>
  <c r="R429" i="3"/>
  <c r="M429" i="3"/>
  <c r="L430" i="3"/>
  <c r="S430" i="3" s="1"/>
  <c r="K430" i="3"/>
  <c r="R430" i="3" s="1"/>
  <c r="O429" i="3" l="1"/>
  <c r="N430" i="3"/>
  <c r="M430" i="3"/>
  <c r="K431" i="3"/>
  <c r="R431" i="3" s="1"/>
  <c r="L431" i="3"/>
  <c r="O430" i="3" l="1"/>
  <c r="M431" i="3"/>
  <c r="S431" i="3"/>
  <c r="N431" i="3"/>
  <c r="L432" i="3"/>
  <c r="S432" i="3" s="1"/>
  <c r="K432" i="3"/>
  <c r="R432" i="3" s="1"/>
  <c r="O431" i="3" l="1"/>
  <c r="K433" i="3"/>
  <c r="L433" i="3"/>
  <c r="S433" i="3" s="1"/>
  <c r="M432" i="3"/>
  <c r="N432" i="3"/>
  <c r="O432" i="3" l="1"/>
  <c r="N433" i="3"/>
  <c r="R433" i="3"/>
  <c r="M433" i="3"/>
  <c r="L434" i="3"/>
  <c r="S434" i="3" s="1"/>
  <c r="K434" i="3"/>
  <c r="R434" i="3" s="1"/>
  <c r="O433" i="3" l="1"/>
  <c r="N434" i="3"/>
  <c r="K435" i="3"/>
  <c r="L435" i="3"/>
  <c r="S435" i="3" s="1"/>
  <c r="M434" i="3"/>
  <c r="O434" i="3" l="1"/>
  <c r="M435" i="3"/>
  <c r="N435" i="3"/>
  <c r="R435" i="3"/>
  <c r="L436" i="3"/>
  <c r="K436" i="3"/>
  <c r="O435" i="3" l="1"/>
  <c r="M436" i="3"/>
  <c r="S436" i="3"/>
  <c r="N436" i="3"/>
  <c r="R436" i="3"/>
  <c r="K437" i="3"/>
  <c r="L437" i="3"/>
  <c r="S437" i="3" s="1"/>
  <c r="N437" i="3" l="1"/>
  <c r="R437" i="3"/>
  <c r="O436" i="3"/>
  <c r="M437" i="3"/>
  <c r="L438" i="3"/>
  <c r="S438" i="3" s="1"/>
  <c r="K438" i="3"/>
  <c r="R438" i="3" s="1"/>
  <c r="N438" i="3" l="1"/>
  <c r="O437" i="3"/>
  <c r="M438" i="3"/>
  <c r="K439" i="3"/>
  <c r="R439" i="3" s="1"/>
  <c r="L439" i="3"/>
  <c r="O438" i="3" l="1"/>
  <c r="M439" i="3"/>
  <c r="S439" i="3"/>
  <c r="N439" i="3"/>
  <c r="L440" i="3"/>
  <c r="S440" i="3" s="1"/>
  <c r="K440" i="3"/>
  <c r="R440" i="3" s="1"/>
  <c r="O439" i="3" l="1"/>
  <c r="K441" i="3"/>
  <c r="L441" i="3"/>
  <c r="S441" i="3" s="1"/>
  <c r="M440" i="3"/>
  <c r="N440" i="3"/>
  <c r="M441" i="3" l="1"/>
  <c r="O440" i="3"/>
  <c r="N441" i="3"/>
  <c r="R441" i="3"/>
  <c r="L442" i="3"/>
  <c r="K442" i="3"/>
  <c r="O441" i="3" l="1"/>
  <c r="N442" i="3"/>
  <c r="R442" i="3"/>
  <c r="M442" i="3"/>
  <c r="S442" i="3"/>
  <c r="K443" i="3"/>
  <c r="L443" i="3"/>
  <c r="S443" i="3" s="1"/>
  <c r="O442" i="3" l="1"/>
  <c r="N443" i="3"/>
  <c r="R443" i="3"/>
  <c r="M443" i="3"/>
  <c r="L444" i="3"/>
  <c r="S444" i="3" s="1"/>
  <c r="K444" i="3"/>
  <c r="R444" i="3" s="1"/>
  <c r="O443" i="3" l="1"/>
  <c r="N444" i="3"/>
  <c r="M444" i="3"/>
  <c r="K445" i="3"/>
  <c r="R445" i="3" s="1"/>
  <c r="L445" i="3"/>
  <c r="O444" i="3" l="1"/>
  <c r="M445" i="3"/>
  <c r="S445" i="3"/>
  <c r="N445" i="3"/>
  <c r="L446" i="3"/>
  <c r="K446" i="3"/>
  <c r="R446" i="3" s="1"/>
  <c r="M446" i="3" l="1"/>
  <c r="S446" i="3"/>
  <c r="N446" i="3"/>
  <c r="O445" i="3"/>
  <c r="K447" i="3"/>
  <c r="L447" i="3"/>
  <c r="S447" i="3" s="1"/>
  <c r="N447" i="3" l="1"/>
  <c r="R447" i="3"/>
  <c r="M447" i="3"/>
  <c r="O447" i="3" s="1"/>
  <c r="O446" i="3"/>
  <c r="L448" i="3"/>
  <c r="S448" i="3" s="1"/>
  <c r="K448" i="3"/>
  <c r="R448" i="3" s="1"/>
  <c r="N448" i="3" l="1"/>
  <c r="M448" i="3"/>
  <c r="K449" i="3"/>
  <c r="R449" i="3" s="1"/>
  <c r="L449" i="3"/>
  <c r="O448" i="3" l="1"/>
  <c r="N449" i="3"/>
  <c r="M449" i="3"/>
  <c r="S449" i="3"/>
  <c r="L450" i="3"/>
  <c r="K450" i="3"/>
  <c r="R450" i="3" s="1"/>
  <c r="N450" i="3" l="1"/>
  <c r="M450" i="3"/>
  <c r="S450" i="3"/>
  <c r="O449" i="3"/>
  <c r="K451" i="3"/>
  <c r="L451" i="3"/>
  <c r="S451" i="3" s="1"/>
  <c r="O450" i="3" l="1"/>
  <c r="N451" i="3"/>
  <c r="R451" i="3"/>
  <c r="M451" i="3"/>
  <c r="L452" i="3"/>
  <c r="S452" i="3" s="1"/>
  <c r="K452" i="3"/>
  <c r="R452" i="3" s="1"/>
  <c r="O451" i="3" l="1"/>
  <c r="N452" i="3"/>
  <c r="M452" i="3"/>
  <c r="K453" i="3"/>
  <c r="R453" i="3" s="1"/>
  <c r="L453" i="3"/>
  <c r="O452" i="3" l="1"/>
  <c r="M453" i="3"/>
  <c r="S453" i="3"/>
  <c r="N453" i="3"/>
  <c r="L454" i="3"/>
  <c r="K454" i="3"/>
  <c r="O453" i="3" l="1"/>
  <c r="N454" i="3"/>
  <c r="R454" i="3"/>
  <c r="M454" i="3"/>
  <c r="S454" i="3"/>
  <c r="K455" i="3"/>
  <c r="R455" i="3" s="1"/>
  <c r="L455" i="3"/>
  <c r="S455" i="3" s="1"/>
  <c r="O454" i="3" l="1"/>
  <c r="N455" i="3"/>
  <c r="L456" i="3"/>
  <c r="S456" i="3" s="1"/>
  <c r="K456" i="3"/>
  <c r="R456" i="3" s="1"/>
  <c r="M455" i="3"/>
  <c r="O455" i="3" l="1"/>
  <c r="N456" i="3"/>
  <c r="K457" i="3"/>
  <c r="R457" i="3" s="1"/>
  <c r="L457" i="3"/>
  <c r="S457" i="3" s="1"/>
  <c r="M456" i="3"/>
  <c r="M457" i="3" l="1"/>
  <c r="N457" i="3"/>
  <c r="L458" i="3"/>
  <c r="S458" i="3" s="1"/>
  <c r="K458" i="3"/>
  <c r="R458" i="3" s="1"/>
  <c r="O456" i="3"/>
  <c r="O457" i="3" l="1"/>
  <c r="M458" i="3"/>
  <c r="K459" i="3"/>
  <c r="L459" i="3"/>
  <c r="S459" i="3" s="1"/>
  <c r="N458" i="3"/>
  <c r="O458" i="3" l="1"/>
  <c r="M459" i="3"/>
  <c r="N459" i="3"/>
  <c r="R459" i="3"/>
  <c r="L460" i="3"/>
  <c r="S460" i="3" s="1"/>
  <c r="K460" i="3"/>
  <c r="R460" i="3" s="1"/>
  <c r="O459" i="3" l="1"/>
  <c r="K461" i="3"/>
  <c r="L461" i="3"/>
  <c r="S461" i="3" s="1"/>
  <c r="N460" i="3"/>
  <c r="M460" i="3"/>
  <c r="N461" i="3" l="1"/>
  <c r="R461" i="3"/>
  <c r="O460" i="3"/>
  <c r="L462" i="3"/>
  <c r="S462" i="3" s="1"/>
  <c r="K462" i="3"/>
  <c r="R462" i="3" s="1"/>
  <c r="M461" i="3"/>
  <c r="O461" i="3" l="1"/>
  <c r="N462" i="3"/>
  <c r="K463" i="3"/>
  <c r="R463" i="3" s="1"/>
  <c r="L463" i="3"/>
  <c r="M462" i="3"/>
  <c r="O462" i="3" l="1"/>
  <c r="M463" i="3"/>
  <c r="S463" i="3"/>
  <c r="L464" i="3"/>
  <c r="S464" i="3" s="1"/>
  <c r="K464" i="3"/>
  <c r="N463" i="3"/>
  <c r="O463" i="3" l="1"/>
  <c r="N464" i="3"/>
  <c r="R464" i="3"/>
  <c r="K465" i="3"/>
  <c r="R465" i="3" s="1"/>
  <c r="L465" i="3"/>
  <c r="M464" i="3"/>
  <c r="M465" i="3" l="1"/>
  <c r="S465" i="3"/>
  <c r="N465" i="3"/>
  <c r="O464" i="3"/>
  <c r="L466" i="3"/>
  <c r="S466" i="3" s="1"/>
  <c r="K466" i="3"/>
  <c r="R466" i="3" s="1"/>
  <c r="O465" i="3" l="1"/>
  <c r="K467" i="3"/>
  <c r="L467" i="3"/>
  <c r="S467" i="3" s="1"/>
  <c r="M466" i="3"/>
  <c r="N466" i="3"/>
  <c r="M467" i="3" l="1"/>
  <c r="N467" i="3"/>
  <c r="R467" i="3"/>
  <c r="O466" i="3"/>
  <c r="L468" i="3"/>
  <c r="S468" i="3" s="1"/>
  <c r="K468" i="3"/>
  <c r="R468" i="3" s="1"/>
  <c r="O467" i="3" l="1"/>
  <c r="K469" i="3"/>
  <c r="L469" i="3"/>
  <c r="S469" i="3" s="1"/>
  <c r="N468" i="3"/>
  <c r="M468" i="3"/>
  <c r="N469" i="3" l="1"/>
  <c r="R469" i="3"/>
  <c r="O468" i="3"/>
  <c r="L470" i="3"/>
  <c r="S470" i="3" s="1"/>
  <c r="K470" i="3"/>
  <c r="R470" i="3" s="1"/>
  <c r="M469" i="3"/>
  <c r="O469" i="3" l="1"/>
  <c r="N470" i="3"/>
  <c r="M470" i="3"/>
  <c r="O470" i="3" s="1"/>
  <c r="K471" i="3"/>
  <c r="R471" i="3" s="1"/>
  <c r="L471" i="3"/>
  <c r="S471" i="3" s="1"/>
  <c r="N471" i="3" l="1"/>
  <c r="L472" i="3"/>
  <c r="K472" i="3"/>
  <c r="M471" i="3"/>
  <c r="O471" i="3" l="1"/>
  <c r="N472" i="3"/>
  <c r="R472" i="3"/>
  <c r="M472" i="3"/>
  <c r="S472" i="3"/>
  <c r="K473" i="3"/>
  <c r="R473" i="3" s="1"/>
  <c r="L473" i="3"/>
  <c r="S473" i="3" s="1"/>
  <c r="O472" i="3" l="1"/>
  <c r="N473" i="3"/>
  <c r="L474" i="3"/>
  <c r="S474" i="3" s="1"/>
  <c r="K474" i="3"/>
  <c r="R474" i="3" s="1"/>
  <c r="M473" i="3"/>
  <c r="O473" i="3" l="1"/>
  <c r="N474" i="3"/>
  <c r="K475" i="3"/>
  <c r="R475" i="3" s="1"/>
  <c r="L475" i="3"/>
  <c r="S475" i="3" s="1"/>
  <c r="M474" i="3"/>
  <c r="O474" i="3" l="1"/>
  <c r="M475" i="3"/>
  <c r="N475" i="3"/>
  <c r="L476" i="3"/>
  <c r="S476" i="3" s="1"/>
  <c r="K476" i="3"/>
  <c r="R476" i="3" s="1"/>
  <c r="O475" i="3" l="1"/>
  <c r="K477" i="3"/>
  <c r="R477" i="3" s="1"/>
  <c r="L477" i="3"/>
  <c r="S477" i="3" s="1"/>
  <c r="M476" i="3"/>
  <c r="N476" i="3"/>
  <c r="M477" i="3" l="1"/>
  <c r="O476" i="3"/>
  <c r="N477" i="3"/>
  <c r="L478" i="3"/>
  <c r="S478" i="3" s="1"/>
  <c r="K478" i="3"/>
  <c r="R478" i="3" s="1"/>
  <c r="O477" i="3" l="1"/>
  <c r="N478" i="3"/>
  <c r="K479" i="3"/>
  <c r="R479" i="3" s="1"/>
  <c r="L479" i="3"/>
  <c r="S479" i="3" s="1"/>
  <c r="M478" i="3"/>
  <c r="O478" i="3" l="1"/>
  <c r="M479" i="3"/>
  <c r="N479" i="3"/>
  <c r="L480" i="3"/>
  <c r="S480" i="3" s="1"/>
  <c r="K480" i="3"/>
  <c r="R480" i="3" s="1"/>
  <c r="M480" i="3" l="1"/>
  <c r="O479" i="3"/>
  <c r="K481" i="3"/>
  <c r="R481" i="3" s="1"/>
  <c r="L481" i="3"/>
  <c r="S481" i="3" s="1"/>
  <c r="N480" i="3"/>
  <c r="O480" i="3" s="1"/>
  <c r="L482" i="3" l="1"/>
  <c r="S482" i="3" s="1"/>
  <c r="K482" i="3"/>
  <c r="N481" i="3"/>
  <c r="M481" i="3"/>
  <c r="O481" i="3" l="1"/>
  <c r="N482" i="3"/>
  <c r="R482" i="3"/>
  <c r="K483" i="3"/>
  <c r="R483" i="3" s="1"/>
  <c r="L483" i="3"/>
  <c r="S483" i="3" s="1"/>
  <c r="M482" i="3"/>
  <c r="O482" i="3" s="1"/>
  <c r="L484" i="3" l="1"/>
  <c r="S484" i="3" s="1"/>
  <c r="K484" i="3"/>
  <c r="N483" i="3"/>
  <c r="M483" i="3"/>
  <c r="O483" i="3" l="1"/>
  <c r="N484" i="3"/>
  <c r="R484" i="3"/>
  <c r="K485" i="3"/>
  <c r="R485" i="3" s="1"/>
  <c r="L485" i="3"/>
  <c r="M484" i="3"/>
  <c r="O484" i="3" s="1"/>
  <c r="M485" i="3" l="1"/>
  <c r="S485" i="3"/>
  <c r="L486" i="3"/>
  <c r="S486" i="3" s="1"/>
  <c r="K486" i="3"/>
  <c r="N485" i="3"/>
  <c r="O485" i="3" l="1"/>
  <c r="N486" i="3"/>
  <c r="R486" i="3"/>
  <c r="K487" i="3"/>
  <c r="R487" i="3" s="1"/>
  <c r="L487" i="3"/>
  <c r="S487" i="3" s="1"/>
  <c r="M486" i="3"/>
  <c r="O486" i="3" l="1"/>
  <c r="L488" i="3"/>
  <c r="S488" i="3" s="1"/>
  <c r="K488" i="3"/>
  <c r="N487" i="3"/>
  <c r="M487" i="3"/>
  <c r="O487" i="3" l="1"/>
  <c r="N488" i="3"/>
  <c r="R488" i="3"/>
  <c r="K489" i="3"/>
  <c r="R489" i="3" s="1"/>
  <c r="L489" i="3"/>
  <c r="M488" i="3"/>
  <c r="O488" i="3" s="1"/>
  <c r="M489" i="3" l="1"/>
  <c r="S489" i="3"/>
  <c r="L490" i="3"/>
  <c r="S490" i="3" s="1"/>
  <c r="K490" i="3"/>
  <c r="N489" i="3"/>
  <c r="M490" i="3" l="1"/>
  <c r="O489" i="3"/>
  <c r="N490" i="3"/>
  <c r="R490" i="3"/>
  <c r="K491" i="3"/>
  <c r="R491" i="3" s="1"/>
  <c r="L491" i="3"/>
  <c r="S491" i="3" s="1"/>
  <c r="O490" i="3" l="1"/>
  <c r="L492" i="3"/>
  <c r="S492" i="3" s="1"/>
  <c r="K492" i="3"/>
  <c r="R492" i="3" s="1"/>
  <c r="N491" i="3"/>
  <c r="M491" i="3"/>
  <c r="O491" i="3" l="1"/>
  <c r="K493" i="3"/>
  <c r="R493" i="3" s="1"/>
  <c r="L493" i="3"/>
  <c r="N492" i="3"/>
  <c r="M492" i="3"/>
  <c r="M493" i="3" l="1"/>
  <c r="S493" i="3"/>
  <c r="L494" i="3"/>
  <c r="S494" i="3" s="1"/>
  <c r="K494" i="3"/>
  <c r="O492" i="3"/>
  <c r="N493" i="3"/>
  <c r="O493" i="3" l="1"/>
  <c r="N494" i="3"/>
  <c r="R494" i="3"/>
  <c r="K495" i="3"/>
  <c r="R495" i="3" s="1"/>
  <c r="L495" i="3"/>
  <c r="S495" i="3" s="1"/>
  <c r="M494" i="3"/>
  <c r="O494" i="3" s="1"/>
  <c r="N495" i="3" l="1"/>
  <c r="L496" i="3"/>
  <c r="S496" i="3" s="1"/>
  <c r="K496" i="3"/>
  <c r="M495" i="3"/>
  <c r="O495" i="3" l="1"/>
  <c r="N496" i="3"/>
  <c r="R496" i="3"/>
  <c r="K497" i="3"/>
  <c r="R497" i="3" s="1"/>
  <c r="L497" i="3"/>
  <c r="M496" i="3"/>
  <c r="O496" i="3" s="1"/>
  <c r="M497" i="3" l="1"/>
  <c r="S497" i="3"/>
  <c r="L498" i="3"/>
  <c r="S498" i="3" s="1"/>
  <c r="K498" i="3"/>
  <c r="N497" i="3"/>
  <c r="M498" i="3" l="1"/>
  <c r="O497" i="3"/>
  <c r="N498" i="3"/>
  <c r="O498" i="3" s="1"/>
  <c r="R498" i="3"/>
  <c r="K499" i="3"/>
  <c r="R499" i="3" s="1"/>
  <c r="L499" i="3"/>
  <c r="S499" i="3" s="1"/>
  <c r="L500" i="3" l="1"/>
  <c r="S500" i="3" s="1"/>
  <c r="K500" i="3"/>
  <c r="R500" i="3" s="1"/>
  <c r="N499" i="3"/>
  <c r="M499" i="3"/>
  <c r="O499" i="3" l="1"/>
  <c r="K501" i="3"/>
  <c r="R501" i="3" s="1"/>
  <c r="L501" i="3"/>
  <c r="N500" i="3"/>
  <c r="M500" i="3"/>
  <c r="M501" i="3" l="1"/>
  <c r="S501" i="3"/>
  <c r="L502" i="3"/>
  <c r="S502" i="3" s="1"/>
  <c r="K502" i="3"/>
  <c r="O500" i="3"/>
  <c r="N501" i="3"/>
  <c r="O501" i="3" l="1"/>
  <c r="N502" i="3"/>
  <c r="R502" i="3"/>
  <c r="K503" i="3"/>
  <c r="R503" i="3" s="1"/>
  <c r="L503" i="3"/>
  <c r="S503" i="3" s="1"/>
  <c r="M502" i="3"/>
  <c r="O502" i="3" l="1"/>
  <c r="L504" i="3"/>
  <c r="S504" i="3" s="1"/>
  <c r="K504" i="3"/>
  <c r="N503" i="3"/>
  <c r="M503" i="3"/>
  <c r="O503" i="3" l="1"/>
  <c r="N504" i="3"/>
  <c r="R504" i="3"/>
  <c r="K505" i="3"/>
  <c r="R505" i="3" s="1"/>
  <c r="L505" i="3"/>
  <c r="S505" i="3" s="1"/>
  <c r="M504" i="3"/>
  <c r="O504" i="3" s="1"/>
  <c r="L506" i="3" l="1"/>
  <c r="S506" i="3" s="1"/>
  <c r="K506" i="3"/>
  <c r="N505" i="3"/>
  <c r="M505" i="3"/>
  <c r="O505" i="3" l="1"/>
  <c r="N506" i="3"/>
  <c r="R506" i="3"/>
  <c r="K507" i="3"/>
  <c r="R507" i="3" s="1"/>
  <c r="L507" i="3"/>
  <c r="S507" i="3" s="1"/>
  <c r="M506" i="3"/>
  <c r="O506" i="3" l="1"/>
  <c r="L508" i="3"/>
  <c r="S508" i="3" s="1"/>
  <c r="K508" i="3"/>
  <c r="N507" i="3"/>
  <c r="M507" i="3"/>
  <c r="O507" i="3" l="1"/>
  <c r="N508" i="3"/>
  <c r="R508" i="3"/>
  <c r="K509" i="3"/>
  <c r="R509" i="3" s="1"/>
  <c r="L509" i="3"/>
  <c r="M508" i="3"/>
  <c r="O508" i="3" s="1"/>
  <c r="M509" i="3" l="1"/>
  <c r="S509" i="3"/>
  <c r="L510" i="3"/>
  <c r="S510" i="3" s="1"/>
  <c r="K510" i="3"/>
  <c r="N509" i="3"/>
  <c r="M510" i="3" l="1"/>
  <c r="O509" i="3"/>
  <c r="N510" i="3"/>
  <c r="O510" i="3" s="1"/>
  <c r="R510" i="3"/>
  <c r="K511" i="3"/>
  <c r="R511" i="3" s="1"/>
  <c r="L511" i="3"/>
  <c r="S511" i="3" s="1"/>
  <c r="L512" i="3" l="1"/>
  <c r="S512" i="3" s="1"/>
  <c r="K512" i="3"/>
  <c r="R512" i="3" s="1"/>
  <c r="N511" i="3"/>
  <c r="M511" i="3"/>
  <c r="O511" i="3" l="1"/>
  <c r="K513" i="3"/>
  <c r="R513" i="3" s="1"/>
  <c r="L513" i="3"/>
  <c r="N512" i="3"/>
  <c r="M512" i="3"/>
  <c r="M513" i="3" l="1"/>
  <c r="S513" i="3"/>
  <c r="L514" i="3"/>
  <c r="S514" i="3" s="1"/>
  <c r="K514" i="3"/>
  <c r="O512" i="3"/>
  <c r="N513" i="3"/>
  <c r="O513" i="3" l="1"/>
  <c r="N514" i="3"/>
  <c r="R514" i="3"/>
  <c r="K515" i="3"/>
  <c r="R515" i="3" s="1"/>
  <c r="L515" i="3"/>
  <c r="S515" i="3" s="1"/>
  <c r="M514" i="3"/>
  <c r="O514" i="3" s="1"/>
  <c r="M515" i="3" l="1"/>
  <c r="N515" i="3"/>
  <c r="L516" i="3"/>
  <c r="S516" i="3" s="1"/>
  <c r="K516" i="3"/>
  <c r="R516" i="3" s="1"/>
  <c r="O515" i="3" l="1"/>
  <c r="N516" i="3"/>
  <c r="M516" i="3"/>
  <c r="K517" i="3"/>
  <c r="L517" i="3"/>
  <c r="S517" i="3" s="1"/>
  <c r="O516" i="3" l="1"/>
  <c r="N517" i="3"/>
  <c r="R517" i="3"/>
  <c r="L518" i="3"/>
  <c r="K518" i="3"/>
  <c r="R518" i="3" s="1"/>
  <c r="M517" i="3"/>
  <c r="O517" i="3" s="1"/>
  <c r="N518" i="3" l="1"/>
  <c r="M518" i="3"/>
  <c r="S518" i="3"/>
  <c r="K519" i="3"/>
  <c r="R519" i="3" s="1"/>
  <c r="L519" i="3"/>
  <c r="O518" i="3" l="1"/>
  <c r="M519" i="3"/>
  <c r="S519" i="3"/>
  <c r="K520" i="3"/>
  <c r="R520" i="3" s="1"/>
  <c r="L520" i="3"/>
  <c r="S520" i="3" s="1"/>
  <c r="N519" i="3"/>
  <c r="O519" i="3" l="1"/>
  <c r="K521" i="3"/>
  <c r="R521" i="3" s="1"/>
  <c r="L521" i="3"/>
  <c r="S521" i="3" s="1"/>
  <c r="M520" i="3"/>
  <c r="N520" i="3"/>
  <c r="O520" i="3" l="1"/>
  <c r="L522" i="3"/>
  <c r="S522" i="3" s="1"/>
  <c r="M521" i="3"/>
  <c r="K522" i="3"/>
  <c r="R522" i="3" s="1"/>
  <c r="N521" i="3"/>
  <c r="L523" i="3" l="1"/>
  <c r="S523" i="3" s="1"/>
  <c r="K523" i="3"/>
  <c r="R523" i="3" s="1"/>
  <c r="M522" i="3"/>
  <c r="O521" i="3"/>
  <c r="N522" i="3"/>
  <c r="L524" i="3" l="1"/>
  <c r="S524" i="3" s="1"/>
  <c r="K524" i="3"/>
  <c r="R524" i="3" s="1"/>
  <c r="M523" i="3"/>
  <c r="N523" i="3"/>
  <c r="O522" i="3"/>
  <c r="K525" i="3"/>
  <c r="R525" i="3" s="1"/>
  <c r="N524" i="3"/>
  <c r="M524" i="3" l="1"/>
  <c r="L525" i="3"/>
  <c r="L526" i="3" s="1"/>
  <c r="S526" i="3" s="1"/>
  <c r="O523" i="3"/>
  <c r="N525" i="3"/>
  <c r="K526" i="3"/>
  <c r="R526" i="3" s="1"/>
  <c r="O524" i="3"/>
  <c r="S525" i="3" l="1"/>
  <c r="M525" i="3"/>
  <c r="O525" i="3" s="1"/>
  <c r="M526" i="3"/>
  <c r="L527" i="3"/>
  <c r="K527" i="3"/>
  <c r="R527" i="3" s="1"/>
  <c r="N526" i="3"/>
  <c r="O526" i="3" l="1"/>
  <c r="N527" i="3"/>
  <c r="M527" i="3"/>
  <c r="S527" i="3"/>
  <c r="K528" i="3"/>
  <c r="R528" i="3" s="1"/>
  <c r="L528" i="3"/>
  <c r="O527" i="3" l="1"/>
  <c r="M528" i="3"/>
  <c r="S528" i="3"/>
  <c r="K529" i="3"/>
  <c r="K530" i="3" s="1"/>
  <c r="R530" i="3" s="1"/>
  <c r="L529" i="3"/>
  <c r="M529" i="3" s="1"/>
  <c r="N528" i="3"/>
  <c r="O528" i="3" l="1"/>
  <c r="L530" i="3"/>
  <c r="S530" i="3" s="1"/>
  <c r="S529" i="3"/>
  <c r="N529" i="3"/>
  <c r="O529" i="3" s="1"/>
  <c r="R529" i="3"/>
  <c r="K531" i="3"/>
  <c r="N530" i="3"/>
  <c r="L531" i="3" l="1"/>
  <c r="S531" i="3" s="1"/>
  <c r="M530" i="3"/>
  <c r="O530" i="3" s="1"/>
  <c r="N531" i="3"/>
  <c r="R531" i="3"/>
  <c r="L532" i="3"/>
  <c r="S532" i="3" s="1"/>
  <c r="K532" i="3"/>
  <c r="R532" i="3" s="1"/>
  <c r="M531" i="3"/>
  <c r="N532" i="3" l="1"/>
  <c r="O531" i="3"/>
  <c r="M532" i="3"/>
  <c r="K533" i="3"/>
  <c r="R533" i="3" s="1"/>
  <c r="L533" i="3"/>
  <c r="S533" i="3" s="1"/>
  <c r="O532" i="3" l="1"/>
  <c r="N533" i="3"/>
  <c r="L534" i="3"/>
  <c r="S534" i="3" s="1"/>
  <c r="K534" i="3"/>
  <c r="R534" i="3" s="1"/>
  <c r="M533" i="3"/>
  <c r="O533" i="3" l="1"/>
  <c r="N534" i="3"/>
  <c r="K535" i="3"/>
  <c r="R535" i="3" s="1"/>
  <c r="L535" i="3"/>
  <c r="S535" i="3" s="1"/>
  <c r="M534" i="3"/>
  <c r="O534" i="3" l="1"/>
  <c r="L536" i="3"/>
  <c r="S536" i="3" s="1"/>
  <c r="K536" i="3"/>
  <c r="N535" i="3"/>
  <c r="M535" i="3"/>
  <c r="O535" i="3" l="1"/>
  <c r="N536" i="3"/>
  <c r="R536" i="3"/>
  <c r="K537" i="3"/>
  <c r="R537" i="3" s="1"/>
  <c r="L537" i="3"/>
  <c r="S537" i="3" s="1"/>
  <c r="M536" i="3"/>
  <c r="O536" i="3" s="1"/>
  <c r="L538" i="3" l="1"/>
  <c r="S538" i="3" s="1"/>
  <c r="K538" i="3"/>
  <c r="R538" i="3" s="1"/>
  <c r="N537" i="3"/>
  <c r="M537" i="3"/>
  <c r="O537" i="3" l="1"/>
  <c r="M538" i="3"/>
  <c r="K539" i="3"/>
  <c r="R539" i="3" s="1"/>
  <c r="L539" i="3"/>
  <c r="N538" i="3"/>
  <c r="O538" i="3" l="1"/>
  <c r="M539" i="3"/>
  <c r="S539" i="3"/>
  <c r="L540" i="3"/>
  <c r="S540" i="3" s="1"/>
  <c r="K540" i="3"/>
  <c r="R540" i="3" s="1"/>
  <c r="N539" i="3"/>
  <c r="O539" i="3" l="1"/>
  <c r="K541" i="3"/>
  <c r="R541" i="3" s="1"/>
  <c r="L541" i="3"/>
  <c r="S541" i="3" s="1"/>
  <c r="N540" i="3"/>
  <c r="M540" i="3"/>
  <c r="L542" i="3" l="1"/>
  <c r="S542" i="3" s="1"/>
  <c r="K542" i="3"/>
  <c r="O540" i="3"/>
  <c r="M541" i="3"/>
  <c r="N541" i="3"/>
  <c r="O541" i="3" l="1"/>
  <c r="M542" i="3"/>
  <c r="N542" i="3"/>
  <c r="R542" i="3"/>
  <c r="K543" i="3"/>
  <c r="R543" i="3" s="1"/>
  <c r="L543" i="3"/>
  <c r="S543" i="3" s="1"/>
  <c r="O542" i="3" l="1"/>
  <c r="L544" i="3"/>
  <c r="L545" i="3" s="1"/>
  <c r="S545" i="3" s="1"/>
  <c r="K544" i="3"/>
  <c r="K545" i="3" s="1"/>
  <c r="R545" i="3" s="1"/>
  <c r="N543" i="3"/>
  <c r="M543" i="3"/>
  <c r="N544" i="3" l="1"/>
  <c r="R544" i="3"/>
  <c r="M545" i="3"/>
  <c r="S544" i="3"/>
  <c r="O543" i="3"/>
  <c r="N545" i="3"/>
  <c r="M544" i="3"/>
  <c r="O544" i="3" s="1"/>
  <c r="K546" i="3"/>
  <c r="R546" i="3" s="1"/>
  <c r="L546" i="3"/>
  <c r="S546" i="3" s="1"/>
  <c r="O545" i="3" l="1"/>
  <c r="M546" i="3"/>
  <c r="L547" i="3"/>
  <c r="S547" i="3" s="1"/>
  <c r="K547" i="3"/>
  <c r="N546" i="3"/>
  <c r="N547" i="3" l="1"/>
  <c r="R547" i="3"/>
  <c r="K548" i="3"/>
  <c r="R548" i="3" s="1"/>
  <c r="L548" i="3"/>
  <c r="S548" i="3" s="1"/>
  <c r="O546" i="3"/>
  <c r="M547" i="3"/>
  <c r="O547" i="3" l="1"/>
  <c r="N548" i="3"/>
  <c r="L549" i="3"/>
  <c r="S549" i="3" s="1"/>
  <c r="K549" i="3"/>
  <c r="R549" i="3" s="1"/>
  <c r="M548" i="3"/>
  <c r="O548" i="3" l="1"/>
  <c r="N549" i="3"/>
  <c r="M549" i="3"/>
  <c r="K550" i="3"/>
  <c r="L550" i="3"/>
  <c r="S550" i="3" s="1"/>
  <c r="O549" i="3" l="1"/>
  <c r="N550" i="3"/>
  <c r="R550" i="3"/>
  <c r="L551" i="3"/>
  <c r="K551" i="3"/>
  <c r="R551" i="3" s="1"/>
  <c r="M550" i="3"/>
  <c r="O550" i="3" l="1"/>
  <c r="M551" i="3"/>
  <c r="S551" i="3"/>
  <c r="N551" i="3"/>
  <c r="K552" i="3"/>
  <c r="R552" i="3" s="1"/>
  <c r="L552" i="3"/>
  <c r="S552" i="3" s="1"/>
  <c r="O551" i="3" l="1"/>
  <c r="M552" i="3"/>
  <c r="L553" i="3"/>
  <c r="S553" i="3" s="1"/>
  <c r="K553" i="3"/>
  <c r="R553" i="3" s="1"/>
  <c r="N552" i="3"/>
  <c r="O552" i="3" l="1"/>
  <c r="K554" i="3"/>
  <c r="R554" i="3" s="1"/>
  <c r="L554" i="3"/>
  <c r="M553" i="3"/>
  <c r="N553" i="3"/>
  <c r="M554" i="3" l="1"/>
  <c r="S554" i="3"/>
  <c r="L555" i="3"/>
  <c r="S555" i="3" s="1"/>
  <c r="K555" i="3"/>
  <c r="R555" i="3" s="1"/>
  <c r="O553" i="3"/>
  <c r="N554" i="3"/>
  <c r="O554" i="3" l="1"/>
  <c r="M555" i="3"/>
  <c r="K556" i="3"/>
  <c r="R556" i="3" s="1"/>
  <c r="L556" i="3"/>
  <c r="S556" i="3" s="1"/>
  <c r="N555" i="3"/>
  <c r="O555" i="3" l="1"/>
  <c r="L557" i="3"/>
  <c r="K557" i="3"/>
  <c r="R557" i="3" s="1"/>
  <c r="M556" i="3"/>
  <c r="N556" i="3"/>
  <c r="O556" i="3" l="1"/>
  <c r="M557" i="3"/>
  <c r="S557" i="3"/>
  <c r="K558" i="3"/>
  <c r="R558" i="3" s="1"/>
  <c r="L558" i="3"/>
  <c r="S558" i="3" s="1"/>
  <c r="N557" i="3"/>
  <c r="M558" i="3" l="1"/>
  <c r="O557" i="3"/>
  <c r="N558" i="3"/>
  <c r="L559" i="3"/>
  <c r="S559" i="3" s="1"/>
  <c r="K559" i="3"/>
  <c r="R559" i="3" s="1"/>
  <c r="O558" i="3" l="1"/>
  <c r="M559" i="3"/>
  <c r="K560" i="3"/>
  <c r="L560" i="3"/>
  <c r="S560" i="3" s="1"/>
  <c r="N559" i="3"/>
  <c r="N560" i="3" l="1"/>
  <c r="R560" i="3"/>
  <c r="L561" i="3"/>
  <c r="S561" i="3" s="1"/>
  <c r="K561" i="3"/>
  <c r="R561" i="3" s="1"/>
  <c r="O559" i="3"/>
  <c r="M560" i="3"/>
  <c r="O560" i="3" l="1"/>
  <c r="N561" i="3"/>
  <c r="K562" i="3"/>
  <c r="R562" i="3" s="1"/>
  <c r="L562" i="3"/>
  <c r="S562" i="3" s="1"/>
  <c r="M561" i="3"/>
  <c r="M562" i="3" l="1"/>
  <c r="O561" i="3"/>
  <c r="L563" i="3"/>
  <c r="S563" i="3" s="1"/>
  <c r="K563" i="3"/>
  <c r="R563" i="3" s="1"/>
  <c r="N562" i="3"/>
  <c r="O562" i="3" s="1"/>
  <c r="N563" i="3" l="1"/>
  <c r="M563" i="3"/>
  <c r="K564" i="3"/>
  <c r="R564" i="3" s="1"/>
  <c r="L564" i="3"/>
  <c r="S564" i="3" s="1"/>
  <c r="O563" i="3" l="1"/>
  <c r="N564" i="3"/>
  <c r="L565" i="3"/>
  <c r="S565" i="3" s="1"/>
  <c r="K565" i="3"/>
  <c r="R565" i="3" s="1"/>
  <c r="M564" i="3"/>
  <c r="M565" i="3" l="1"/>
  <c r="K566" i="3"/>
  <c r="L566" i="3"/>
  <c r="S566" i="3" s="1"/>
  <c r="N565" i="3"/>
  <c r="O564" i="3"/>
  <c r="M566" i="3" l="1"/>
  <c r="N566" i="3"/>
  <c r="R566" i="3"/>
  <c r="O565" i="3"/>
  <c r="L567" i="3"/>
  <c r="S567" i="3" s="1"/>
  <c r="K567" i="3"/>
  <c r="R567" i="3" s="1"/>
  <c r="O566" i="3" l="1"/>
  <c r="N567" i="3"/>
  <c r="K568" i="3"/>
  <c r="L568" i="3"/>
  <c r="S568" i="3" s="1"/>
  <c r="M567" i="3"/>
  <c r="O567" i="3" l="1"/>
  <c r="N568" i="3"/>
  <c r="R568" i="3"/>
  <c r="M568" i="3"/>
  <c r="L569" i="3"/>
  <c r="S569" i="3" s="1"/>
  <c r="K569" i="3"/>
  <c r="O568" i="3" l="1"/>
  <c r="N569" i="3"/>
  <c r="R569" i="3"/>
  <c r="K570" i="3"/>
  <c r="R570" i="3" s="1"/>
  <c r="L570" i="3"/>
  <c r="S570" i="3" s="1"/>
  <c r="M569" i="3"/>
  <c r="O569" i="3" l="1"/>
  <c r="L571" i="3"/>
  <c r="S571" i="3" s="1"/>
  <c r="K571" i="3"/>
  <c r="N570" i="3"/>
  <c r="M570" i="3"/>
  <c r="O570" i="3" l="1"/>
  <c r="N571" i="3"/>
  <c r="R571" i="3"/>
  <c r="K572" i="3"/>
  <c r="R572" i="3" s="1"/>
  <c r="L572" i="3"/>
  <c r="S572" i="3" s="1"/>
  <c r="M571" i="3"/>
  <c r="O571" i="3" s="1"/>
  <c r="L573" i="3" l="1"/>
  <c r="S573" i="3" s="1"/>
  <c r="K573" i="3"/>
  <c r="N572" i="3"/>
  <c r="M572" i="3"/>
  <c r="N573" i="3" l="1"/>
  <c r="R573" i="3"/>
  <c r="K574" i="3"/>
  <c r="R574" i="3" s="1"/>
  <c r="L574" i="3"/>
  <c r="S574" i="3" s="1"/>
  <c r="O572" i="3"/>
  <c r="M573" i="3"/>
  <c r="O573" i="3" l="1"/>
  <c r="L575" i="3"/>
  <c r="S575" i="3" s="1"/>
  <c r="K575" i="3"/>
  <c r="N574" i="3"/>
  <c r="M574" i="3"/>
  <c r="O574" i="3" l="1"/>
  <c r="N575" i="3"/>
  <c r="R575" i="3"/>
  <c r="K576" i="3"/>
  <c r="R576" i="3" s="1"/>
  <c r="L576" i="3"/>
  <c r="S576" i="3" s="1"/>
  <c r="M575" i="3"/>
  <c r="O575" i="3" s="1"/>
  <c r="L577" i="3" l="1"/>
  <c r="S577" i="3" s="1"/>
  <c r="K577" i="3"/>
  <c r="N576" i="3"/>
  <c r="M576" i="3"/>
  <c r="N577" i="3" l="1"/>
  <c r="R577" i="3"/>
  <c r="K578" i="3"/>
  <c r="R578" i="3" s="1"/>
  <c r="L578" i="3"/>
  <c r="S578" i="3" s="1"/>
  <c r="O576" i="3"/>
  <c r="M577" i="3"/>
  <c r="O577" i="3" l="1"/>
  <c r="L579" i="3"/>
  <c r="S579" i="3" s="1"/>
  <c r="K579" i="3"/>
  <c r="N578" i="3"/>
  <c r="M578" i="3"/>
  <c r="O578" i="3" l="1"/>
  <c r="N579" i="3"/>
  <c r="R579" i="3"/>
  <c r="K580" i="3"/>
  <c r="R580" i="3" s="1"/>
  <c r="L580" i="3"/>
  <c r="S580" i="3" s="1"/>
  <c r="M579" i="3"/>
  <c r="O579" i="3" l="1"/>
  <c r="L581" i="3"/>
  <c r="S581" i="3" s="1"/>
  <c r="K581" i="3"/>
  <c r="N580" i="3"/>
  <c r="M580" i="3"/>
  <c r="N581" i="3" l="1"/>
  <c r="R581" i="3"/>
  <c r="K582" i="3"/>
  <c r="R582" i="3" s="1"/>
  <c r="L582" i="3"/>
  <c r="S582" i="3" s="1"/>
  <c r="O580" i="3"/>
  <c r="M581" i="3"/>
  <c r="O581" i="3" l="1"/>
  <c r="L583" i="3"/>
  <c r="S583" i="3" s="1"/>
  <c r="K583" i="3"/>
  <c r="R583" i="3" s="1"/>
  <c r="N582" i="3"/>
  <c r="M582" i="3"/>
  <c r="O582" i="3" l="1"/>
  <c r="K584" i="3"/>
  <c r="R584" i="3" s="1"/>
  <c r="L584" i="3"/>
  <c r="S584" i="3" s="1"/>
  <c r="N583" i="3"/>
  <c r="M583" i="3"/>
  <c r="O583" i="3" l="1"/>
  <c r="N584" i="3"/>
  <c r="L585" i="3"/>
  <c r="S585" i="3" s="1"/>
  <c r="K585" i="3"/>
  <c r="M584" i="3"/>
  <c r="O584" i="3" l="1"/>
  <c r="N585" i="3"/>
  <c r="R585" i="3"/>
  <c r="K586" i="3"/>
  <c r="L586" i="3"/>
  <c r="S586" i="3" s="1"/>
  <c r="M585" i="3"/>
  <c r="O585" i="3" s="1"/>
  <c r="N586" i="3" l="1"/>
  <c r="R586" i="3"/>
  <c r="M586" i="3"/>
  <c r="L587" i="3"/>
  <c r="S587" i="3" s="1"/>
  <c r="K587" i="3"/>
  <c r="R587" i="3" s="1"/>
  <c r="O586" i="3" l="1"/>
  <c r="M587" i="3"/>
  <c r="K588" i="3"/>
  <c r="R588" i="3" s="1"/>
  <c r="L588" i="3"/>
  <c r="N587" i="3"/>
  <c r="M588" i="3" l="1"/>
  <c r="S588" i="3"/>
  <c r="O587" i="3"/>
  <c r="L589" i="3"/>
  <c r="K589" i="3"/>
  <c r="R589" i="3" s="1"/>
  <c r="N588" i="3"/>
  <c r="O588" i="3" l="1"/>
  <c r="M589" i="3"/>
  <c r="S589" i="3"/>
  <c r="N589" i="3"/>
  <c r="K590" i="3"/>
  <c r="R590" i="3" s="1"/>
  <c r="L590" i="3"/>
  <c r="S590" i="3" s="1"/>
  <c r="O589" i="3" l="1"/>
  <c r="M590" i="3"/>
  <c r="L591" i="3"/>
  <c r="S591" i="3" s="1"/>
  <c r="K591" i="3"/>
  <c r="R591" i="3" s="1"/>
  <c r="N590" i="3"/>
  <c r="O590" i="3" l="1"/>
  <c r="K592" i="3"/>
  <c r="R592" i="3" s="1"/>
  <c r="L592" i="3"/>
  <c r="S592" i="3" s="1"/>
  <c r="M591" i="3"/>
  <c r="N591" i="3"/>
  <c r="M592" i="3" l="1"/>
  <c r="N592" i="3"/>
  <c r="O591" i="3"/>
  <c r="L593" i="3"/>
  <c r="S593" i="3" s="1"/>
  <c r="K593" i="3"/>
  <c r="R593" i="3" s="1"/>
  <c r="O592" i="3" l="1"/>
  <c r="M593" i="3"/>
  <c r="K594" i="3"/>
  <c r="L594" i="3"/>
  <c r="S594" i="3" s="1"/>
  <c r="N593" i="3"/>
  <c r="N594" i="3" l="1"/>
  <c r="R594" i="3"/>
  <c r="M594" i="3"/>
  <c r="L595" i="3"/>
  <c r="S595" i="3" s="1"/>
  <c r="K595" i="3"/>
  <c r="R595" i="3" s="1"/>
  <c r="O593" i="3"/>
  <c r="O594" i="3" l="1"/>
  <c r="N595" i="3"/>
  <c r="M595" i="3"/>
  <c r="K596" i="3"/>
  <c r="R596" i="3" s="1"/>
  <c r="L596" i="3"/>
  <c r="S596" i="3" s="1"/>
  <c r="O595" i="3" l="1"/>
  <c r="N596" i="3"/>
  <c r="L597" i="3"/>
  <c r="S597" i="3" s="1"/>
  <c r="K597" i="3"/>
  <c r="R597" i="3" s="1"/>
  <c r="M596" i="3"/>
  <c r="M597" i="3" l="1"/>
  <c r="K598" i="3"/>
  <c r="L598" i="3"/>
  <c r="S598" i="3" s="1"/>
  <c r="N597" i="3"/>
  <c r="O596" i="3"/>
  <c r="O597" i="3" l="1"/>
  <c r="N598" i="3"/>
  <c r="R598" i="3"/>
  <c r="L599" i="3"/>
  <c r="K599" i="3"/>
  <c r="R599" i="3" s="1"/>
  <c r="M598" i="3"/>
  <c r="M599" i="3" l="1"/>
  <c r="S599" i="3"/>
  <c r="O598" i="3"/>
  <c r="K600" i="3"/>
  <c r="R600" i="3" s="1"/>
  <c r="L600" i="3"/>
  <c r="S600" i="3" s="1"/>
  <c r="N599" i="3"/>
  <c r="M600" i="3" l="1"/>
  <c r="O599" i="3"/>
  <c r="N600" i="3"/>
  <c r="L601" i="3"/>
  <c r="K601" i="3"/>
  <c r="R601" i="3" s="1"/>
  <c r="O600" i="3" l="1"/>
  <c r="M601" i="3"/>
  <c r="S601" i="3"/>
  <c r="K602" i="3"/>
  <c r="R602" i="3" s="1"/>
  <c r="L602" i="3"/>
  <c r="S602" i="3" s="1"/>
  <c r="N601" i="3"/>
  <c r="O601" i="3" l="1"/>
  <c r="M602" i="3"/>
  <c r="N602" i="3"/>
  <c r="L603" i="3"/>
  <c r="S603" i="3" s="1"/>
  <c r="K603" i="3"/>
  <c r="R603" i="3" s="1"/>
  <c r="O602" i="3" l="1"/>
  <c r="M603" i="3"/>
  <c r="K604" i="3"/>
  <c r="R604" i="3" s="1"/>
  <c r="L604" i="3"/>
  <c r="S604" i="3" s="1"/>
  <c r="N603" i="3"/>
  <c r="M604" i="3" l="1"/>
  <c r="L605" i="3"/>
  <c r="S605" i="3" s="1"/>
  <c r="K605" i="3"/>
  <c r="R605" i="3" s="1"/>
  <c r="O603" i="3"/>
  <c r="N604" i="3"/>
  <c r="O604" i="3" s="1"/>
  <c r="K606" i="3" l="1"/>
  <c r="L606" i="3"/>
  <c r="S606" i="3" s="1"/>
  <c r="M605" i="3"/>
  <c r="N605" i="3"/>
  <c r="M606" i="3" l="1"/>
  <c r="N606" i="3"/>
  <c r="R606" i="3"/>
  <c r="O605" i="3"/>
  <c r="L607" i="3"/>
  <c r="S607" i="3" s="1"/>
  <c r="K607" i="3"/>
  <c r="R607" i="3" s="1"/>
  <c r="O606" i="3" l="1"/>
  <c r="N607" i="3"/>
  <c r="M607" i="3"/>
  <c r="K608" i="3"/>
  <c r="R608" i="3" s="1"/>
  <c r="L608" i="3"/>
  <c r="S608" i="3" s="1"/>
  <c r="O607" i="3" l="1"/>
  <c r="M608" i="3"/>
  <c r="L609" i="3"/>
  <c r="S609" i="3" s="1"/>
  <c r="K609" i="3"/>
  <c r="N608" i="3"/>
  <c r="O608" i="3" l="1"/>
  <c r="N609" i="3"/>
  <c r="R609" i="3"/>
  <c r="K610" i="3"/>
  <c r="L610" i="3"/>
  <c r="S610" i="3" s="1"/>
  <c r="M609" i="3"/>
  <c r="O609" i="3" s="1"/>
  <c r="N610" i="3" l="1"/>
  <c r="R610" i="3"/>
  <c r="M610" i="3"/>
  <c r="L611" i="3"/>
  <c r="S611" i="3" s="1"/>
  <c r="K611" i="3"/>
  <c r="R611" i="3" s="1"/>
  <c r="O610" i="3" l="1"/>
  <c r="K612" i="3"/>
  <c r="L612" i="3"/>
  <c r="S612" i="3" s="1"/>
  <c r="N611" i="3"/>
  <c r="M611" i="3"/>
  <c r="O611" i="3" l="1"/>
  <c r="N612" i="3"/>
  <c r="R612" i="3"/>
  <c r="M612" i="3"/>
  <c r="O612" i="3" s="1"/>
  <c r="L613" i="3"/>
  <c r="S613" i="3" s="1"/>
  <c r="K613" i="3"/>
  <c r="R613" i="3" s="1"/>
  <c r="K614" i="3" l="1"/>
  <c r="L614" i="3"/>
  <c r="S614" i="3" s="1"/>
  <c r="N613" i="3"/>
  <c r="M613" i="3"/>
  <c r="O613" i="3" l="1"/>
  <c r="N614" i="3"/>
  <c r="R614" i="3"/>
  <c r="L615" i="3"/>
  <c r="K615" i="3"/>
  <c r="R615" i="3" s="1"/>
  <c r="M614" i="3"/>
  <c r="O614" i="3" s="1"/>
  <c r="M615" i="3" l="1"/>
  <c r="S615" i="3"/>
  <c r="N615" i="3"/>
  <c r="K616" i="3"/>
  <c r="R616" i="3" s="1"/>
  <c r="L616" i="3"/>
  <c r="S616" i="3" s="1"/>
  <c r="O615" i="3" l="1"/>
  <c r="L617" i="3"/>
  <c r="K617" i="3"/>
  <c r="R617" i="3" s="1"/>
  <c r="M616" i="3"/>
  <c r="N616" i="3"/>
  <c r="O616" i="3" l="1"/>
  <c r="M617" i="3"/>
  <c r="S617" i="3"/>
  <c r="K618" i="3"/>
  <c r="R618" i="3" s="1"/>
  <c r="L618" i="3"/>
  <c r="S618" i="3" s="1"/>
  <c r="N617" i="3"/>
  <c r="O617" i="3" s="1"/>
  <c r="L619" i="3" l="1"/>
  <c r="S619" i="3" s="1"/>
  <c r="K619" i="3"/>
  <c r="R619" i="3" s="1"/>
  <c r="M618" i="3"/>
  <c r="N618" i="3"/>
  <c r="M619" i="3" l="1"/>
  <c r="K620" i="3"/>
  <c r="R620" i="3" s="1"/>
  <c r="L620" i="3"/>
  <c r="O618" i="3"/>
  <c r="N619" i="3"/>
  <c r="O619" i="3" s="1"/>
  <c r="M620" i="3" l="1"/>
  <c r="S620" i="3"/>
  <c r="L621" i="3"/>
  <c r="K621" i="3"/>
  <c r="N620" i="3"/>
  <c r="O620" i="3" l="1"/>
  <c r="M621" i="3"/>
  <c r="S621" i="3"/>
  <c r="N621" i="3"/>
  <c r="R621" i="3"/>
  <c r="K622" i="3"/>
  <c r="R622" i="3" s="1"/>
  <c r="L622" i="3"/>
  <c r="S622" i="3" s="1"/>
  <c r="N622" i="3" l="1"/>
  <c r="O621" i="3"/>
  <c r="L623" i="3"/>
  <c r="S623" i="3" s="1"/>
  <c r="K623" i="3"/>
  <c r="R623" i="3" s="1"/>
  <c r="M622" i="3"/>
  <c r="O622" i="3" s="1"/>
  <c r="N623" i="3" l="1"/>
  <c r="K624" i="3"/>
  <c r="R624" i="3" s="1"/>
  <c r="L624" i="3"/>
  <c r="S624" i="3" s="1"/>
  <c r="M623" i="3"/>
  <c r="O623" i="3" l="1"/>
  <c r="M624" i="3"/>
  <c r="N624" i="3"/>
  <c r="L625" i="3"/>
  <c r="S625" i="3" s="1"/>
  <c r="K625" i="3"/>
  <c r="R625" i="3" s="1"/>
  <c r="O624" i="3" l="1"/>
  <c r="K626" i="3"/>
  <c r="R626" i="3" s="1"/>
  <c r="L626" i="3"/>
  <c r="S626" i="3" s="1"/>
  <c r="M625" i="3"/>
  <c r="N625" i="3"/>
  <c r="O625" i="3" l="1"/>
  <c r="M626" i="3"/>
  <c r="N626" i="3"/>
  <c r="L627" i="3"/>
  <c r="S627" i="3" s="1"/>
  <c r="K627" i="3"/>
  <c r="R627" i="3" s="1"/>
  <c r="O626" i="3" l="1"/>
  <c r="N627" i="3"/>
  <c r="M627" i="3"/>
  <c r="K628" i="3"/>
  <c r="L628" i="3"/>
  <c r="S628" i="3" s="1"/>
  <c r="O627" i="3" l="1"/>
  <c r="N628" i="3"/>
  <c r="R628" i="3"/>
  <c r="L629" i="3"/>
  <c r="S629" i="3" s="1"/>
  <c r="K629" i="3"/>
  <c r="R629" i="3" s="1"/>
  <c r="M628" i="3"/>
  <c r="O628" i="3" s="1"/>
  <c r="K630" i="3" l="1"/>
  <c r="R630" i="3" s="1"/>
  <c r="L630" i="3"/>
  <c r="S630" i="3" s="1"/>
  <c r="N629" i="3"/>
  <c r="M629" i="3"/>
  <c r="O629" i="3" l="1"/>
  <c r="N630" i="3"/>
  <c r="L631" i="3"/>
  <c r="S631" i="3" s="1"/>
  <c r="K631" i="3"/>
  <c r="M630" i="3"/>
  <c r="O630" i="3" l="1"/>
  <c r="N631" i="3"/>
  <c r="R631" i="3"/>
  <c r="K632" i="3"/>
  <c r="L632" i="3"/>
  <c r="S632" i="3" s="1"/>
  <c r="M631" i="3"/>
  <c r="N632" i="3" l="1"/>
  <c r="R632" i="3"/>
  <c r="O631" i="3"/>
  <c r="M632" i="3"/>
  <c r="L633" i="3"/>
  <c r="S633" i="3" s="1"/>
  <c r="K633" i="3"/>
  <c r="O632" i="3" l="1"/>
  <c r="N633" i="3"/>
  <c r="R633" i="3"/>
  <c r="K634" i="3"/>
  <c r="L634" i="3"/>
  <c r="S634" i="3" s="1"/>
  <c r="M633" i="3"/>
  <c r="O633" i="3" s="1"/>
  <c r="M634" i="3" l="1"/>
  <c r="N634" i="3"/>
  <c r="R634" i="3"/>
  <c r="L635" i="3"/>
  <c r="K635" i="3"/>
  <c r="O634" i="3" l="1"/>
  <c r="N635" i="3"/>
  <c r="R635" i="3"/>
  <c r="M635" i="3"/>
  <c r="S635" i="3"/>
  <c r="K636" i="3"/>
  <c r="L636" i="3"/>
  <c r="S636" i="3" s="1"/>
  <c r="O635" i="3" l="1"/>
  <c r="M636" i="3"/>
  <c r="N636" i="3"/>
  <c r="R636" i="3"/>
  <c r="L637" i="3"/>
  <c r="K637" i="3"/>
  <c r="R637" i="3" s="1"/>
  <c r="O636" i="3" l="1"/>
  <c r="N637" i="3"/>
  <c r="M637" i="3"/>
  <c r="S637" i="3"/>
  <c r="K638" i="3"/>
  <c r="L638" i="3"/>
  <c r="S638" i="3" s="1"/>
  <c r="O637" i="3" l="1"/>
  <c r="M638" i="3"/>
  <c r="N638" i="3"/>
  <c r="R638" i="3"/>
  <c r="L639" i="3"/>
  <c r="S639" i="3" s="1"/>
  <c r="K639" i="3"/>
  <c r="R639" i="3" s="1"/>
  <c r="O638" i="3" l="1"/>
  <c r="N639" i="3"/>
  <c r="M639" i="3"/>
  <c r="K640" i="3"/>
  <c r="R640" i="3" s="1"/>
  <c r="L640" i="3"/>
  <c r="O639" i="3" l="1"/>
  <c r="N640" i="3"/>
  <c r="M640" i="3"/>
  <c r="S640" i="3"/>
  <c r="L641" i="3"/>
  <c r="S641" i="3" s="1"/>
  <c r="K641" i="3"/>
  <c r="R641" i="3" s="1"/>
  <c r="O640" i="3" l="1"/>
  <c r="K642" i="3"/>
  <c r="L642" i="3"/>
  <c r="S642" i="3" s="1"/>
  <c r="M641" i="3"/>
  <c r="N641" i="3"/>
  <c r="M642" i="3" l="1"/>
  <c r="N642" i="3"/>
  <c r="R642" i="3"/>
  <c r="O641" i="3"/>
  <c r="L643" i="3"/>
  <c r="S643" i="3" s="1"/>
  <c r="K643" i="3"/>
  <c r="R643" i="3" s="1"/>
  <c r="O642" i="3" l="1"/>
  <c r="K644" i="3"/>
  <c r="L644" i="3"/>
  <c r="S644" i="3" s="1"/>
  <c r="N643" i="3"/>
  <c r="M643" i="3"/>
  <c r="O643" i="3" l="1"/>
  <c r="N644" i="3"/>
  <c r="R644" i="3"/>
  <c r="L645" i="3"/>
  <c r="S645" i="3" s="1"/>
  <c r="K645" i="3"/>
  <c r="R645" i="3" s="1"/>
  <c r="M644" i="3"/>
  <c r="O644" i="3" s="1"/>
  <c r="K646" i="3" l="1"/>
  <c r="R646" i="3" s="1"/>
  <c r="L646" i="3"/>
  <c r="S646" i="3" s="1"/>
  <c r="N645" i="3"/>
  <c r="M645" i="3"/>
  <c r="O645" i="3" l="1"/>
  <c r="N646" i="3"/>
  <c r="L647" i="3"/>
  <c r="S647" i="3" s="1"/>
  <c r="K647" i="3"/>
  <c r="M646" i="3"/>
  <c r="O646" i="3" l="1"/>
  <c r="N647" i="3"/>
  <c r="R647" i="3"/>
  <c r="K648" i="3"/>
  <c r="R648" i="3" s="1"/>
  <c r="L648" i="3"/>
  <c r="S648" i="3" s="1"/>
  <c r="M647" i="3"/>
  <c r="O647" i="3" l="1"/>
  <c r="L649" i="3"/>
  <c r="S649" i="3" s="1"/>
  <c r="K649" i="3"/>
  <c r="N648" i="3"/>
  <c r="M648" i="3"/>
  <c r="N649" i="3" l="1"/>
  <c r="R649" i="3"/>
  <c r="K650" i="3"/>
  <c r="R650" i="3" s="1"/>
  <c r="L650" i="3"/>
  <c r="S650" i="3" s="1"/>
  <c r="O648" i="3"/>
  <c r="M649" i="3"/>
  <c r="O649" i="3" l="1"/>
  <c r="M650" i="3"/>
  <c r="N650" i="3"/>
  <c r="L651" i="3"/>
  <c r="S651" i="3" s="1"/>
  <c r="K651" i="3"/>
  <c r="R651" i="3" s="1"/>
  <c r="O650" i="3" l="1"/>
  <c r="N651" i="3"/>
  <c r="M651" i="3"/>
  <c r="K652" i="3"/>
  <c r="L652" i="3"/>
  <c r="S652" i="3" s="1"/>
  <c r="O651" i="3" l="1"/>
  <c r="N652" i="3"/>
  <c r="R652" i="3"/>
  <c r="L653" i="3"/>
  <c r="S653" i="3" s="1"/>
  <c r="K653" i="3"/>
  <c r="R653" i="3" s="1"/>
  <c r="M652" i="3"/>
  <c r="O652" i="3" l="1"/>
  <c r="K654" i="3"/>
  <c r="R654" i="3" s="1"/>
  <c r="L654" i="3"/>
  <c r="S654" i="3" s="1"/>
  <c r="N653" i="3"/>
  <c r="M653" i="3"/>
  <c r="O653" i="3" l="1"/>
  <c r="N654" i="3"/>
  <c r="L655" i="3"/>
  <c r="S655" i="3" s="1"/>
  <c r="K655" i="3"/>
  <c r="M654" i="3"/>
  <c r="O654" i="3" l="1"/>
  <c r="N655" i="3"/>
  <c r="R655" i="3"/>
  <c r="K656" i="3"/>
  <c r="R656" i="3" s="1"/>
  <c r="L656" i="3"/>
  <c r="S656" i="3" s="1"/>
  <c r="M655" i="3"/>
  <c r="O655" i="3" l="1"/>
  <c r="L657" i="3"/>
  <c r="S657" i="3" s="1"/>
  <c r="K657" i="3"/>
  <c r="N656" i="3"/>
  <c r="M656" i="3"/>
  <c r="N657" i="3" l="1"/>
  <c r="R657" i="3"/>
  <c r="K658" i="3"/>
  <c r="R658" i="3" s="1"/>
  <c r="L658" i="3"/>
  <c r="S658" i="3" s="1"/>
  <c r="O656" i="3"/>
  <c r="M657" i="3"/>
  <c r="O657" i="3" l="1"/>
  <c r="L659" i="3"/>
  <c r="S659" i="3" s="1"/>
  <c r="K659" i="3"/>
  <c r="R659" i="3" s="1"/>
  <c r="N658" i="3"/>
  <c r="M658" i="3"/>
  <c r="O658" i="3" l="1"/>
  <c r="K660" i="3"/>
  <c r="R660" i="3" s="1"/>
  <c r="L660" i="3"/>
  <c r="N659" i="3"/>
  <c r="M659" i="3"/>
  <c r="O659" i="3" l="1"/>
  <c r="M660" i="3"/>
  <c r="S660" i="3"/>
  <c r="L661" i="3"/>
  <c r="S661" i="3" s="1"/>
  <c r="K661" i="3"/>
  <c r="R661" i="3" s="1"/>
  <c r="N660" i="3"/>
  <c r="O660" i="3" s="1"/>
  <c r="K662" i="3" l="1"/>
  <c r="R662" i="3" s="1"/>
  <c r="L662" i="3"/>
  <c r="M661" i="3"/>
  <c r="N661" i="3"/>
  <c r="M662" i="3" l="1"/>
  <c r="S662" i="3"/>
  <c r="L663" i="3"/>
  <c r="S663" i="3" s="1"/>
  <c r="K663" i="3"/>
  <c r="O661" i="3"/>
  <c r="N662" i="3"/>
  <c r="O662" i="3" l="1"/>
  <c r="N663" i="3"/>
  <c r="R663" i="3"/>
  <c r="K664" i="3"/>
  <c r="R664" i="3" s="1"/>
  <c r="L664" i="3"/>
  <c r="S664" i="3" s="1"/>
  <c r="M663" i="3"/>
  <c r="O663" i="3" l="1"/>
  <c r="M664" i="3"/>
  <c r="N664" i="3"/>
  <c r="L665" i="3"/>
  <c r="S665" i="3" s="1"/>
  <c r="K665" i="3"/>
  <c r="R665" i="3" s="1"/>
  <c r="O664" i="3" l="1"/>
  <c r="K666" i="3"/>
  <c r="L666" i="3"/>
  <c r="S666" i="3" s="1"/>
  <c r="N665" i="3"/>
  <c r="M665" i="3"/>
  <c r="O665" i="3" l="1"/>
  <c r="N666" i="3"/>
  <c r="R666" i="3"/>
  <c r="M666" i="3"/>
  <c r="L667" i="3"/>
  <c r="S667" i="3" s="1"/>
  <c r="K667" i="3"/>
  <c r="R667" i="3" s="1"/>
  <c r="O666" i="3" l="1"/>
  <c r="K668" i="3"/>
  <c r="L668" i="3"/>
  <c r="S668" i="3" s="1"/>
  <c r="N667" i="3"/>
  <c r="M667" i="3"/>
  <c r="O667" i="3" l="1"/>
  <c r="N668" i="3"/>
  <c r="R668" i="3"/>
  <c r="M668" i="3"/>
  <c r="L669" i="3"/>
  <c r="S669" i="3" s="1"/>
  <c r="K669" i="3"/>
  <c r="O668" i="3" l="1"/>
  <c r="N669" i="3"/>
  <c r="R669" i="3"/>
  <c r="M669" i="3"/>
  <c r="K670" i="3"/>
  <c r="R670" i="3" s="1"/>
  <c r="L670" i="3"/>
  <c r="S670" i="3" s="1"/>
  <c r="O669" i="3" l="1"/>
  <c r="L671" i="3"/>
  <c r="K671" i="3"/>
  <c r="R671" i="3" s="1"/>
  <c r="M670" i="3"/>
  <c r="N670" i="3"/>
  <c r="M671" i="3" l="1"/>
  <c r="S671" i="3"/>
  <c r="O670" i="3"/>
  <c r="N671" i="3"/>
  <c r="L672" i="3"/>
  <c r="K672" i="3"/>
  <c r="R672" i="3" s="1"/>
  <c r="O671" i="3" l="1"/>
  <c r="M672" i="3"/>
  <c r="S672" i="3"/>
  <c r="N672" i="3"/>
  <c r="K673" i="3"/>
  <c r="R673" i="3" s="1"/>
  <c r="L673" i="3"/>
  <c r="S673" i="3" s="1"/>
  <c r="N673" i="3" l="1"/>
  <c r="O672" i="3"/>
  <c r="K674" i="3"/>
  <c r="R674" i="3" s="1"/>
  <c r="L674" i="3"/>
  <c r="S674" i="3" s="1"/>
  <c r="M673" i="3"/>
  <c r="O673" i="3" l="1"/>
  <c r="K675" i="3"/>
  <c r="K676" i="3" s="1"/>
  <c r="R676" i="3" s="1"/>
  <c r="N674" i="3"/>
  <c r="L675" i="3"/>
  <c r="L676" i="3" s="1"/>
  <c r="S676" i="3" s="1"/>
  <c r="M674" i="3"/>
  <c r="O674" i="3" l="1"/>
  <c r="M676" i="3"/>
  <c r="S675" i="3"/>
  <c r="N675" i="3"/>
  <c r="R675" i="3"/>
  <c r="M675" i="3"/>
  <c r="K677" i="3"/>
  <c r="R677" i="3" s="1"/>
  <c r="L677" i="3"/>
  <c r="S677" i="3" s="1"/>
  <c r="N676" i="3"/>
  <c r="O676" i="3" l="1"/>
  <c r="O675" i="3"/>
  <c r="N677" i="3"/>
  <c r="K678" i="3"/>
  <c r="R678" i="3" s="1"/>
  <c r="L678" i="3"/>
  <c r="S678" i="3" s="1"/>
  <c r="M677" i="3"/>
  <c r="O677" i="3" l="1"/>
  <c r="N678" i="3"/>
  <c r="L679" i="3"/>
  <c r="S679" i="3" s="1"/>
  <c r="K679" i="3"/>
  <c r="M678" i="3"/>
  <c r="O678" i="3" l="1"/>
  <c r="N679" i="3"/>
  <c r="R679" i="3"/>
  <c r="L680" i="3"/>
  <c r="L681" i="3" s="1"/>
  <c r="S681" i="3" s="1"/>
  <c r="K680" i="3"/>
  <c r="N680" i="3" s="1"/>
  <c r="M679" i="3"/>
  <c r="O679" i="3" s="1"/>
  <c r="K681" i="3" l="1"/>
  <c r="R681" i="3" s="1"/>
  <c r="R680" i="3"/>
  <c r="M680" i="3"/>
  <c r="O680" i="3" s="1"/>
  <c r="S680" i="3"/>
  <c r="K682" i="3"/>
  <c r="R682" i="3" s="1"/>
  <c r="L682" i="3"/>
  <c r="M681" i="3"/>
  <c r="N681" i="3" l="1"/>
  <c r="O681" i="3" s="1"/>
  <c r="M682" i="3"/>
  <c r="S682" i="3"/>
  <c r="K683" i="3"/>
  <c r="R683" i="3" s="1"/>
  <c r="L683" i="3"/>
  <c r="S683" i="3" s="1"/>
  <c r="N682" i="3"/>
  <c r="O682" i="3" l="1"/>
  <c r="L684" i="3"/>
  <c r="S684" i="3" s="1"/>
  <c r="K684" i="3"/>
  <c r="R684" i="3" s="1"/>
  <c r="M683" i="3"/>
  <c r="N683" i="3"/>
  <c r="L685" i="3" l="1"/>
  <c r="S685" i="3" s="1"/>
  <c r="K685" i="3"/>
  <c r="R685" i="3" s="1"/>
  <c r="N684" i="3"/>
  <c r="O683" i="3"/>
  <c r="M684" i="3"/>
  <c r="N685" i="3" l="1"/>
  <c r="K686" i="3"/>
  <c r="R686" i="3" s="1"/>
  <c r="L686" i="3"/>
  <c r="O684" i="3"/>
  <c r="M685" i="3"/>
  <c r="O685" i="3" l="1"/>
  <c r="M686" i="3"/>
  <c r="S686" i="3"/>
  <c r="L687" i="3"/>
  <c r="S687" i="3" s="1"/>
  <c r="K687" i="3"/>
  <c r="R687" i="3" s="1"/>
  <c r="N686" i="3"/>
  <c r="O686" i="3" s="1"/>
  <c r="N687" i="3" l="1"/>
  <c r="M687" i="3"/>
  <c r="K688" i="3"/>
  <c r="R688" i="3" s="1"/>
  <c r="L688" i="3"/>
  <c r="S688" i="3" s="1"/>
  <c r="O687" i="3" l="1"/>
  <c r="N688" i="3"/>
  <c r="L689" i="3"/>
  <c r="K689" i="3"/>
  <c r="M688" i="3"/>
  <c r="O688" i="3" l="1"/>
  <c r="N689" i="3"/>
  <c r="R689" i="3"/>
  <c r="M689" i="3"/>
  <c r="S689" i="3"/>
  <c r="K690" i="3"/>
  <c r="R690" i="3" s="1"/>
  <c r="L690" i="3"/>
  <c r="S690" i="3" s="1"/>
  <c r="O689" i="3" l="1"/>
  <c r="M690" i="3"/>
  <c r="L691" i="3"/>
  <c r="S691" i="3" s="1"/>
  <c r="K691" i="3"/>
  <c r="R691" i="3" s="1"/>
  <c r="N690" i="3"/>
  <c r="O690" i="3" l="1"/>
  <c r="N691" i="3"/>
  <c r="M691" i="3"/>
  <c r="K692" i="3"/>
  <c r="R692" i="3" s="1"/>
  <c r="L692" i="3"/>
  <c r="S692" i="3" s="1"/>
  <c r="O691" i="3" l="1"/>
  <c r="L693" i="3"/>
  <c r="K693" i="3"/>
  <c r="R693" i="3" s="1"/>
  <c r="M692" i="3"/>
  <c r="N692" i="3"/>
  <c r="O692" i="3" l="1"/>
  <c r="M693" i="3"/>
  <c r="S693" i="3"/>
  <c r="N693" i="3"/>
  <c r="K694" i="3"/>
  <c r="R694" i="3" s="1"/>
  <c r="L694" i="3"/>
  <c r="S694" i="3" s="1"/>
  <c r="O693" i="3" l="1"/>
  <c r="L695" i="3"/>
  <c r="K695" i="3"/>
  <c r="R695" i="3" s="1"/>
  <c r="M694" i="3"/>
  <c r="N694" i="3"/>
  <c r="N695" i="3" l="1"/>
  <c r="M695" i="3"/>
  <c r="S695" i="3"/>
  <c r="O694" i="3"/>
  <c r="K696" i="3"/>
  <c r="L696" i="3"/>
  <c r="O695" i="3" l="1"/>
  <c r="N696" i="3"/>
  <c r="R696" i="3"/>
  <c r="M696" i="3"/>
  <c r="S696" i="3"/>
  <c r="L697" i="3"/>
  <c r="K697" i="3"/>
  <c r="R697" i="3" s="1"/>
  <c r="N697" i="3" l="1"/>
  <c r="M697" i="3"/>
  <c r="S697" i="3"/>
  <c r="O696" i="3"/>
  <c r="K698" i="3"/>
  <c r="L698" i="3"/>
  <c r="S698" i="3" s="1"/>
  <c r="O697" i="3" l="1"/>
  <c r="M698" i="3"/>
  <c r="N698" i="3"/>
  <c r="R698" i="3"/>
  <c r="L699" i="3"/>
  <c r="S699" i="3" s="1"/>
  <c r="K699" i="3"/>
  <c r="R699" i="3" s="1"/>
  <c r="O698" i="3" l="1"/>
  <c r="N699" i="3"/>
  <c r="M699" i="3"/>
  <c r="K700" i="3"/>
  <c r="R700" i="3" s="1"/>
  <c r="L700" i="3"/>
  <c r="O699" i="3" l="1"/>
  <c r="N700" i="3"/>
  <c r="M700" i="3"/>
  <c r="S700" i="3"/>
  <c r="L701" i="3"/>
  <c r="S701" i="3" s="1"/>
  <c r="K701" i="3"/>
  <c r="R701" i="3" s="1"/>
  <c r="O700" i="3" l="1"/>
  <c r="K702" i="3"/>
  <c r="L702" i="3"/>
  <c r="S702" i="3" s="1"/>
  <c r="M701" i="3"/>
  <c r="N701" i="3"/>
  <c r="M702" i="3" l="1"/>
  <c r="N702" i="3"/>
  <c r="R702" i="3"/>
  <c r="O701" i="3"/>
  <c r="L703" i="3"/>
  <c r="S703" i="3" s="1"/>
  <c r="K703" i="3"/>
  <c r="R703" i="3" s="1"/>
  <c r="O702" i="3" l="1"/>
  <c r="K704" i="3"/>
  <c r="L704" i="3"/>
  <c r="S704" i="3" s="1"/>
  <c r="N703" i="3"/>
  <c r="M703" i="3"/>
  <c r="O703" i="3" l="1"/>
  <c r="N704" i="3"/>
  <c r="R704" i="3"/>
  <c r="L705" i="3"/>
  <c r="S705" i="3" s="1"/>
  <c r="K705" i="3"/>
  <c r="R705" i="3" s="1"/>
  <c r="M704" i="3"/>
  <c r="O704" i="3" l="1"/>
  <c r="K706" i="3"/>
  <c r="R706" i="3" s="1"/>
  <c r="L706" i="3"/>
  <c r="S706" i="3" s="1"/>
  <c r="N705" i="3"/>
  <c r="M705" i="3"/>
  <c r="O705" i="3" l="1"/>
  <c r="N706" i="3"/>
  <c r="L707" i="3"/>
  <c r="S707" i="3" s="1"/>
  <c r="K707" i="3"/>
  <c r="M706" i="3"/>
  <c r="N707" i="3" l="1"/>
  <c r="R707" i="3"/>
  <c r="O706" i="3"/>
  <c r="K708" i="3"/>
  <c r="R708" i="3" s="1"/>
  <c r="L708" i="3"/>
  <c r="S708" i="3" s="1"/>
  <c r="M707" i="3"/>
  <c r="O707" i="3" l="1"/>
  <c r="M708" i="3"/>
  <c r="N708" i="3"/>
  <c r="L709" i="3"/>
  <c r="S709" i="3" s="1"/>
  <c r="K709" i="3"/>
  <c r="R709" i="3" s="1"/>
  <c r="O708" i="3" l="1"/>
  <c r="M709" i="3"/>
  <c r="K710" i="3"/>
  <c r="R710" i="3" s="1"/>
  <c r="L710" i="3"/>
  <c r="S710" i="3" s="1"/>
  <c r="N709" i="3"/>
  <c r="O709" i="3" l="1"/>
  <c r="N710" i="3"/>
  <c r="M710" i="3"/>
  <c r="L711" i="3"/>
  <c r="S711" i="3" s="1"/>
  <c r="K711" i="3"/>
  <c r="O710" i="3" l="1"/>
  <c r="N711" i="3"/>
  <c r="R711" i="3"/>
  <c r="K712" i="3"/>
  <c r="L712" i="3"/>
  <c r="S712" i="3" s="1"/>
  <c r="M711" i="3"/>
  <c r="O711" i="3" s="1"/>
  <c r="N712" i="3" l="1"/>
  <c r="R712" i="3"/>
  <c r="M712" i="3"/>
  <c r="L713" i="3"/>
  <c r="S713" i="3" s="1"/>
  <c r="K713" i="3"/>
  <c r="N713" i="3" l="1"/>
  <c r="R713" i="3"/>
  <c r="O712" i="3"/>
  <c r="K714" i="3"/>
  <c r="L714" i="3"/>
  <c r="S714" i="3" s="1"/>
  <c r="M713" i="3"/>
  <c r="O713" i="3" l="1"/>
  <c r="M714" i="3"/>
  <c r="N714" i="3"/>
  <c r="R714" i="3"/>
  <c r="L715" i="3"/>
  <c r="K715" i="3"/>
  <c r="O714" i="3" l="1"/>
  <c r="N715" i="3"/>
  <c r="R715" i="3"/>
  <c r="M715" i="3"/>
  <c r="S715" i="3"/>
  <c r="K716" i="3"/>
  <c r="L716" i="3"/>
  <c r="S716" i="3" s="1"/>
  <c r="M716" i="3" l="1"/>
  <c r="N716" i="3"/>
  <c r="R716" i="3"/>
  <c r="O715" i="3"/>
  <c r="L717" i="3"/>
  <c r="S717" i="3" s="1"/>
  <c r="K717" i="3"/>
  <c r="R717" i="3" s="1"/>
  <c r="O716" i="3" l="1"/>
  <c r="N717" i="3"/>
  <c r="M717" i="3"/>
  <c r="K718" i="3"/>
  <c r="R718" i="3" s="1"/>
  <c r="L718" i="3"/>
  <c r="O717" i="3" l="1"/>
  <c r="N718" i="3"/>
  <c r="M718" i="3"/>
  <c r="S718" i="3"/>
  <c r="L719" i="3"/>
  <c r="S719" i="3" s="1"/>
  <c r="K719" i="3"/>
  <c r="R719" i="3" s="1"/>
  <c r="O718" i="3" l="1"/>
  <c r="K720" i="3"/>
  <c r="L720" i="3"/>
  <c r="S720" i="3" s="1"/>
  <c r="M719" i="3"/>
  <c r="N719" i="3"/>
  <c r="M720" i="3" l="1"/>
  <c r="N720" i="3"/>
  <c r="R720" i="3"/>
  <c r="O719" i="3"/>
  <c r="L721" i="3"/>
  <c r="S721" i="3" s="1"/>
  <c r="K721" i="3"/>
  <c r="R721" i="3" s="1"/>
  <c r="O720" i="3" l="1"/>
  <c r="K722" i="3"/>
  <c r="L722" i="3"/>
  <c r="S722" i="3" s="1"/>
  <c r="N721" i="3"/>
  <c r="M721" i="3"/>
  <c r="O721" i="3" l="1"/>
  <c r="N722" i="3"/>
  <c r="R722" i="3"/>
  <c r="L723" i="3"/>
  <c r="K723" i="3"/>
  <c r="R723" i="3" s="1"/>
  <c r="M722" i="3"/>
  <c r="O722" i="3" l="1"/>
  <c r="M723" i="3"/>
  <c r="S723" i="3"/>
  <c r="N723" i="3"/>
  <c r="K724" i="3"/>
  <c r="R724" i="3" s="1"/>
  <c r="L724" i="3"/>
  <c r="S724" i="3" s="1"/>
  <c r="O723" i="3" l="1"/>
  <c r="L725" i="3"/>
  <c r="K725" i="3"/>
  <c r="R725" i="3" s="1"/>
  <c r="M724" i="3"/>
  <c r="N724" i="3"/>
  <c r="M725" i="3" l="1"/>
  <c r="S725" i="3"/>
  <c r="O724" i="3"/>
  <c r="K726" i="3"/>
  <c r="R726" i="3" s="1"/>
  <c r="L726" i="3"/>
  <c r="S726" i="3" s="1"/>
  <c r="N725" i="3"/>
  <c r="O725" i="3" l="1"/>
  <c r="M726" i="3"/>
  <c r="L727" i="3"/>
  <c r="S727" i="3" s="1"/>
  <c r="K727" i="3"/>
  <c r="R727" i="3" s="1"/>
  <c r="N726" i="3"/>
  <c r="O726" i="3" l="1"/>
  <c r="M727" i="3"/>
  <c r="K728" i="3"/>
  <c r="R728" i="3" s="1"/>
  <c r="L728" i="3"/>
  <c r="N727" i="3"/>
  <c r="O727" i="3" l="1"/>
  <c r="M728" i="3"/>
  <c r="S728" i="3"/>
  <c r="L729" i="3"/>
  <c r="S729" i="3" s="1"/>
  <c r="K729" i="3"/>
  <c r="R729" i="3" s="1"/>
  <c r="N728" i="3"/>
  <c r="O728" i="3" l="1"/>
  <c r="K730" i="3"/>
  <c r="R730" i="3" s="1"/>
  <c r="L730" i="3"/>
  <c r="M729" i="3"/>
  <c r="N729" i="3"/>
  <c r="M730" i="3" l="1"/>
  <c r="S730" i="3"/>
  <c r="L731" i="3"/>
  <c r="S731" i="3" s="1"/>
  <c r="K731" i="3"/>
  <c r="O729" i="3"/>
  <c r="N730" i="3"/>
  <c r="O730" i="3" l="1"/>
  <c r="N731" i="3"/>
  <c r="R731" i="3"/>
  <c r="K732" i="3"/>
  <c r="R732" i="3" s="1"/>
  <c r="L732" i="3"/>
  <c r="S732" i="3" s="1"/>
  <c r="M731" i="3"/>
  <c r="O731" i="3" l="1"/>
  <c r="M732" i="3"/>
  <c r="N732" i="3"/>
  <c r="L733" i="3"/>
  <c r="S733" i="3" s="1"/>
  <c r="K733" i="3"/>
  <c r="R733" i="3" s="1"/>
  <c r="O732" i="3" l="1"/>
  <c r="N733" i="3"/>
  <c r="M733" i="3"/>
  <c r="K734" i="3"/>
  <c r="L734" i="3"/>
  <c r="S734" i="3" s="1"/>
  <c r="O733" i="3" l="1"/>
  <c r="N734" i="3"/>
  <c r="R734" i="3"/>
  <c r="L735" i="3"/>
  <c r="K735" i="3"/>
  <c r="R735" i="3" s="1"/>
  <c r="M734" i="3"/>
  <c r="O734" i="3" l="1"/>
  <c r="M735" i="3"/>
  <c r="S735" i="3"/>
  <c r="N735" i="3"/>
  <c r="K736" i="3"/>
  <c r="R736" i="3" s="1"/>
  <c r="L736" i="3"/>
  <c r="S736" i="3" s="1"/>
  <c r="O735" i="3" l="1"/>
  <c r="L737" i="3"/>
  <c r="K737" i="3"/>
  <c r="R737" i="3" s="1"/>
  <c r="M736" i="3"/>
  <c r="N736" i="3"/>
  <c r="O736" i="3" l="1"/>
  <c r="M737" i="3"/>
  <c r="S737" i="3"/>
  <c r="K738" i="3"/>
  <c r="R738" i="3" s="1"/>
  <c r="L738" i="3"/>
  <c r="S738" i="3" s="1"/>
  <c r="N737" i="3"/>
  <c r="O737" i="3" l="1"/>
  <c r="L739" i="3"/>
  <c r="S739" i="3" s="1"/>
  <c r="K739" i="3"/>
  <c r="R739" i="3" s="1"/>
  <c r="M738" i="3"/>
  <c r="N738" i="3"/>
  <c r="M739" i="3" l="1"/>
  <c r="K740" i="3"/>
  <c r="R740" i="3" s="1"/>
  <c r="L740" i="3"/>
  <c r="O738" i="3"/>
  <c r="N739" i="3"/>
  <c r="O739" i="3" s="1"/>
  <c r="M740" i="3" l="1"/>
  <c r="S740" i="3"/>
  <c r="L741" i="3"/>
  <c r="K741" i="3"/>
  <c r="N740" i="3"/>
  <c r="O740" i="3" l="1"/>
  <c r="M741" i="3"/>
  <c r="S741" i="3"/>
  <c r="N741" i="3"/>
  <c r="R741" i="3"/>
  <c r="K742" i="3"/>
  <c r="R742" i="3" s="1"/>
  <c r="L742" i="3"/>
  <c r="S742" i="3" s="1"/>
  <c r="N742" i="3" l="1"/>
  <c r="O741" i="3"/>
  <c r="L743" i="3"/>
  <c r="S743" i="3" s="1"/>
  <c r="K743" i="3"/>
  <c r="R743" i="3" s="1"/>
  <c r="M742" i="3"/>
  <c r="O742" i="3" l="1"/>
  <c r="N743" i="3"/>
  <c r="K744" i="3"/>
  <c r="R744" i="3" s="1"/>
  <c r="L744" i="3"/>
  <c r="S744" i="3" s="1"/>
  <c r="M743" i="3"/>
  <c r="O743" i="3" l="1"/>
  <c r="M744" i="3"/>
  <c r="N744" i="3"/>
  <c r="L745" i="3"/>
  <c r="S745" i="3" s="1"/>
  <c r="K745" i="3"/>
  <c r="R745" i="3" s="1"/>
  <c r="O744" i="3" l="1"/>
  <c r="K746" i="3"/>
  <c r="R746" i="3" s="1"/>
  <c r="L746" i="3"/>
  <c r="S746" i="3" s="1"/>
  <c r="M745" i="3"/>
  <c r="N745" i="3"/>
  <c r="N746" i="3" l="1"/>
  <c r="L747" i="3"/>
  <c r="S747" i="3" s="1"/>
  <c r="K747" i="3"/>
  <c r="R747" i="3" s="1"/>
  <c r="O745" i="3"/>
  <c r="M746" i="3"/>
  <c r="O746" i="3" s="1"/>
  <c r="N747" i="3" l="1"/>
  <c r="K748" i="3"/>
  <c r="R748" i="3" s="1"/>
  <c r="L748" i="3"/>
  <c r="S748" i="3" s="1"/>
  <c r="M747" i="3"/>
  <c r="O747" i="3" l="1"/>
  <c r="L749" i="3"/>
  <c r="S749" i="3" s="1"/>
  <c r="K749" i="3"/>
  <c r="N748" i="3"/>
  <c r="M748" i="3"/>
  <c r="N749" i="3" l="1"/>
  <c r="R749" i="3"/>
  <c r="K750" i="3"/>
  <c r="R750" i="3" s="1"/>
  <c r="L750" i="3"/>
  <c r="S750" i="3" s="1"/>
  <c r="O748" i="3"/>
  <c r="M749" i="3"/>
  <c r="O749" i="3" l="1"/>
  <c r="L751" i="3"/>
  <c r="S751" i="3" s="1"/>
  <c r="K751" i="3"/>
  <c r="R751" i="3" s="1"/>
  <c r="N750" i="3"/>
  <c r="M750" i="3"/>
  <c r="O750" i="3" l="1"/>
  <c r="K752" i="3"/>
  <c r="R752" i="3" s="1"/>
  <c r="L752" i="3"/>
  <c r="S752" i="3" s="1"/>
  <c r="N751" i="3"/>
  <c r="M751" i="3"/>
  <c r="O751" i="3" l="1"/>
  <c r="N752" i="3"/>
  <c r="L753" i="3"/>
  <c r="S753" i="3" s="1"/>
  <c r="K753" i="3"/>
  <c r="M752" i="3"/>
  <c r="O752" i="3" l="1"/>
  <c r="N753" i="3"/>
  <c r="R753" i="3"/>
  <c r="K754" i="3"/>
  <c r="L754" i="3"/>
  <c r="M753" i="3"/>
  <c r="O753" i="3" s="1"/>
  <c r="N754" i="3" l="1"/>
  <c r="R754" i="3"/>
  <c r="M754" i="3"/>
  <c r="O754" i="3" s="1"/>
  <c r="S754" i="3"/>
  <c r="L755" i="3"/>
  <c r="S755" i="3" s="1"/>
  <c r="K755" i="3"/>
  <c r="R755" i="3" s="1"/>
  <c r="M755" i="3" l="1"/>
  <c r="K756" i="3"/>
  <c r="R756" i="3" s="1"/>
  <c r="L756" i="3"/>
  <c r="S756" i="3" s="1"/>
  <c r="N755" i="3"/>
  <c r="O755" i="3" l="1"/>
  <c r="L757" i="3"/>
  <c r="S757" i="3" s="1"/>
  <c r="K757" i="3"/>
  <c r="R757" i="3" s="1"/>
  <c r="N756" i="3"/>
  <c r="M756" i="3"/>
  <c r="O756" i="3" l="1"/>
  <c r="N757" i="3"/>
  <c r="M757" i="3"/>
  <c r="K758" i="3"/>
  <c r="R758" i="3" s="1"/>
  <c r="L758" i="3"/>
  <c r="S758" i="3" s="1"/>
  <c r="O757" i="3" l="1"/>
  <c r="L759" i="3"/>
  <c r="S759" i="3" s="1"/>
  <c r="M758" i="3"/>
  <c r="K759" i="3"/>
  <c r="N758" i="3"/>
  <c r="N759" i="3" l="1"/>
  <c r="R759" i="3"/>
  <c r="M759" i="3"/>
  <c r="K760" i="3"/>
  <c r="R760" i="3" s="1"/>
  <c r="L760" i="3"/>
  <c r="S760" i="3" s="1"/>
  <c r="O758" i="3"/>
  <c r="O759" i="3" l="1"/>
  <c r="N760" i="3"/>
  <c r="K761" i="3"/>
  <c r="R761" i="3" s="1"/>
  <c r="L761" i="3"/>
  <c r="S761" i="3" s="1"/>
  <c r="M760" i="3"/>
  <c r="O760" i="3" l="1"/>
  <c r="N761" i="3"/>
  <c r="M761" i="3"/>
  <c r="K762" i="3"/>
  <c r="R762" i="3" s="1"/>
  <c r="L762" i="3"/>
  <c r="S762" i="3" s="1"/>
  <c r="O761" i="3" l="1"/>
  <c r="L763" i="3"/>
  <c r="S763" i="3" s="1"/>
  <c r="K763" i="3"/>
  <c r="N762" i="3"/>
  <c r="M762" i="3"/>
  <c r="O762" i="3" l="1"/>
  <c r="N763" i="3"/>
  <c r="R763" i="3"/>
  <c r="M763" i="3"/>
  <c r="L764" i="3"/>
  <c r="S764" i="3" s="1"/>
  <c r="K764" i="3"/>
  <c r="R764" i="3" s="1"/>
  <c r="O763" i="3" l="1"/>
  <c r="M764" i="3"/>
  <c r="K765" i="3"/>
  <c r="R765" i="3" s="1"/>
  <c r="L765" i="3"/>
  <c r="S765" i="3" s="1"/>
  <c r="N764" i="3"/>
  <c r="O764" i="3" l="1"/>
  <c r="K766" i="3"/>
  <c r="R766" i="3" s="1"/>
  <c r="L766" i="3"/>
  <c r="S766" i="3" s="1"/>
  <c r="M765" i="3"/>
  <c r="N765" i="3"/>
  <c r="N766" i="3" l="1"/>
  <c r="K767" i="3"/>
  <c r="R767" i="3" s="1"/>
  <c r="L767" i="3"/>
  <c r="S767" i="3" s="1"/>
  <c r="O765" i="3"/>
  <c r="M766" i="3"/>
  <c r="O766" i="3" l="1"/>
  <c r="M767" i="3"/>
  <c r="K768" i="3"/>
  <c r="L768" i="3"/>
  <c r="S768" i="3" s="1"/>
  <c r="N767" i="3"/>
  <c r="N768" i="3" l="1"/>
  <c r="R768" i="3"/>
  <c r="M768" i="3"/>
  <c r="L769" i="3"/>
  <c r="S769" i="3" s="1"/>
  <c r="O767" i="3"/>
  <c r="K769" i="3"/>
  <c r="K770" i="3" s="1"/>
  <c r="R770" i="3" s="1"/>
  <c r="L770" i="3" l="1"/>
  <c r="S770" i="3" s="1"/>
  <c r="M769" i="3"/>
  <c r="O768" i="3"/>
  <c r="N770" i="3"/>
  <c r="R769" i="3"/>
  <c r="N769" i="3"/>
  <c r="K771" i="3"/>
  <c r="M770" i="3" l="1"/>
  <c r="O770" i="3" s="1"/>
  <c r="L771" i="3"/>
  <c r="S771" i="3" s="1"/>
  <c r="O769" i="3"/>
  <c r="N771" i="3"/>
  <c r="R771" i="3"/>
  <c r="K772" i="3"/>
  <c r="R772" i="3" s="1"/>
  <c r="L772" i="3" l="1"/>
  <c r="S772" i="3" s="1"/>
  <c r="M771" i="3"/>
  <c r="O771" i="3" s="1"/>
  <c r="K773" i="3"/>
  <c r="R773" i="3" s="1"/>
  <c r="L773" i="3"/>
  <c r="S773" i="3" s="1"/>
  <c r="M772" i="3"/>
  <c r="N772" i="3"/>
  <c r="O772" i="3" l="1"/>
  <c r="L774" i="3"/>
  <c r="S774" i="3" s="1"/>
  <c r="K774" i="3"/>
  <c r="N773" i="3"/>
  <c r="M773" i="3"/>
  <c r="O773" i="3" l="1"/>
  <c r="N774" i="3"/>
  <c r="R774" i="3"/>
  <c r="K775" i="3"/>
  <c r="R775" i="3" s="1"/>
  <c r="L775" i="3"/>
  <c r="S775" i="3" s="1"/>
  <c r="M774" i="3"/>
  <c r="O774" i="3" s="1"/>
  <c r="L776" i="3" l="1"/>
  <c r="S776" i="3" s="1"/>
  <c r="K776" i="3"/>
  <c r="N775" i="3"/>
  <c r="M775" i="3"/>
  <c r="O775" i="3" l="1"/>
  <c r="N776" i="3"/>
  <c r="R776" i="3"/>
  <c r="L777" i="3"/>
  <c r="S777" i="3" s="1"/>
  <c r="K777" i="3"/>
  <c r="M776" i="3"/>
  <c r="O776" i="3" s="1"/>
  <c r="N777" i="3" l="1"/>
  <c r="R777" i="3"/>
  <c r="K778" i="3"/>
  <c r="R778" i="3" s="1"/>
  <c r="L778" i="3"/>
  <c r="S778" i="3" s="1"/>
  <c r="M777" i="3"/>
  <c r="O777" i="3" s="1"/>
  <c r="K779" i="3" l="1"/>
  <c r="R779" i="3" s="1"/>
  <c r="L779" i="3"/>
  <c r="S779" i="3" s="1"/>
  <c r="N778" i="3"/>
  <c r="M778" i="3"/>
  <c r="K780" i="3" l="1"/>
  <c r="R780" i="3" s="1"/>
  <c r="L780" i="3"/>
  <c r="S780" i="3" s="1"/>
  <c r="O778" i="3"/>
  <c r="N779" i="3"/>
  <c r="M779" i="3"/>
  <c r="O779" i="3" l="1"/>
  <c r="M780" i="3"/>
  <c r="K781" i="3"/>
  <c r="L781" i="3"/>
  <c r="S781" i="3" s="1"/>
  <c r="N780" i="3"/>
  <c r="O780" i="3" l="1"/>
  <c r="N781" i="3"/>
  <c r="R781" i="3"/>
  <c r="K782" i="3"/>
  <c r="L782" i="3"/>
  <c r="M781" i="3"/>
  <c r="O781" i="3" l="1"/>
  <c r="N782" i="3"/>
  <c r="R782" i="3"/>
  <c r="M782" i="3"/>
  <c r="O782" i="3" s="1"/>
  <c r="S782" i="3"/>
  <c r="K783" i="3"/>
  <c r="L783" i="3"/>
  <c r="S783" i="3" s="1"/>
  <c r="N783" i="3" l="1"/>
  <c r="R783" i="3"/>
  <c r="K784" i="3"/>
  <c r="R784" i="3" s="1"/>
  <c r="L784" i="3"/>
  <c r="M783" i="3"/>
  <c r="N784" i="3" l="1"/>
  <c r="O783" i="3"/>
  <c r="M784" i="3"/>
  <c r="S784" i="3"/>
  <c r="K785" i="3"/>
  <c r="L785" i="3"/>
  <c r="S785" i="3" s="1"/>
  <c r="O784" i="3" l="1"/>
  <c r="N785" i="3"/>
  <c r="R785" i="3"/>
  <c r="K786" i="3"/>
  <c r="L786" i="3"/>
  <c r="M785" i="3"/>
  <c r="O785" i="3" l="1"/>
  <c r="N786" i="3"/>
  <c r="R786" i="3"/>
  <c r="M786" i="3"/>
  <c r="O786" i="3" s="1"/>
  <c r="S786" i="3"/>
  <c r="K787" i="3"/>
  <c r="R787" i="3" s="1"/>
  <c r="L787" i="3"/>
  <c r="S787" i="3" s="1"/>
  <c r="K788" i="3" l="1"/>
  <c r="R788" i="3" s="1"/>
  <c r="L788" i="3"/>
  <c r="S788" i="3" s="1"/>
  <c r="N787" i="3"/>
  <c r="M787" i="3"/>
  <c r="O787" i="3" l="1"/>
  <c r="K789" i="3"/>
  <c r="R789" i="3" s="1"/>
  <c r="L789" i="3"/>
  <c r="S789" i="3" s="1"/>
  <c r="M788" i="3"/>
  <c r="N788" i="3"/>
  <c r="O788" i="3" l="1"/>
  <c r="K790" i="3"/>
  <c r="R790" i="3" s="1"/>
  <c r="L790" i="3"/>
  <c r="S790" i="3" s="1"/>
  <c r="N789" i="3"/>
  <c r="M789" i="3"/>
  <c r="O789" i="3" l="1"/>
  <c r="K791" i="3"/>
  <c r="R791" i="3" s="1"/>
  <c r="L791" i="3"/>
  <c r="S791" i="3" s="1"/>
  <c r="M790" i="3"/>
  <c r="N790" i="3"/>
  <c r="O790" i="3" l="1"/>
  <c r="K792" i="3"/>
  <c r="R792" i="3" s="1"/>
  <c r="L792" i="3"/>
  <c r="S792" i="3" s="1"/>
  <c r="N791" i="3"/>
  <c r="M791" i="3"/>
  <c r="O791" i="3" l="1"/>
  <c r="K793" i="3"/>
  <c r="R793" i="3" s="1"/>
  <c r="L793" i="3"/>
  <c r="S793" i="3" s="1"/>
  <c r="M792" i="3"/>
  <c r="N792" i="3"/>
  <c r="O792" i="3" l="1"/>
  <c r="K794" i="3"/>
  <c r="R794" i="3" s="1"/>
  <c r="L794" i="3"/>
  <c r="S794" i="3" s="1"/>
  <c r="N793" i="3"/>
  <c r="M793" i="3"/>
  <c r="O793" i="3" l="1"/>
  <c r="K795" i="3"/>
  <c r="R795" i="3" s="1"/>
  <c r="L795" i="3"/>
  <c r="S795" i="3" s="1"/>
  <c r="M794" i="3"/>
  <c r="N794" i="3"/>
  <c r="O794" i="3" l="1"/>
  <c r="K796" i="3"/>
  <c r="R796" i="3" s="1"/>
  <c r="L796" i="3"/>
  <c r="S796" i="3" s="1"/>
  <c r="N795" i="3"/>
  <c r="M795" i="3"/>
  <c r="O795" i="3" l="1"/>
  <c r="K797" i="3"/>
  <c r="R797" i="3" s="1"/>
  <c r="L797" i="3"/>
  <c r="S797" i="3" s="1"/>
  <c r="M796" i="3"/>
  <c r="N796" i="3"/>
  <c r="O796" i="3" l="1"/>
  <c r="K798" i="3"/>
  <c r="R798" i="3" s="1"/>
  <c r="L798" i="3"/>
  <c r="S798" i="3" s="1"/>
  <c r="N797" i="3"/>
  <c r="M797" i="3"/>
  <c r="O797" i="3" l="1"/>
  <c r="K799" i="3"/>
  <c r="R799" i="3" s="1"/>
  <c r="L799" i="3"/>
  <c r="S799" i="3" s="1"/>
  <c r="M798" i="3"/>
  <c r="N798" i="3"/>
  <c r="O798" i="3" l="1"/>
  <c r="K800" i="3"/>
  <c r="R800" i="3" s="1"/>
  <c r="L800" i="3"/>
  <c r="S800" i="3" s="1"/>
  <c r="N799" i="3"/>
  <c r="M799" i="3"/>
  <c r="O799" i="3" l="1"/>
  <c r="M800" i="3"/>
  <c r="K801" i="3"/>
  <c r="R801" i="3" s="1"/>
  <c r="L801" i="3"/>
  <c r="S801" i="3" s="1"/>
  <c r="N800" i="3"/>
  <c r="O800" i="3" l="1"/>
  <c r="K802" i="3"/>
  <c r="R802" i="3" s="1"/>
  <c r="L802" i="3"/>
  <c r="S802" i="3" s="1"/>
  <c r="N801" i="3"/>
  <c r="M801" i="3"/>
  <c r="O801" i="3" l="1"/>
  <c r="M802" i="3"/>
  <c r="K803" i="3"/>
  <c r="R803" i="3" s="1"/>
  <c r="L803" i="3"/>
  <c r="S803" i="3" s="1"/>
  <c r="N802" i="3"/>
  <c r="O802" i="3" l="1"/>
  <c r="K804" i="3"/>
  <c r="R804" i="3" s="1"/>
  <c r="L804" i="3"/>
  <c r="S804" i="3" s="1"/>
  <c r="N803" i="3"/>
  <c r="M803" i="3"/>
  <c r="O803" i="3" l="1"/>
  <c r="M804" i="3"/>
  <c r="K805" i="3"/>
  <c r="R805" i="3" s="1"/>
  <c r="L805" i="3"/>
  <c r="S805" i="3" s="1"/>
  <c r="N804" i="3"/>
  <c r="O804" i="3" l="1"/>
  <c r="K806" i="3"/>
  <c r="R806" i="3" s="1"/>
  <c r="L806" i="3"/>
  <c r="S806" i="3" s="1"/>
  <c r="N805" i="3"/>
  <c r="M805" i="3"/>
  <c r="O805" i="3" l="1"/>
  <c r="M806" i="3"/>
  <c r="K807" i="3"/>
  <c r="R807" i="3" s="1"/>
  <c r="L807" i="3"/>
  <c r="S807" i="3" s="1"/>
  <c r="N806" i="3"/>
  <c r="O806" i="3" l="1"/>
  <c r="K808" i="3"/>
  <c r="R808" i="3" s="1"/>
  <c r="L808" i="3"/>
  <c r="S808" i="3" s="1"/>
  <c r="N807" i="3"/>
  <c r="M807" i="3"/>
  <c r="O807" i="3" l="1"/>
  <c r="M808" i="3"/>
  <c r="K809" i="3"/>
  <c r="R809" i="3" s="1"/>
  <c r="L809" i="3"/>
  <c r="S809" i="3" s="1"/>
  <c r="N808" i="3"/>
  <c r="O808" i="3" l="1"/>
  <c r="M809" i="3"/>
  <c r="K810" i="3"/>
  <c r="L810" i="3"/>
  <c r="S810" i="3" s="1"/>
  <c r="N809" i="3"/>
  <c r="N810" i="3" l="1"/>
  <c r="R810" i="3"/>
  <c r="K811" i="3"/>
  <c r="L811" i="3"/>
  <c r="S811" i="3" s="1"/>
  <c r="O809" i="3"/>
  <c r="M810" i="3"/>
  <c r="O810" i="3" l="1"/>
  <c r="M811" i="3"/>
  <c r="N811" i="3"/>
  <c r="R811" i="3"/>
  <c r="K812" i="3"/>
  <c r="L812" i="3"/>
  <c r="S812" i="3" s="1"/>
  <c r="O811" i="3" l="1"/>
  <c r="N812" i="3"/>
  <c r="R812" i="3"/>
  <c r="K813" i="3"/>
  <c r="R813" i="3" s="1"/>
  <c r="L813" i="3"/>
  <c r="S813" i="3" s="1"/>
  <c r="M812" i="3"/>
  <c r="O812" i="3" s="1"/>
  <c r="M813" i="3" l="1"/>
  <c r="N813" i="3"/>
  <c r="K814" i="3"/>
  <c r="L814" i="3"/>
  <c r="S814" i="3" s="1"/>
  <c r="O813" i="3" l="1"/>
  <c r="N814" i="3"/>
  <c r="R814" i="3"/>
  <c r="M814" i="3"/>
  <c r="O814" i="3" s="1"/>
  <c r="K815" i="3"/>
  <c r="R815" i="3" s="1"/>
  <c r="L815" i="3"/>
  <c r="S815" i="3" s="1"/>
  <c r="N815" i="3" l="1"/>
  <c r="K816" i="3"/>
  <c r="L816" i="3"/>
  <c r="M815" i="3"/>
  <c r="O815" i="3" l="1"/>
  <c r="M816" i="3"/>
  <c r="S816" i="3"/>
  <c r="N816" i="3"/>
  <c r="R816" i="3"/>
  <c r="K817" i="3"/>
  <c r="R817" i="3" s="1"/>
  <c r="L817" i="3"/>
  <c r="S817" i="3" s="1"/>
  <c r="O816" i="3" l="1"/>
  <c r="M817" i="3"/>
  <c r="K818" i="3"/>
  <c r="R818" i="3" s="1"/>
  <c r="L818" i="3"/>
  <c r="N817" i="3"/>
  <c r="N818" i="3" l="1"/>
  <c r="M818" i="3"/>
  <c r="S818" i="3"/>
  <c r="K819" i="3"/>
  <c r="R819" i="3" s="1"/>
  <c r="L819" i="3"/>
  <c r="O817" i="3"/>
  <c r="O818" i="3" l="1"/>
  <c r="M819" i="3"/>
  <c r="S819" i="3"/>
  <c r="K820" i="3"/>
  <c r="R820" i="3" s="1"/>
  <c r="L820" i="3"/>
  <c r="S820" i="3" s="1"/>
  <c r="N819" i="3"/>
  <c r="O819" i="3" s="1"/>
  <c r="M820" i="3" l="1"/>
  <c r="K821" i="3"/>
  <c r="R821" i="3" s="1"/>
  <c r="L821" i="3"/>
  <c r="S821" i="3" s="1"/>
  <c r="N820" i="3"/>
  <c r="O820" i="3" l="1"/>
  <c r="M821" i="3"/>
  <c r="K822" i="3"/>
  <c r="R822" i="3" s="1"/>
  <c r="L822" i="3"/>
  <c r="S822" i="3" s="1"/>
  <c r="N821" i="3"/>
  <c r="O821" i="3" l="1"/>
  <c r="K823" i="3"/>
  <c r="R823" i="3" s="1"/>
  <c r="L823" i="3"/>
  <c r="S823" i="3" s="1"/>
  <c r="N822" i="3"/>
  <c r="M822" i="3"/>
  <c r="O822" i="3" l="1"/>
  <c r="M823" i="3"/>
  <c r="N823" i="3"/>
  <c r="K824" i="3"/>
  <c r="R824" i="3" s="1"/>
  <c r="L824" i="3"/>
  <c r="S824" i="3" s="1"/>
  <c r="O823" i="3" l="1"/>
  <c r="M824" i="3"/>
  <c r="K825" i="3"/>
  <c r="R825" i="3" s="1"/>
  <c r="L825" i="3"/>
  <c r="S825" i="3" s="1"/>
  <c r="N824" i="3"/>
  <c r="O824" i="3" l="1"/>
  <c r="N825" i="3"/>
  <c r="K826" i="3"/>
  <c r="R826" i="3" s="1"/>
  <c r="L826" i="3"/>
  <c r="S826" i="3" s="1"/>
  <c r="M825" i="3"/>
  <c r="O825" i="3" l="1"/>
  <c r="M826" i="3"/>
  <c r="K827" i="3"/>
  <c r="R827" i="3" s="1"/>
  <c r="L827" i="3"/>
  <c r="S827" i="3" s="1"/>
  <c r="N826" i="3"/>
  <c r="O826" i="3" l="1"/>
  <c r="K828" i="3"/>
  <c r="R828" i="3" s="1"/>
  <c r="L828" i="3"/>
  <c r="S828" i="3" s="1"/>
  <c r="M827" i="3"/>
  <c r="N827" i="3"/>
  <c r="K829" i="3" l="1"/>
  <c r="R829" i="3" s="1"/>
  <c r="L829" i="3"/>
  <c r="O827" i="3"/>
  <c r="N828" i="3"/>
  <c r="M828" i="3"/>
  <c r="O828" i="3" l="1"/>
  <c r="M829" i="3"/>
  <c r="S829" i="3"/>
  <c r="K830" i="3"/>
  <c r="R830" i="3" s="1"/>
  <c r="L830" i="3"/>
  <c r="S830" i="3" s="1"/>
  <c r="N829" i="3"/>
  <c r="O829" i="3" l="1"/>
  <c r="M830" i="3"/>
  <c r="K831" i="3"/>
  <c r="R831" i="3" s="1"/>
  <c r="L831" i="3"/>
  <c r="S831" i="3" s="1"/>
  <c r="N830" i="3"/>
  <c r="O830" i="3" l="1"/>
  <c r="K832" i="3"/>
  <c r="L832" i="3"/>
  <c r="S832" i="3" s="1"/>
  <c r="N831" i="3"/>
  <c r="M831" i="3"/>
  <c r="O831" i="3" l="1"/>
  <c r="M832" i="3"/>
  <c r="N832" i="3"/>
  <c r="R832" i="3"/>
  <c r="K833" i="3"/>
  <c r="R833" i="3" s="1"/>
  <c r="L833" i="3"/>
  <c r="S833" i="3" s="1"/>
  <c r="O832" i="3" l="1"/>
  <c r="K834" i="3"/>
  <c r="R834" i="3" s="1"/>
  <c r="L834" i="3"/>
  <c r="S834" i="3" s="1"/>
  <c r="N833" i="3"/>
  <c r="M833" i="3"/>
  <c r="O833" i="3" l="1"/>
  <c r="M834" i="3"/>
  <c r="K835" i="3"/>
  <c r="R835" i="3" s="1"/>
  <c r="L835" i="3"/>
  <c r="S835" i="3" s="1"/>
  <c r="N834" i="3"/>
  <c r="O834" i="3" l="1"/>
  <c r="M835" i="3"/>
  <c r="K836" i="3"/>
  <c r="L836" i="3"/>
  <c r="S836" i="3" s="1"/>
  <c r="N835" i="3"/>
  <c r="N836" i="3" l="1"/>
  <c r="R836" i="3"/>
  <c r="K837" i="3"/>
  <c r="L837" i="3"/>
  <c r="S837" i="3" s="1"/>
  <c r="O835" i="3"/>
  <c r="M836" i="3"/>
  <c r="O836" i="3" l="1"/>
  <c r="M837" i="3"/>
  <c r="N837" i="3"/>
  <c r="R837" i="3"/>
  <c r="K838" i="3"/>
  <c r="L838" i="3"/>
  <c r="S838" i="3" s="1"/>
  <c r="O837" i="3" l="1"/>
  <c r="N838" i="3"/>
  <c r="R838" i="3"/>
  <c r="K839" i="3"/>
  <c r="R839" i="3" s="1"/>
  <c r="L839" i="3"/>
  <c r="M838" i="3"/>
  <c r="O838" i="3" s="1"/>
  <c r="N839" i="3" l="1"/>
  <c r="M839" i="3"/>
  <c r="S839" i="3"/>
  <c r="K840" i="3"/>
  <c r="R840" i="3" s="1"/>
  <c r="L840" i="3"/>
  <c r="N840" i="3" l="1"/>
  <c r="O839" i="3"/>
  <c r="M840" i="3"/>
  <c r="O840" i="3" s="1"/>
  <c r="S840" i="3"/>
  <c r="K841" i="3"/>
  <c r="R841" i="3" s="1"/>
  <c r="L841" i="3"/>
  <c r="S841" i="3" s="1"/>
  <c r="M841" i="3" l="1"/>
  <c r="L842" i="3"/>
  <c r="S842" i="3" s="1"/>
  <c r="N841" i="3"/>
  <c r="O841" i="3" s="1"/>
  <c r="K842" i="3"/>
  <c r="M842" i="3" l="1"/>
  <c r="N842" i="3"/>
  <c r="R842" i="3"/>
  <c r="L843" i="3"/>
  <c r="S843" i="3" s="1"/>
  <c r="K843" i="3"/>
  <c r="O842" i="3" l="1"/>
  <c r="N843" i="3"/>
  <c r="R843" i="3"/>
  <c r="L844" i="3"/>
  <c r="K844" i="3"/>
  <c r="R844" i="3" s="1"/>
  <c r="M843" i="3"/>
  <c r="O843" i="3" l="1"/>
  <c r="M844" i="3"/>
  <c r="S844" i="3"/>
  <c r="K845" i="3"/>
  <c r="R845" i="3" s="1"/>
  <c r="L845" i="3"/>
  <c r="S845" i="3" s="1"/>
  <c r="N844" i="3"/>
  <c r="M845" i="3" l="1"/>
  <c r="O844" i="3"/>
  <c r="K846" i="3"/>
  <c r="L846" i="3"/>
  <c r="S846" i="3" s="1"/>
  <c r="N845" i="3"/>
  <c r="O845" i="3" l="1"/>
  <c r="N846" i="3"/>
  <c r="R846" i="3"/>
  <c r="K847" i="3"/>
  <c r="R847" i="3" s="1"/>
  <c r="L847" i="3"/>
  <c r="S847" i="3" s="1"/>
  <c r="M846" i="3"/>
  <c r="O846" i="3" l="1"/>
  <c r="K848" i="3"/>
  <c r="R848" i="3" s="1"/>
  <c r="L848" i="3"/>
  <c r="S848" i="3" s="1"/>
  <c r="N847" i="3"/>
  <c r="M847" i="3"/>
  <c r="O847" i="3" l="1"/>
  <c r="K849" i="3"/>
  <c r="R849" i="3" s="1"/>
  <c r="L849" i="3"/>
  <c r="S849" i="3" s="1"/>
  <c r="N848" i="3"/>
  <c r="M848" i="3"/>
  <c r="K850" i="3" l="1"/>
  <c r="R850" i="3" s="1"/>
  <c r="L850" i="3"/>
  <c r="S850" i="3" s="1"/>
  <c r="O848" i="3"/>
  <c r="N849" i="3"/>
  <c r="M849" i="3"/>
  <c r="O849" i="3" s="1"/>
  <c r="M850" i="3" l="1"/>
  <c r="K851" i="3"/>
  <c r="R851" i="3" s="1"/>
  <c r="L851" i="3"/>
  <c r="S851" i="3" s="1"/>
  <c r="N850" i="3"/>
  <c r="O850" i="3" l="1"/>
  <c r="K852" i="3"/>
  <c r="R852" i="3" s="1"/>
  <c r="L852" i="3"/>
  <c r="S852" i="3" s="1"/>
  <c r="N851" i="3"/>
  <c r="M851" i="3"/>
  <c r="O851" i="3" l="1"/>
  <c r="M852" i="3"/>
  <c r="K853" i="3"/>
  <c r="R853" i="3" s="1"/>
  <c r="L853" i="3"/>
  <c r="S853" i="3" s="1"/>
  <c r="N852" i="3"/>
  <c r="O852" i="3" l="1"/>
  <c r="M853" i="3"/>
  <c r="K854" i="3"/>
  <c r="R854" i="3" s="1"/>
  <c r="L854" i="3"/>
  <c r="S854" i="3" s="1"/>
  <c r="N853" i="3"/>
  <c r="N854" i="3" l="1"/>
  <c r="K855" i="3"/>
  <c r="L855" i="3"/>
  <c r="O853" i="3"/>
  <c r="M854" i="3"/>
  <c r="O854" i="3" l="1"/>
  <c r="M855" i="3"/>
  <c r="S855" i="3"/>
  <c r="N855" i="3"/>
  <c r="R855" i="3"/>
  <c r="K856" i="3"/>
  <c r="R856" i="3" s="1"/>
  <c r="L856" i="3"/>
  <c r="S856" i="3" s="1"/>
  <c r="O855" i="3" l="1"/>
  <c r="M856" i="3"/>
  <c r="K857" i="3"/>
  <c r="R857" i="3" s="1"/>
  <c r="L857" i="3"/>
  <c r="N856" i="3"/>
  <c r="O856" i="3" l="1"/>
  <c r="N857" i="3"/>
  <c r="M857" i="3"/>
  <c r="S857" i="3"/>
  <c r="K858" i="3"/>
  <c r="R858" i="3" s="1"/>
  <c r="L858" i="3"/>
  <c r="S858" i="3" s="1"/>
  <c r="O857" i="3" l="1"/>
  <c r="K859" i="3"/>
  <c r="L859" i="3"/>
  <c r="S859" i="3" s="1"/>
  <c r="M858" i="3"/>
  <c r="N858" i="3"/>
  <c r="N859" i="3" l="1"/>
  <c r="R859" i="3"/>
  <c r="M859" i="3"/>
  <c r="O858" i="3"/>
  <c r="K860" i="3"/>
  <c r="R860" i="3" s="1"/>
  <c r="L860" i="3"/>
  <c r="S860" i="3" s="1"/>
  <c r="O859" i="3" l="1"/>
  <c r="N860" i="3"/>
  <c r="K861" i="3"/>
  <c r="R861" i="3" s="1"/>
  <c r="L861" i="3"/>
  <c r="S861" i="3" s="1"/>
  <c r="M860" i="3"/>
  <c r="O860" i="3" l="1"/>
  <c r="M861" i="3"/>
  <c r="N861" i="3"/>
  <c r="K862" i="3"/>
  <c r="L862" i="3"/>
  <c r="S862" i="3" s="1"/>
  <c r="O861" i="3" l="1"/>
  <c r="N862" i="3"/>
  <c r="R862" i="3"/>
  <c r="M862" i="3"/>
  <c r="O862" i="3" s="1"/>
  <c r="K863" i="3"/>
  <c r="L863" i="3"/>
  <c r="S863" i="3" s="1"/>
  <c r="N863" i="3" l="1"/>
  <c r="R863" i="3"/>
  <c r="K864" i="3"/>
  <c r="L864" i="3"/>
  <c r="M863" i="3"/>
  <c r="O863" i="3" l="1"/>
  <c r="N864" i="3"/>
  <c r="R864" i="3"/>
  <c r="M864" i="3"/>
  <c r="S864" i="3"/>
  <c r="K865" i="3"/>
  <c r="R865" i="3" s="1"/>
  <c r="L865" i="3"/>
  <c r="S865" i="3" s="1"/>
  <c r="O864" i="3" l="1"/>
  <c r="M865" i="3"/>
  <c r="K866" i="3"/>
  <c r="R866" i="3" s="1"/>
  <c r="L866" i="3"/>
  <c r="N865" i="3"/>
  <c r="N866" i="3" l="1"/>
  <c r="M866" i="3"/>
  <c r="S866" i="3"/>
  <c r="K867" i="3"/>
  <c r="R867" i="3" s="1"/>
  <c r="L867" i="3"/>
  <c r="S867" i="3" s="1"/>
  <c r="O865" i="3"/>
  <c r="O866" i="3" l="1"/>
  <c r="K868" i="3"/>
  <c r="R868" i="3" s="1"/>
  <c r="L868" i="3"/>
  <c r="S868" i="3" s="1"/>
  <c r="M867" i="3"/>
  <c r="N867" i="3"/>
  <c r="M868" i="3" l="1"/>
  <c r="N868" i="3"/>
  <c r="O867" i="3"/>
  <c r="K869" i="3"/>
  <c r="R869" i="3" s="1"/>
  <c r="L869" i="3"/>
  <c r="S869" i="3" s="1"/>
  <c r="O868" i="3" l="1"/>
  <c r="M869" i="3"/>
  <c r="K870" i="3"/>
  <c r="R870" i="3" s="1"/>
  <c r="L870" i="3"/>
  <c r="S870" i="3" s="1"/>
  <c r="N869" i="3"/>
  <c r="N870" i="3" l="1"/>
  <c r="K871" i="3"/>
  <c r="R871" i="3" s="1"/>
  <c r="L871" i="3"/>
  <c r="S871" i="3" s="1"/>
  <c r="O869" i="3"/>
  <c r="M870" i="3"/>
  <c r="O870" i="3" s="1"/>
  <c r="M871" i="3" l="1"/>
  <c r="K872" i="3"/>
  <c r="R872" i="3" s="1"/>
  <c r="L872" i="3"/>
  <c r="S872" i="3" s="1"/>
  <c r="N871" i="3"/>
  <c r="O871" i="3" l="1"/>
  <c r="K873" i="3"/>
  <c r="R873" i="3" s="1"/>
  <c r="L873" i="3"/>
  <c r="S873" i="3" s="1"/>
  <c r="M872" i="3"/>
  <c r="N872" i="3"/>
  <c r="O872" i="3" l="1"/>
  <c r="K874" i="3"/>
  <c r="R874" i="3" s="1"/>
  <c r="L874" i="3"/>
  <c r="S874" i="3" s="1"/>
  <c r="N873" i="3"/>
  <c r="M873" i="3"/>
  <c r="O873" i="3" l="1"/>
  <c r="M874" i="3"/>
  <c r="K875" i="3"/>
  <c r="L875" i="3"/>
  <c r="S875" i="3" s="1"/>
  <c r="N874" i="3"/>
  <c r="O874" i="3" l="1"/>
  <c r="N875" i="3"/>
  <c r="R875" i="3"/>
  <c r="K876" i="3"/>
  <c r="L876" i="3"/>
  <c r="M875" i="3"/>
  <c r="O875" i="3" s="1"/>
  <c r="N876" i="3" l="1"/>
  <c r="R876" i="3"/>
  <c r="M876" i="3"/>
  <c r="S876" i="3"/>
  <c r="K877" i="3"/>
  <c r="R877" i="3" s="1"/>
  <c r="L877" i="3"/>
  <c r="S877" i="3" s="1"/>
  <c r="O876" i="3" l="1"/>
  <c r="M877" i="3"/>
  <c r="K878" i="3"/>
  <c r="R878" i="3" s="1"/>
  <c r="L878" i="3"/>
  <c r="N877" i="3"/>
  <c r="N878" i="3" l="1"/>
  <c r="M878" i="3"/>
  <c r="S878" i="3"/>
  <c r="K879" i="3"/>
  <c r="R879" i="3" s="1"/>
  <c r="L879" i="3"/>
  <c r="S879" i="3" s="1"/>
  <c r="O877" i="3"/>
  <c r="O878" i="3" l="1"/>
  <c r="M879" i="3"/>
  <c r="K880" i="3"/>
  <c r="R880" i="3" s="1"/>
  <c r="L880" i="3"/>
  <c r="S880" i="3" s="1"/>
  <c r="N879" i="3"/>
  <c r="M880" i="3" l="1"/>
  <c r="O879" i="3"/>
  <c r="K881" i="3"/>
  <c r="R881" i="3" s="1"/>
  <c r="L881" i="3"/>
  <c r="S881" i="3" s="1"/>
  <c r="N880" i="3"/>
  <c r="O880" i="3" s="1"/>
  <c r="K882" i="3" l="1"/>
  <c r="R882" i="3" s="1"/>
  <c r="L882" i="3"/>
  <c r="S882" i="3" s="1"/>
  <c r="N881" i="3"/>
  <c r="M881" i="3"/>
  <c r="O881" i="3" l="1"/>
  <c r="M882" i="3"/>
  <c r="K883" i="3"/>
  <c r="R883" i="3" s="1"/>
  <c r="L883" i="3"/>
  <c r="S883" i="3" s="1"/>
  <c r="N882" i="3"/>
  <c r="O882" i="3" l="1"/>
  <c r="M883" i="3"/>
  <c r="K884" i="3"/>
  <c r="R884" i="3" s="1"/>
  <c r="L884" i="3"/>
  <c r="N883" i="3"/>
  <c r="N884" i="3" l="1"/>
  <c r="M884" i="3"/>
  <c r="S884" i="3"/>
  <c r="K885" i="3"/>
  <c r="R885" i="3" s="1"/>
  <c r="L885" i="3"/>
  <c r="O883" i="3"/>
  <c r="O884" i="3" l="1"/>
  <c r="M885" i="3"/>
  <c r="S885" i="3"/>
  <c r="K886" i="3"/>
  <c r="R886" i="3" s="1"/>
  <c r="L886" i="3"/>
  <c r="S886" i="3" s="1"/>
  <c r="N885" i="3"/>
  <c r="O885" i="3" s="1"/>
  <c r="M886" i="3" l="1"/>
  <c r="K887" i="3"/>
  <c r="R887" i="3" s="1"/>
  <c r="L887" i="3"/>
  <c r="S887" i="3" s="1"/>
  <c r="N886" i="3"/>
  <c r="O886" i="3" l="1"/>
  <c r="M887" i="3"/>
  <c r="K888" i="3"/>
  <c r="R888" i="3" s="1"/>
  <c r="L888" i="3"/>
  <c r="S888" i="3" s="1"/>
  <c r="N887" i="3"/>
  <c r="O887" i="3" l="1"/>
  <c r="K889" i="3"/>
  <c r="L889" i="3"/>
  <c r="S889" i="3" s="1"/>
  <c r="N888" i="3"/>
  <c r="M888" i="3"/>
  <c r="M889" i="3" l="1"/>
  <c r="N889" i="3"/>
  <c r="R889" i="3"/>
  <c r="O888" i="3"/>
  <c r="K890" i="3"/>
  <c r="R890" i="3" s="1"/>
  <c r="L890" i="3"/>
  <c r="S890" i="3" s="1"/>
  <c r="O889" i="3" l="1"/>
  <c r="N890" i="3"/>
  <c r="K891" i="3"/>
  <c r="R891" i="3" s="1"/>
  <c r="L891" i="3"/>
  <c r="S891" i="3" s="1"/>
  <c r="M890" i="3"/>
  <c r="O890" i="3" l="1"/>
  <c r="K892" i="3"/>
  <c r="R892" i="3" s="1"/>
  <c r="L892" i="3"/>
  <c r="S892" i="3" s="1"/>
  <c r="N891" i="3"/>
  <c r="M891" i="3"/>
  <c r="O891" i="3" l="1"/>
  <c r="M892" i="3"/>
  <c r="K893" i="3"/>
  <c r="R893" i="3" s="1"/>
  <c r="L893" i="3"/>
  <c r="S893" i="3" s="1"/>
  <c r="N892" i="3"/>
  <c r="O892" i="3" l="1"/>
  <c r="N893" i="3"/>
  <c r="K894" i="3"/>
  <c r="L894" i="3"/>
  <c r="M893" i="3"/>
  <c r="O893" i="3" l="1"/>
  <c r="M894" i="3"/>
  <c r="S894" i="3"/>
  <c r="N894" i="3"/>
  <c r="R894" i="3"/>
  <c r="K895" i="3"/>
  <c r="R895" i="3" s="1"/>
  <c r="L895" i="3"/>
  <c r="S895" i="3" s="1"/>
  <c r="O894" i="3" l="1"/>
  <c r="M895" i="3"/>
  <c r="K896" i="3"/>
  <c r="R896" i="3" s="1"/>
  <c r="L896" i="3"/>
  <c r="N895" i="3"/>
  <c r="N896" i="3" l="1"/>
  <c r="M896" i="3"/>
  <c r="S896" i="3"/>
  <c r="K897" i="3"/>
  <c r="R897" i="3" s="1"/>
  <c r="L897" i="3"/>
  <c r="S897" i="3" s="1"/>
  <c r="O895" i="3"/>
  <c r="O896" i="3" l="1"/>
  <c r="K898" i="3"/>
  <c r="R898" i="3" s="1"/>
  <c r="L898" i="3"/>
  <c r="S898" i="3" s="1"/>
  <c r="M897" i="3"/>
  <c r="N897" i="3"/>
  <c r="M898" i="3" l="1"/>
  <c r="O897" i="3"/>
  <c r="K899" i="3"/>
  <c r="R899" i="3" s="1"/>
  <c r="L899" i="3"/>
  <c r="S899" i="3" s="1"/>
  <c r="N898" i="3"/>
  <c r="O898" i="3" l="1"/>
  <c r="N899" i="3"/>
  <c r="K900" i="3"/>
  <c r="L900" i="3"/>
  <c r="M899" i="3"/>
  <c r="O899" i="3" l="1"/>
  <c r="M900" i="3"/>
  <c r="S900" i="3"/>
  <c r="N900" i="3"/>
  <c r="R900" i="3"/>
  <c r="K901" i="3"/>
  <c r="R901" i="3" s="1"/>
  <c r="L901" i="3"/>
  <c r="S901" i="3" s="1"/>
  <c r="O900" i="3" l="1"/>
  <c r="K902" i="3"/>
  <c r="L902" i="3"/>
  <c r="S902" i="3" s="1"/>
  <c r="N901" i="3"/>
  <c r="M901" i="3"/>
  <c r="O901" i="3" l="1"/>
  <c r="N902" i="3"/>
  <c r="R902" i="3"/>
  <c r="K903" i="3"/>
  <c r="R903" i="3" s="1"/>
  <c r="L903" i="3"/>
  <c r="S903" i="3" s="1"/>
  <c r="M902" i="3"/>
  <c r="O902" i="3" l="1"/>
  <c r="K904" i="3"/>
  <c r="R904" i="3" s="1"/>
  <c r="L904" i="3"/>
  <c r="S904" i="3" s="1"/>
  <c r="N903" i="3"/>
  <c r="M903" i="3"/>
  <c r="O903" i="3" l="1"/>
  <c r="M904" i="3"/>
  <c r="K905" i="3"/>
  <c r="R905" i="3" s="1"/>
  <c r="L905" i="3"/>
  <c r="S905" i="3" s="1"/>
  <c r="N904" i="3"/>
  <c r="N905" i="3" l="1"/>
  <c r="K906" i="3"/>
  <c r="L906" i="3"/>
  <c r="O904" i="3"/>
  <c r="M905" i="3"/>
  <c r="O905" i="3" l="1"/>
  <c r="M906" i="3"/>
  <c r="S906" i="3"/>
  <c r="N906" i="3"/>
  <c r="O906" i="3" s="1"/>
  <c r="R906" i="3"/>
  <c r="K907" i="3"/>
  <c r="R907" i="3" s="1"/>
  <c r="L907" i="3"/>
  <c r="S907" i="3" s="1"/>
  <c r="M907" i="3" l="1"/>
  <c r="K908" i="3"/>
  <c r="R908" i="3" s="1"/>
  <c r="L908" i="3"/>
  <c r="N907" i="3"/>
  <c r="N908" i="3" l="1"/>
  <c r="M908" i="3"/>
  <c r="S908" i="3"/>
  <c r="K909" i="3"/>
  <c r="R909" i="3" s="1"/>
  <c r="L909" i="3"/>
  <c r="S909" i="3" s="1"/>
  <c r="O907" i="3"/>
  <c r="O908" i="3" l="1"/>
  <c r="K910" i="3"/>
  <c r="R910" i="3" s="1"/>
  <c r="L910" i="3"/>
  <c r="S910" i="3" s="1"/>
  <c r="M909" i="3"/>
  <c r="N909" i="3"/>
  <c r="M910" i="3" l="1"/>
  <c r="N910" i="3"/>
  <c r="O909" i="3"/>
  <c r="K911" i="3"/>
  <c r="L911" i="3"/>
  <c r="S911" i="3" s="1"/>
  <c r="O910" i="3" l="1"/>
  <c r="N911" i="3"/>
  <c r="R911" i="3"/>
  <c r="M911" i="3"/>
  <c r="K912" i="3"/>
  <c r="R912" i="3" s="1"/>
  <c r="L912" i="3"/>
  <c r="S912" i="3" s="1"/>
  <c r="N912" i="3" l="1"/>
  <c r="O911" i="3"/>
  <c r="K913" i="3"/>
  <c r="R913" i="3" s="1"/>
  <c r="L913" i="3"/>
  <c r="M912" i="3"/>
  <c r="O912" i="3" s="1"/>
  <c r="M913" i="3" l="1"/>
  <c r="S913" i="3"/>
  <c r="N913" i="3"/>
  <c r="K914" i="3"/>
  <c r="R914" i="3" s="1"/>
  <c r="L914" i="3"/>
  <c r="S914" i="3" s="1"/>
  <c r="O913" i="3" l="1"/>
  <c r="N914" i="3"/>
  <c r="K915" i="3"/>
  <c r="L915" i="3"/>
  <c r="M914" i="3"/>
  <c r="O914" i="3" l="1"/>
  <c r="M915" i="3"/>
  <c r="S915" i="3"/>
  <c r="N915" i="3"/>
  <c r="R915" i="3"/>
  <c r="K916" i="3"/>
  <c r="R916" i="3" s="1"/>
  <c r="L916" i="3"/>
  <c r="S916" i="3" s="1"/>
  <c r="O915" i="3" l="1"/>
  <c r="M916" i="3"/>
  <c r="K917" i="3"/>
  <c r="R917" i="3" s="1"/>
  <c r="L917" i="3"/>
  <c r="N916" i="3"/>
  <c r="O916" i="3" l="1"/>
  <c r="N917" i="3"/>
  <c r="M917" i="3"/>
  <c r="S917" i="3"/>
  <c r="K918" i="3"/>
  <c r="R918" i="3" s="1"/>
  <c r="L918" i="3"/>
  <c r="S918" i="3" s="1"/>
  <c r="O917" i="3" l="1"/>
  <c r="K919" i="3"/>
  <c r="L919" i="3"/>
  <c r="S919" i="3" s="1"/>
  <c r="M918" i="3"/>
  <c r="N918" i="3"/>
  <c r="O918" i="3" l="1"/>
  <c r="N919" i="3"/>
  <c r="R919" i="3"/>
  <c r="M919" i="3"/>
  <c r="K920" i="3"/>
  <c r="R920" i="3" s="1"/>
  <c r="L920" i="3"/>
  <c r="S920" i="3" s="1"/>
  <c r="O919" i="3" l="1"/>
  <c r="K921" i="3"/>
  <c r="L921" i="3"/>
  <c r="S921" i="3" s="1"/>
  <c r="N920" i="3"/>
  <c r="M920" i="3"/>
  <c r="N921" i="3" l="1"/>
  <c r="R921" i="3"/>
  <c r="O920" i="3"/>
  <c r="K922" i="3"/>
  <c r="R922" i="3" s="1"/>
  <c r="L922" i="3"/>
  <c r="S922" i="3" s="1"/>
  <c r="M921" i="3"/>
  <c r="O921" i="3" l="1"/>
  <c r="N922" i="3"/>
  <c r="K923" i="3"/>
  <c r="R923" i="3" s="1"/>
  <c r="L923" i="3"/>
  <c r="S923" i="3" s="1"/>
  <c r="M922" i="3"/>
  <c r="O922" i="3" l="1"/>
  <c r="K924" i="3"/>
  <c r="L924" i="3"/>
  <c r="S924" i="3" s="1"/>
  <c r="N923" i="3"/>
  <c r="M923" i="3"/>
  <c r="O923" i="3" l="1"/>
  <c r="M924" i="3"/>
  <c r="N924" i="3"/>
  <c r="R924" i="3"/>
  <c r="K925" i="3"/>
  <c r="R925" i="3" s="1"/>
  <c r="L925" i="3"/>
  <c r="S925" i="3" s="1"/>
  <c r="O924" i="3" l="1"/>
  <c r="K926" i="3"/>
  <c r="R926" i="3" s="1"/>
  <c r="L926" i="3"/>
  <c r="S926" i="3" s="1"/>
  <c r="N925" i="3"/>
  <c r="M925" i="3"/>
  <c r="O925" i="3" l="1"/>
  <c r="M926" i="3"/>
  <c r="K927" i="3"/>
  <c r="R927" i="3" s="1"/>
  <c r="L927" i="3"/>
  <c r="S927" i="3" s="1"/>
  <c r="N926" i="3"/>
  <c r="O926" i="3" l="1"/>
  <c r="K928" i="3"/>
  <c r="L928" i="3"/>
  <c r="S928" i="3" s="1"/>
  <c r="N927" i="3"/>
  <c r="M927" i="3"/>
  <c r="O927" i="3" l="1"/>
  <c r="M928" i="3"/>
  <c r="N928" i="3"/>
  <c r="R928" i="3"/>
  <c r="K929" i="3"/>
  <c r="R929" i="3" s="1"/>
  <c r="L929" i="3"/>
  <c r="S929" i="3" s="1"/>
  <c r="O928" i="3" l="1"/>
  <c r="K930" i="3"/>
  <c r="R930" i="3" s="1"/>
  <c r="L930" i="3"/>
  <c r="S930" i="3" s="1"/>
  <c r="N929" i="3"/>
  <c r="M929" i="3"/>
  <c r="O929" i="3" l="1"/>
  <c r="M930" i="3"/>
  <c r="K931" i="3"/>
  <c r="R931" i="3" s="1"/>
  <c r="L931" i="3"/>
  <c r="S931" i="3" s="1"/>
  <c r="N930" i="3"/>
  <c r="O930" i="3" l="1"/>
  <c r="M931" i="3"/>
  <c r="K932" i="3"/>
  <c r="L932" i="3"/>
  <c r="S932" i="3" s="1"/>
  <c r="N931" i="3"/>
  <c r="N932" i="3" l="1"/>
  <c r="R932" i="3"/>
  <c r="K933" i="3"/>
  <c r="L933" i="3"/>
  <c r="S933" i="3" s="1"/>
  <c r="O931" i="3"/>
  <c r="M932" i="3"/>
  <c r="O932" i="3" l="1"/>
  <c r="N933" i="3"/>
  <c r="R933" i="3"/>
  <c r="K934" i="3"/>
  <c r="L934" i="3"/>
  <c r="S934" i="3" s="1"/>
  <c r="M933" i="3"/>
  <c r="O933" i="3" s="1"/>
  <c r="M934" i="3" l="1"/>
  <c r="N934" i="3"/>
  <c r="R934" i="3"/>
  <c r="K935" i="3"/>
  <c r="R935" i="3" s="1"/>
  <c r="L935" i="3"/>
  <c r="S935" i="3" s="1"/>
  <c r="O934" i="3" l="1"/>
  <c r="K936" i="3"/>
  <c r="L936" i="3"/>
  <c r="S936" i="3" s="1"/>
  <c r="N935" i="3"/>
  <c r="M935" i="3"/>
  <c r="O935" i="3" l="1"/>
  <c r="N936" i="3"/>
  <c r="R936" i="3"/>
  <c r="K937" i="3"/>
  <c r="R937" i="3" s="1"/>
  <c r="L937" i="3"/>
  <c r="S937" i="3" s="1"/>
  <c r="M936" i="3"/>
  <c r="O936" i="3" s="1"/>
  <c r="K938" i="3" l="1"/>
  <c r="R938" i="3" s="1"/>
  <c r="L938" i="3"/>
  <c r="S938" i="3" s="1"/>
  <c r="N937" i="3"/>
  <c r="M937" i="3"/>
  <c r="O937" i="3" l="1"/>
  <c r="M938" i="3"/>
  <c r="K939" i="3"/>
  <c r="L939" i="3"/>
  <c r="S939" i="3" s="1"/>
  <c r="N938" i="3"/>
  <c r="O938" i="3" l="1"/>
  <c r="N939" i="3"/>
  <c r="R939" i="3"/>
  <c r="K940" i="3"/>
  <c r="L940" i="3"/>
  <c r="M939" i="3"/>
  <c r="O939" i="3" l="1"/>
  <c r="N940" i="3"/>
  <c r="R940" i="3"/>
  <c r="M940" i="3"/>
  <c r="S940" i="3"/>
  <c r="K941" i="3"/>
  <c r="R941" i="3" s="1"/>
  <c r="L941" i="3"/>
  <c r="S941" i="3" s="1"/>
  <c r="O940" i="3" l="1"/>
  <c r="M941" i="3"/>
  <c r="K942" i="3"/>
  <c r="R942" i="3" s="1"/>
  <c r="L942" i="3"/>
  <c r="N941" i="3"/>
  <c r="N942" i="3" l="1"/>
  <c r="M942" i="3"/>
  <c r="S942" i="3"/>
  <c r="K943" i="3"/>
  <c r="R943" i="3" s="1"/>
  <c r="L943" i="3"/>
  <c r="O941" i="3"/>
  <c r="O942" i="3" l="1"/>
  <c r="M943" i="3"/>
  <c r="S943" i="3"/>
  <c r="K944" i="3"/>
  <c r="R944" i="3" s="1"/>
  <c r="L944" i="3"/>
  <c r="S944" i="3" s="1"/>
  <c r="N943" i="3"/>
  <c r="O943" i="3" s="1"/>
  <c r="M944" i="3" l="1"/>
  <c r="K945" i="3"/>
  <c r="R945" i="3" s="1"/>
  <c r="L945" i="3"/>
  <c r="S945" i="3" s="1"/>
  <c r="N944" i="3"/>
  <c r="O944" i="3" l="1"/>
  <c r="M945" i="3"/>
  <c r="K946" i="3"/>
  <c r="R946" i="3" s="1"/>
  <c r="L946" i="3"/>
  <c r="S946" i="3" s="1"/>
  <c r="N945" i="3"/>
  <c r="O945" i="3" l="1"/>
  <c r="K947" i="3"/>
  <c r="L947" i="3"/>
  <c r="S947" i="3" s="1"/>
  <c r="N946" i="3"/>
  <c r="M946" i="3"/>
  <c r="O946" i="3" l="1"/>
  <c r="N947" i="3"/>
  <c r="R947" i="3"/>
  <c r="M947" i="3"/>
  <c r="K948" i="3"/>
  <c r="L948" i="3"/>
  <c r="S948" i="3" s="1"/>
  <c r="O947" i="3" l="1"/>
  <c r="N948" i="3"/>
  <c r="R948" i="3"/>
  <c r="K949" i="3"/>
  <c r="R949" i="3" s="1"/>
  <c r="L949" i="3"/>
  <c r="S949" i="3" s="1"/>
  <c r="M948" i="3"/>
  <c r="O948" i="3" l="1"/>
  <c r="M949" i="3"/>
  <c r="N949" i="3"/>
  <c r="K950" i="3"/>
  <c r="L950" i="3"/>
  <c r="S950" i="3" s="1"/>
  <c r="O949" i="3" l="1"/>
  <c r="N950" i="3"/>
  <c r="R950" i="3"/>
  <c r="M950" i="3"/>
  <c r="K951" i="3"/>
  <c r="R951" i="3" s="1"/>
  <c r="L951" i="3"/>
  <c r="S951" i="3" s="1"/>
  <c r="O950" i="3" l="1"/>
  <c r="N951" i="3"/>
  <c r="K952" i="3"/>
  <c r="L952" i="3"/>
  <c r="M951" i="3"/>
  <c r="O951" i="3" l="1"/>
  <c r="M952" i="3"/>
  <c r="S952" i="3"/>
  <c r="N952" i="3"/>
  <c r="R952" i="3"/>
  <c r="K953" i="3"/>
  <c r="R953" i="3" s="1"/>
  <c r="L953" i="3"/>
  <c r="S953" i="3" s="1"/>
  <c r="O952" i="3" l="1"/>
  <c r="M953" i="3"/>
  <c r="K954" i="3"/>
  <c r="R954" i="3" s="1"/>
  <c r="L954" i="3"/>
  <c r="N953" i="3"/>
  <c r="N954" i="3" l="1"/>
  <c r="M954" i="3"/>
  <c r="S954" i="3"/>
  <c r="K955" i="3"/>
  <c r="R955" i="3" s="1"/>
  <c r="L955" i="3"/>
  <c r="S955" i="3" s="1"/>
  <c r="O953" i="3"/>
  <c r="O954" i="3" l="1"/>
  <c r="L956" i="3"/>
  <c r="L957" i="3" s="1"/>
  <c r="S957" i="3" s="1"/>
  <c r="K956" i="3"/>
  <c r="N956" i="3" s="1"/>
  <c r="M955" i="3"/>
  <c r="N955" i="3"/>
  <c r="K957" i="3" l="1"/>
  <c r="R957" i="3" s="1"/>
  <c r="R956" i="3"/>
  <c r="M957" i="3"/>
  <c r="S956" i="3"/>
  <c r="L958" i="3"/>
  <c r="L959" i="3" s="1"/>
  <c r="S959" i="3" s="1"/>
  <c r="O955" i="3"/>
  <c r="M956" i="3"/>
  <c r="O956" i="3" s="1"/>
  <c r="K958" i="3" l="1"/>
  <c r="R958" i="3" s="1"/>
  <c r="N957" i="3"/>
  <c r="O957" i="3" s="1"/>
  <c r="K959" i="3"/>
  <c r="R959" i="3" s="1"/>
  <c r="M959" i="3"/>
  <c r="S958" i="3"/>
  <c r="L960" i="3"/>
  <c r="S960" i="3" s="1"/>
  <c r="M958" i="3"/>
  <c r="N959" i="3" l="1"/>
  <c r="O959" i="3" s="1"/>
  <c r="N958" i="3"/>
  <c r="O958" i="3" s="1"/>
  <c r="K960" i="3"/>
  <c r="R960" i="3" s="1"/>
  <c r="M960" i="3"/>
  <c r="L961" i="3"/>
  <c r="S961" i="3" s="1"/>
  <c r="N960" i="3" l="1"/>
  <c r="O960" i="3" s="1"/>
  <c r="K961" i="3"/>
  <c r="R961" i="3" s="1"/>
  <c r="M961" i="3"/>
  <c r="L962" i="3"/>
  <c r="S962" i="3" s="1"/>
  <c r="K962" i="3" l="1"/>
  <c r="N962" i="3" s="1"/>
  <c r="N961" i="3"/>
  <c r="O961" i="3" s="1"/>
  <c r="M962" i="3"/>
  <c r="L963" i="3"/>
  <c r="S963" i="3" s="1"/>
  <c r="K963" i="3" l="1"/>
  <c r="R963" i="3" s="1"/>
  <c r="R962" i="3"/>
  <c r="O962" i="3"/>
  <c r="M963" i="3"/>
  <c r="L964" i="3"/>
  <c r="S964" i="3" s="1"/>
  <c r="N963" i="3" l="1"/>
  <c r="O963" i="3" s="1"/>
  <c r="K964" i="3"/>
  <c r="R964" i="3" s="1"/>
  <c r="L965" i="3"/>
  <c r="S965" i="3" s="1"/>
  <c r="M964" i="3"/>
  <c r="L966" i="3" l="1"/>
  <c r="S966" i="3" s="1"/>
  <c r="N964" i="3"/>
  <c r="O964" i="3" s="1"/>
  <c r="M965" i="3"/>
  <c r="K965" i="3"/>
  <c r="N965" i="3" s="1"/>
  <c r="L967" i="3"/>
  <c r="S967" i="3" s="1"/>
  <c r="L968" i="3" l="1"/>
  <c r="S968" i="3" s="1"/>
  <c r="M966" i="3"/>
  <c r="O965" i="3"/>
  <c r="R965" i="3"/>
  <c r="K966" i="3"/>
  <c r="N966" i="3" s="1"/>
  <c r="M967" i="3"/>
  <c r="M968" i="3"/>
  <c r="L969" i="3" l="1"/>
  <c r="S969" i="3" s="1"/>
  <c r="O966" i="3"/>
  <c r="K967" i="3"/>
  <c r="N967" i="3" s="1"/>
  <c r="O967" i="3" s="1"/>
  <c r="R966" i="3"/>
  <c r="M969" i="3" l="1"/>
  <c r="L970" i="3"/>
  <c r="L971" i="3" s="1"/>
  <c r="R967" i="3"/>
  <c r="K968" i="3"/>
  <c r="N968" i="3" s="1"/>
  <c r="O968" i="3" s="1"/>
  <c r="S970" i="3" l="1"/>
  <c r="M970" i="3"/>
  <c r="K969" i="3"/>
  <c r="R968" i="3"/>
  <c r="M971" i="3"/>
  <c r="S971" i="3"/>
  <c r="L972" i="3"/>
  <c r="S972" i="3" s="1"/>
  <c r="R969" i="3" l="1"/>
  <c r="K970" i="3"/>
  <c r="N970" i="3" s="1"/>
  <c r="O970" i="3" s="1"/>
  <c r="N969" i="3"/>
  <c r="O969" i="3" s="1"/>
  <c r="M972" i="3"/>
  <c r="L973" i="3"/>
  <c r="S973" i="3" s="1"/>
  <c r="R970" i="3" l="1"/>
  <c r="K971" i="3"/>
  <c r="N971" i="3" s="1"/>
  <c r="O971" i="3" s="1"/>
  <c r="M973" i="3"/>
  <c r="L974" i="3"/>
  <c r="S974" i="3" s="1"/>
  <c r="R971" i="3" l="1"/>
  <c r="K972" i="3"/>
  <c r="L975" i="3"/>
  <c r="S975" i="3" s="1"/>
  <c r="M974" i="3"/>
  <c r="N972" i="3" l="1"/>
  <c r="O972" i="3" s="1"/>
  <c r="K973" i="3"/>
  <c r="N973" i="3" s="1"/>
  <c r="O973" i="3" s="1"/>
  <c r="R972" i="3"/>
  <c r="M975" i="3"/>
  <c r="L976" i="3"/>
  <c r="S976" i="3" s="1"/>
  <c r="R973" i="3" l="1"/>
  <c r="K974" i="3"/>
  <c r="N974" i="3" s="1"/>
  <c r="O974" i="3" s="1"/>
  <c r="M976" i="3"/>
  <c r="L977" i="3"/>
  <c r="S977" i="3" s="1"/>
  <c r="R974" i="3" l="1"/>
  <c r="K975" i="3"/>
  <c r="N975" i="3" s="1"/>
  <c r="O975" i="3" s="1"/>
  <c r="L978" i="3"/>
  <c r="S978" i="3" s="1"/>
  <c r="M977" i="3"/>
  <c r="R975" i="3" l="1"/>
  <c r="K976" i="3"/>
  <c r="N976" i="3" s="1"/>
  <c r="O976" i="3" s="1"/>
  <c r="M978" i="3"/>
  <c r="L979" i="3"/>
  <c r="S979" i="3" s="1"/>
  <c r="R976" i="3" l="1"/>
  <c r="K977" i="3"/>
  <c r="N977" i="3" s="1"/>
  <c r="O977" i="3" s="1"/>
  <c r="M979" i="3"/>
  <c r="L980" i="3"/>
  <c r="S980" i="3" s="1"/>
  <c r="R977" i="3" l="1"/>
  <c r="K978" i="3"/>
  <c r="N978" i="3" s="1"/>
  <c r="O978" i="3" s="1"/>
  <c r="M980" i="3"/>
  <c r="K981" i="3"/>
  <c r="R981" i="3" s="1"/>
  <c r="L981" i="3"/>
  <c r="S981" i="3" s="1"/>
  <c r="R978" i="3" l="1"/>
  <c r="K979" i="3"/>
  <c r="N979" i="3" s="1"/>
  <c r="O979" i="3" s="1"/>
  <c r="K982" i="3"/>
  <c r="R982" i="3" s="1"/>
  <c r="L982" i="3"/>
  <c r="S982" i="3" s="1"/>
  <c r="M981" i="3"/>
  <c r="R979" i="3" l="1"/>
  <c r="K980" i="3"/>
  <c r="N980" i="3" s="1"/>
  <c r="O980" i="3" s="1"/>
  <c r="K983" i="3"/>
  <c r="R983" i="3" s="1"/>
  <c r="L983" i="3"/>
  <c r="S983" i="3" s="1"/>
  <c r="M982" i="3"/>
  <c r="N982" i="3"/>
  <c r="R980" i="3" l="1"/>
  <c r="N981" i="3"/>
  <c r="O981" i="3" s="1"/>
  <c r="M983" i="3"/>
  <c r="K984" i="3"/>
  <c r="L984" i="3"/>
  <c r="S984" i="3" s="1"/>
  <c r="O982" i="3"/>
  <c r="N983" i="3"/>
  <c r="N984" i="3" l="1"/>
  <c r="R984" i="3"/>
  <c r="K985" i="3"/>
  <c r="L985" i="3"/>
  <c r="S985" i="3" s="1"/>
  <c r="O983" i="3"/>
  <c r="M984" i="3"/>
  <c r="O984" i="3" l="1"/>
  <c r="N985" i="3"/>
  <c r="R985" i="3"/>
  <c r="K986" i="3"/>
  <c r="L986" i="3"/>
  <c r="S986" i="3" s="1"/>
  <c r="M985" i="3"/>
  <c r="O985" i="3" l="1"/>
  <c r="M986" i="3"/>
  <c r="N986" i="3"/>
  <c r="R986" i="3"/>
  <c r="K987" i="3"/>
  <c r="R987" i="3" s="1"/>
  <c r="L987" i="3"/>
  <c r="S987" i="3" s="1"/>
  <c r="O986" i="3" l="1"/>
  <c r="K988" i="3"/>
  <c r="L988" i="3"/>
  <c r="S988" i="3" s="1"/>
  <c r="N987" i="3"/>
  <c r="M987" i="3"/>
  <c r="O987" i="3" l="1"/>
  <c r="N988" i="3"/>
  <c r="R988" i="3"/>
  <c r="K989" i="3"/>
  <c r="R989" i="3" s="1"/>
  <c r="L989" i="3"/>
  <c r="S989" i="3" s="1"/>
  <c r="M988" i="3"/>
  <c r="O988" i="3" l="1"/>
  <c r="K990" i="3"/>
  <c r="R990" i="3" s="1"/>
  <c r="L990" i="3"/>
  <c r="S990" i="3" s="1"/>
  <c r="N989" i="3"/>
  <c r="M989" i="3"/>
  <c r="O989" i="3" l="1"/>
  <c r="M990" i="3"/>
  <c r="K991" i="3"/>
  <c r="L991" i="3"/>
  <c r="S991" i="3" s="1"/>
  <c r="N990" i="3"/>
  <c r="O990" i="3" l="1"/>
  <c r="N991" i="3"/>
  <c r="R991" i="3"/>
  <c r="K992" i="3"/>
  <c r="L992" i="3"/>
  <c r="M991" i="3"/>
  <c r="O991" i="3" s="1"/>
  <c r="N992" i="3" l="1"/>
  <c r="R992" i="3"/>
  <c r="M992" i="3"/>
  <c r="S992" i="3"/>
  <c r="K993" i="3"/>
  <c r="R993" i="3" s="1"/>
  <c r="L993" i="3"/>
  <c r="S993" i="3" s="1"/>
  <c r="O992" i="3" l="1"/>
  <c r="M993" i="3"/>
  <c r="K994" i="3"/>
  <c r="R994" i="3" s="1"/>
  <c r="L994" i="3"/>
  <c r="N993" i="3"/>
  <c r="N994" i="3" l="1"/>
  <c r="M994" i="3"/>
  <c r="S994" i="3"/>
  <c r="K995" i="3"/>
  <c r="R995" i="3" s="1"/>
  <c r="L995" i="3"/>
  <c r="S995" i="3" s="1"/>
  <c r="O993" i="3"/>
  <c r="O994" i="3" l="1"/>
  <c r="K996" i="3"/>
  <c r="R996" i="3" s="1"/>
  <c r="L996" i="3"/>
  <c r="S996" i="3" s="1"/>
  <c r="M995" i="3"/>
  <c r="N995" i="3"/>
  <c r="M996" i="3" l="1"/>
  <c r="N996" i="3"/>
  <c r="O995" i="3"/>
  <c r="K997" i="3"/>
  <c r="L997" i="3"/>
  <c r="S997" i="3" s="1"/>
  <c r="O996" i="3" l="1"/>
  <c r="N997" i="3"/>
  <c r="R997" i="3"/>
  <c r="M997" i="3"/>
  <c r="O997" i="3" s="1"/>
  <c r="K998" i="3"/>
  <c r="R998" i="3" s="1"/>
  <c r="L998" i="3"/>
  <c r="S998" i="3" s="1"/>
  <c r="K999" i="3" l="1"/>
  <c r="L999" i="3"/>
  <c r="S999" i="3" s="1"/>
  <c r="N998" i="3"/>
  <c r="M998" i="3"/>
  <c r="O998" i="3" l="1"/>
  <c r="M999" i="3"/>
  <c r="N999" i="3"/>
  <c r="O999" i="3" s="1"/>
  <c r="R999" i="3"/>
  <c r="K1000" i="3"/>
  <c r="R1000" i="3" s="1"/>
  <c r="L1000" i="3"/>
  <c r="S1000" i="3" s="1"/>
  <c r="M1000" i="3" l="1"/>
  <c r="K1001" i="3"/>
  <c r="L1001" i="3"/>
  <c r="S1001" i="3" s="1"/>
  <c r="N1000" i="3"/>
  <c r="O1000" i="3" l="1"/>
  <c r="N1001" i="3"/>
  <c r="R1001" i="3"/>
  <c r="M1001" i="3"/>
  <c r="O1001" i="3" s="1"/>
  <c r="K1002" i="3"/>
  <c r="R1002" i="3" s="1"/>
  <c r="L1002" i="3"/>
  <c r="S1002" i="3" s="1"/>
  <c r="K1003" i="3" l="1"/>
  <c r="R1003" i="3" s="1"/>
  <c r="L1003" i="3"/>
  <c r="S1003" i="3" s="1"/>
  <c r="N1002" i="3"/>
  <c r="M1002" i="3"/>
  <c r="O1002" i="3" l="1"/>
  <c r="M1003" i="3"/>
  <c r="K1004" i="3"/>
  <c r="R1004" i="3" s="1"/>
  <c r="L1004" i="3"/>
  <c r="S1004" i="3" s="1"/>
  <c r="N1003" i="3"/>
  <c r="O1003" i="3" l="1"/>
  <c r="K1005" i="3"/>
  <c r="R1005" i="3" s="1"/>
  <c r="L1005" i="3"/>
  <c r="S1005" i="3" s="1"/>
  <c r="N1004" i="3"/>
  <c r="M1004" i="3"/>
  <c r="M1005" i="3" l="1"/>
  <c r="K1006" i="3"/>
  <c r="R1006" i="3" s="1"/>
  <c r="L1006" i="3"/>
  <c r="S1006" i="3" s="1"/>
  <c r="O1004" i="3"/>
  <c r="N1005" i="3"/>
  <c r="O1005" i="3" l="1"/>
  <c r="K1007" i="3"/>
  <c r="L1007" i="3"/>
  <c r="S1007" i="3" s="1"/>
  <c r="N1006" i="3"/>
  <c r="M1006" i="3"/>
  <c r="N1007" i="3" l="1"/>
  <c r="R1007" i="3"/>
  <c r="M1007" i="3"/>
  <c r="O1007" i="3" s="1"/>
  <c r="O1006" i="3"/>
  <c r="K1008" i="3"/>
  <c r="L1008" i="3"/>
  <c r="S1008" i="3" s="1"/>
  <c r="N1008" i="3" l="1"/>
  <c r="R1008" i="3"/>
  <c r="M1008" i="3"/>
  <c r="K1009" i="3"/>
  <c r="R1009" i="3" s="1"/>
  <c r="L1009" i="3"/>
  <c r="S1009" i="3" s="1"/>
  <c r="N1009" i="3" l="1"/>
  <c r="O1008" i="3"/>
  <c r="K1010" i="3"/>
  <c r="L1010" i="3"/>
  <c r="M1009" i="3"/>
  <c r="O1009" i="3" s="1"/>
  <c r="M1010" i="3" l="1"/>
  <c r="S1010" i="3"/>
  <c r="N1010" i="3"/>
  <c r="R1010" i="3"/>
  <c r="K1011" i="3"/>
  <c r="R1011" i="3" s="1"/>
  <c r="L1011" i="3"/>
  <c r="S1011" i="3" s="1"/>
  <c r="O1010" i="3" l="1"/>
  <c r="M1011" i="3"/>
  <c r="K1012" i="3"/>
  <c r="R1012" i="3" s="1"/>
  <c r="L1012" i="3"/>
  <c r="N1011" i="3"/>
  <c r="N1012" i="3" l="1"/>
  <c r="M1012" i="3"/>
  <c r="S1012" i="3"/>
  <c r="K1013" i="3"/>
  <c r="R1013" i="3" s="1"/>
  <c r="L1013" i="3"/>
  <c r="S1013" i="3" s="1"/>
  <c r="O1011" i="3"/>
  <c r="O1012" i="3" l="1"/>
  <c r="K1014" i="3"/>
  <c r="L1014" i="3"/>
  <c r="S1014" i="3" s="1"/>
  <c r="M1013" i="3"/>
  <c r="N1013" i="3"/>
  <c r="M1014" i="3" l="1"/>
  <c r="N1014" i="3"/>
  <c r="R1014" i="3"/>
  <c r="O1013" i="3"/>
  <c r="K1015" i="3"/>
  <c r="L1015" i="3"/>
  <c r="S1015" i="3" s="1"/>
  <c r="O1014" i="3" l="1"/>
  <c r="N1015" i="3"/>
  <c r="R1015" i="3"/>
  <c r="K1016" i="3"/>
  <c r="R1016" i="3" s="1"/>
  <c r="L1016" i="3"/>
  <c r="M1015" i="3"/>
  <c r="O1015" i="3" l="1"/>
  <c r="N1016" i="3"/>
  <c r="M1016" i="3"/>
  <c r="S1016" i="3"/>
  <c r="K1017" i="3"/>
  <c r="R1017" i="3" s="1"/>
  <c r="L1017" i="3"/>
  <c r="S1017" i="3" s="1"/>
  <c r="O1016" i="3" l="1"/>
  <c r="M1017" i="3"/>
  <c r="N1017" i="3"/>
  <c r="K1018" i="3"/>
  <c r="R1018" i="3" s="1"/>
  <c r="L1018" i="3"/>
  <c r="S1018" i="3" s="1"/>
  <c r="O1017" i="3" l="1"/>
  <c r="N1018" i="3"/>
  <c r="K1019" i="3"/>
  <c r="R1019" i="3" s="1"/>
  <c r="L1019" i="3"/>
  <c r="M1018" i="3"/>
  <c r="O1018" i="3" l="1"/>
  <c r="M1019" i="3"/>
  <c r="S1019" i="3"/>
  <c r="N1019" i="3"/>
  <c r="K1020" i="3"/>
  <c r="R1020" i="3" s="1"/>
  <c r="L1020" i="3"/>
  <c r="S1020" i="3" s="1"/>
  <c r="O1019" i="3" l="1"/>
  <c r="N1020" i="3"/>
  <c r="K1021" i="3"/>
  <c r="L1021" i="3"/>
  <c r="M1020" i="3"/>
  <c r="O1020" i="3" l="1"/>
  <c r="M1021" i="3"/>
  <c r="S1021" i="3"/>
  <c r="N1021" i="3"/>
  <c r="R1021" i="3"/>
  <c r="K1022" i="3"/>
  <c r="R1022" i="3" s="1"/>
  <c r="L1022" i="3"/>
  <c r="S1022" i="3" s="1"/>
  <c r="O1021" i="3" l="1"/>
  <c r="M1022" i="3"/>
  <c r="K1023" i="3"/>
  <c r="R1023" i="3" s="1"/>
  <c r="L1023" i="3"/>
  <c r="N1022" i="3"/>
  <c r="O1022" i="3" l="1"/>
  <c r="M1023" i="3"/>
  <c r="S1023" i="3"/>
  <c r="K1024" i="3"/>
  <c r="L1024" i="3"/>
  <c r="S1024" i="3" s="1"/>
  <c r="N1023" i="3"/>
  <c r="M1024" i="3" l="1"/>
  <c r="O1023" i="3"/>
  <c r="N1024" i="3"/>
  <c r="R1024" i="3"/>
  <c r="K1025" i="3"/>
  <c r="L1025" i="3"/>
  <c r="S1025" i="3" s="1"/>
  <c r="O1024" i="3" l="1"/>
  <c r="N1025" i="3"/>
  <c r="R1025" i="3"/>
  <c r="M1025" i="3"/>
  <c r="K1026" i="3"/>
  <c r="L1026" i="3"/>
  <c r="S1026" i="3" s="1"/>
  <c r="O1025" i="3" l="1"/>
  <c r="N1026" i="3"/>
  <c r="R1026" i="3"/>
  <c r="K1027" i="3"/>
  <c r="R1027" i="3" s="1"/>
  <c r="L1027" i="3"/>
  <c r="M1026" i="3"/>
  <c r="O1026" i="3" l="1"/>
  <c r="N1027" i="3"/>
  <c r="M1027" i="3"/>
  <c r="S1027" i="3"/>
  <c r="K1028" i="3"/>
  <c r="L1028" i="3"/>
  <c r="O1027" i="3" l="1"/>
  <c r="M1028" i="3"/>
  <c r="S1028" i="3"/>
  <c r="N1028" i="3"/>
  <c r="R1028" i="3"/>
  <c r="K1029" i="3"/>
  <c r="R1029" i="3" s="1"/>
  <c r="L1029" i="3"/>
  <c r="S1029" i="3" s="1"/>
  <c r="O1028" i="3" l="1"/>
  <c r="M1029" i="3"/>
  <c r="K1030" i="3"/>
  <c r="R1030" i="3" s="1"/>
  <c r="L1030" i="3"/>
  <c r="N1029" i="3"/>
  <c r="N1030" i="3" l="1"/>
  <c r="M1030" i="3"/>
  <c r="S1030" i="3"/>
  <c r="K1031" i="3"/>
  <c r="R1031" i="3" s="1"/>
  <c r="L1031" i="3"/>
  <c r="S1031" i="3" s="1"/>
  <c r="O1029" i="3"/>
  <c r="O1030" i="3" l="1"/>
  <c r="K1032" i="3"/>
  <c r="L1032" i="3"/>
  <c r="S1032" i="3" s="1"/>
  <c r="M1031" i="3"/>
  <c r="N1031" i="3"/>
  <c r="N1032" i="3" l="1"/>
  <c r="R1032" i="3"/>
  <c r="M1032" i="3"/>
  <c r="O1032" i="3" s="1"/>
  <c r="O1031" i="3"/>
  <c r="K1033" i="3"/>
  <c r="R1033" i="3" s="1"/>
  <c r="L1033" i="3"/>
  <c r="S1033" i="3" s="1"/>
  <c r="N1033" i="3" l="1"/>
  <c r="K1034" i="3"/>
  <c r="L1034" i="3"/>
  <c r="S1034" i="3" s="1"/>
  <c r="M1033" i="3"/>
  <c r="O1033" i="3" l="1"/>
  <c r="N1034" i="3"/>
  <c r="R1034" i="3"/>
  <c r="M1034" i="3"/>
  <c r="K1035" i="3"/>
  <c r="R1035" i="3" s="1"/>
  <c r="L1035" i="3"/>
  <c r="S1035" i="3" s="1"/>
  <c r="O1034" i="3" l="1"/>
  <c r="N1035" i="3"/>
  <c r="K1036" i="3"/>
  <c r="R1036" i="3" s="1"/>
  <c r="L1036" i="3"/>
  <c r="M1035" i="3"/>
  <c r="O1035" i="3" l="1"/>
  <c r="N1036" i="3"/>
  <c r="M1036" i="3"/>
  <c r="S1036" i="3"/>
  <c r="K1037" i="3"/>
  <c r="R1037" i="3" s="1"/>
  <c r="L1037" i="3"/>
  <c r="S1037" i="3" s="1"/>
  <c r="O1036" i="3" l="1"/>
  <c r="M1037" i="3"/>
  <c r="K1038" i="3"/>
  <c r="R1038" i="3" s="1"/>
  <c r="L1038" i="3"/>
  <c r="N1037" i="3"/>
  <c r="N1038" i="3" l="1"/>
  <c r="M1038" i="3"/>
  <c r="S1038" i="3"/>
  <c r="K1039" i="3"/>
  <c r="R1039" i="3" s="1"/>
  <c r="L1039" i="3"/>
  <c r="S1039" i="3" s="1"/>
  <c r="O1037" i="3"/>
  <c r="O1038" i="3" l="1"/>
  <c r="K1040" i="3"/>
  <c r="R1040" i="3" s="1"/>
  <c r="L1040" i="3"/>
  <c r="S1040" i="3" s="1"/>
  <c r="M1039" i="3"/>
  <c r="N1039" i="3"/>
  <c r="M1040" i="3" l="1"/>
  <c r="O1039" i="3"/>
  <c r="K1041" i="3"/>
  <c r="R1041" i="3" s="1"/>
  <c r="L1041" i="3"/>
  <c r="S1041" i="3" s="1"/>
  <c r="N1040" i="3"/>
  <c r="O1040" i="3" l="1"/>
  <c r="N1041" i="3"/>
  <c r="K1042" i="3"/>
  <c r="L1042" i="3"/>
  <c r="M1041" i="3"/>
  <c r="O1041" i="3" l="1"/>
  <c r="M1042" i="3"/>
  <c r="S1042" i="3"/>
  <c r="N1042" i="3"/>
  <c r="R1042" i="3"/>
  <c r="K1043" i="3"/>
  <c r="R1043" i="3" s="1"/>
  <c r="L1043" i="3"/>
  <c r="S1043" i="3" s="1"/>
  <c r="O1042" i="3" l="1"/>
  <c r="M1043" i="3"/>
  <c r="K1044" i="3"/>
  <c r="R1044" i="3" s="1"/>
  <c r="L1044" i="3"/>
  <c r="N1043" i="3"/>
  <c r="N1044" i="3" l="1"/>
  <c r="M1044" i="3"/>
  <c r="S1044" i="3"/>
  <c r="K1045" i="3"/>
  <c r="R1045" i="3" s="1"/>
  <c r="L1045" i="3"/>
  <c r="S1045" i="3" s="1"/>
  <c r="O1043" i="3"/>
  <c r="O1044" i="3" l="1"/>
  <c r="K1046" i="3"/>
  <c r="R1046" i="3" s="1"/>
  <c r="L1046" i="3"/>
  <c r="S1046" i="3" s="1"/>
  <c r="M1045" i="3"/>
  <c r="N1045" i="3"/>
  <c r="M1046" i="3" l="1"/>
  <c r="O1045" i="3"/>
  <c r="K1047" i="3"/>
  <c r="R1047" i="3" s="1"/>
  <c r="L1047" i="3"/>
  <c r="S1047" i="3" s="1"/>
  <c r="N1046" i="3"/>
  <c r="O1046" i="3" l="1"/>
  <c r="N1047" i="3"/>
  <c r="K1048" i="3"/>
  <c r="L1048" i="3"/>
  <c r="M1047" i="3"/>
  <c r="O1047" i="3" l="1"/>
  <c r="M1048" i="3"/>
  <c r="S1048" i="3"/>
  <c r="N1048" i="3"/>
  <c r="R1048" i="3"/>
  <c r="K1049" i="3"/>
  <c r="R1049" i="3" s="1"/>
  <c r="L1049" i="3"/>
  <c r="S1049" i="3" s="1"/>
  <c r="O1048" i="3" l="1"/>
  <c r="M1049" i="3"/>
  <c r="K1050" i="3"/>
  <c r="R1050" i="3" s="1"/>
  <c r="L1050" i="3"/>
  <c r="N1049" i="3"/>
  <c r="N1050" i="3" l="1"/>
  <c r="M1050" i="3"/>
  <c r="S1050" i="3"/>
  <c r="K1051" i="3"/>
  <c r="R1051" i="3" s="1"/>
  <c r="L1051" i="3"/>
  <c r="S1051" i="3" s="1"/>
  <c r="O1049" i="3"/>
  <c r="O1050" i="3" l="1"/>
  <c r="K1052" i="3"/>
  <c r="R1052" i="3" s="1"/>
  <c r="L1052" i="3"/>
  <c r="S1052" i="3" s="1"/>
  <c r="M1051" i="3"/>
  <c r="N1051" i="3"/>
  <c r="K1053" i="3" l="1"/>
  <c r="R1053" i="3" s="1"/>
  <c r="L1053" i="3"/>
  <c r="S1053" i="3" s="1"/>
  <c r="O1051" i="3"/>
  <c r="N1052" i="3"/>
  <c r="M1052" i="3"/>
  <c r="O1052" i="3" s="1"/>
  <c r="K1054" i="3" l="1"/>
  <c r="R1054" i="3" s="1"/>
  <c r="L1054" i="3"/>
  <c r="S1054" i="3" s="1"/>
  <c r="N1053" i="3"/>
  <c r="M1053" i="3"/>
  <c r="O1053" i="3" l="1"/>
  <c r="M1054" i="3"/>
  <c r="K1055" i="3"/>
  <c r="R1055" i="3" s="1"/>
  <c r="L1055" i="3"/>
  <c r="S1055" i="3" s="1"/>
  <c r="N1054" i="3"/>
  <c r="O1054" i="3" l="1"/>
  <c r="M1055" i="3"/>
  <c r="K1056" i="3"/>
  <c r="L1056" i="3"/>
  <c r="S1056" i="3" s="1"/>
  <c r="N1055" i="3"/>
  <c r="N1056" i="3" l="1"/>
  <c r="R1056" i="3"/>
  <c r="O1055" i="3"/>
  <c r="K1057" i="3"/>
  <c r="R1057" i="3" s="1"/>
  <c r="L1057" i="3"/>
  <c r="M1056" i="3"/>
  <c r="O1056" i="3" l="1"/>
  <c r="N1057" i="3"/>
  <c r="M1057" i="3"/>
  <c r="S1057" i="3"/>
  <c r="K1058" i="3"/>
  <c r="L1058" i="3"/>
  <c r="O1057" i="3" l="1"/>
  <c r="M1058" i="3"/>
  <c r="S1058" i="3"/>
  <c r="N1058" i="3"/>
  <c r="R1058" i="3"/>
  <c r="K1059" i="3"/>
  <c r="R1059" i="3" s="1"/>
  <c r="L1059" i="3"/>
  <c r="S1059" i="3" s="1"/>
  <c r="O1058" i="3" l="1"/>
  <c r="K1060" i="3"/>
  <c r="L1060" i="3"/>
  <c r="S1060" i="3" s="1"/>
  <c r="N1059" i="3"/>
  <c r="M1059" i="3"/>
  <c r="O1059" i="3" l="1"/>
  <c r="N1060" i="3"/>
  <c r="R1060" i="3"/>
  <c r="K1061" i="3"/>
  <c r="R1061" i="3" s="1"/>
  <c r="L1061" i="3"/>
  <c r="M1060" i="3"/>
  <c r="O1060" i="3" s="1"/>
  <c r="M1061" i="3" l="1"/>
  <c r="S1061" i="3"/>
  <c r="N1061" i="3"/>
  <c r="K1062" i="3"/>
  <c r="R1062" i="3" s="1"/>
  <c r="L1062" i="3"/>
  <c r="S1062" i="3" s="1"/>
  <c r="O1061" i="3" l="1"/>
  <c r="N1062" i="3"/>
  <c r="K1063" i="3"/>
  <c r="L1063" i="3"/>
  <c r="M1062" i="3"/>
  <c r="O1062" i="3" l="1"/>
  <c r="M1063" i="3"/>
  <c r="S1063" i="3"/>
  <c r="N1063" i="3"/>
  <c r="R1063" i="3"/>
  <c r="K1064" i="3"/>
  <c r="R1064" i="3" s="1"/>
  <c r="L1064" i="3"/>
  <c r="S1064" i="3" s="1"/>
  <c r="O1063" i="3" l="1"/>
  <c r="M1064" i="3"/>
  <c r="K1065" i="3"/>
  <c r="R1065" i="3" s="1"/>
  <c r="L1065" i="3"/>
  <c r="N1064" i="3"/>
  <c r="N1065" i="3" l="1"/>
  <c r="M1065" i="3"/>
  <c r="S1065" i="3"/>
  <c r="K1066" i="3"/>
  <c r="R1066" i="3" s="1"/>
  <c r="L1066" i="3"/>
  <c r="S1066" i="3" s="1"/>
  <c r="O1064" i="3"/>
  <c r="O1065" i="3" l="1"/>
  <c r="K1067" i="3"/>
  <c r="L1067" i="3"/>
  <c r="S1067" i="3" s="1"/>
  <c r="M1066" i="3"/>
  <c r="N1066" i="3"/>
  <c r="O1066" i="3" l="1"/>
  <c r="N1067" i="3"/>
  <c r="R1067" i="3"/>
  <c r="M1067" i="3"/>
  <c r="K1068" i="3"/>
  <c r="R1068" i="3" s="1"/>
  <c r="L1068" i="3"/>
  <c r="S1068" i="3" s="1"/>
  <c r="O1067" i="3" l="1"/>
  <c r="K1069" i="3"/>
  <c r="L1069" i="3"/>
  <c r="S1069" i="3" s="1"/>
  <c r="N1068" i="3"/>
  <c r="M1068" i="3"/>
  <c r="O1068" i="3" l="1"/>
  <c r="N1069" i="3"/>
  <c r="R1069" i="3"/>
  <c r="K1070" i="3"/>
  <c r="R1070" i="3" s="1"/>
  <c r="L1070" i="3"/>
  <c r="M1069" i="3"/>
  <c r="O1069" i="3" l="1"/>
  <c r="M1070" i="3"/>
  <c r="S1070" i="3"/>
  <c r="N1070" i="3"/>
  <c r="K1071" i="3"/>
  <c r="R1071" i="3" s="1"/>
  <c r="L1071" i="3"/>
  <c r="S1071" i="3" s="1"/>
  <c r="O1070" i="3" l="1"/>
  <c r="M1071" i="3"/>
  <c r="K1072" i="3"/>
  <c r="R1072" i="3" s="1"/>
  <c r="L1072" i="3"/>
  <c r="S1072" i="3" s="1"/>
  <c r="N1071" i="3"/>
  <c r="O1071" i="3" l="1"/>
  <c r="K1073" i="3"/>
  <c r="L1073" i="3"/>
  <c r="S1073" i="3" s="1"/>
  <c r="M1072" i="3"/>
  <c r="N1072" i="3"/>
  <c r="N1073" i="3" l="1"/>
  <c r="R1073" i="3"/>
  <c r="M1073" i="3"/>
  <c r="O1072" i="3"/>
  <c r="K1074" i="3"/>
  <c r="R1074" i="3" s="1"/>
  <c r="L1074" i="3"/>
  <c r="S1074" i="3" s="1"/>
  <c r="O1073" i="3" l="1"/>
  <c r="N1074" i="3"/>
  <c r="K1075" i="3"/>
  <c r="R1075" i="3" s="1"/>
  <c r="L1075" i="3"/>
  <c r="S1075" i="3" s="1"/>
  <c r="M1074" i="3"/>
  <c r="O1074" i="3" l="1"/>
  <c r="M1075" i="3"/>
  <c r="N1075" i="3"/>
  <c r="K1076" i="3"/>
  <c r="L1076" i="3"/>
  <c r="S1076" i="3" s="1"/>
  <c r="O1075" i="3" l="1"/>
  <c r="N1076" i="3"/>
  <c r="R1076" i="3"/>
  <c r="M1076" i="3"/>
  <c r="K1077" i="3"/>
  <c r="R1077" i="3" s="1"/>
  <c r="L1077" i="3"/>
  <c r="S1077" i="3" s="1"/>
  <c r="O1076" i="3" l="1"/>
  <c r="M1077" i="3"/>
  <c r="K1078" i="3"/>
  <c r="R1078" i="3" s="1"/>
  <c r="L1078" i="3"/>
  <c r="S1078" i="3" s="1"/>
  <c r="N1077" i="3"/>
  <c r="O1077" i="3" l="1"/>
  <c r="K1079" i="3"/>
  <c r="L1079" i="3"/>
  <c r="S1079" i="3" s="1"/>
  <c r="M1078" i="3"/>
  <c r="N1078" i="3"/>
  <c r="O1078" i="3" l="1"/>
  <c r="N1079" i="3"/>
  <c r="R1079" i="3"/>
  <c r="M1079" i="3"/>
  <c r="K1080" i="3"/>
  <c r="R1080" i="3" s="1"/>
  <c r="L1080" i="3"/>
  <c r="S1080" i="3" s="1"/>
  <c r="O1079" i="3" l="1"/>
  <c r="N1080" i="3"/>
  <c r="K1081" i="3"/>
  <c r="R1081" i="3" s="1"/>
  <c r="L1081" i="3"/>
  <c r="M1080" i="3"/>
  <c r="N1081" i="3" l="1"/>
  <c r="O1080" i="3"/>
  <c r="M1081" i="3"/>
  <c r="S1081" i="3"/>
  <c r="K1082" i="3"/>
  <c r="R1082" i="3" s="1"/>
  <c r="L1082" i="3"/>
  <c r="S1082" i="3" s="1"/>
  <c r="O1081" i="3" l="1"/>
  <c r="K1083" i="3"/>
  <c r="L1083" i="3"/>
  <c r="S1083" i="3" s="1"/>
  <c r="N1082" i="3"/>
  <c r="M1082" i="3"/>
  <c r="N1083" i="3" l="1"/>
  <c r="R1083" i="3"/>
  <c r="M1083" i="3"/>
  <c r="O1083" i="3" s="1"/>
  <c r="O1082" i="3"/>
  <c r="K1084" i="3"/>
  <c r="L1084" i="3"/>
  <c r="S1084" i="3" s="1"/>
  <c r="N1084" i="3" l="1"/>
  <c r="R1084" i="3"/>
  <c r="M1084" i="3"/>
  <c r="K1085" i="3"/>
  <c r="R1085" i="3" s="1"/>
  <c r="L1085" i="3"/>
  <c r="S1085" i="3" s="1"/>
  <c r="O1084" i="3" l="1"/>
  <c r="M1085" i="3"/>
  <c r="K1086" i="3"/>
  <c r="R1086" i="3" s="1"/>
  <c r="L1086" i="3"/>
  <c r="S1086" i="3" s="1"/>
  <c r="N1085" i="3"/>
  <c r="O1085" i="3" l="1"/>
  <c r="K1087" i="3"/>
  <c r="R1087" i="3" s="1"/>
  <c r="L1087" i="3"/>
  <c r="S1087" i="3" s="1"/>
  <c r="M1086" i="3"/>
  <c r="N1086" i="3"/>
  <c r="O1086" i="3" l="1"/>
  <c r="K1088" i="3"/>
  <c r="R1088" i="3" s="1"/>
  <c r="L1088" i="3"/>
  <c r="S1088" i="3" s="1"/>
  <c r="N1087" i="3"/>
  <c r="M1087" i="3"/>
  <c r="O1087" i="3" l="1"/>
  <c r="K1089" i="3"/>
  <c r="R1089" i="3" s="1"/>
  <c r="L1089" i="3"/>
  <c r="S1089" i="3" s="1"/>
  <c r="N1088" i="3"/>
  <c r="M1088" i="3"/>
  <c r="O1088" i="3" l="1"/>
  <c r="M1089" i="3"/>
  <c r="K1090" i="3"/>
  <c r="R1090" i="3" s="1"/>
  <c r="L1090" i="3"/>
  <c r="S1090" i="3" s="1"/>
  <c r="N1089" i="3"/>
  <c r="O1089" i="3" l="1"/>
  <c r="K1091" i="3"/>
  <c r="L1091" i="3"/>
  <c r="S1091" i="3" s="1"/>
  <c r="N1090" i="3"/>
  <c r="M1090" i="3"/>
  <c r="N1091" i="3" l="1"/>
  <c r="R1091" i="3"/>
  <c r="M1091" i="3"/>
  <c r="O1091" i="3" s="1"/>
  <c r="O1090" i="3"/>
  <c r="K1092" i="3"/>
  <c r="L1092" i="3"/>
  <c r="S1092" i="3" s="1"/>
  <c r="N1092" i="3" l="1"/>
  <c r="R1092" i="3"/>
  <c r="M1092" i="3"/>
  <c r="K1093" i="3"/>
  <c r="R1093" i="3" s="1"/>
  <c r="L1093" i="3"/>
  <c r="S1093" i="3" s="1"/>
  <c r="O1092" i="3" l="1"/>
  <c r="M1093" i="3"/>
  <c r="K1094" i="3"/>
  <c r="R1094" i="3" s="1"/>
  <c r="L1094" i="3"/>
  <c r="S1094" i="3" s="1"/>
  <c r="N1093" i="3"/>
  <c r="O1093" i="3" l="1"/>
  <c r="M1094" i="3"/>
  <c r="K1095" i="3"/>
  <c r="R1095" i="3" s="1"/>
  <c r="L1095" i="3"/>
  <c r="S1095" i="3" s="1"/>
  <c r="N1094" i="3"/>
  <c r="O1094" i="3" l="1"/>
  <c r="K1096" i="3"/>
  <c r="R1096" i="3" s="1"/>
  <c r="L1096" i="3"/>
  <c r="S1096" i="3" s="1"/>
  <c r="M1095" i="3"/>
  <c r="N1095" i="3"/>
  <c r="K1097" i="3" l="1"/>
  <c r="R1097" i="3" s="1"/>
  <c r="L1097" i="3"/>
  <c r="S1097" i="3" s="1"/>
  <c r="O1095" i="3"/>
  <c r="N1096" i="3"/>
  <c r="M1096" i="3"/>
  <c r="O1096" i="3" s="1"/>
  <c r="M1097" i="3" l="1"/>
  <c r="K1098" i="3"/>
  <c r="R1098" i="3" s="1"/>
  <c r="L1098" i="3"/>
  <c r="S1098" i="3" s="1"/>
  <c r="N1097" i="3"/>
  <c r="O1097" i="3" l="1"/>
  <c r="K1099" i="3"/>
  <c r="R1099" i="3" s="1"/>
  <c r="L1099" i="3"/>
  <c r="S1099" i="3" s="1"/>
  <c r="N1098" i="3"/>
  <c r="M1098" i="3"/>
  <c r="M1099" i="3" l="1"/>
  <c r="K1100" i="3"/>
  <c r="L1100" i="3"/>
  <c r="S1100" i="3" s="1"/>
  <c r="O1098" i="3"/>
  <c r="N1099" i="3"/>
  <c r="O1099" i="3" l="1"/>
  <c r="N1100" i="3"/>
  <c r="R1100" i="3"/>
  <c r="M1100" i="3"/>
  <c r="K1101" i="3"/>
  <c r="R1101" i="3" s="1"/>
  <c r="L1101" i="3"/>
  <c r="S1101" i="3" s="1"/>
  <c r="O1100" i="3" l="1"/>
  <c r="M1101" i="3"/>
  <c r="N1101" i="3"/>
  <c r="K1102" i="3"/>
  <c r="R1102" i="3" s="1"/>
  <c r="L1102" i="3"/>
  <c r="S1102" i="3" s="1"/>
  <c r="O1101" i="3" l="1"/>
  <c r="N1102" i="3"/>
  <c r="K1103" i="3"/>
  <c r="R1103" i="3" s="1"/>
  <c r="L1103" i="3"/>
  <c r="M1102" i="3"/>
  <c r="O1102" i="3" l="1"/>
  <c r="M1103" i="3"/>
  <c r="S1103" i="3"/>
  <c r="N1103" i="3"/>
  <c r="K1104" i="3"/>
  <c r="R1104" i="3" s="1"/>
  <c r="L1104" i="3"/>
  <c r="S1104" i="3" s="1"/>
  <c r="O1103" i="3" l="1"/>
  <c r="N1104" i="3"/>
  <c r="K1105" i="3"/>
  <c r="L1105" i="3"/>
  <c r="M1104" i="3"/>
  <c r="O1104" i="3" l="1"/>
  <c r="M1105" i="3"/>
  <c r="S1105" i="3"/>
  <c r="N1105" i="3"/>
  <c r="R1105" i="3"/>
  <c r="K1106" i="3"/>
  <c r="R1106" i="3" s="1"/>
  <c r="L1106" i="3"/>
  <c r="S1106" i="3" s="1"/>
  <c r="O1105" i="3" l="1"/>
  <c r="M1106" i="3"/>
  <c r="K1107" i="3"/>
  <c r="R1107" i="3" s="1"/>
  <c r="L1107" i="3"/>
  <c r="N1106" i="3"/>
  <c r="O1106" i="3" l="1"/>
  <c r="M1107" i="3"/>
  <c r="S1107" i="3"/>
  <c r="K1108" i="3"/>
  <c r="R1108" i="3" s="1"/>
  <c r="L1108" i="3"/>
  <c r="S1108" i="3" s="1"/>
  <c r="N1107" i="3"/>
  <c r="O1107" i="3" l="1"/>
  <c r="M1108" i="3"/>
  <c r="K1109" i="3"/>
  <c r="K1110" i="3" s="1"/>
  <c r="R1110" i="3" s="1"/>
  <c r="N1108" i="3"/>
  <c r="O1108" i="3" s="1"/>
  <c r="L1109" i="3"/>
  <c r="L1110" i="3" s="1"/>
  <c r="S1110" i="3" s="1"/>
  <c r="M1110" i="3" l="1"/>
  <c r="S1109" i="3"/>
  <c r="N1109" i="3"/>
  <c r="R1109" i="3"/>
  <c r="L1111" i="3"/>
  <c r="M1109" i="3"/>
  <c r="K1111" i="3"/>
  <c r="R1111" i="3" s="1"/>
  <c r="N1110" i="3"/>
  <c r="O1109" i="3" l="1"/>
  <c r="O1110" i="3"/>
  <c r="M1111" i="3"/>
  <c r="S1111" i="3"/>
  <c r="N1111" i="3"/>
  <c r="K1112" i="3"/>
  <c r="R1112" i="3" s="1"/>
  <c r="L1112" i="3"/>
  <c r="S1112" i="3" s="1"/>
  <c r="O1111" i="3" l="1"/>
  <c r="M1112" i="3"/>
  <c r="N1112" i="3"/>
  <c r="K1113" i="3"/>
  <c r="L1113" i="3"/>
  <c r="S1113" i="3" s="1"/>
  <c r="N1113" i="3" l="1"/>
  <c r="R1113" i="3"/>
  <c r="O1112" i="3"/>
  <c r="K1114" i="3"/>
  <c r="R1114" i="3" s="1"/>
  <c r="L1114" i="3"/>
  <c r="S1114" i="3" s="1"/>
  <c r="M1113" i="3"/>
  <c r="O1113" i="3" l="1"/>
  <c r="K1115" i="3"/>
  <c r="R1115" i="3" s="1"/>
  <c r="L1115" i="3"/>
  <c r="S1115" i="3" s="1"/>
  <c r="N1114" i="3"/>
  <c r="M1114" i="3"/>
  <c r="M1115" i="3" l="1"/>
  <c r="K1116" i="3"/>
  <c r="R1116" i="3" s="1"/>
  <c r="L1116" i="3"/>
  <c r="S1116" i="3" s="1"/>
  <c r="O1114" i="3"/>
  <c r="N1115" i="3"/>
  <c r="O1115" i="3" s="1"/>
  <c r="K1117" i="3" l="1"/>
  <c r="R1117" i="3" s="1"/>
  <c r="L1117" i="3"/>
  <c r="S1117" i="3" s="1"/>
  <c r="N1116" i="3"/>
  <c r="M1116" i="3"/>
  <c r="O1116" i="3" l="1"/>
  <c r="M1117" i="3"/>
  <c r="K1118" i="3"/>
  <c r="R1118" i="3" s="1"/>
  <c r="L1118" i="3"/>
  <c r="S1118" i="3" s="1"/>
  <c r="N1117" i="3"/>
  <c r="O1117" i="3" l="1"/>
  <c r="M1118" i="3"/>
  <c r="K1119" i="3"/>
  <c r="L1119" i="3"/>
  <c r="S1119" i="3" s="1"/>
  <c r="N1118" i="3"/>
  <c r="O1118" i="3" l="1"/>
  <c r="N1119" i="3"/>
  <c r="R1119" i="3"/>
  <c r="K1120" i="3"/>
  <c r="L1120" i="3"/>
  <c r="M1119" i="3"/>
  <c r="O1119" i="3" s="1"/>
  <c r="N1120" i="3" l="1"/>
  <c r="R1120" i="3"/>
  <c r="M1120" i="3"/>
  <c r="O1120" i="3" s="1"/>
  <c r="S1120" i="3"/>
  <c r="K1121" i="3"/>
  <c r="R1121" i="3" s="1"/>
  <c r="L1121" i="3"/>
  <c r="S1121" i="3" s="1"/>
  <c r="M1121" i="3" l="1"/>
  <c r="K1122" i="3"/>
  <c r="R1122" i="3" s="1"/>
  <c r="L1122" i="3"/>
  <c r="N1121" i="3"/>
  <c r="N1122" i="3" l="1"/>
  <c r="M1122" i="3"/>
  <c r="S1122" i="3"/>
  <c r="K1123" i="3"/>
  <c r="R1123" i="3" s="1"/>
  <c r="L1123" i="3"/>
  <c r="O1121" i="3"/>
  <c r="O1122" i="3" l="1"/>
  <c r="M1123" i="3"/>
  <c r="S1123" i="3"/>
  <c r="K1124" i="3"/>
  <c r="R1124" i="3" s="1"/>
  <c r="L1124" i="3"/>
  <c r="S1124" i="3" s="1"/>
  <c r="N1123" i="3"/>
  <c r="M1124" i="3" l="1"/>
  <c r="O1123" i="3"/>
  <c r="K1125" i="3"/>
  <c r="R1125" i="3" s="1"/>
  <c r="L1125" i="3"/>
  <c r="S1125" i="3" s="1"/>
  <c r="N1124" i="3"/>
  <c r="O1124" i="3" s="1"/>
  <c r="M1125" i="3" l="1"/>
  <c r="K1126" i="3"/>
  <c r="R1126" i="3" s="1"/>
  <c r="L1126" i="3"/>
  <c r="S1126" i="3" s="1"/>
  <c r="N1125" i="3"/>
  <c r="O1125" i="3" l="1"/>
  <c r="K1127" i="3"/>
  <c r="R1127" i="3" s="1"/>
  <c r="L1127" i="3"/>
  <c r="S1127" i="3" s="1"/>
  <c r="N1126" i="3"/>
  <c r="M1126" i="3"/>
  <c r="M1127" i="3" l="1"/>
  <c r="K1128" i="3"/>
  <c r="R1128" i="3" s="1"/>
  <c r="L1128" i="3"/>
  <c r="S1128" i="3" s="1"/>
  <c r="O1126" i="3"/>
  <c r="N1127" i="3"/>
  <c r="O1127" i="3" l="1"/>
  <c r="K1129" i="3"/>
  <c r="L1129" i="3"/>
  <c r="S1129" i="3" s="1"/>
  <c r="N1128" i="3"/>
  <c r="M1128" i="3"/>
  <c r="O1128" i="3" l="1"/>
  <c r="M1129" i="3"/>
  <c r="N1129" i="3"/>
  <c r="R1129" i="3"/>
  <c r="K1130" i="3"/>
  <c r="L1130" i="3"/>
  <c r="S1130" i="3" s="1"/>
  <c r="O1129" i="3" l="1"/>
  <c r="N1130" i="3"/>
  <c r="R1130" i="3"/>
  <c r="K1131" i="3"/>
  <c r="R1131" i="3" s="1"/>
  <c r="L1131" i="3"/>
  <c r="S1131" i="3" s="1"/>
  <c r="M1130" i="3"/>
  <c r="O1130" i="3" s="1"/>
  <c r="M1131" i="3" l="1"/>
  <c r="N1131" i="3"/>
  <c r="K1132" i="3"/>
  <c r="L1132" i="3"/>
  <c r="S1132" i="3" s="1"/>
  <c r="O1131" i="3" l="1"/>
  <c r="N1132" i="3"/>
  <c r="R1132" i="3"/>
  <c r="M1132" i="3"/>
  <c r="O1132" i="3" s="1"/>
  <c r="K1133" i="3"/>
  <c r="R1133" i="3" s="1"/>
  <c r="L1133" i="3"/>
  <c r="S1133" i="3" s="1"/>
  <c r="N1133" i="3" l="1"/>
  <c r="K1134" i="3"/>
  <c r="L1134" i="3"/>
  <c r="M1133" i="3"/>
  <c r="O1133" i="3" l="1"/>
  <c r="M1134" i="3"/>
  <c r="S1134" i="3"/>
  <c r="N1134" i="3"/>
  <c r="R1134" i="3"/>
  <c r="K1135" i="3"/>
  <c r="R1135" i="3" s="1"/>
  <c r="L1135" i="3"/>
  <c r="S1135" i="3" s="1"/>
  <c r="O1134" i="3" l="1"/>
  <c r="M1135" i="3"/>
  <c r="K1136" i="3"/>
  <c r="R1136" i="3" s="1"/>
  <c r="L1136" i="3"/>
  <c r="N1135" i="3"/>
  <c r="N1136" i="3" l="1"/>
  <c r="M1136" i="3"/>
  <c r="S1136" i="3"/>
  <c r="K1137" i="3"/>
  <c r="R1137" i="3" s="1"/>
  <c r="L1137" i="3"/>
  <c r="S1137" i="3" s="1"/>
  <c r="O1135" i="3"/>
  <c r="O1136" i="3" l="1"/>
  <c r="K1138" i="3"/>
  <c r="L1138" i="3"/>
  <c r="S1138" i="3" s="1"/>
  <c r="M1137" i="3"/>
  <c r="N1137" i="3"/>
  <c r="N1138" i="3" l="1"/>
  <c r="R1138" i="3"/>
  <c r="M1138" i="3"/>
  <c r="O1138" i="3" s="1"/>
  <c r="O1137" i="3"/>
  <c r="K1139" i="3"/>
  <c r="R1139" i="3" s="1"/>
  <c r="L1139" i="3"/>
  <c r="S1139" i="3" s="1"/>
  <c r="N1139" i="3" l="1"/>
  <c r="K1140" i="3"/>
  <c r="L1140" i="3"/>
  <c r="S1140" i="3" s="1"/>
  <c r="M1139" i="3"/>
  <c r="O1139" i="3" l="1"/>
  <c r="N1140" i="3"/>
  <c r="R1140" i="3"/>
  <c r="M1140" i="3"/>
  <c r="K1141" i="3"/>
  <c r="R1141" i="3" s="1"/>
  <c r="L1141" i="3"/>
  <c r="S1141" i="3" s="1"/>
  <c r="O1140" i="3" l="1"/>
  <c r="K1142" i="3"/>
  <c r="R1142" i="3" s="1"/>
  <c r="L1142" i="3"/>
  <c r="S1142" i="3" s="1"/>
  <c r="N1141" i="3"/>
  <c r="M1141" i="3"/>
  <c r="O1141" i="3" l="1"/>
  <c r="M1142" i="3"/>
  <c r="K1143" i="3"/>
  <c r="R1143" i="3" s="1"/>
  <c r="L1143" i="3"/>
  <c r="S1143" i="3" s="1"/>
  <c r="N1142" i="3"/>
  <c r="O1142" i="3" l="1"/>
  <c r="M1143" i="3"/>
  <c r="K1144" i="3"/>
  <c r="R1144" i="3" s="1"/>
  <c r="L1144" i="3"/>
  <c r="S1144" i="3" s="1"/>
  <c r="N1143" i="3"/>
  <c r="N1144" i="3" l="1"/>
  <c r="K1145" i="3"/>
  <c r="R1145" i="3" s="1"/>
  <c r="L1145" i="3"/>
  <c r="S1145" i="3" s="1"/>
  <c r="O1143" i="3"/>
  <c r="M1144" i="3"/>
  <c r="O1144" i="3" l="1"/>
  <c r="N1145" i="3"/>
  <c r="M1145" i="3"/>
  <c r="K1146" i="3"/>
  <c r="R1146" i="3" s="1"/>
  <c r="L1146" i="3"/>
  <c r="S1146" i="3" s="1"/>
  <c r="O1145" i="3" l="1"/>
  <c r="M1146" i="3"/>
  <c r="K1147" i="3"/>
  <c r="L1147" i="3"/>
  <c r="S1147" i="3" s="1"/>
  <c r="N1146" i="3"/>
  <c r="O1146" i="3" l="1"/>
  <c r="N1147" i="3"/>
  <c r="R1147" i="3"/>
  <c r="K1148" i="3"/>
  <c r="R1148" i="3" s="1"/>
  <c r="L1148" i="3"/>
  <c r="M1147" i="3"/>
  <c r="O1147" i="3" s="1"/>
  <c r="N1148" i="3" l="1"/>
  <c r="M1148" i="3"/>
  <c r="S1148" i="3"/>
  <c r="K1149" i="3"/>
  <c r="R1149" i="3" s="1"/>
  <c r="L1149" i="3"/>
  <c r="O1148" i="3" l="1"/>
  <c r="M1149" i="3"/>
  <c r="S1149" i="3"/>
  <c r="N1149" i="3"/>
  <c r="O1149" i="3" s="1"/>
  <c r="K1150" i="3"/>
  <c r="R1150" i="3" s="1"/>
  <c r="L1150" i="3"/>
  <c r="S1150" i="3" s="1"/>
  <c r="N1150" i="3" l="1"/>
  <c r="K1151" i="3"/>
  <c r="L1151" i="3"/>
  <c r="M1150" i="3"/>
  <c r="O1150" i="3" l="1"/>
  <c r="M1151" i="3"/>
  <c r="S1151" i="3"/>
  <c r="N1151" i="3"/>
  <c r="R1151" i="3"/>
  <c r="K1152" i="3"/>
  <c r="R1152" i="3" s="1"/>
  <c r="L1152" i="3"/>
  <c r="S1152" i="3" s="1"/>
  <c r="O1151" i="3" l="1"/>
  <c r="M1152" i="3"/>
  <c r="K1153" i="3"/>
  <c r="R1153" i="3" s="1"/>
  <c r="L1153" i="3"/>
  <c r="N1152" i="3"/>
  <c r="N1153" i="3" l="1"/>
  <c r="M1153" i="3"/>
  <c r="S1153" i="3"/>
  <c r="K1154" i="3"/>
  <c r="R1154" i="3" s="1"/>
  <c r="L1154" i="3"/>
  <c r="S1154" i="3" s="1"/>
  <c r="O1152" i="3"/>
  <c r="O1153" i="3" l="1"/>
  <c r="K1155" i="3"/>
  <c r="L1155" i="3"/>
  <c r="S1155" i="3" s="1"/>
  <c r="M1154" i="3"/>
  <c r="N1154" i="3"/>
  <c r="O1154" i="3" l="1"/>
  <c r="N1155" i="3"/>
  <c r="R1155" i="3"/>
  <c r="M1155" i="3"/>
  <c r="O1155" i="3" s="1"/>
  <c r="K1156" i="3"/>
  <c r="R1156" i="3" s="1"/>
  <c r="L1156" i="3"/>
  <c r="S1156" i="3" s="1"/>
  <c r="K1157" i="3" l="1"/>
  <c r="L1157" i="3"/>
  <c r="S1157" i="3" s="1"/>
  <c r="N1156" i="3"/>
  <c r="M1156" i="3"/>
  <c r="N1157" i="3" l="1"/>
  <c r="R1157" i="3"/>
  <c r="O1156" i="3"/>
  <c r="K1158" i="3"/>
  <c r="R1158" i="3" s="1"/>
  <c r="L1158" i="3"/>
  <c r="S1158" i="3" s="1"/>
  <c r="M1157" i="3"/>
  <c r="N1158" i="3" l="1"/>
  <c r="O1157" i="3"/>
  <c r="K1159" i="3"/>
  <c r="R1159" i="3" s="1"/>
  <c r="L1159" i="3"/>
  <c r="S1159" i="3" s="1"/>
  <c r="M1158" i="3"/>
  <c r="O1158" i="3" s="1"/>
  <c r="K1160" i="3" l="1"/>
  <c r="L1160" i="3"/>
  <c r="S1160" i="3" s="1"/>
  <c r="N1159" i="3"/>
  <c r="M1159" i="3"/>
  <c r="O1159" i="3" l="1"/>
  <c r="M1160" i="3"/>
  <c r="N1160" i="3"/>
  <c r="R1160" i="3"/>
  <c r="K1161" i="3"/>
  <c r="R1161" i="3" s="1"/>
  <c r="L1161" i="3"/>
  <c r="S1161" i="3" s="1"/>
  <c r="O1160" i="3" l="1"/>
  <c r="K1162" i="3"/>
  <c r="K1163" i="3" s="1"/>
  <c r="R1163" i="3" s="1"/>
  <c r="N1161" i="3"/>
  <c r="L1162" i="3"/>
  <c r="L1163" i="3" s="1"/>
  <c r="S1163" i="3" s="1"/>
  <c r="M1161" i="3"/>
  <c r="O1161" i="3" l="1"/>
  <c r="M1163" i="3"/>
  <c r="S1162" i="3"/>
  <c r="N1162" i="3"/>
  <c r="R1162" i="3"/>
  <c r="M1162" i="3"/>
  <c r="O1162" i="3" s="1"/>
  <c r="K1164" i="3"/>
  <c r="R1164" i="3" s="1"/>
  <c r="L1164" i="3"/>
  <c r="S1164" i="3" s="1"/>
  <c r="N1163" i="3"/>
  <c r="O1163" i="3" l="1"/>
  <c r="M1164" i="3"/>
  <c r="K1165" i="3"/>
  <c r="R1165" i="3" s="1"/>
  <c r="L1165" i="3"/>
  <c r="S1165" i="3" s="1"/>
  <c r="N1164" i="3"/>
  <c r="O1164" i="3" l="1"/>
  <c r="L1166" i="3"/>
  <c r="S1166" i="3" s="1"/>
  <c r="K1166" i="3"/>
  <c r="R1166" i="3" s="1"/>
  <c r="M1165" i="3"/>
  <c r="N1165" i="3"/>
  <c r="M1166" i="3" l="1"/>
  <c r="K1167" i="3"/>
  <c r="R1167" i="3" s="1"/>
  <c r="L1167" i="3"/>
  <c r="O1165" i="3"/>
  <c r="N1166" i="3"/>
  <c r="O1166" i="3" s="1"/>
  <c r="M1167" i="3" l="1"/>
  <c r="S1167" i="3"/>
  <c r="L1168" i="3"/>
  <c r="S1168" i="3" s="1"/>
  <c r="K1168" i="3"/>
  <c r="R1168" i="3" s="1"/>
  <c r="N1167" i="3"/>
  <c r="O1167" i="3" s="1"/>
  <c r="K1169" i="3" l="1"/>
  <c r="R1169" i="3" s="1"/>
  <c r="L1169" i="3"/>
  <c r="S1169" i="3" s="1"/>
  <c r="M1168" i="3"/>
  <c r="N1168" i="3"/>
  <c r="O1168" i="3" l="1"/>
  <c r="N1169" i="3"/>
  <c r="L1170" i="3"/>
  <c r="S1170" i="3" s="1"/>
  <c r="K1170" i="3"/>
  <c r="M1169" i="3"/>
  <c r="O1169" i="3" l="1"/>
  <c r="N1170" i="3"/>
  <c r="R1170" i="3"/>
  <c r="K1171" i="3"/>
  <c r="R1171" i="3" s="1"/>
  <c r="L1171" i="3"/>
  <c r="S1171" i="3" s="1"/>
  <c r="M1170" i="3"/>
  <c r="O1170" i="3" s="1"/>
  <c r="L1172" i="3" l="1"/>
  <c r="S1172" i="3" s="1"/>
  <c r="K1172" i="3"/>
  <c r="N1171" i="3"/>
  <c r="M1171" i="3"/>
  <c r="O1171" i="3" l="1"/>
  <c r="N1172" i="3"/>
  <c r="R1172" i="3"/>
  <c r="K1173" i="3"/>
  <c r="R1173" i="3" s="1"/>
  <c r="L1173" i="3"/>
  <c r="S1173" i="3" s="1"/>
  <c r="M1172" i="3"/>
  <c r="O1172" i="3" s="1"/>
  <c r="L1174" i="3" l="1"/>
  <c r="S1174" i="3" s="1"/>
  <c r="K1174" i="3"/>
  <c r="R1174" i="3" s="1"/>
  <c r="N1173" i="3"/>
  <c r="M1173" i="3"/>
  <c r="O1173" i="3" l="1"/>
  <c r="M1174" i="3"/>
  <c r="K1175" i="3"/>
  <c r="R1175" i="3" s="1"/>
  <c r="L1175" i="3"/>
  <c r="S1175" i="3" s="1"/>
  <c r="N1174" i="3"/>
  <c r="O1174" i="3" l="1"/>
  <c r="M1175" i="3"/>
  <c r="L1176" i="3"/>
  <c r="S1176" i="3" s="1"/>
  <c r="K1176" i="3"/>
  <c r="R1176" i="3" s="1"/>
  <c r="N1175" i="3"/>
  <c r="O1175" i="3" l="1"/>
  <c r="N1176" i="3"/>
  <c r="K1177" i="3"/>
  <c r="R1177" i="3" s="1"/>
  <c r="L1177" i="3"/>
  <c r="S1177" i="3" s="1"/>
  <c r="M1176" i="3"/>
  <c r="K1178" i="3" l="1"/>
  <c r="R1178" i="3" s="1"/>
  <c r="L1178" i="3"/>
  <c r="S1178" i="3" s="1"/>
  <c r="O1176" i="3"/>
  <c r="N1177" i="3"/>
  <c r="M1177" i="3"/>
  <c r="N1178" i="3" l="1"/>
  <c r="K1179" i="3"/>
  <c r="R1179" i="3" s="1"/>
  <c r="L1179" i="3"/>
  <c r="M1179" i="3" s="1"/>
  <c r="M1178" i="3"/>
  <c r="O1177" i="3"/>
  <c r="K1180" i="3"/>
  <c r="R1180" i="3" s="1"/>
  <c r="N1179" i="3" l="1"/>
  <c r="O1179" i="3" s="1"/>
  <c r="O1178" i="3"/>
  <c r="S1179" i="3"/>
  <c r="L1180" i="3"/>
  <c r="S1180" i="3" s="1"/>
  <c r="N1180" i="3"/>
  <c r="K1181" i="3"/>
  <c r="R1181" i="3" s="1"/>
  <c r="L1181" i="3" l="1"/>
  <c r="S1181" i="3" s="1"/>
  <c r="M1180" i="3"/>
  <c r="O1180" i="3" s="1"/>
  <c r="N1181" i="3"/>
  <c r="K1182" i="3"/>
  <c r="R1182" i="3" s="1"/>
  <c r="L1182" i="3" l="1"/>
  <c r="S1182" i="3" s="1"/>
  <c r="M1181" i="3"/>
  <c r="O1181" i="3" s="1"/>
  <c r="N1182" i="3"/>
  <c r="K1183" i="3"/>
  <c r="R1183" i="3" s="1"/>
  <c r="L1183" i="3"/>
  <c r="S1183" i="3" s="1"/>
  <c r="M1182" i="3" l="1"/>
  <c r="O1182" i="3" s="1"/>
  <c r="N1183" i="3"/>
  <c r="L1184" i="3"/>
  <c r="S1184" i="3" s="1"/>
  <c r="K1184" i="3"/>
  <c r="M1183" i="3"/>
  <c r="O1183" i="3" l="1"/>
  <c r="N1184" i="3"/>
  <c r="R1184" i="3"/>
  <c r="K1185" i="3"/>
  <c r="R1185" i="3" s="1"/>
  <c r="L1185" i="3"/>
  <c r="S1185" i="3" s="1"/>
  <c r="M1184" i="3"/>
  <c r="O1184" i="3" s="1"/>
  <c r="L1186" i="3" l="1"/>
  <c r="S1186" i="3" s="1"/>
  <c r="K1186" i="3"/>
  <c r="N1185" i="3"/>
  <c r="M1185" i="3"/>
  <c r="O1185" i="3" l="1"/>
  <c r="N1186" i="3"/>
  <c r="R1186" i="3"/>
  <c r="K1187" i="3"/>
  <c r="R1187" i="3" s="1"/>
  <c r="L1187" i="3"/>
  <c r="S1187" i="3" s="1"/>
  <c r="M1186" i="3"/>
  <c r="O1186" i="3" l="1"/>
  <c r="M1187" i="3"/>
  <c r="L1188" i="3"/>
  <c r="S1188" i="3" s="1"/>
  <c r="K1188" i="3"/>
  <c r="R1188" i="3" s="1"/>
  <c r="N1187" i="3"/>
  <c r="O1187" i="3" l="1"/>
  <c r="N1188" i="3"/>
  <c r="K1189" i="3"/>
  <c r="R1189" i="3" s="1"/>
  <c r="L1189" i="3"/>
  <c r="S1189" i="3" s="1"/>
  <c r="M1188" i="3"/>
  <c r="O1188" i="3" l="1"/>
  <c r="L1190" i="3"/>
  <c r="K1190" i="3"/>
  <c r="R1190" i="3" s="1"/>
  <c r="N1189" i="3"/>
  <c r="M1189" i="3"/>
  <c r="O1189" i="3" l="1"/>
  <c r="M1190" i="3"/>
  <c r="S1190" i="3"/>
  <c r="N1190" i="3"/>
  <c r="K1191" i="3"/>
  <c r="L1191" i="3"/>
  <c r="O1190" i="3" l="1"/>
  <c r="M1191" i="3"/>
  <c r="S1191" i="3"/>
  <c r="N1191" i="3"/>
  <c r="R1191" i="3"/>
  <c r="L1192" i="3"/>
  <c r="K1192" i="3"/>
  <c r="R1192" i="3" s="1"/>
  <c r="N1192" i="3" l="1"/>
  <c r="M1192" i="3"/>
  <c r="S1192" i="3"/>
  <c r="O1191" i="3"/>
  <c r="K1193" i="3"/>
  <c r="R1193" i="3" s="1"/>
  <c r="L1193" i="3"/>
  <c r="S1193" i="3" s="1"/>
  <c r="O1192" i="3" l="1"/>
  <c r="M1193" i="3"/>
  <c r="N1193" i="3"/>
  <c r="O1193" i="3" s="1"/>
  <c r="L1194" i="3"/>
  <c r="S1194" i="3" s="1"/>
  <c r="K1194" i="3"/>
  <c r="M1194" i="3" l="1"/>
  <c r="N1194" i="3"/>
  <c r="R1194" i="3"/>
  <c r="K1195" i="3"/>
  <c r="R1195" i="3" s="1"/>
  <c r="L1195" i="3"/>
  <c r="S1195" i="3" s="1"/>
  <c r="O1194" i="3" l="1"/>
  <c r="M1195" i="3"/>
  <c r="N1195" i="3"/>
  <c r="O1195" i="3" s="1"/>
  <c r="L1196" i="3"/>
  <c r="K1196" i="3"/>
  <c r="R1196" i="3" s="1"/>
  <c r="M1196" i="3" l="1"/>
  <c r="S1196" i="3"/>
  <c r="K1197" i="3"/>
  <c r="L1197" i="3"/>
  <c r="S1197" i="3" s="1"/>
  <c r="N1196" i="3"/>
  <c r="O1196" i="3" s="1"/>
  <c r="N1197" i="3" l="1"/>
  <c r="R1197" i="3"/>
  <c r="M1197" i="3"/>
  <c r="L1198" i="3"/>
  <c r="S1198" i="3" s="1"/>
  <c r="K1198" i="3"/>
  <c r="R1198" i="3" s="1"/>
  <c r="O1197" i="3" l="1"/>
  <c r="M1198" i="3"/>
  <c r="K1199" i="3"/>
  <c r="R1199" i="3" s="1"/>
  <c r="L1199" i="3"/>
  <c r="N1198" i="3"/>
  <c r="O1198" i="3" l="1"/>
  <c r="M1199" i="3"/>
  <c r="S1199" i="3"/>
  <c r="L1200" i="3"/>
  <c r="S1200" i="3" s="1"/>
  <c r="K1200" i="3"/>
  <c r="R1200" i="3" s="1"/>
  <c r="N1199" i="3"/>
  <c r="O1199" i="3" l="1"/>
  <c r="N1200" i="3"/>
  <c r="M1200" i="3"/>
  <c r="K1201" i="3"/>
  <c r="R1201" i="3" s="1"/>
  <c r="L1201" i="3"/>
  <c r="S1201" i="3" s="1"/>
  <c r="O1200" i="3" l="1"/>
  <c r="N1201" i="3"/>
  <c r="L1202" i="3"/>
  <c r="S1202" i="3" s="1"/>
  <c r="K1202" i="3"/>
  <c r="R1202" i="3" s="1"/>
  <c r="M1201" i="3"/>
  <c r="O1201" i="3" l="1"/>
  <c r="N1202" i="3"/>
  <c r="K1203" i="3"/>
  <c r="R1203" i="3" s="1"/>
  <c r="L1203" i="3"/>
  <c r="S1203" i="3" s="1"/>
  <c r="M1202" i="3"/>
  <c r="O1202" i="3" l="1"/>
  <c r="L1204" i="3"/>
  <c r="S1204" i="3" s="1"/>
  <c r="K1204" i="3"/>
  <c r="R1204" i="3" s="1"/>
  <c r="N1203" i="3"/>
  <c r="M1203" i="3"/>
  <c r="O1203" i="3" l="1"/>
  <c r="M1204" i="3"/>
  <c r="K1205" i="3"/>
  <c r="R1205" i="3" s="1"/>
  <c r="L1205" i="3"/>
  <c r="S1205" i="3" s="1"/>
  <c r="N1204" i="3"/>
  <c r="O1204" i="3" s="1"/>
  <c r="N1205" i="3" l="1"/>
  <c r="L1206" i="3"/>
  <c r="S1206" i="3" s="1"/>
  <c r="K1206" i="3"/>
  <c r="M1205" i="3"/>
  <c r="O1205" i="3" l="1"/>
  <c r="N1206" i="3"/>
  <c r="R1206" i="3"/>
  <c r="K1207" i="3"/>
  <c r="L1207" i="3"/>
  <c r="S1207" i="3" s="1"/>
  <c r="M1206" i="3"/>
  <c r="O1206" i="3" s="1"/>
  <c r="M1207" i="3" l="1"/>
  <c r="N1207" i="3"/>
  <c r="R1207" i="3"/>
  <c r="L1208" i="3"/>
  <c r="K1208" i="3"/>
  <c r="O1207" i="3" l="1"/>
  <c r="N1208" i="3"/>
  <c r="R1208" i="3"/>
  <c r="M1208" i="3"/>
  <c r="O1208" i="3" s="1"/>
  <c r="S1208" i="3"/>
  <c r="K1209" i="3"/>
  <c r="L1209" i="3"/>
  <c r="S1209" i="3" s="1"/>
  <c r="M1209" i="3" l="1"/>
  <c r="N1209" i="3"/>
  <c r="R1209" i="3"/>
  <c r="L1210" i="3"/>
  <c r="S1210" i="3" s="1"/>
  <c r="K1210" i="3"/>
  <c r="R1210" i="3" s="1"/>
  <c r="O1209" i="3" l="1"/>
  <c r="N1210" i="3"/>
  <c r="M1210" i="3"/>
  <c r="K1211" i="3"/>
  <c r="R1211" i="3" s="1"/>
  <c r="L1211" i="3"/>
  <c r="O1210" i="3" l="1"/>
  <c r="N1211" i="3"/>
  <c r="M1211" i="3"/>
  <c r="O1211" i="3" s="1"/>
  <c r="S1211" i="3"/>
  <c r="L1212" i="3"/>
  <c r="K1212" i="3"/>
  <c r="N1212" i="3" l="1"/>
  <c r="R1212" i="3"/>
  <c r="M1212" i="3"/>
  <c r="O1212" i="3" s="1"/>
  <c r="S1212" i="3"/>
  <c r="K1213" i="3"/>
  <c r="R1213" i="3" s="1"/>
  <c r="L1213" i="3"/>
  <c r="S1213" i="3" s="1"/>
  <c r="M1213" i="3" l="1"/>
  <c r="L1214" i="3"/>
  <c r="S1214" i="3" s="1"/>
  <c r="K1214" i="3"/>
  <c r="R1214" i="3" s="1"/>
  <c r="N1213" i="3"/>
  <c r="O1213" i="3" l="1"/>
  <c r="M1214" i="3"/>
  <c r="K1215" i="3"/>
  <c r="R1215" i="3" s="1"/>
  <c r="L1215" i="3"/>
  <c r="S1215" i="3" s="1"/>
  <c r="N1214" i="3"/>
  <c r="O1214" i="3" l="1"/>
  <c r="L1216" i="3"/>
  <c r="K1216" i="3"/>
  <c r="R1216" i="3" s="1"/>
  <c r="M1215" i="3"/>
  <c r="N1215" i="3"/>
  <c r="M1216" i="3" l="1"/>
  <c r="S1216" i="3"/>
  <c r="O1215" i="3"/>
  <c r="N1216" i="3"/>
  <c r="K1217" i="3"/>
  <c r="R1217" i="3" s="1"/>
  <c r="L1217" i="3"/>
  <c r="S1217" i="3" s="1"/>
  <c r="O1216" i="3" l="1"/>
  <c r="M1217" i="3"/>
  <c r="N1217" i="3"/>
  <c r="L1218" i="3"/>
  <c r="S1218" i="3" s="1"/>
  <c r="K1218" i="3"/>
  <c r="R1218" i="3" s="1"/>
  <c r="O1217" i="3" l="1"/>
  <c r="N1218" i="3"/>
  <c r="K1219" i="3"/>
  <c r="R1219" i="3" s="1"/>
  <c r="L1219" i="3"/>
  <c r="M1218" i="3"/>
  <c r="O1218" i="3" l="1"/>
  <c r="M1219" i="3"/>
  <c r="S1219" i="3"/>
  <c r="L1220" i="3"/>
  <c r="S1220" i="3" s="1"/>
  <c r="K1220" i="3"/>
  <c r="R1220" i="3" s="1"/>
  <c r="N1219" i="3"/>
  <c r="O1219" i="3" l="1"/>
  <c r="K1221" i="3"/>
  <c r="R1221" i="3" s="1"/>
  <c r="L1221" i="3"/>
  <c r="S1221" i="3" s="1"/>
  <c r="N1220" i="3"/>
  <c r="M1220" i="3"/>
  <c r="L1222" i="3" l="1"/>
  <c r="S1222" i="3" s="1"/>
  <c r="K1222" i="3"/>
  <c r="O1220" i="3"/>
  <c r="M1221" i="3"/>
  <c r="N1221" i="3"/>
  <c r="N1222" i="3" l="1"/>
  <c r="R1222" i="3"/>
  <c r="O1221" i="3"/>
  <c r="M1222" i="3"/>
  <c r="K1223" i="3"/>
  <c r="R1223" i="3" s="1"/>
  <c r="L1223" i="3"/>
  <c r="S1223" i="3" s="1"/>
  <c r="O1222" i="3" l="1"/>
  <c r="L1224" i="3"/>
  <c r="S1224" i="3" s="1"/>
  <c r="K1224" i="3"/>
  <c r="R1224" i="3" s="1"/>
  <c r="N1223" i="3"/>
  <c r="M1223" i="3"/>
  <c r="O1223" i="3" l="1"/>
  <c r="M1224" i="3"/>
  <c r="K1225" i="3"/>
  <c r="R1225" i="3" s="1"/>
  <c r="L1225" i="3"/>
  <c r="N1224" i="3"/>
  <c r="O1224" i="3" l="1"/>
  <c r="M1225" i="3"/>
  <c r="S1225" i="3"/>
  <c r="K1226" i="3"/>
  <c r="R1226" i="3" s="1"/>
  <c r="L1226" i="3"/>
  <c r="S1226" i="3" s="1"/>
  <c r="N1225" i="3"/>
  <c r="O1225" i="3" s="1"/>
  <c r="M1226" i="3" l="1"/>
  <c r="K1227" i="3"/>
  <c r="R1227" i="3" s="1"/>
  <c r="L1227" i="3"/>
  <c r="S1227" i="3" s="1"/>
  <c r="N1226" i="3"/>
  <c r="M1227" i="3" l="1"/>
  <c r="O1226" i="3"/>
  <c r="K1228" i="3"/>
  <c r="R1228" i="3" s="1"/>
  <c r="L1228" i="3"/>
  <c r="S1228" i="3" s="1"/>
  <c r="N1227" i="3"/>
  <c r="O1227" i="3" s="1"/>
  <c r="K1229" i="3" l="1"/>
  <c r="R1229" i="3" s="1"/>
  <c r="L1229" i="3"/>
  <c r="S1229" i="3" s="1"/>
  <c r="N1228" i="3"/>
  <c r="M1228" i="3"/>
  <c r="M1229" i="3" l="1"/>
  <c r="K1230" i="3"/>
  <c r="R1230" i="3" s="1"/>
  <c r="L1230" i="3"/>
  <c r="S1230" i="3" s="1"/>
  <c r="O1228" i="3"/>
  <c r="N1229" i="3"/>
  <c r="O1229" i="3" l="1"/>
  <c r="K1231" i="3"/>
  <c r="L1231" i="3"/>
  <c r="S1231" i="3" s="1"/>
  <c r="N1230" i="3"/>
  <c r="M1230" i="3"/>
  <c r="N1231" i="3" l="1"/>
  <c r="R1231" i="3"/>
  <c r="O1230" i="3"/>
  <c r="K1232" i="3"/>
  <c r="L1232" i="3"/>
  <c r="S1232" i="3" s="1"/>
  <c r="M1231" i="3"/>
  <c r="O1231" i="3" l="1"/>
  <c r="M1232" i="3"/>
  <c r="N1232" i="3"/>
  <c r="R1232" i="3"/>
  <c r="K1233" i="3"/>
  <c r="R1233" i="3" s="1"/>
  <c r="L1233" i="3"/>
  <c r="S1233" i="3" s="1"/>
  <c r="O1232" i="3" l="1"/>
  <c r="K1234" i="3"/>
  <c r="R1234" i="3" s="1"/>
  <c r="L1234" i="3"/>
  <c r="S1234" i="3" s="1"/>
  <c r="N1233" i="3"/>
  <c r="M1233" i="3"/>
  <c r="O1233" i="3" l="1"/>
  <c r="M1234" i="3"/>
  <c r="K1235" i="3"/>
  <c r="R1235" i="3" s="1"/>
  <c r="L1235" i="3"/>
  <c r="S1235" i="3" s="1"/>
  <c r="N1234" i="3"/>
  <c r="O1234" i="3" l="1"/>
  <c r="M1235" i="3"/>
  <c r="K1236" i="3"/>
  <c r="L1236" i="3"/>
  <c r="S1236" i="3" s="1"/>
  <c r="N1235" i="3"/>
  <c r="N1236" i="3" l="1"/>
  <c r="R1236" i="3"/>
  <c r="K1237" i="3"/>
  <c r="L1237" i="3"/>
  <c r="S1237" i="3" s="1"/>
  <c r="O1235" i="3"/>
  <c r="M1236" i="3"/>
  <c r="O1236" i="3" l="1"/>
  <c r="M1237" i="3"/>
  <c r="N1237" i="3"/>
  <c r="R1237" i="3"/>
  <c r="K1238" i="3"/>
  <c r="L1238" i="3"/>
  <c r="S1238" i="3" s="1"/>
  <c r="O1237" i="3" l="1"/>
  <c r="N1238" i="3"/>
  <c r="R1238" i="3"/>
  <c r="K1239" i="3"/>
  <c r="R1239" i="3" s="1"/>
  <c r="L1239" i="3"/>
  <c r="S1239" i="3" s="1"/>
  <c r="M1238" i="3"/>
  <c r="O1238" i="3" l="1"/>
  <c r="M1239" i="3"/>
  <c r="N1239" i="3"/>
  <c r="K1240" i="3"/>
  <c r="L1240" i="3"/>
  <c r="S1240" i="3" s="1"/>
  <c r="O1239" i="3" l="1"/>
  <c r="N1240" i="3"/>
  <c r="R1240" i="3"/>
  <c r="M1240" i="3"/>
  <c r="O1240" i="3" s="1"/>
  <c r="K1241" i="3"/>
  <c r="R1241" i="3" s="1"/>
  <c r="L1241" i="3"/>
  <c r="S1241" i="3" s="1"/>
  <c r="N1241" i="3" l="1"/>
  <c r="K1242" i="3"/>
  <c r="L1242" i="3"/>
  <c r="M1241" i="3"/>
  <c r="O1241" i="3" l="1"/>
  <c r="M1242" i="3"/>
  <c r="S1242" i="3"/>
  <c r="N1242" i="3"/>
  <c r="R1242" i="3"/>
  <c r="K1243" i="3"/>
  <c r="R1243" i="3" s="1"/>
  <c r="L1243" i="3"/>
  <c r="S1243" i="3" s="1"/>
  <c r="O1242" i="3" l="1"/>
  <c r="M1243" i="3"/>
  <c r="K1244" i="3"/>
  <c r="R1244" i="3" s="1"/>
  <c r="L1244" i="3"/>
  <c r="N1243" i="3"/>
  <c r="N1244" i="3" l="1"/>
  <c r="M1244" i="3"/>
  <c r="S1244" i="3"/>
  <c r="K1245" i="3"/>
  <c r="R1245" i="3" s="1"/>
  <c r="L1245" i="3"/>
  <c r="S1245" i="3" s="1"/>
  <c r="O1243" i="3"/>
  <c r="O1244" i="3" l="1"/>
  <c r="K1246" i="3"/>
  <c r="L1246" i="3"/>
  <c r="S1246" i="3" s="1"/>
  <c r="M1245" i="3"/>
  <c r="N1245" i="3"/>
  <c r="M1246" i="3" l="1"/>
  <c r="N1246" i="3"/>
  <c r="R1246" i="3"/>
  <c r="O1245" i="3"/>
  <c r="K1247" i="3"/>
  <c r="R1247" i="3" s="1"/>
  <c r="L1247" i="3"/>
  <c r="S1247" i="3" s="1"/>
  <c r="O1246" i="3" l="1"/>
  <c r="N1247" i="3"/>
  <c r="K1248" i="3"/>
  <c r="R1248" i="3" s="1"/>
  <c r="L1248" i="3"/>
  <c r="M1247" i="3"/>
  <c r="O1247" i="3" l="1"/>
  <c r="N1248" i="3"/>
  <c r="M1248" i="3"/>
  <c r="O1248" i="3" s="1"/>
  <c r="S1248" i="3"/>
  <c r="K1249" i="3"/>
  <c r="R1249" i="3" s="1"/>
  <c r="L1249" i="3"/>
  <c r="S1249" i="3" s="1"/>
  <c r="K1250" i="3" l="1"/>
  <c r="R1250" i="3" s="1"/>
  <c r="L1250" i="3"/>
  <c r="S1250" i="3" s="1"/>
  <c r="N1249" i="3"/>
  <c r="M1249" i="3"/>
  <c r="O1249" i="3" l="1"/>
  <c r="M1250" i="3"/>
  <c r="N1250" i="3"/>
  <c r="K1251" i="3"/>
  <c r="R1251" i="3" s="1"/>
  <c r="L1251" i="3"/>
  <c r="O1250" i="3" l="1"/>
  <c r="M1251" i="3"/>
  <c r="S1251" i="3"/>
  <c r="K1252" i="3"/>
  <c r="R1252" i="3" s="1"/>
  <c r="L1252" i="3"/>
  <c r="S1252" i="3" s="1"/>
  <c r="N1251" i="3"/>
  <c r="O1251" i="3" l="1"/>
  <c r="M1252" i="3"/>
  <c r="K1253" i="3"/>
  <c r="R1253" i="3" s="1"/>
  <c r="L1253" i="3"/>
  <c r="S1253" i="3" s="1"/>
  <c r="N1252" i="3"/>
  <c r="O1252" i="3" l="1"/>
  <c r="K1254" i="3"/>
  <c r="R1254" i="3" s="1"/>
  <c r="L1254" i="3"/>
  <c r="S1254" i="3" s="1"/>
  <c r="M1253" i="3"/>
  <c r="N1253" i="3"/>
  <c r="K1255" i="3" l="1"/>
  <c r="L1255" i="3"/>
  <c r="S1255" i="3" s="1"/>
  <c r="O1253" i="3"/>
  <c r="N1254" i="3"/>
  <c r="M1254" i="3"/>
  <c r="M1255" i="3" l="1"/>
  <c r="N1255" i="3"/>
  <c r="R1255" i="3"/>
  <c r="O1254" i="3"/>
  <c r="K1256" i="3"/>
  <c r="L1256" i="3"/>
  <c r="S1256" i="3" s="1"/>
  <c r="O1255" i="3" l="1"/>
  <c r="N1256" i="3"/>
  <c r="R1256" i="3"/>
  <c r="K1257" i="3"/>
  <c r="R1257" i="3" s="1"/>
  <c r="L1257" i="3"/>
  <c r="S1257" i="3" s="1"/>
  <c r="M1256" i="3"/>
  <c r="O1256" i="3" l="1"/>
  <c r="M1257" i="3"/>
  <c r="N1257" i="3"/>
  <c r="O1257" i="3" s="1"/>
  <c r="K1258" i="3"/>
  <c r="L1258" i="3"/>
  <c r="S1258" i="3" s="1"/>
  <c r="N1258" i="3" l="1"/>
  <c r="R1258" i="3"/>
  <c r="M1258" i="3"/>
  <c r="K1259" i="3"/>
  <c r="L1259" i="3"/>
  <c r="S1259" i="3" s="1"/>
  <c r="O1258" i="3" l="1"/>
  <c r="N1259" i="3"/>
  <c r="R1259" i="3"/>
  <c r="K1260" i="3"/>
  <c r="L1260" i="3"/>
  <c r="M1259" i="3"/>
  <c r="O1259" i="3" l="1"/>
  <c r="N1260" i="3"/>
  <c r="R1260" i="3"/>
  <c r="M1260" i="3"/>
  <c r="S1260" i="3"/>
  <c r="K1261" i="3"/>
  <c r="R1261" i="3" s="1"/>
  <c r="L1261" i="3"/>
  <c r="S1261" i="3" s="1"/>
  <c r="O1260" i="3" l="1"/>
  <c r="M1261" i="3"/>
  <c r="K1262" i="3"/>
  <c r="R1262" i="3" s="1"/>
  <c r="L1262" i="3"/>
  <c r="N1261" i="3"/>
  <c r="N1262" i="3" l="1"/>
  <c r="M1262" i="3"/>
  <c r="S1262" i="3"/>
  <c r="K1263" i="3"/>
  <c r="R1263" i="3" s="1"/>
  <c r="L1263" i="3"/>
  <c r="S1263" i="3" s="1"/>
  <c r="O1261" i="3"/>
  <c r="O1262" i="3" l="1"/>
  <c r="K1264" i="3"/>
  <c r="L1264" i="3"/>
  <c r="S1264" i="3" s="1"/>
  <c r="M1263" i="3"/>
  <c r="N1263" i="3"/>
  <c r="N1264" i="3" l="1"/>
  <c r="R1264" i="3"/>
  <c r="M1264" i="3"/>
  <c r="O1263" i="3"/>
  <c r="K1265" i="3"/>
  <c r="R1265" i="3" s="1"/>
  <c r="L1265" i="3"/>
  <c r="S1265" i="3" s="1"/>
  <c r="M1265" i="3" l="1"/>
  <c r="O1264" i="3"/>
  <c r="K1266" i="3"/>
  <c r="R1266" i="3" s="1"/>
  <c r="L1266" i="3"/>
  <c r="S1266" i="3" s="1"/>
  <c r="N1265" i="3"/>
  <c r="O1265" i="3" l="1"/>
  <c r="M1266" i="3"/>
  <c r="N1266" i="3"/>
  <c r="O1266" i="3" s="1"/>
  <c r="K1267" i="3"/>
  <c r="R1267" i="3" s="1"/>
  <c r="L1267" i="3"/>
  <c r="S1267" i="3" s="1"/>
  <c r="M1267" i="3" l="1"/>
  <c r="K1268" i="3"/>
  <c r="R1268" i="3" s="1"/>
  <c r="L1268" i="3"/>
  <c r="S1268" i="3" s="1"/>
  <c r="N1267" i="3"/>
  <c r="K1269" i="3" l="1"/>
  <c r="R1269" i="3" s="1"/>
  <c r="L1269" i="3"/>
  <c r="S1269" i="3" s="1"/>
  <c r="O1267" i="3"/>
  <c r="M1268" i="3"/>
  <c r="N1268" i="3"/>
  <c r="N1269" i="3" l="1"/>
  <c r="O1268" i="3"/>
  <c r="M1269" i="3"/>
  <c r="O1269" i="3" s="1"/>
  <c r="K1270" i="3"/>
  <c r="L1270" i="3"/>
  <c r="S1270" i="3" s="1"/>
  <c r="N1270" i="3" l="1"/>
  <c r="R1270" i="3"/>
  <c r="M1270" i="3"/>
  <c r="K1271" i="3"/>
  <c r="L1271" i="3"/>
  <c r="S1271" i="3" s="1"/>
  <c r="O1270" i="3" l="1"/>
  <c r="N1271" i="3"/>
  <c r="R1271" i="3"/>
  <c r="K1272" i="3"/>
  <c r="L1272" i="3"/>
  <c r="M1271" i="3"/>
  <c r="O1271" i="3" s="1"/>
  <c r="N1272" i="3" l="1"/>
  <c r="R1272" i="3"/>
  <c r="M1272" i="3"/>
  <c r="S1272" i="3"/>
  <c r="K1273" i="3"/>
  <c r="R1273" i="3" s="1"/>
  <c r="L1273" i="3"/>
  <c r="S1273" i="3" s="1"/>
  <c r="O1272" i="3" l="1"/>
  <c r="M1273" i="3"/>
  <c r="K1274" i="3"/>
  <c r="R1274" i="3" s="1"/>
  <c r="L1274" i="3"/>
  <c r="N1273" i="3"/>
  <c r="N1274" i="3" l="1"/>
  <c r="M1274" i="3"/>
  <c r="S1274" i="3"/>
  <c r="K1275" i="3"/>
  <c r="R1275" i="3" s="1"/>
  <c r="L1275" i="3"/>
  <c r="S1275" i="3" s="1"/>
  <c r="O1273" i="3"/>
  <c r="O1274" i="3" l="1"/>
  <c r="K1276" i="3"/>
  <c r="R1276" i="3" s="1"/>
  <c r="L1276" i="3"/>
  <c r="S1276" i="3" s="1"/>
  <c r="M1275" i="3"/>
  <c r="N1275" i="3"/>
  <c r="M1276" i="3" l="1"/>
  <c r="N1276" i="3"/>
  <c r="O1275" i="3"/>
  <c r="K1277" i="3"/>
  <c r="R1277" i="3" s="1"/>
  <c r="L1277" i="3"/>
  <c r="S1277" i="3" s="1"/>
  <c r="O1276" i="3" l="1"/>
  <c r="M1277" i="3"/>
  <c r="K1278" i="3"/>
  <c r="R1278" i="3" s="1"/>
  <c r="L1278" i="3"/>
  <c r="S1278" i="3" s="1"/>
  <c r="N1277" i="3"/>
  <c r="N1278" i="3" l="1"/>
  <c r="K1279" i="3"/>
  <c r="R1279" i="3" s="1"/>
  <c r="L1279" i="3"/>
  <c r="S1279" i="3" s="1"/>
  <c r="O1277" i="3"/>
  <c r="M1278" i="3"/>
  <c r="O1278" i="3" l="1"/>
  <c r="M1279" i="3"/>
  <c r="K1280" i="3"/>
  <c r="R1280" i="3" s="1"/>
  <c r="L1280" i="3"/>
  <c r="S1280" i="3" s="1"/>
  <c r="N1279" i="3"/>
  <c r="O1279" i="3" l="1"/>
  <c r="K1281" i="3"/>
  <c r="R1281" i="3" s="1"/>
  <c r="L1281" i="3"/>
  <c r="S1281" i="3" s="1"/>
  <c r="M1280" i="3"/>
  <c r="N1280" i="3"/>
  <c r="O1280" i="3" l="1"/>
  <c r="K1282" i="3"/>
  <c r="R1282" i="3" s="1"/>
  <c r="L1282" i="3"/>
  <c r="S1282" i="3" s="1"/>
  <c r="N1281" i="3"/>
  <c r="M1281" i="3"/>
  <c r="O1281" i="3" l="1"/>
  <c r="M1282" i="3"/>
  <c r="K1283" i="3"/>
  <c r="L1283" i="3"/>
  <c r="S1283" i="3" s="1"/>
  <c r="N1282" i="3"/>
  <c r="O1282" i="3" l="1"/>
  <c r="N1283" i="3"/>
  <c r="R1283" i="3"/>
  <c r="K1284" i="3"/>
  <c r="R1284" i="3" s="1"/>
  <c r="L1284" i="3"/>
  <c r="M1283" i="3"/>
  <c r="O1283" i="3" s="1"/>
  <c r="N1284" i="3" l="1"/>
  <c r="M1284" i="3"/>
  <c r="S1284" i="3"/>
  <c r="K1285" i="3"/>
  <c r="R1285" i="3" s="1"/>
  <c r="L1285" i="3"/>
  <c r="S1285" i="3" s="1"/>
  <c r="O1284" i="3" l="1"/>
  <c r="N1285" i="3"/>
  <c r="K1286" i="3"/>
  <c r="L1286" i="3"/>
  <c r="S1286" i="3" s="1"/>
  <c r="M1285" i="3"/>
  <c r="O1285" i="3" l="1"/>
  <c r="N1286" i="3"/>
  <c r="R1286" i="3"/>
  <c r="M1286" i="3"/>
  <c r="K1287" i="3"/>
  <c r="R1287" i="3" s="1"/>
  <c r="L1287" i="3"/>
  <c r="N1287" i="3" l="1"/>
  <c r="M1287" i="3"/>
  <c r="S1287" i="3"/>
  <c r="O1286" i="3"/>
  <c r="K1288" i="3"/>
  <c r="R1288" i="3" s="1"/>
  <c r="L1288" i="3"/>
  <c r="O1287" i="3" l="1"/>
  <c r="N1288" i="3"/>
  <c r="M1288" i="3"/>
  <c r="S1288" i="3"/>
  <c r="K1289" i="3"/>
  <c r="R1289" i="3" s="1"/>
  <c r="L1289" i="3"/>
  <c r="S1289" i="3" s="1"/>
  <c r="O1288" i="3" l="1"/>
  <c r="M1289" i="3"/>
  <c r="N1289" i="3"/>
  <c r="K1290" i="3"/>
  <c r="R1290" i="3" s="1"/>
  <c r="L1290" i="3"/>
  <c r="S1290" i="3" s="1"/>
  <c r="O1289" i="3" l="1"/>
  <c r="N1290" i="3"/>
  <c r="K1291" i="3"/>
  <c r="L1291" i="3"/>
  <c r="M1290" i="3"/>
  <c r="O1290" i="3" l="1"/>
  <c r="M1291" i="3"/>
  <c r="S1291" i="3"/>
  <c r="N1291" i="3"/>
  <c r="R1291" i="3"/>
  <c r="K1292" i="3"/>
  <c r="R1292" i="3" s="1"/>
  <c r="L1292" i="3"/>
  <c r="S1292" i="3" s="1"/>
  <c r="O1291" i="3" l="1"/>
  <c r="M1292" i="3"/>
  <c r="K1293" i="3"/>
  <c r="R1293" i="3" s="1"/>
  <c r="L1293" i="3"/>
  <c r="N1292" i="3"/>
  <c r="O1292" i="3" l="1"/>
  <c r="N1293" i="3"/>
  <c r="M1293" i="3"/>
  <c r="S1293" i="3"/>
  <c r="K1294" i="3"/>
  <c r="R1294" i="3" s="1"/>
  <c r="L1294" i="3"/>
  <c r="S1294" i="3" s="1"/>
  <c r="O1293" i="3" l="1"/>
  <c r="K1295" i="3"/>
  <c r="L1295" i="3"/>
  <c r="S1295" i="3" s="1"/>
  <c r="M1294" i="3"/>
  <c r="N1294" i="3"/>
  <c r="M1295" i="3" l="1"/>
  <c r="N1295" i="3"/>
  <c r="R1295" i="3"/>
  <c r="O1294" i="3"/>
  <c r="K1296" i="3"/>
  <c r="R1296" i="3" s="1"/>
  <c r="L1296" i="3"/>
  <c r="S1296" i="3" s="1"/>
  <c r="O1295" i="3" l="1"/>
  <c r="N1296" i="3"/>
  <c r="K1297" i="3"/>
  <c r="R1297" i="3" s="1"/>
  <c r="L1297" i="3"/>
  <c r="S1297" i="3" s="1"/>
  <c r="M1296" i="3"/>
  <c r="O1296" i="3" l="1"/>
  <c r="M1297" i="3"/>
  <c r="N1297" i="3"/>
  <c r="K1298" i="3"/>
  <c r="L1298" i="3"/>
  <c r="S1298" i="3" s="1"/>
  <c r="N1298" i="3" l="1"/>
  <c r="R1298" i="3"/>
  <c r="O1297" i="3"/>
  <c r="M1298" i="3"/>
  <c r="K1299" i="3"/>
  <c r="L1299" i="3"/>
  <c r="S1299" i="3" s="1"/>
  <c r="O1298" i="3" l="1"/>
  <c r="N1299" i="3"/>
  <c r="R1299" i="3"/>
  <c r="M1299" i="3"/>
  <c r="K1300" i="3"/>
  <c r="L1300" i="3"/>
  <c r="S1300" i="3" s="1"/>
  <c r="O1299" i="3" l="1"/>
  <c r="N1300" i="3"/>
  <c r="R1300" i="3"/>
  <c r="K1301" i="3"/>
  <c r="R1301" i="3" s="1"/>
  <c r="L1301" i="3"/>
  <c r="S1301" i="3" s="1"/>
  <c r="M1300" i="3"/>
  <c r="O1300" i="3" l="1"/>
  <c r="K1302" i="3"/>
  <c r="R1302" i="3" s="1"/>
  <c r="L1302" i="3"/>
  <c r="S1302" i="3" s="1"/>
  <c r="N1301" i="3"/>
  <c r="M1301" i="3"/>
  <c r="O1301" i="3" l="1"/>
  <c r="K1303" i="3"/>
  <c r="R1303" i="3" s="1"/>
  <c r="L1303" i="3"/>
  <c r="S1303" i="3" s="1"/>
  <c r="N1302" i="3"/>
  <c r="M1302" i="3"/>
  <c r="M1303" i="3" l="1"/>
  <c r="K1304" i="3"/>
  <c r="L1304" i="3"/>
  <c r="S1304" i="3" s="1"/>
  <c r="O1302" i="3"/>
  <c r="N1303" i="3"/>
  <c r="N1304" i="3" l="1"/>
  <c r="R1304" i="3"/>
  <c r="K1305" i="3"/>
  <c r="L1305" i="3"/>
  <c r="S1305" i="3" s="1"/>
  <c r="O1303" i="3"/>
  <c r="M1304" i="3"/>
  <c r="O1304" i="3" l="1"/>
  <c r="M1305" i="3"/>
  <c r="N1305" i="3"/>
  <c r="R1305" i="3"/>
  <c r="K1306" i="3"/>
  <c r="L1306" i="3"/>
  <c r="S1306" i="3" s="1"/>
  <c r="O1305" i="3" l="1"/>
  <c r="N1306" i="3"/>
  <c r="R1306" i="3"/>
  <c r="K1307" i="3"/>
  <c r="R1307" i="3" s="1"/>
  <c r="L1307" i="3"/>
  <c r="S1307" i="3" s="1"/>
  <c r="M1306" i="3"/>
  <c r="O1306" i="3" s="1"/>
  <c r="M1307" i="3" l="1"/>
  <c r="N1307" i="3"/>
  <c r="K1308" i="3"/>
  <c r="L1308" i="3"/>
  <c r="S1308" i="3" s="1"/>
  <c r="N1308" i="3" l="1"/>
  <c r="R1308" i="3"/>
  <c r="O1307" i="3"/>
  <c r="M1308" i="3"/>
  <c r="K1309" i="3"/>
  <c r="L1309" i="3"/>
  <c r="S1309" i="3" s="1"/>
  <c r="O1308" i="3" l="1"/>
  <c r="N1309" i="3"/>
  <c r="R1309" i="3"/>
  <c r="M1309" i="3"/>
  <c r="O1309" i="3" s="1"/>
  <c r="K1310" i="3"/>
  <c r="L1310" i="3"/>
  <c r="S1310" i="3" s="1"/>
  <c r="N1310" i="3" l="1"/>
  <c r="R1310" i="3"/>
  <c r="K1311" i="3"/>
  <c r="R1311" i="3" s="1"/>
  <c r="L1311" i="3"/>
  <c r="S1311" i="3" s="1"/>
  <c r="M1310" i="3"/>
  <c r="O1310" i="3" l="1"/>
  <c r="K1312" i="3"/>
  <c r="R1312" i="3" s="1"/>
  <c r="L1312" i="3"/>
  <c r="S1312" i="3" s="1"/>
  <c r="N1311" i="3"/>
  <c r="M1311" i="3"/>
  <c r="O1311" i="3" s="1"/>
  <c r="K1313" i="3" l="1"/>
  <c r="R1313" i="3" s="1"/>
  <c r="L1313" i="3"/>
  <c r="S1313" i="3" s="1"/>
  <c r="N1312" i="3"/>
  <c r="M1312" i="3"/>
  <c r="K1314" i="3" l="1"/>
  <c r="R1314" i="3" s="1"/>
  <c r="L1314" i="3"/>
  <c r="S1314" i="3" s="1"/>
  <c r="O1312" i="3"/>
  <c r="N1313" i="3"/>
  <c r="M1313" i="3"/>
  <c r="O1313" i="3" s="1"/>
  <c r="M1314" i="3" l="1"/>
  <c r="K1315" i="3"/>
  <c r="R1315" i="3" s="1"/>
  <c r="L1315" i="3"/>
  <c r="S1315" i="3" s="1"/>
  <c r="N1314" i="3"/>
  <c r="O1314" i="3" l="1"/>
  <c r="M1315" i="3"/>
  <c r="K1316" i="3"/>
  <c r="R1316" i="3" s="1"/>
  <c r="L1316" i="3"/>
  <c r="N1315" i="3"/>
  <c r="N1316" i="3" l="1"/>
  <c r="M1316" i="3"/>
  <c r="S1316" i="3"/>
  <c r="K1317" i="3"/>
  <c r="R1317" i="3" s="1"/>
  <c r="L1317" i="3"/>
  <c r="S1317" i="3" s="1"/>
  <c r="O1315" i="3"/>
  <c r="O1316" i="3" l="1"/>
  <c r="K1318" i="3"/>
  <c r="R1318" i="3" s="1"/>
  <c r="L1318" i="3"/>
  <c r="S1318" i="3" s="1"/>
  <c r="M1317" i="3"/>
  <c r="N1317" i="3"/>
  <c r="M1318" i="3" l="1"/>
  <c r="N1318" i="3"/>
  <c r="O1317" i="3"/>
  <c r="K1319" i="3"/>
  <c r="L1319" i="3"/>
  <c r="S1319" i="3" s="1"/>
  <c r="O1318" i="3" l="1"/>
  <c r="N1319" i="3"/>
  <c r="R1319" i="3"/>
  <c r="M1319" i="3"/>
  <c r="O1319" i="3" s="1"/>
  <c r="K1320" i="3"/>
  <c r="R1320" i="3" s="1"/>
  <c r="L1320" i="3"/>
  <c r="S1320" i="3" s="1"/>
  <c r="N1320" i="3" l="1"/>
  <c r="K1321" i="3"/>
  <c r="R1321" i="3" s="1"/>
  <c r="L1321" i="3"/>
  <c r="M1320" i="3"/>
  <c r="O1320" i="3" l="1"/>
  <c r="M1321" i="3"/>
  <c r="S1321" i="3"/>
  <c r="N1321" i="3"/>
  <c r="K1322" i="3"/>
  <c r="R1322" i="3" s="1"/>
  <c r="L1322" i="3"/>
  <c r="S1322" i="3" s="1"/>
  <c r="O1321" i="3" l="1"/>
  <c r="M1322" i="3"/>
  <c r="K1323" i="3"/>
  <c r="R1323" i="3" s="1"/>
  <c r="L1323" i="3"/>
  <c r="N1322" i="3"/>
  <c r="O1322" i="3" l="1"/>
  <c r="M1323" i="3"/>
  <c r="S1323" i="3"/>
  <c r="K1324" i="3"/>
  <c r="R1324" i="3" s="1"/>
  <c r="L1324" i="3"/>
  <c r="S1324" i="3" s="1"/>
  <c r="N1323" i="3"/>
  <c r="M1324" i="3" l="1"/>
  <c r="O1323" i="3"/>
  <c r="K1325" i="3"/>
  <c r="R1325" i="3" s="1"/>
  <c r="L1325" i="3"/>
  <c r="S1325" i="3" s="1"/>
  <c r="N1324" i="3"/>
  <c r="O1324" i="3" s="1"/>
  <c r="M1325" i="3" l="1"/>
  <c r="K1326" i="3"/>
  <c r="R1326" i="3" s="1"/>
  <c r="L1326" i="3"/>
  <c r="S1326" i="3" s="1"/>
  <c r="N1325" i="3"/>
  <c r="O1325" i="3" l="1"/>
  <c r="N1326" i="3"/>
  <c r="K1327" i="3"/>
  <c r="L1327" i="3"/>
  <c r="M1326" i="3"/>
  <c r="O1326" i="3" l="1"/>
  <c r="M1327" i="3"/>
  <c r="S1327" i="3"/>
  <c r="N1327" i="3"/>
  <c r="R1327" i="3"/>
  <c r="K1328" i="3"/>
  <c r="L1328" i="3"/>
  <c r="M1328" i="3" l="1"/>
  <c r="S1328" i="3"/>
  <c r="N1328" i="3"/>
  <c r="R1328" i="3"/>
  <c r="O1327" i="3"/>
  <c r="K1329" i="3"/>
  <c r="R1329" i="3" s="1"/>
  <c r="L1329" i="3"/>
  <c r="S1329" i="3" s="1"/>
  <c r="O1328" i="3" l="1"/>
  <c r="K1330" i="3"/>
  <c r="L1330" i="3"/>
  <c r="S1330" i="3" s="1"/>
  <c r="N1329" i="3"/>
  <c r="M1329" i="3"/>
  <c r="O1329" i="3" l="1"/>
  <c r="N1330" i="3"/>
  <c r="R1330" i="3"/>
  <c r="K1331" i="3"/>
  <c r="R1331" i="3" s="1"/>
  <c r="L1331" i="3"/>
  <c r="M1330" i="3"/>
  <c r="O1330" i="3" l="1"/>
  <c r="M1331" i="3"/>
  <c r="S1331" i="3"/>
  <c r="N1331" i="3"/>
  <c r="K1332" i="3"/>
  <c r="R1332" i="3" s="1"/>
  <c r="L1332" i="3"/>
  <c r="S1332" i="3" s="1"/>
  <c r="O1331" i="3" l="1"/>
  <c r="N1332" i="3"/>
  <c r="K1333" i="3"/>
  <c r="R1333" i="3" s="1"/>
  <c r="L1333" i="3"/>
  <c r="M1332" i="3"/>
  <c r="O1332" i="3" l="1"/>
  <c r="M1333" i="3"/>
  <c r="S1333" i="3"/>
  <c r="N1333" i="3"/>
  <c r="K1334" i="3"/>
  <c r="R1334" i="3" s="1"/>
  <c r="L1334" i="3"/>
  <c r="S1334" i="3" s="1"/>
  <c r="O1333" i="3" l="1"/>
  <c r="N1334" i="3"/>
  <c r="K1335" i="3"/>
  <c r="R1335" i="3" s="1"/>
  <c r="L1335" i="3"/>
  <c r="S1335" i="3" s="1"/>
  <c r="M1334" i="3"/>
  <c r="O1334" i="3" l="1"/>
  <c r="K1336" i="3"/>
  <c r="L1336" i="3"/>
  <c r="S1336" i="3" s="1"/>
  <c r="N1335" i="3"/>
  <c r="M1335" i="3"/>
  <c r="O1335" i="3" l="1"/>
  <c r="N1336" i="3"/>
  <c r="R1336" i="3"/>
  <c r="M1336" i="3"/>
  <c r="K1337" i="3"/>
  <c r="R1337" i="3" s="1"/>
  <c r="L1337" i="3"/>
  <c r="S1337" i="3" s="1"/>
  <c r="O1336" i="3" l="1"/>
  <c r="K1338" i="3"/>
  <c r="L1338" i="3"/>
  <c r="S1338" i="3" s="1"/>
  <c r="N1337" i="3"/>
  <c r="M1337" i="3"/>
  <c r="O1337" i="3" l="1"/>
  <c r="N1338" i="3"/>
  <c r="R1338" i="3"/>
  <c r="M1338" i="3"/>
  <c r="K1339" i="3"/>
  <c r="R1339" i="3" s="1"/>
  <c r="L1339" i="3"/>
  <c r="S1339" i="3" s="1"/>
  <c r="O1338" i="3" l="1"/>
  <c r="K1340" i="3"/>
  <c r="L1340" i="3"/>
  <c r="S1340" i="3" s="1"/>
  <c r="N1339" i="3"/>
  <c r="M1339" i="3"/>
  <c r="O1339" i="3" l="1"/>
  <c r="N1340" i="3"/>
  <c r="R1340" i="3"/>
  <c r="M1340" i="3"/>
  <c r="K1341" i="3"/>
  <c r="R1341" i="3" s="1"/>
  <c r="L1341" i="3"/>
  <c r="S1341" i="3" s="1"/>
  <c r="O1340" i="3" l="1"/>
  <c r="K1342" i="3"/>
  <c r="R1342" i="3" s="1"/>
  <c r="L1342" i="3"/>
  <c r="S1342" i="3" s="1"/>
  <c r="N1341" i="3"/>
  <c r="M1341" i="3"/>
  <c r="O1341" i="3" l="1"/>
  <c r="M1342" i="3"/>
  <c r="K1343" i="3"/>
  <c r="R1343" i="3" s="1"/>
  <c r="L1343" i="3"/>
  <c r="S1343" i="3" s="1"/>
  <c r="N1342" i="3"/>
  <c r="O1342" i="3" l="1"/>
  <c r="M1343" i="3"/>
  <c r="K1344" i="3"/>
  <c r="R1344" i="3" s="1"/>
  <c r="L1344" i="3"/>
  <c r="S1344" i="3" s="1"/>
  <c r="N1343" i="3"/>
  <c r="N1344" i="3" l="1"/>
  <c r="K1345" i="3"/>
  <c r="R1345" i="3" s="1"/>
  <c r="L1345" i="3"/>
  <c r="S1345" i="3" s="1"/>
  <c r="O1343" i="3"/>
  <c r="M1344" i="3"/>
  <c r="O1344" i="3" s="1"/>
  <c r="N1345" i="3" l="1"/>
  <c r="M1345" i="3"/>
  <c r="K1346" i="3"/>
  <c r="R1346" i="3" s="1"/>
  <c r="L1346" i="3"/>
  <c r="S1346" i="3" s="1"/>
  <c r="O1345" i="3" l="1"/>
  <c r="M1346" i="3"/>
  <c r="K1347" i="3"/>
  <c r="R1347" i="3" s="1"/>
  <c r="L1347" i="3"/>
  <c r="N1346" i="3"/>
  <c r="N1347" i="3" l="1"/>
  <c r="M1347" i="3"/>
  <c r="S1347" i="3"/>
  <c r="K1348" i="3"/>
  <c r="R1348" i="3" s="1"/>
  <c r="L1348" i="3"/>
  <c r="S1348" i="3" s="1"/>
  <c r="O1346" i="3"/>
  <c r="O1347" i="3" l="1"/>
  <c r="K1349" i="3"/>
  <c r="L1349" i="3"/>
  <c r="S1349" i="3" s="1"/>
  <c r="M1348" i="3"/>
  <c r="N1348" i="3"/>
  <c r="O1348" i="3" l="1"/>
  <c r="N1349" i="3"/>
  <c r="R1349" i="3"/>
  <c r="M1349" i="3"/>
  <c r="O1349" i="3" s="1"/>
  <c r="K1350" i="3"/>
  <c r="R1350" i="3" s="1"/>
  <c r="L1350" i="3"/>
  <c r="S1350" i="3" s="1"/>
  <c r="K1351" i="3" l="1"/>
  <c r="L1351" i="3"/>
  <c r="S1351" i="3" s="1"/>
  <c r="N1350" i="3"/>
  <c r="M1350" i="3"/>
  <c r="N1351" i="3" l="1"/>
  <c r="R1351" i="3"/>
  <c r="O1350" i="3"/>
  <c r="K1352" i="3"/>
  <c r="R1352" i="3" s="1"/>
  <c r="L1352" i="3"/>
  <c r="S1352" i="3" s="1"/>
  <c r="M1351" i="3"/>
  <c r="O1351" i="3" l="1"/>
  <c r="N1352" i="3"/>
  <c r="L1353" i="3"/>
  <c r="S1353" i="3" s="1"/>
  <c r="K1353" i="3"/>
  <c r="M1352" i="3"/>
  <c r="O1352" i="3" l="1"/>
  <c r="N1353" i="3"/>
  <c r="R1353" i="3"/>
  <c r="K1354" i="3"/>
  <c r="R1354" i="3" s="1"/>
  <c r="L1354" i="3"/>
  <c r="S1354" i="3" s="1"/>
  <c r="M1353" i="3"/>
  <c r="O1353" i="3" l="1"/>
  <c r="L1355" i="3"/>
  <c r="S1355" i="3" s="1"/>
  <c r="K1355" i="3"/>
  <c r="N1354" i="3"/>
  <c r="M1354" i="3"/>
  <c r="N1355" i="3" l="1"/>
  <c r="R1355" i="3"/>
  <c r="K1356" i="3"/>
  <c r="R1356" i="3" s="1"/>
  <c r="L1356" i="3"/>
  <c r="S1356" i="3" s="1"/>
  <c r="O1354" i="3"/>
  <c r="M1355" i="3"/>
  <c r="O1355" i="3" l="1"/>
  <c r="L1357" i="3"/>
  <c r="S1357" i="3" s="1"/>
  <c r="K1357" i="3"/>
  <c r="R1357" i="3" s="1"/>
  <c r="N1356" i="3"/>
  <c r="M1356" i="3"/>
  <c r="O1356" i="3" l="1"/>
  <c r="K1358" i="3"/>
  <c r="R1358" i="3" s="1"/>
  <c r="L1358" i="3"/>
  <c r="N1357" i="3"/>
  <c r="M1357" i="3"/>
  <c r="O1357" i="3" l="1"/>
  <c r="M1358" i="3"/>
  <c r="S1358" i="3"/>
  <c r="N1358" i="3"/>
  <c r="O1358" i="3" s="1"/>
  <c r="L1359" i="3"/>
  <c r="S1359" i="3" s="1"/>
  <c r="K1359" i="3"/>
  <c r="R1359" i="3" s="1"/>
  <c r="K1360" i="3" l="1"/>
  <c r="R1360" i="3" s="1"/>
  <c r="L1360" i="3"/>
  <c r="S1360" i="3" s="1"/>
  <c r="M1359" i="3"/>
  <c r="N1359" i="3"/>
  <c r="N1360" i="3" l="1"/>
  <c r="L1361" i="3"/>
  <c r="S1361" i="3" s="1"/>
  <c r="K1361" i="3"/>
  <c r="O1359" i="3"/>
  <c r="M1360" i="3"/>
  <c r="N1361" i="3" l="1"/>
  <c r="R1361" i="3"/>
  <c r="O1360" i="3"/>
  <c r="K1362" i="3"/>
  <c r="R1362" i="3" s="1"/>
  <c r="L1362" i="3"/>
  <c r="S1362" i="3" s="1"/>
  <c r="M1361" i="3"/>
  <c r="O1361" i="3" l="1"/>
  <c r="L1363" i="3"/>
  <c r="S1363" i="3" s="1"/>
  <c r="K1363" i="3"/>
  <c r="N1362" i="3"/>
  <c r="M1362" i="3"/>
  <c r="N1363" i="3" l="1"/>
  <c r="R1363" i="3"/>
  <c r="K1364" i="3"/>
  <c r="R1364" i="3" s="1"/>
  <c r="L1364" i="3"/>
  <c r="S1364" i="3" s="1"/>
  <c r="O1362" i="3"/>
  <c r="M1363" i="3"/>
  <c r="O1363" i="3" l="1"/>
  <c r="L1365" i="3"/>
  <c r="S1365" i="3" s="1"/>
  <c r="K1365" i="3"/>
  <c r="R1365" i="3" s="1"/>
  <c r="N1364" i="3"/>
  <c r="M1364" i="3"/>
  <c r="K1366" i="3" l="1"/>
  <c r="R1366" i="3" s="1"/>
  <c r="L1366" i="3"/>
  <c r="S1366" i="3" s="1"/>
  <c r="O1364" i="3"/>
  <c r="N1365" i="3"/>
  <c r="M1365" i="3"/>
  <c r="N1366" i="3" l="1"/>
  <c r="O1365" i="3"/>
  <c r="L1367" i="3"/>
  <c r="S1367" i="3" s="1"/>
  <c r="K1367" i="3"/>
  <c r="R1367" i="3" s="1"/>
  <c r="M1366" i="3"/>
  <c r="O1366" i="3" l="1"/>
  <c r="N1367" i="3"/>
  <c r="M1367" i="3"/>
  <c r="K1368" i="3"/>
  <c r="R1368" i="3" s="1"/>
  <c r="L1368" i="3"/>
  <c r="S1368" i="3" s="1"/>
  <c r="O1367" i="3" l="1"/>
  <c r="L1369" i="3"/>
  <c r="S1369" i="3" s="1"/>
  <c r="K1369" i="3"/>
  <c r="R1369" i="3" s="1"/>
  <c r="N1368" i="3"/>
  <c r="M1368" i="3"/>
  <c r="M1369" i="3" l="1"/>
  <c r="K1370" i="3"/>
  <c r="R1370" i="3" s="1"/>
  <c r="L1370" i="3"/>
  <c r="O1368" i="3"/>
  <c r="N1369" i="3"/>
  <c r="M1370" i="3" l="1"/>
  <c r="S1370" i="3"/>
  <c r="O1369" i="3"/>
  <c r="L1371" i="3"/>
  <c r="S1371" i="3" s="1"/>
  <c r="K1371" i="3"/>
  <c r="R1371" i="3" s="1"/>
  <c r="N1370" i="3"/>
  <c r="O1370" i="3" l="1"/>
  <c r="K1372" i="3"/>
  <c r="R1372" i="3" s="1"/>
  <c r="L1372" i="3"/>
  <c r="M1371" i="3"/>
  <c r="N1371" i="3"/>
  <c r="M1372" i="3" l="1"/>
  <c r="S1372" i="3"/>
  <c r="L1373" i="3"/>
  <c r="S1373" i="3" s="1"/>
  <c r="K1373" i="3"/>
  <c r="R1373" i="3" s="1"/>
  <c r="O1371" i="3"/>
  <c r="N1372" i="3"/>
  <c r="O1372" i="3" l="1"/>
  <c r="N1373" i="3"/>
  <c r="M1373" i="3"/>
  <c r="K1374" i="3"/>
  <c r="R1374" i="3" s="1"/>
  <c r="L1374" i="3"/>
  <c r="S1374" i="3" s="1"/>
  <c r="O1373" i="3" l="1"/>
  <c r="N1374" i="3"/>
  <c r="L1375" i="3"/>
  <c r="S1375" i="3" s="1"/>
  <c r="K1375" i="3"/>
  <c r="R1375" i="3" s="1"/>
  <c r="M1374" i="3"/>
  <c r="M1375" i="3" l="1"/>
  <c r="K1376" i="3"/>
  <c r="R1376" i="3" s="1"/>
  <c r="L1376" i="3"/>
  <c r="O1374" i="3"/>
  <c r="N1375" i="3"/>
  <c r="O1375" i="3" s="1"/>
  <c r="M1376" i="3" l="1"/>
  <c r="S1376" i="3"/>
  <c r="N1376" i="3"/>
  <c r="L1377" i="3"/>
  <c r="S1377" i="3" s="1"/>
  <c r="K1377" i="3"/>
  <c r="R1377" i="3" s="1"/>
  <c r="O1376" i="3" l="1"/>
  <c r="K1378" i="3"/>
  <c r="R1378" i="3" s="1"/>
  <c r="L1378" i="3"/>
  <c r="M1377" i="3"/>
  <c r="N1377" i="3"/>
  <c r="M1378" i="3" l="1"/>
  <c r="S1378" i="3"/>
  <c r="K1379" i="3"/>
  <c r="K1380" i="3" s="1"/>
  <c r="R1380" i="3" s="1"/>
  <c r="O1377" i="3"/>
  <c r="L1379" i="3"/>
  <c r="L1380" i="3" s="1"/>
  <c r="S1380" i="3" s="1"/>
  <c r="N1378" i="3"/>
  <c r="O1378" i="3" l="1"/>
  <c r="M1380" i="3"/>
  <c r="S1379" i="3"/>
  <c r="N1379" i="3"/>
  <c r="R1379" i="3"/>
  <c r="K1381" i="3"/>
  <c r="R1381" i="3" s="1"/>
  <c r="L1381" i="3"/>
  <c r="S1381" i="3" s="1"/>
  <c r="N1380" i="3"/>
  <c r="M1379" i="3"/>
  <c r="N1381" i="3" l="1"/>
  <c r="O1380" i="3"/>
  <c r="M1381" i="3"/>
  <c r="O1381" i="3" s="1"/>
  <c r="O1379" i="3"/>
  <c r="L1382" i="3"/>
  <c r="S1382" i="3" s="1"/>
  <c r="K1382" i="3"/>
  <c r="R1382" i="3" s="1"/>
  <c r="N1382" i="3" l="1"/>
  <c r="K1383" i="3"/>
  <c r="L1383" i="3"/>
  <c r="S1383" i="3" s="1"/>
  <c r="M1382" i="3"/>
  <c r="O1382" i="3" l="1"/>
  <c r="N1383" i="3"/>
  <c r="R1383" i="3"/>
  <c r="M1383" i="3"/>
  <c r="L1384" i="3"/>
  <c r="S1384" i="3" s="1"/>
  <c r="K1384" i="3"/>
  <c r="R1384" i="3" s="1"/>
  <c r="O1383" i="3" l="1"/>
  <c r="N1384" i="3"/>
  <c r="K1385" i="3"/>
  <c r="R1385" i="3" s="1"/>
  <c r="L1385" i="3"/>
  <c r="S1385" i="3" s="1"/>
  <c r="M1384" i="3"/>
  <c r="O1384" i="3" l="1"/>
  <c r="M1385" i="3"/>
  <c r="L1386" i="3"/>
  <c r="S1386" i="3" s="1"/>
  <c r="K1386" i="3"/>
  <c r="R1386" i="3" s="1"/>
  <c r="N1385" i="3"/>
  <c r="K1387" i="3" l="1"/>
  <c r="R1387" i="3" s="1"/>
  <c r="L1387" i="3"/>
  <c r="S1387" i="3" s="1"/>
  <c r="O1385" i="3"/>
  <c r="N1386" i="3"/>
  <c r="M1386" i="3"/>
  <c r="L1388" i="3"/>
  <c r="L1389" i="3" s="1"/>
  <c r="S1389" i="3" s="1"/>
  <c r="N1387" i="3" l="1"/>
  <c r="K1388" i="3"/>
  <c r="R1388" i="3" s="1"/>
  <c r="M1387" i="3"/>
  <c r="O1387" i="3" s="1"/>
  <c r="O1386" i="3"/>
  <c r="M1389" i="3"/>
  <c r="S1388" i="3"/>
  <c r="L1390" i="3"/>
  <c r="S1390" i="3" s="1"/>
  <c r="M1388" i="3"/>
  <c r="N1388" i="3" l="1"/>
  <c r="O1388" i="3" s="1"/>
  <c r="K1389" i="3"/>
  <c r="R1389" i="3" s="1"/>
  <c r="M1390" i="3"/>
  <c r="L1391" i="3"/>
  <c r="S1391" i="3" s="1"/>
  <c r="K1390" i="3" l="1"/>
  <c r="R1390" i="3" s="1"/>
  <c r="N1389" i="3"/>
  <c r="O1389" i="3" s="1"/>
  <c r="L1392" i="3"/>
  <c r="S1392" i="3" s="1"/>
  <c r="M1391" i="3"/>
  <c r="N1390" i="3" l="1"/>
  <c r="O1390" i="3" s="1"/>
  <c r="K1391" i="3"/>
  <c r="R1391" i="3" s="1"/>
  <c r="K1392" i="3"/>
  <c r="R1392" i="3" s="1"/>
  <c r="L1393" i="3"/>
  <c r="M1392" i="3"/>
  <c r="N1391" i="3" l="1"/>
  <c r="O1391" i="3" s="1"/>
  <c r="N1392" i="3"/>
  <c r="O1392" i="3" s="1"/>
  <c r="K1393" i="3"/>
  <c r="R1393" i="3" s="1"/>
  <c r="M1393" i="3"/>
  <c r="S1393" i="3"/>
  <c r="L1394" i="3"/>
  <c r="S1394" i="3" s="1"/>
  <c r="K1394" i="3"/>
  <c r="R1394" i="3" s="1"/>
  <c r="N1393" i="3" l="1"/>
  <c r="O1393" i="3" s="1"/>
  <c r="M1394" i="3"/>
  <c r="K1395" i="3"/>
  <c r="R1395" i="3" s="1"/>
  <c r="L1395" i="3"/>
  <c r="S1395" i="3" s="1"/>
  <c r="N1394" i="3"/>
  <c r="O1394" i="3" l="1"/>
  <c r="M1395" i="3"/>
  <c r="L1396" i="3"/>
  <c r="S1396" i="3" s="1"/>
  <c r="K1396" i="3"/>
  <c r="R1396" i="3" s="1"/>
  <c r="N1395" i="3"/>
  <c r="M1396" i="3" l="1"/>
  <c r="O1395" i="3"/>
  <c r="K1397" i="3"/>
  <c r="R1397" i="3" s="1"/>
  <c r="L1397" i="3"/>
  <c r="S1397" i="3" s="1"/>
  <c r="N1396" i="3"/>
  <c r="O1396" i="3" s="1"/>
  <c r="N1397" i="3" l="1"/>
  <c r="M1397" i="3"/>
  <c r="L1398" i="3"/>
  <c r="S1398" i="3" s="1"/>
  <c r="K1398" i="3"/>
  <c r="R1398" i="3" s="1"/>
  <c r="O1397" i="3" l="1"/>
  <c r="M1398" i="3"/>
  <c r="K1399" i="3"/>
  <c r="R1399" i="3" s="1"/>
  <c r="L1399" i="3"/>
  <c r="S1399" i="3" s="1"/>
  <c r="N1398" i="3"/>
  <c r="O1398" i="3" l="1"/>
  <c r="L1400" i="3"/>
  <c r="S1400" i="3" s="1"/>
  <c r="K1400" i="3"/>
  <c r="M1399" i="3"/>
  <c r="N1399" i="3"/>
  <c r="N1400" i="3" l="1"/>
  <c r="R1400" i="3"/>
  <c r="O1399" i="3"/>
  <c r="K1401" i="3"/>
  <c r="R1401" i="3" s="1"/>
  <c r="L1401" i="3"/>
  <c r="S1401" i="3" s="1"/>
  <c r="M1400" i="3"/>
  <c r="M1401" i="3" l="1"/>
  <c r="O1400" i="3"/>
  <c r="N1401" i="3"/>
  <c r="L1402" i="3"/>
  <c r="S1402" i="3" s="1"/>
  <c r="K1402" i="3"/>
  <c r="R1402" i="3" s="1"/>
  <c r="O1401" i="3" l="1"/>
  <c r="N1402" i="3"/>
  <c r="K1403" i="3"/>
  <c r="R1403" i="3" s="1"/>
  <c r="L1403" i="3"/>
  <c r="S1403" i="3" s="1"/>
  <c r="M1402" i="3"/>
  <c r="O1402" i="3" l="1"/>
  <c r="N1403" i="3"/>
  <c r="L1404" i="3"/>
  <c r="S1404" i="3" s="1"/>
  <c r="K1404" i="3"/>
  <c r="R1404" i="3" s="1"/>
  <c r="M1403" i="3"/>
  <c r="O1403" i="3" l="1"/>
  <c r="K1405" i="3"/>
  <c r="R1405" i="3" s="1"/>
  <c r="L1405" i="3"/>
  <c r="S1405" i="3" s="1"/>
  <c r="M1404" i="3"/>
  <c r="N1404" i="3"/>
  <c r="O1404" i="3" l="1"/>
  <c r="L1406" i="3"/>
  <c r="S1406" i="3" s="1"/>
  <c r="K1406" i="3"/>
  <c r="R1406" i="3" s="1"/>
  <c r="N1405" i="3"/>
  <c r="M1405" i="3"/>
  <c r="O1405" i="3" l="1"/>
  <c r="M1406" i="3"/>
  <c r="N1406" i="3"/>
  <c r="K1407" i="3"/>
  <c r="R1407" i="3" s="1"/>
  <c r="L1407" i="3"/>
  <c r="S1407" i="3" s="1"/>
  <c r="O1406" i="3" l="1"/>
  <c r="M1407" i="3"/>
  <c r="L1408" i="3"/>
  <c r="S1408" i="3" s="1"/>
  <c r="K1408" i="3"/>
  <c r="N1407" i="3"/>
  <c r="N1408" i="3" l="1"/>
  <c r="R1408" i="3"/>
  <c r="O1407" i="3"/>
  <c r="K1409" i="3"/>
  <c r="R1409" i="3" s="1"/>
  <c r="L1409" i="3"/>
  <c r="S1409" i="3" s="1"/>
  <c r="M1408" i="3"/>
  <c r="O1408" i="3" l="1"/>
  <c r="M1409" i="3"/>
  <c r="N1409" i="3"/>
  <c r="L1410" i="3"/>
  <c r="S1410" i="3" s="1"/>
  <c r="K1410" i="3"/>
  <c r="O1409" i="3" l="1"/>
  <c r="N1410" i="3"/>
  <c r="R1410" i="3"/>
  <c r="K1411" i="3"/>
  <c r="R1411" i="3" s="1"/>
  <c r="L1411" i="3"/>
  <c r="S1411" i="3" s="1"/>
  <c r="M1410" i="3"/>
  <c r="O1410" i="3" l="1"/>
  <c r="L1412" i="3"/>
  <c r="S1412" i="3" s="1"/>
  <c r="K1412" i="3"/>
  <c r="R1412" i="3" s="1"/>
  <c r="N1411" i="3"/>
  <c r="M1411" i="3"/>
  <c r="O1411" i="3" l="1"/>
  <c r="K1413" i="3"/>
  <c r="R1413" i="3" s="1"/>
  <c r="L1413" i="3"/>
  <c r="S1413" i="3" s="1"/>
  <c r="N1412" i="3"/>
  <c r="M1412" i="3"/>
  <c r="O1412" i="3" l="1"/>
  <c r="L1414" i="3"/>
  <c r="S1414" i="3" s="1"/>
  <c r="K1414" i="3"/>
  <c r="R1414" i="3" s="1"/>
  <c r="N1413" i="3"/>
  <c r="M1413" i="3"/>
  <c r="M1414" i="3" l="1"/>
  <c r="K1415" i="3"/>
  <c r="R1415" i="3" s="1"/>
  <c r="L1415" i="3"/>
  <c r="S1415" i="3" s="1"/>
  <c r="O1413" i="3"/>
  <c r="N1414" i="3"/>
  <c r="O1414" i="3" l="1"/>
  <c r="L1416" i="3"/>
  <c r="K1416" i="3"/>
  <c r="R1416" i="3" s="1"/>
  <c r="M1415" i="3"/>
  <c r="N1415" i="3"/>
  <c r="M1416" i="3" l="1"/>
  <c r="S1416" i="3"/>
  <c r="N1416" i="3"/>
  <c r="O1415" i="3"/>
  <c r="K1417" i="3"/>
  <c r="L1417" i="3"/>
  <c r="M1417" i="3" l="1"/>
  <c r="S1417" i="3"/>
  <c r="N1417" i="3"/>
  <c r="R1417" i="3"/>
  <c r="O1416" i="3"/>
  <c r="L1418" i="3"/>
  <c r="K1418" i="3"/>
  <c r="O1417" i="3" l="1"/>
  <c r="N1418" i="3"/>
  <c r="R1418" i="3"/>
  <c r="M1418" i="3"/>
  <c r="S1418" i="3"/>
  <c r="K1419" i="3"/>
  <c r="R1419" i="3" s="1"/>
  <c r="L1419" i="3"/>
  <c r="O1418" i="3" l="1"/>
  <c r="M1419" i="3"/>
  <c r="S1419" i="3"/>
  <c r="N1419" i="3"/>
  <c r="L1420" i="3"/>
  <c r="K1420" i="3"/>
  <c r="N1420" i="3" l="1"/>
  <c r="R1420" i="3"/>
  <c r="M1420" i="3"/>
  <c r="S1420" i="3"/>
  <c r="O1419" i="3"/>
  <c r="K1421" i="3"/>
  <c r="R1421" i="3" s="1"/>
  <c r="L1421" i="3"/>
  <c r="S1421" i="3" s="1"/>
  <c r="O1420" i="3" l="1"/>
  <c r="N1421" i="3"/>
  <c r="L1422" i="3"/>
  <c r="K1422" i="3"/>
  <c r="R1422" i="3" s="1"/>
  <c r="M1421" i="3"/>
  <c r="O1421" i="3" l="1"/>
  <c r="M1422" i="3"/>
  <c r="S1422" i="3"/>
  <c r="N1422" i="3"/>
  <c r="K1423" i="3"/>
  <c r="R1423" i="3" s="1"/>
  <c r="L1423" i="3"/>
  <c r="M1423" i="3" l="1"/>
  <c r="S1423" i="3"/>
  <c r="O1422" i="3"/>
  <c r="L1424" i="3"/>
  <c r="S1424" i="3" s="1"/>
  <c r="K1424" i="3"/>
  <c r="N1423" i="3"/>
  <c r="O1423" i="3" l="1"/>
  <c r="N1424" i="3"/>
  <c r="R1424" i="3"/>
  <c r="K1425" i="3"/>
  <c r="R1425" i="3" s="1"/>
  <c r="L1425" i="3"/>
  <c r="S1425" i="3" s="1"/>
  <c r="M1424" i="3"/>
  <c r="N1425" i="3" l="1"/>
  <c r="O1424" i="3"/>
  <c r="L1426" i="3"/>
  <c r="S1426" i="3" s="1"/>
  <c r="K1426" i="3"/>
  <c r="M1425" i="3"/>
  <c r="O1425" i="3" l="1"/>
  <c r="N1426" i="3"/>
  <c r="R1426" i="3"/>
  <c r="K1427" i="3"/>
  <c r="R1427" i="3" s="1"/>
  <c r="L1427" i="3"/>
  <c r="S1427" i="3" s="1"/>
  <c r="M1426" i="3"/>
  <c r="O1426" i="3" l="1"/>
  <c r="L1428" i="3"/>
  <c r="S1428" i="3" s="1"/>
  <c r="K1428" i="3"/>
  <c r="N1427" i="3"/>
  <c r="M1427" i="3"/>
  <c r="O1427" i="3" l="1"/>
  <c r="N1428" i="3"/>
  <c r="R1428" i="3"/>
  <c r="K1429" i="3"/>
  <c r="R1429" i="3" s="1"/>
  <c r="L1429" i="3"/>
  <c r="S1429" i="3" s="1"/>
  <c r="M1428" i="3"/>
  <c r="O1428" i="3" s="1"/>
  <c r="L1430" i="3" l="1"/>
  <c r="S1430" i="3" s="1"/>
  <c r="K1430" i="3"/>
  <c r="N1429" i="3"/>
  <c r="M1429" i="3"/>
  <c r="O1429" i="3" l="1"/>
  <c r="N1430" i="3"/>
  <c r="R1430" i="3"/>
  <c r="K1431" i="3"/>
  <c r="R1431" i="3" s="1"/>
  <c r="L1431" i="3"/>
  <c r="S1431" i="3" s="1"/>
  <c r="M1430" i="3"/>
  <c r="O1430" i="3" s="1"/>
  <c r="L1432" i="3" l="1"/>
  <c r="S1432" i="3" s="1"/>
  <c r="K1432" i="3"/>
  <c r="N1431" i="3"/>
  <c r="M1431" i="3"/>
  <c r="O1431" i="3" l="1"/>
  <c r="N1432" i="3"/>
  <c r="R1432" i="3"/>
  <c r="K1433" i="3"/>
  <c r="R1433" i="3" s="1"/>
  <c r="L1433" i="3"/>
  <c r="S1433" i="3" s="1"/>
  <c r="M1432" i="3"/>
  <c r="O1432" i="3" s="1"/>
  <c r="L1434" i="3" l="1"/>
  <c r="S1434" i="3" s="1"/>
  <c r="K1434" i="3"/>
  <c r="N1433" i="3"/>
  <c r="M1433" i="3"/>
  <c r="O1433" i="3" l="1"/>
  <c r="N1434" i="3"/>
  <c r="R1434" i="3"/>
  <c r="K1435" i="3"/>
  <c r="R1435" i="3" s="1"/>
  <c r="L1435" i="3"/>
  <c r="S1435" i="3" s="1"/>
  <c r="M1434" i="3"/>
  <c r="O1434" i="3" l="1"/>
  <c r="L1436" i="3"/>
  <c r="S1436" i="3" s="1"/>
  <c r="K1436" i="3"/>
  <c r="N1435" i="3"/>
  <c r="M1435" i="3"/>
  <c r="O1435" i="3" l="1"/>
  <c r="N1436" i="3"/>
  <c r="R1436" i="3"/>
  <c r="K1437" i="3"/>
  <c r="R1437" i="3" s="1"/>
  <c r="L1437" i="3"/>
  <c r="S1437" i="3" s="1"/>
  <c r="M1436" i="3"/>
  <c r="O1436" i="3" l="1"/>
  <c r="L1438" i="3"/>
  <c r="S1438" i="3" s="1"/>
  <c r="K1438" i="3"/>
  <c r="N1437" i="3"/>
  <c r="M1437" i="3"/>
  <c r="N1438" i="3" l="1"/>
  <c r="R1438" i="3"/>
  <c r="K1439" i="3"/>
  <c r="R1439" i="3" s="1"/>
  <c r="L1439" i="3"/>
  <c r="S1439" i="3" s="1"/>
  <c r="O1437" i="3"/>
  <c r="M1438" i="3"/>
  <c r="O1438" i="3" l="1"/>
  <c r="N1439" i="3"/>
  <c r="L1440" i="3"/>
  <c r="S1440" i="3" s="1"/>
  <c r="K1440" i="3"/>
  <c r="R1440" i="3" s="1"/>
  <c r="M1439" i="3"/>
  <c r="O1439" i="3" l="1"/>
  <c r="K1441" i="3"/>
  <c r="L1441" i="3"/>
  <c r="S1441" i="3" s="1"/>
  <c r="N1440" i="3"/>
  <c r="M1440" i="3"/>
  <c r="O1440" i="3" l="1"/>
  <c r="N1441" i="3"/>
  <c r="R1441" i="3"/>
  <c r="M1441" i="3"/>
  <c r="O1441" i="3" s="1"/>
  <c r="L1442" i="3"/>
  <c r="S1442" i="3" s="1"/>
  <c r="K1442" i="3"/>
  <c r="R1442" i="3" s="1"/>
  <c r="K1443" i="3" l="1"/>
  <c r="L1443" i="3"/>
  <c r="S1443" i="3" s="1"/>
  <c r="N1442" i="3"/>
  <c r="M1442" i="3"/>
  <c r="O1442" i="3" l="1"/>
  <c r="N1443" i="3"/>
  <c r="R1443" i="3"/>
  <c r="M1443" i="3"/>
  <c r="O1443" i="3" s="1"/>
  <c r="L1444" i="3"/>
  <c r="S1444" i="3" s="1"/>
  <c r="K1444" i="3"/>
  <c r="R1444" i="3" s="1"/>
  <c r="K1445" i="3" l="1"/>
  <c r="L1445" i="3"/>
  <c r="S1445" i="3" s="1"/>
  <c r="N1444" i="3"/>
  <c r="M1444" i="3"/>
  <c r="O1444" i="3" l="1"/>
  <c r="M1445" i="3"/>
  <c r="N1445" i="3"/>
  <c r="R1445" i="3"/>
  <c r="L1446" i="3"/>
  <c r="S1446" i="3" s="1"/>
  <c r="K1446" i="3"/>
  <c r="R1446" i="3" s="1"/>
  <c r="O1445" i="3" l="1"/>
  <c r="K1447" i="3"/>
  <c r="L1447" i="3"/>
  <c r="N1446" i="3"/>
  <c r="M1446" i="3"/>
  <c r="O1446" i="3" l="1"/>
  <c r="M1447" i="3"/>
  <c r="S1447" i="3"/>
  <c r="N1447" i="3"/>
  <c r="R1447" i="3"/>
  <c r="L1448" i="3"/>
  <c r="S1448" i="3" s="1"/>
  <c r="K1448" i="3"/>
  <c r="N1448" i="3" l="1"/>
  <c r="R1448" i="3"/>
  <c r="O1447" i="3"/>
  <c r="K1449" i="3"/>
  <c r="R1449" i="3" s="1"/>
  <c r="L1449" i="3"/>
  <c r="S1449" i="3" s="1"/>
  <c r="M1448" i="3"/>
  <c r="O1448" i="3" l="1"/>
  <c r="L1450" i="3"/>
  <c r="S1450" i="3" s="1"/>
  <c r="K1450" i="3"/>
  <c r="N1449" i="3"/>
  <c r="M1449" i="3"/>
  <c r="O1449" i="3" l="1"/>
  <c r="N1450" i="3"/>
  <c r="R1450" i="3"/>
  <c r="K1451" i="3"/>
  <c r="R1451" i="3" s="1"/>
  <c r="L1451" i="3"/>
  <c r="S1451" i="3" s="1"/>
  <c r="M1450" i="3"/>
  <c r="O1450" i="3" l="1"/>
  <c r="L1452" i="3"/>
  <c r="S1452" i="3" s="1"/>
  <c r="K1452" i="3"/>
  <c r="N1451" i="3"/>
  <c r="M1451" i="3"/>
  <c r="O1451" i="3" l="1"/>
  <c r="N1452" i="3"/>
  <c r="R1452" i="3"/>
  <c r="K1453" i="3"/>
  <c r="R1453" i="3" s="1"/>
  <c r="L1453" i="3"/>
  <c r="S1453" i="3" s="1"/>
  <c r="M1452" i="3"/>
  <c r="O1452" i="3" l="1"/>
  <c r="L1454" i="3"/>
  <c r="S1454" i="3" s="1"/>
  <c r="K1454" i="3"/>
  <c r="N1453" i="3"/>
  <c r="M1453" i="3"/>
  <c r="O1453" i="3" l="1"/>
  <c r="N1454" i="3"/>
  <c r="R1454" i="3"/>
  <c r="L1455" i="3"/>
  <c r="S1455" i="3" s="1"/>
  <c r="K1455" i="3"/>
  <c r="R1455" i="3" s="1"/>
  <c r="M1454" i="3"/>
  <c r="O1454" i="3" l="1"/>
  <c r="K1456" i="3"/>
  <c r="R1456" i="3" s="1"/>
  <c r="L1456" i="3"/>
  <c r="N1455" i="3"/>
  <c r="M1455" i="3"/>
  <c r="O1455" i="3" l="1"/>
  <c r="M1456" i="3"/>
  <c r="S1456" i="3"/>
  <c r="K1457" i="3"/>
  <c r="R1457" i="3" s="1"/>
  <c r="L1457" i="3"/>
  <c r="N1456" i="3"/>
  <c r="O1456" i="3" l="1"/>
  <c r="M1457" i="3"/>
  <c r="S1457" i="3"/>
  <c r="K1458" i="3"/>
  <c r="R1458" i="3" s="1"/>
  <c r="L1458" i="3"/>
  <c r="S1458" i="3" s="1"/>
  <c r="N1457" i="3"/>
  <c r="M1458" i="3" l="1"/>
  <c r="O1457" i="3"/>
  <c r="K1459" i="3"/>
  <c r="R1459" i="3" s="1"/>
  <c r="L1459" i="3"/>
  <c r="S1459" i="3" s="1"/>
  <c r="N1458" i="3"/>
  <c r="O1458" i="3" s="1"/>
  <c r="M1459" i="3" l="1"/>
  <c r="K1460" i="3"/>
  <c r="R1460" i="3" s="1"/>
  <c r="L1460" i="3"/>
  <c r="S1460" i="3" s="1"/>
  <c r="N1459" i="3"/>
  <c r="O1459" i="3" l="1"/>
  <c r="K1461" i="3"/>
  <c r="R1461" i="3" s="1"/>
  <c r="L1461" i="3"/>
  <c r="S1461" i="3" s="1"/>
  <c r="N1460" i="3"/>
  <c r="M1460" i="3"/>
  <c r="O1460" i="3" l="1"/>
  <c r="M1461" i="3"/>
  <c r="K1462" i="3"/>
  <c r="R1462" i="3" s="1"/>
  <c r="L1462" i="3"/>
  <c r="S1462" i="3" s="1"/>
  <c r="N1461" i="3"/>
  <c r="O1461" i="3" l="1"/>
  <c r="K1463" i="3"/>
  <c r="R1463" i="3" s="1"/>
  <c r="L1463" i="3"/>
  <c r="S1463" i="3" s="1"/>
  <c r="N1462" i="3"/>
  <c r="M1462" i="3"/>
  <c r="O1462" i="3" l="1"/>
  <c r="M1463" i="3"/>
  <c r="K1464" i="3"/>
  <c r="R1464" i="3" s="1"/>
  <c r="L1464" i="3"/>
  <c r="S1464" i="3" s="1"/>
  <c r="N1463" i="3"/>
  <c r="O1463" i="3" l="1"/>
  <c r="K1465" i="3"/>
  <c r="R1465" i="3" s="1"/>
  <c r="L1465" i="3"/>
  <c r="S1465" i="3" s="1"/>
  <c r="N1464" i="3"/>
  <c r="M1464" i="3"/>
  <c r="O1464" i="3" l="1"/>
  <c r="M1465" i="3"/>
  <c r="K1466" i="3"/>
  <c r="R1466" i="3" s="1"/>
  <c r="L1466" i="3"/>
  <c r="S1466" i="3" s="1"/>
  <c r="N1465" i="3"/>
  <c r="O1465" i="3" l="1"/>
  <c r="N1466" i="3"/>
  <c r="M1466" i="3"/>
  <c r="K1467" i="3"/>
  <c r="L1467" i="3"/>
  <c r="S1467" i="3" s="1"/>
  <c r="O1466" i="3" l="1"/>
  <c r="N1467" i="3"/>
  <c r="R1467" i="3"/>
  <c r="K1468" i="3"/>
  <c r="L1468" i="3"/>
  <c r="M1467" i="3"/>
  <c r="O1467" i="3" s="1"/>
  <c r="N1468" i="3" l="1"/>
  <c r="R1468" i="3"/>
  <c r="M1468" i="3"/>
  <c r="O1468" i="3" s="1"/>
  <c r="S1468" i="3"/>
  <c r="K1469" i="3"/>
  <c r="R1469" i="3" s="1"/>
  <c r="L1469" i="3"/>
  <c r="S1469" i="3" s="1"/>
  <c r="K1470" i="3" l="1"/>
  <c r="R1470" i="3" s="1"/>
  <c r="L1470" i="3"/>
  <c r="S1470" i="3" s="1"/>
  <c r="N1469" i="3"/>
  <c r="M1469" i="3"/>
  <c r="O1469" i="3" l="1"/>
  <c r="K1471" i="3"/>
  <c r="R1471" i="3" s="1"/>
  <c r="L1471" i="3"/>
  <c r="S1471" i="3" s="1"/>
  <c r="M1470" i="3"/>
  <c r="N1470" i="3"/>
  <c r="K1472" i="3" l="1"/>
  <c r="R1472" i="3" s="1"/>
  <c r="L1472" i="3"/>
  <c r="S1472" i="3" s="1"/>
  <c r="O1470" i="3"/>
  <c r="N1471" i="3"/>
  <c r="M1471" i="3"/>
  <c r="O1471" i="3" s="1"/>
  <c r="M1472" i="3" l="1"/>
  <c r="K1473" i="3"/>
  <c r="R1473" i="3" s="1"/>
  <c r="L1473" i="3"/>
  <c r="S1473" i="3" s="1"/>
  <c r="N1472" i="3"/>
  <c r="O1472" i="3" l="1"/>
  <c r="N1473" i="3"/>
  <c r="M1473" i="3"/>
  <c r="K1474" i="3"/>
  <c r="L1474" i="3"/>
  <c r="S1474" i="3" s="1"/>
  <c r="N1474" i="3" l="1"/>
  <c r="R1474" i="3"/>
  <c r="O1473" i="3"/>
  <c r="K1475" i="3"/>
  <c r="L1475" i="3"/>
  <c r="M1474" i="3"/>
  <c r="O1474" i="3" l="1"/>
  <c r="M1475" i="3"/>
  <c r="S1475" i="3"/>
  <c r="N1475" i="3"/>
  <c r="R1475" i="3"/>
  <c r="K1476" i="3"/>
  <c r="R1476" i="3" s="1"/>
  <c r="L1476" i="3"/>
  <c r="S1476" i="3" s="1"/>
  <c r="O1475" i="3" l="1"/>
  <c r="K1477" i="3"/>
  <c r="R1477" i="3" s="1"/>
  <c r="L1477" i="3"/>
  <c r="S1477" i="3" s="1"/>
  <c r="N1476" i="3"/>
  <c r="M1476" i="3"/>
  <c r="O1476" i="3" l="1"/>
  <c r="K1478" i="3"/>
  <c r="R1478" i="3" s="1"/>
  <c r="L1478" i="3"/>
  <c r="S1478" i="3" s="1"/>
  <c r="M1477" i="3"/>
  <c r="N1477" i="3"/>
  <c r="K1479" i="3" l="1"/>
  <c r="R1479" i="3" s="1"/>
  <c r="L1479" i="3"/>
  <c r="S1479" i="3" s="1"/>
  <c r="O1477" i="3"/>
  <c r="N1478" i="3"/>
  <c r="M1478" i="3"/>
  <c r="O1478" i="3" s="1"/>
  <c r="M1479" i="3" l="1"/>
  <c r="K1480" i="3"/>
  <c r="L1480" i="3"/>
  <c r="S1480" i="3" s="1"/>
  <c r="N1479" i="3"/>
  <c r="O1479" i="3" l="1"/>
  <c r="N1480" i="3"/>
  <c r="R1480" i="3"/>
  <c r="K1481" i="3"/>
  <c r="L1481" i="3"/>
  <c r="M1480" i="3"/>
  <c r="O1480" i="3" s="1"/>
  <c r="N1481" i="3" l="1"/>
  <c r="R1481" i="3"/>
  <c r="M1481" i="3"/>
  <c r="O1481" i="3" s="1"/>
  <c r="S1481" i="3"/>
  <c r="K1482" i="3"/>
  <c r="R1482" i="3" s="1"/>
  <c r="L1482" i="3"/>
  <c r="S1482" i="3" s="1"/>
  <c r="K1483" i="3" l="1"/>
  <c r="R1483" i="3" s="1"/>
  <c r="L1483" i="3"/>
  <c r="S1483" i="3" s="1"/>
  <c r="N1482" i="3"/>
  <c r="M1482" i="3"/>
  <c r="O1482" i="3" l="1"/>
  <c r="K1484" i="3"/>
  <c r="R1484" i="3" s="1"/>
  <c r="L1484" i="3"/>
  <c r="S1484" i="3" s="1"/>
  <c r="M1483" i="3"/>
  <c r="N1483" i="3"/>
  <c r="K1485" i="3" l="1"/>
  <c r="R1485" i="3" s="1"/>
  <c r="L1485" i="3"/>
  <c r="S1485" i="3" s="1"/>
  <c r="O1483" i="3"/>
  <c r="N1484" i="3"/>
  <c r="M1484" i="3"/>
  <c r="O1484" i="3" l="1"/>
  <c r="M1485" i="3"/>
  <c r="K1486" i="3"/>
  <c r="R1486" i="3" s="1"/>
  <c r="L1486" i="3"/>
  <c r="S1486" i="3" s="1"/>
  <c r="N1485" i="3"/>
  <c r="O1485" i="3" l="1"/>
  <c r="N1486" i="3"/>
  <c r="M1486" i="3"/>
  <c r="K1487" i="3"/>
  <c r="L1487" i="3"/>
  <c r="S1487" i="3" s="1"/>
  <c r="O1486" i="3" l="1"/>
  <c r="N1487" i="3"/>
  <c r="R1487" i="3"/>
  <c r="K1488" i="3"/>
  <c r="L1488" i="3"/>
  <c r="M1487" i="3"/>
  <c r="O1487" i="3" s="1"/>
  <c r="N1488" i="3" l="1"/>
  <c r="R1488" i="3"/>
  <c r="M1488" i="3"/>
  <c r="O1488" i="3" s="1"/>
  <c r="S1488" i="3"/>
  <c r="K1489" i="3"/>
  <c r="R1489" i="3" s="1"/>
  <c r="L1489" i="3"/>
  <c r="S1489" i="3" s="1"/>
  <c r="K1490" i="3" l="1"/>
  <c r="R1490" i="3" s="1"/>
  <c r="L1490" i="3"/>
  <c r="S1490" i="3" s="1"/>
  <c r="N1489" i="3"/>
  <c r="M1489" i="3"/>
  <c r="O1489" i="3" l="1"/>
  <c r="K1491" i="3"/>
  <c r="R1491" i="3" s="1"/>
  <c r="L1491" i="3"/>
  <c r="S1491" i="3" s="1"/>
  <c r="M1490" i="3"/>
  <c r="N1490" i="3"/>
  <c r="K1492" i="3" l="1"/>
  <c r="R1492" i="3" s="1"/>
  <c r="L1492" i="3"/>
  <c r="S1492" i="3" s="1"/>
  <c r="O1490" i="3"/>
  <c r="N1491" i="3"/>
  <c r="M1491" i="3"/>
  <c r="O1491" i="3" l="1"/>
  <c r="M1492" i="3"/>
  <c r="K1493" i="3"/>
  <c r="R1493" i="3" s="1"/>
  <c r="L1493" i="3"/>
  <c r="S1493" i="3" s="1"/>
  <c r="N1492" i="3"/>
  <c r="O1492" i="3" l="1"/>
  <c r="K1494" i="3"/>
  <c r="R1494" i="3" s="1"/>
  <c r="L1494" i="3"/>
  <c r="S1494" i="3" s="1"/>
  <c r="N1493" i="3"/>
  <c r="M1493" i="3"/>
  <c r="O1493" i="3" l="1"/>
  <c r="M1494" i="3"/>
  <c r="K1495" i="3"/>
  <c r="R1495" i="3" s="1"/>
  <c r="L1495" i="3"/>
  <c r="S1495" i="3" s="1"/>
  <c r="N1494" i="3"/>
  <c r="O1494" i="3" l="1"/>
  <c r="K1496" i="3"/>
  <c r="R1496" i="3" s="1"/>
  <c r="L1496" i="3"/>
  <c r="S1496" i="3" s="1"/>
  <c r="N1495" i="3"/>
  <c r="M1495" i="3"/>
  <c r="O1495" i="3" l="1"/>
  <c r="M1496" i="3"/>
  <c r="K1497" i="3"/>
  <c r="R1497" i="3" s="1"/>
  <c r="L1497" i="3"/>
  <c r="S1497" i="3" s="1"/>
  <c r="N1496" i="3"/>
  <c r="O1496" i="3" l="1"/>
  <c r="K1498" i="3"/>
  <c r="R1498" i="3" s="1"/>
  <c r="L1498" i="3"/>
  <c r="S1498" i="3" s="1"/>
  <c r="N1497" i="3"/>
  <c r="M1497" i="3"/>
  <c r="O1497" i="3" l="1"/>
  <c r="M1498" i="3"/>
  <c r="K1499" i="3"/>
  <c r="R1499" i="3" s="1"/>
  <c r="L1499" i="3"/>
  <c r="S1499" i="3" s="1"/>
  <c r="N1498" i="3"/>
  <c r="O1498" i="3" l="1"/>
  <c r="K1500" i="3"/>
  <c r="R1500" i="3" s="1"/>
  <c r="L1500" i="3"/>
  <c r="S1500" i="3" s="1"/>
  <c r="N1499" i="3"/>
  <c r="M1499" i="3"/>
  <c r="O1499" i="3" l="1"/>
  <c r="M1500" i="3"/>
  <c r="K1501" i="3"/>
  <c r="R1501" i="3" s="1"/>
  <c r="L1501" i="3"/>
  <c r="S1501" i="3" s="1"/>
  <c r="N1500" i="3"/>
  <c r="O1500" i="3" l="1"/>
  <c r="K1502" i="3"/>
  <c r="R1502" i="3" s="1"/>
  <c r="L1502" i="3"/>
  <c r="S1502" i="3" s="1"/>
  <c r="N1501" i="3"/>
  <c r="M1501" i="3"/>
  <c r="O1501" i="3" l="1"/>
  <c r="M1502" i="3"/>
  <c r="K1503" i="3"/>
  <c r="R1503" i="3" s="1"/>
  <c r="L1503" i="3"/>
  <c r="S1503" i="3" s="1"/>
  <c r="N1502" i="3"/>
  <c r="O1502" i="3" l="1"/>
  <c r="K1504" i="3"/>
  <c r="R1504" i="3" s="1"/>
  <c r="L1504" i="3"/>
  <c r="S1504" i="3" s="1"/>
  <c r="N1503" i="3"/>
  <c r="M1503" i="3"/>
  <c r="O1503" i="3" l="1"/>
  <c r="M1504" i="3"/>
  <c r="K1505" i="3"/>
  <c r="R1505" i="3" s="1"/>
  <c r="L1505" i="3"/>
  <c r="S1505" i="3" s="1"/>
  <c r="N1504" i="3"/>
  <c r="O1504" i="3" l="1"/>
  <c r="K1506" i="3"/>
  <c r="R1506" i="3" s="1"/>
  <c r="L1506" i="3"/>
  <c r="S1506" i="3" s="1"/>
  <c r="N1505" i="3"/>
  <c r="M1505" i="3"/>
  <c r="O1505" i="3" l="1"/>
  <c r="M1506" i="3"/>
  <c r="K1507" i="3"/>
  <c r="L1507" i="3"/>
  <c r="S1507" i="3" s="1"/>
  <c r="N1506" i="3"/>
  <c r="N1507" i="3" l="1"/>
  <c r="R1507" i="3"/>
  <c r="O1506" i="3"/>
  <c r="K1508" i="3"/>
  <c r="L1508" i="3"/>
  <c r="M1507" i="3"/>
  <c r="O1507" i="3" l="1"/>
  <c r="M1508" i="3"/>
  <c r="S1508" i="3"/>
  <c r="N1508" i="3"/>
  <c r="R1508" i="3"/>
  <c r="K1509" i="3"/>
  <c r="R1509" i="3" s="1"/>
  <c r="L1509" i="3"/>
  <c r="S1509" i="3" s="1"/>
  <c r="O1508" i="3" l="1"/>
  <c r="K1510" i="3"/>
  <c r="R1510" i="3" s="1"/>
  <c r="L1510" i="3"/>
  <c r="S1510" i="3" s="1"/>
  <c r="N1509" i="3"/>
  <c r="M1509" i="3"/>
  <c r="O1509" i="3" l="1"/>
  <c r="M1510" i="3"/>
  <c r="K1511" i="3"/>
  <c r="R1511" i="3" s="1"/>
  <c r="L1511" i="3"/>
  <c r="S1511" i="3" s="1"/>
  <c r="N1510" i="3"/>
  <c r="O1510" i="3" l="1"/>
  <c r="N1511" i="3"/>
  <c r="M1511" i="3"/>
  <c r="K1512" i="3"/>
  <c r="L1512" i="3"/>
  <c r="S1512" i="3" s="1"/>
  <c r="O1511" i="3" l="1"/>
  <c r="N1512" i="3"/>
  <c r="R1512" i="3"/>
  <c r="K1513" i="3"/>
  <c r="L1513" i="3"/>
  <c r="M1512" i="3"/>
  <c r="O1512" i="3" l="1"/>
  <c r="N1513" i="3"/>
  <c r="R1513" i="3"/>
  <c r="M1513" i="3"/>
  <c r="O1513" i="3" s="1"/>
  <c r="S1513" i="3"/>
  <c r="K1514" i="3"/>
  <c r="R1514" i="3" s="1"/>
  <c r="L1514" i="3"/>
  <c r="S1514" i="3" s="1"/>
  <c r="K1515" i="3" l="1"/>
  <c r="R1515" i="3" s="1"/>
  <c r="L1515" i="3"/>
  <c r="S1515" i="3" s="1"/>
  <c r="N1514" i="3"/>
  <c r="M1514" i="3"/>
  <c r="O1514" i="3" l="1"/>
  <c r="K1516" i="3"/>
  <c r="R1516" i="3" s="1"/>
  <c r="L1516" i="3"/>
  <c r="S1516" i="3" s="1"/>
  <c r="M1515" i="3"/>
  <c r="N1515" i="3"/>
  <c r="K1517" i="3" l="1"/>
  <c r="R1517" i="3" s="1"/>
  <c r="L1517" i="3"/>
  <c r="S1517" i="3" s="1"/>
  <c r="O1515" i="3"/>
  <c r="N1516" i="3"/>
  <c r="M1516" i="3"/>
  <c r="O1516" i="3" s="1"/>
  <c r="M1517" i="3" l="1"/>
  <c r="K1518" i="3"/>
  <c r="R1518" i="3" s="1"/>
  <c r="L1518" i="3"/>
  <c r="S1518" i="3" s="1"/>
  <c r="N1517" i="3"/>
  <c r="O1517" i="3" l="1"/>
  <c r="N1518" i="3"/>
  <c r="M1518" i="3"/>
  <c r="K1519" i="3"/>
  <c r="L1519" i="3"/>
  <c r="S1519" i="3" s="1"/>
  <c r="N1519" i="3" l="1"/>
  <c r="R1519" i="3"/>
  <c r="O1518" i="3"/>
  <c r="K1520" i="3"/>
  <c r="L1520" i="3"/>
  <c r="M1519" i="3"/>
  <c r="O1519" i="3" l="1"/>
  <c r="M1520" i="3"/>
  <c r="S1520" i="3"/>
  <c r="N1520" i="3"/>
  <c r="R1520" i="3"/>
  <c r="K1521" i="3"/>
  <c r="R1521" i="3" s="1"/>
  <c r="L1521" i="3"/>
  <c r="S1521" i="3" s="1"/>
  <c r="O1520" i="3" l="1"/>
  <c r="K1522" i="3"/>
  <c r="R1522" i="3" s="1"/>
  <c r="L1522" i="3"/>
  <c r="S1522" i="3" s="1"/>
  <c r="N1521" i="3"/>
  <c r="M1521" i="3"/>
  <c r="O1521" i="3" l="1"/>
  <c r="M1522" i="3"/>
  <c r="K1523" i="3"/>
  <c r="R1523" i="3" s="1"/>
  <c r="L1523" i="3"/>
  <c r="S1523" i="3" s="1"/>
  <c r="N1522" i="3"/>
  <c r="O1522" i="3" l="1"/>
  <c r="N1523" i="3"/>
  <c r="M1523" i="3"/>
  <c r="K1524" i="3"/>
  <c r="L1524" i="3"/>
  <c r="S1524" i="3" s="1"/>
  <c r="N1524" i="3" l="1"/>
  <c r="R1524" i="3"/>
  <c r="O1523" i="3"/>
  <c r="K1525" i="3"/>
  <c r="L1525" i="3"/>
  <c r="M1524" i="3"/>
  <c r="O1524" i="3" l="1"/>
  <c r="M1525" i="3"/>
  <c r="S1525" i="3"/>
  <c r="N1525" i="3"/>
  <c r="O1525" i="3" s="1"/>
  <c r="R1525" i="3"/>
  <c r="K1526" i="3"/>
  <c r="L1526" i="3"/>
  <c r="S1526" i="3" s="1"/>
  <c r="N1526" i="3" l="1"/>
  <c r="R1526" i="3"/>
  <c r="K1527" i="3"/>
  <c r="R1527" i="3" s="1"/>
  <c r="L1527" i="3"/>
  <c r="M1526" i="3"/>
  <c r="N1527" i="3" l="1"/>
  <c r="O1526" i="3"/>
  <c r="M1527" i="3"/>
  <c r="O1527" i="3" s="1"/>
  <c r="S1527" i="3"/>
  <c r="K1528" i="3"/>
  <c r="R1528" i="3" s="1"/>
  <c r="L1528" i="3"/>
  <c r="S1528" i="3" s="1"/>
  <c r="K1529" i="3" l="1"/>
  <c r="R1529" i="3" s="1"/>
  <c r="L1529" i="3"/>
  <c r="S1529" i="3" s="1"/>
  <c r="N1528" i="3"/>
  <c r="M1528" i="3"/>
  <c r="O1528" i="3" l="1"/>
  <c r="M1529" i="3"/>
  <c r="K1530" i="3"/>
  <c r="R1530" i="3" s="1"/>
  <c r="L1530" i="3"/>
  <c r="S1530" i="3" s="1"/>
  <c r="N1529" i="3"/>
  <c r="O1529" i="3" l="1"/>
  <c r="K1531" i="3"/>
  <c r="R1531" i="3" s="1"/>
  <c r="L1531" i="3"/>
  <c r="S1531" i="3" s="1"/>
  <c r="N1530" i="3"/>
  <c r="M1530" i="3"/>
  <c r="O1530" i="3" l="1"/>
  <c r="M1531" i="3"/>
  <c r="K1532" i="3"/>
  <c r="R1532" i="3" s="1"/>
  <c r="L1532" i="3"/>
  <c r="S1532" i="3" s="1"/>
  <c r="N1531" i="3"/>
  <c r="O1531" i="3" l="1"/>
  <c r="K1533" i="3"/>
  <c r="R1533" i="3" s="1"/>
  <c r="L1533" i="3"/>
  <c r="S1533" i="3" s="1"/>
  <c r="N1532" i="3"/>
  <c r="M1532" i="3"/>
  <c r="O1532" i="3" l="1"/>
  <c r="M1533" i="3"/>
  <c r="K1534" i="3"/>
  <c r="R1534" i="3" s="1"/>
  <c r="L1534" i="3"/>
  <c r="S1534" i="3" s="1"/>
  <c r="N1533" i="3"/>
  <c r="O1533" i="3" l="1"/>
  <c r="K1535" i="3"/>
  <c r="R1535" i="3" s="1"/>
  <c r="L1535" i="3"/>
  <c r="S1535" i="3" s="1"/>
  <c r="N1534" i="3"/>
  <c r="M1534" i="3"/>
  <c r="O1534" i="3" l="1"/>
  <c r="M1535" i="3"/>
  <c r="K1536" i="3"/>
  <c r="R1536" i="3" s="1"/>
  <c r="L1536" i="3"/>
  <c r="S1536" i="3" s="1"/>
  <c r="N1535" i="3"/>
  <c r="O1535" i="3" l="1"/>
  <c r="K1537" i="3"/>
  <c r="R1537" i="3" s="1"/>
  <c r="L1537" i="3"/>
  <c r="S1537" i="3" s="1"/>
  <c r="N1536" i="3"/>
  <c r="M1536" i="3"/>
  <c r="O1536" i="3" l="1"/>
  <c r="M1537" i="3"/>
  <c r="K1538" i="3"/>
  <c r="R1538" i="3" s="1"/>
  <c r="L1538" i="3"/>
  <c r="S1538" i="3" s="1"/>
  <c r="N1537" i="3"/>
  <c r="O1537" i="3" l="1"/>
  <c r="K1539" i="3"/>
  <c r="R1539" i="3" s="1"/>
  <c r="L1539" i="3"/>
  <c r="S1539" i="3" s="1"/>
  <c r="N1538" i="3"/>
  <c r="M1538" i="3"/>
  <c r="O1538" i="3" l="1"/>
  <c r="M1539" i="3"/>
  <c r="K1540" i="3"/>
  <c r="R1540" i="3" s="1"/>
  <c r="L1540" i="3"/>
  <c r="S1540" i="3" s="1"/>
  <c r="N1539" i="3"/>
  <c r="O1539" i="3" l="1"/>
  <c r="K1541" i="3"/>
  <c r="R1541" i="3" s="1"/>
  <c r="L1541" i="3"/>
  <c r="S1541" i="3" s="1"/>
  <c r="N1540" i="3"/>
  <c r="M1540" i="3"/>
  <c r="O1540" i="3" l="1"/>
  <c r="M1541" i="3"/>
  <c r="K1542" i="3"/>
  <c r="R1542" i="3" s="1"/>
  <c r="L1542" i="3"/>
  <c r="S1542" i="3" s="1"/>
  <c r="N1541" i="3"/>
  <c r="O1541" i="3" l="1"/>
  <c r="K1543" i="3"/>
  <c r="R1543" i="3" s="1"/>
  <c r="L1543" i="3"/>
  <c r="S1543" i="3" s="1"/>
  <c r="N1542" i="3"/>
  <c r="M1542" i="3"/>
  <c r="O1542" i="3" l="1"/>
  <c r="M1543" i="3"/>
  <c r="K1544" i="3"/>
  <c r="R1544" i="3" s="1"/>
  <c r="L1544" i="3"/>
  <c r="S1544" i="3" s="1"/>
  <c r="N1543" i="3"/>
  <c r="O1543" i="3" l="1"/>
  <c r="N1544" i="3"/>
  <c r="M1544" i="3"/>
  <c r="O1544" i="3" s="1"/>
  <c r="K1545" i="3"/>
  <c r="L1545" i="3"/>
  <c r="S1545" i="3" s="1"/>
  <c r="N1545" i="3" l="1"/>
  <c r="R1545" i="3"/>
  <c r="K1546" i="3"/>
  <c r="R1546" i="3" s="1"/>
  <c r="L1546" i="3"/>
  <c r="S1546" i="3" s="1"/>
  <c r="M1545" i="3"/>
  <c r="O1545" i="3" s="1"/>
  <c r="K1547" i="3" l="1"/>
  <c r="R1547" i="3" s="1"/>
  <c r="L1547" i="3"/>
  <c r="S1547" i="3" s="1"/>
  <c r="N1546" i="3"/>
  <c r="M1546" i="3"/>
  <c r="O1546" i="3" l="1"/>
  <c r="K1548" i="3"/>
  <c r="R1548" i="3" s="1"/>
  <c r="L1548" i="3"/>
  <c r="S1548" i="3" s="1"/>
  <c r="N1547" i="3"/>
  <c r="M1547" i="3"/>
  <c r="O1547" i="3" l="1"/>
  <c r="K1549" i="3"/>
  <c r="R1549" i="3" s="1"/>
  <c r="L1549" i="3"/>
  <c r="S1549" i="3" s="1"/>
  <c r="M1548" i="3"/>
  <c r="N1548" i="3"/>
  <c r="K1550" i="3" l="1"/>
  <c r="R1550" i="3" s="1"/>
  <c r="L1550" i="3"/>
  <c r="S1550" i="3" s="1"/>
  <c r="O1548" i="3"/>
  <c r="N1549" i="3"/>
  <c r="M1549" i="3"/>
  <c r="M1550" i="3" l="1"/>
  <c r="O1549" i="3"/>
  <c r="K1551" i="3"/>
  <c r="R1551" i="3" s="1"/>
  <c r="L1551" i="3"/>
  <c r="S1551" i="3" s="1"/>
  <c r="N1550" i="3"/>
  <c r="O1550" i="3" l="1"/>
  <c r="N1551" i="3"/>
  <c r="K1552" i="3"/>
  <c r="L1552" i="3"/>
  <c r="S1552" i="3" s="1"/>
  <c r="M1551" i="3"/>
  <c r="O1551" i="3" l="1"/>
  <c r="N1552" i="3"/>
  <c r="R1552" i="3"/>
  <c r="K1553" i="3"/>
  <c r="L1553" i="3"/>
  <c r="M1552" i="3"/>
  <c r="O1552" i="3" s="1"/>
  <c r="N1553" i="3" l="1"/>
  <c r="R1553" i="3"/>
  <c r="M1553" i="3"/>
  <c r="O1553" i="3" s="1"/>
  <c r="S1553" i="3"/>
  <c r="K1554" i="3"/>
  <c r="L1554" i="3"/>
  <c r="S1554" i="3" s="1"/>
  <c r="N1554" i="3" l="1"/>
  <c r="R1554" i="3"/>
  <c r="K1555" i="3"/>
  <c r="R1555" i="3" s="1"/>
  <c r="L1555" i="3"/>
  <c r="M1554" i="3"/>
  <c r="N1555" i="3" l="1"/>
  <c r="M1555" i="3"/>
  <c r="S1555" i="3"/>
  <c r="O1554" i="3"/>
  <c r="K1556" i="3"/>
  <c r="R1556" i="3" s="1"/>
  <c r="L1556" i="3"/>
  <c r="S1556" i="3" s="1"/>
  <c r="O1555" i="3" l="1"/>
  <c r="K1557" i="3"/>
  <c r="R1557" i="3" s="1"/>
  <c r="L1557" i="3"/>
  <c r="S1557" i="3" s="1"/>
  <c r="N1556" i="3"/>
  <c r="M1556" i="3"/>
  <c r="O1556" i="3" l="1"/>
  <c r="M1557" i="3"/>
  <c r="K1558" i="3"/>
  <c r="R1558" i="3" s="1"/>
  <c r="L1558" i="3"/>
  <c r="S1558" i="3" s="1"/>
  <c r="N1557" i="3"/>
  <c r="O1557" i="3" l="1"/>
  <c r="K1559" i="3"/>
  <c r="R1559" i="3" s="1"/>
  <c r="L1559" i="3"/>
  <c r="S1559" i="3" s="1"/>
  <c r="N1558" i="3"/>
  <c r="M1558" i="3"/>
  <c r="O1558" i="3" l="1"/>
  <c r="M1559" i="3"/>
  <c r="K1560" i="3"/>
  <c r="R1560" i="3" s="1"/>
  <c r="L1560" i="3"/>
  <c r="S1560" i="3" s="1"/>
  <c r="N1559" i="3"/>
  <c r="O1559" i="3" l="1"/>
  <c r="K1561" i="3"/>
  <c r="R1561" i="3" s="1"/>
  <c r="L1561" i="3"/>
  <c r="S1561" i="3" s="1"/>
  <c r="N1560" i="3"/>
  <c r="M1560" i="3"/>
  <c r="O1560" i="3" l="1"/>
  <c r="M1561" i="3"/>
  <c r="K1562" i="3"/>
  <c r="R1562" i="3" s="1"/>
  <c r="L1562" i="3"/>
  <c r="S1562" i="3" s="1"/>
  <c r="N1561" i="3"/>
  <c r="O1561" i="3" l="1"/>
  <c r="K1563" i="3"/>
  <c r="R1563" i="3" s="1"/>
  <c r="L1563" i="3"/>
  <c r="S1563" i="3" s="1"/>
  <c r="N1562" i="3"/>
  <c r="M1562" i="3"/>
  <c r="O1562" i="3" l="1"/>
  <c r="K1564" i="3"/>
  <c r="R1564" i="3" s="1"/>
  <c r="L1564" i="3"/>
  <c r="S1564" i="3" s="1"/>
  <c r="M1563" i="3"/>
  <c r="N1563" i="3"/>
  <c r="K1565" i="3" l="1"/>
  <c r="R1565" i="3" s="1"/>
  <c r="L1565" i="3"/>
  <c r="S1565" i="3" s="1"/>
  <c r="O1563" i="3"/>
  <c r="N1564" i="3"/>
  <c r="M1564" i="3"/>
  <c r="O1564" i="3" s="1"/>
  <c r="M1565" i="3" l="1"/>
  <c r="K1566" i="3"/>
  <c r="R1566" i="3" s="1"/>
  <c r="L1566" i="3"/>
  <c r="S1566" i="3" s="1"/>
  <c r="N1565" i="3"/>
  <c r="O1565" i="3" l="1"/>
  <c r="K1567" i="3"/>
  <c r="R1567" i="3" s="1"/>
  <c r="L1567" i="3"/>
  <c r="S1567" i="3" s="1"/>
  <c r="N1566" i="3"/>
  <c r="M1566" i="3"/>
  <c r="O1566" i="3" l="1"/>
  <c r="M1567" i="3"/>
  <c r="K1568" i="3"/>
  <c r="R1568" i="3" s="1"/>
  <c r="L1568" i="3"/>
  <c r="S1568" i="3" s="1"/>
  <c r="N1567" i="3"/>
  <c r="O1567" i="3" l="1"/>
  <c r="K1569" i="3"/>
  <c r="R1569" i="3" s="1"/>
  <c r="L1569" i="3"/>
  <c r="S1569" i="3" s="1"/>
  <c r="N1568" i="3"/>
  <c r="M1568" i="3"/>
  <c r="O1568" i="3" l="1"/>
  <c r="K1570" i="3"/>
  <c r="R1570" i="3" s="1"/>
  <c r="L1570" i="3"/>
  <c r="S1570" i="3" s="1"/>
  <c r="N1569" i="3"/>
  <c r="M1569" i="3"/>
  <c r="O1569" i="3" l="1"/>
  <c r="K1571" i="3"/>
  <c r="R1571" i="3" s="1"/>
  <c r="L1571" i="3"/>
  <c r="S1571" i="3" s="1"/>
  <c r="N1570" i="3"/>
  <c r="M1570" i="3"/>
  <c r="O1570" i="3" l="1"/>
  <c r="M1571" i="3"/>
  <c r="K1572" i="3"/>
  <c r="R1572" i="3" s="1"/>
  <c r="L1572" i="3"/>
  <c r="N1571" i="3"/>
  <c r="O1571" i="3" l="1"/>
  <c r="N1572" i="3"/>
  <c r="M1572" i="3"/>
  <c r="O1572" i="3" s="1"/>
  <c r="S1572" i="3"/>
  <c r="K1573" i="3"/>
  <c r="R1573" i="3" s="1"/>
  <c r="L1573" i="3"/>
  <c r="S1573" i="3" s="1"/>
  <c r="K1574" i="3" l="1"/>
  <c r="R1574" i="3" s="1"/>
  <c r="L1574" i="3"/>
  <c r="S1574" i="3" s="1"/>
  <c r="M1573" i="3"/>
  <c r="N1573" i="3"/>
  <c r="O1573" i="3" l="1"/>
  <c r="K1575" i="3"/>
  <c r="R1575" i="3" s="1"/>
  <c r="L1575" i="3"/>
  <c r="S1575" i="3" s="1"/>
  <c r="M1574" i="3"/>
  <c r="N1574" i="3"/>
  <c r="K1576" i="3" l="1"/>
  <c r="R1576" i="3" s="1"/>
  <c r="L1576" i="3"/>
  <c r="S1576" i="3" s="1"/>
  <c r="O1574" i="3"/>
  <c r="N1575" i="3"/>
  <c r="M1575" i="3"/>
  <c r="O1575" i="3" s="1"/>
  <c r="M1576" i="3" l="1"/>
  <c r="K1577" i="3"/>
  <c r="R1577" i="3" s="1"/>
  <c r="L1577" i="3"/>
  <c r="S1577" i="3" s="1"/>
  <c r="N1576" i="3"/>
  <c r="O1576" i="3" l="1"/>
  <c r="K1578" i="3"/>
  <c r="R1578" i="3" s="1"/>
  <c r="L1578" i="3"/>
  <c r="S1578" i="3" s="1"/>
  <c r="N1577" i="3"/>
  <c r="M1577" i="3"/>
  <c r="O1577" i="3" l="1"/>
  <c r="M1578" i="3"/>
  <c r="K1579" i="3"/>
  <c r="R1579" i="3" s="1"/>
  <c r="L1579" i="3"/>
  <c r="S1579" i="3" s="1"/>
  <c r="N1578" i="3"/>
  <c r="O1578" i="3" l="1"/>
  <c r="K1580" i="3"/>
  <c r="R1580" i="3" s="1"/>
  <c r="L1580" i="3"/>
  <c r="S1580" i="3" s="1"/>
  <c r="N1579" i="3"/>
  <c r="M1579" i="3"/>
  <c r="O1579" i="3" l="1"/>
  <c r="M1580" i="3"/>
  <c r="K1581" i="3"/>
  <c r="R1581" i="3" s="1"/>
  <c r="L1581" i="3"/>
  <c r="S1581" i="3" s="1"/>
  <c r="N1580" i="3"/>
  <c r="O1580" i="3" l="1"/>
  <c r="K1582" i="3"/>
  <c r="R1582" i="3" s="1"/>
  <c r="L1582" i="3"/>
  <c r="S1582" i="3" s="1"/>
  <c r="N1581" i="3"/>
  <c r="M1581" i="3"/>
  <c r="O1581" i="3" l="1"/>
  <c r="M1582" i="3"/>
  <c r="K1583" i="3"/>
  <c r="R1583" i="3" s="1"/>
  <c r="L1583" i="3"/>
  <c r="S1583" i="3" s="1"/>
  <c r="N1582" i="3"/>
  <c r="O1582" i="3" l="1"/>
  <c r="K1584" i="3"/>
  <c r="R1584" i="3" s="1"/>
  <c r="L1584" i="3"/>
  <c r="S1584" i="3" s="1"/>
  <c r="N1583" i="3"/>
  <c r="M1583" i="3"/>
  <c r="O1583" i="3" l="1"/>
  <c r="M1584" i="3"/>
  <c r="K1585" i="3"/>
  <c r="L1585" i="3"/>
  <c r="S1585" i="3" s="1"/>
  <c r="N1584" i="3"/>
  <c r="O1584" i="3" l="1"/>
  <c r="N1585" i="3"/>
  <c r="R1585" i="3"/>
  <c r="K1586" i="3"/>
  <c r="R1586" i="3" s="1"/>
  <c r="L1586" i="3"/>
  <c r="M1585" i="3"/>
  <c r="O1585" i="3" l="1"/>
  <c r="N1586" i="3"/>
  <c r="M1586" i="3"/>
  <c r="S1586" i="3"/>
  <c r="K1587" i="3"/>
  <c r="R1587" i="3" s="1"/>
  <c r="L1587" i="3"/>
  <c r="S1587" i="3" s="1"/>
  <c r="O1586" i="3" l="1"/>
  <c r="K1588" i="3"/>
  <c r="R1588" i="3" s="1"/>
  <c r="L1588" i="3"/>
  <c r="S1588" i="3" s="1"/>
  <c r="N1587" i="3"/>
  <c r="M1587" i="3"/>
  <c r="O1587" i="3" l="1"/>
  <c r="K1589" i="3"/>
  <c r="R1589" i="3" s="1"/>
  <c r="L1589" i="3"/>
  <c r="S1589" i="3" s="1"/>
  <c r="M1588" i="3"/>
  <c r="N1588" i="3"/>
  <c r="O1588" i="3" l="1"/>
  <c r="K1590" i="3"/>
  <c r="R1590" i="3" s="1"/>
  <c r="L1590" i="3"/>
  <c r="S1590" i="3" s="1"/>
  <c r="N1589" i="3"/>
  <c r="M1589" i="3"/>
  <c r="M1590" i="3" l="1"/>
  <c r="K1591" i="3"/>
  <c r="R1591" i="3" s="1"/>
  <c r="L1591" i="3"/>
  <c r="S1591" i="3" s="1"/>
  <c r="O1589" i="3"/>
  <c r="N1590" i="3"/>
  <c r="O1590" i="3" l="1"/>
  <c r="K1592" i="3"/>
  <c r="R1592" i="3" s="1"/>
  <c r="L1592" i="3"/>
  <c r="S1592" i="3" s="1"/>
  <c r="N1591" i="3"/>
  <c r="M1591" i="3"/>
  <c r="O1591" i="3" l="1"/>
  <c r="M1592" i="3"/>
  <c r="K1593" i="3"/>
  <c r="R1593" i="3" s="1"/>
  <c r="L1593" i="3"/>
  <c r="S1593" i="3" s="1"/>
  <c r="N1592" i="3"/>
  <c r="O1592" i="3" l="1"/>
  <c r="N1593" i="3"/>
  <c r="K1594" i="3"/>
  <c r="R1594" i="3" s="1"/>
  <c r="L1594" i="3"/>
  <c r="S1594" i="3" s="1"/>
  <c r="M1593" i="3"/>
  <c r="O1593" i="3" l="1"/>
  <c r="K1595" i="3"/>
  <c r="R1595" i="3" s="1"/>
  <c r="L1595" i="3"/>
  <c r="S1595" i="3" s="1"/>
  <c r="M1594" i="3"/>
  <c r="N1594" i="3"/>
  <c r="K1596" i="3" l="1"/>
  <c r="R1596" i="3" s="1"/>
  <c r="L1596" i="3"/>
  <c r="S1596" i="3" s="1"/>
  <c r="O1594" i="3"/>
  <c r="N1595" i="3"/>
  <c r="M1595" i="3"/>
  <c r="O1595" i="3" l="1"/>
  <c r="M1596" i="3"/>
  <c r="K1597" i="3"/>
  <c r="L1597" i="3"/>
  <c r="S1597" i="3" s="1"/>
  <c r="N1596" i="3"/>
  <c r="O1596" i="3" l="1"/>
  <c r="N1597" i="3"/>
  <c r="R1597" i="3"/>
  <c r="K1598" i="3"/>
  <c r="R1598" i="3" s="1"/>
  <c r="L1598" i="3"/>
  <c r="S1598" i="3" s="1"/>
  <c r="M1597" i="3"/>
  <c r="O1597" i="3" s="1"/>
  <c r="K1599" i="3" l="1"/>
  <c r="R1599" i="3" s="1"/>
  <c r="L1599" i="3"/>
  <c r="S1599" i="3" s="1"/>
  <c r="N1598" i="3"/>
  <c r="M1598" i="3"/>
  <c r="O1598" i="3" l="1"/>
  <c r="K1600" i="3"/>
  <c r="R1600" i="3" s="1"/>
  <c r="L1600" i="3"/>
  <c r="S1600" i="3" s="1"/>
  <c r="N1599" i="3"/>
  <c r="M1599" i="3"/>
  <c r="O1599" i="3" l="1"/>
  <c r="M1600" i="3"/>
  <c r="K1601" i="3"/>
  <c r="R1601" i="3" s="1"/>
  <c r="L1601" i="3"/>
  <c r="S1601" i="3" s="1"/>
  <c r="N1600" i="3"/>
  <c r="O1600" i="3" l="1"/>
  <c r="K1602" i="3"/>
  <c r="R1602" i="3" s="1"/>
  <c r="L1602" i="3"/>
  <c r="S1602" i="3" s="1"/>
  <c r="N1601" i="3"/>
  <c r="M1601" i="3"/>
  <c r="M1602" i="3" l="1"/>
  <c r="K1603" i="3"/>
  <c r="R1603" i="3" s="1"/>
  <c r="L1603" i="3"/>
  <c r="S1603" i="3" s="1"/>
  <c r="O1601" i="3"/>
  <c r="N1602" i="3"/>
  <c r="O1602" i="3" l="1"/>
  <c r="K1604" i="3"/>
  <c r="R1604" i="3" s="1"/>
  <c r="L1604" i="3"/>
  <c r="S1604" i="3" s="1"/>
  <c r="N1603" i="3"/>
  <c r="M1603" i="3"/>
  <c r="O1603" i="3" l="1"/>
  <c r="K1605" i="3"/>
  <c r="R1605" i="3" s="1"/>
  <c r="L1605" i="3"/>
  <c r="S1605" i="3" s="1"/>
  <c r="N1604" i="3"/>
  <c r="M1604" i="3"/>
  <c r="O1604" i="3" l="1"/>
  <c r="K1606" i="3"/>
  <c r="R1606" i="3" s="1"/>
  <c r="N1605" i="3"/>
  <c r="L1606" i="3"/>
  <c r="S1606" i="3" s="1"/>
  <c r="M1605" i="3"/>
  <c r="M1606" i="3" l="1"/>
  <c r="O1605" i="3"/>
  <c r="K1607" i="3"/>
  <c r="R1607" i="3" s="1"/>
  <c r="L1607" i="3"/>
  <c r="S1607" i="3" s="1"/>
  <c r="N1606" i="3"/>
  <c r="O1606" i="3" l="1"/>
  <c r="M1607" i="3"/>
  <c r="L1608" i="3"/>
  <c r="K1608" i="3"/>
  <c r="R1608" i="3" s="1"/>
  <c r="N1607" i="3"/>
  <c r="O1607" i="3" l="1"/>
  <c r="M1608" i="3"/>
  <c r="S1608" i="3"/>
  <c r="N1608" i="3"/>
  <c r="K1609" i="3"/>
  <c r="R1609" i="3" s="1"/>
  <c r="L1609" i="3"/>
  <c r="M1609" i="3" l="1"/>
  <c r="S1609" i="3"/>
  <c r="O1608" i="3"/>
  <c r="L1610" i="3"/>
  <c r="S1610" i="3" s="1"/>
  <c r="K1610" i="3"/>
  <c r="R1610" i="3" s="1"/>
  <c r="N1609" i="3"/>
  <c r="O1609" i="3" l="1"/>
  <c r="K1611" i="3"/>
  <c r="R1611" i="3" s="1"/>
  <c r="L1611" i="3"/>
  <c r="M1610" i="3"/>
  <c r="N1610" i="3"/>
  <c r="M1611" i="3" l="1"/>
  <c r="S1611" i="3"/>
  <c r="L1612" i="3"/>
  <c r="S1612" i="3" s="1"/>
  <c r="K1612" i="3"/>
  <c r="O1610" i="3"/>
  <c r="N1611" i="3"/>
  <c r="O1611" i="3" l="1"/>
  <c r="N1612" i="3"/>
  <c r="R1612" i="3"/>
  <c r="K1613" i="3"/>
  <c r="R1613" i="3" s="1"/>
  <c r="L1613" i="3"/>
  <c r="S1613" i="3" s="1"/>
  <c r="M1612" i="3"/>
  <c r="N1613" i="3" l="1"/>
  <c r="O1612" i="3"/>
  <c r="L1614" i="3"/>
  <c r="K1614" i="3"/>
  <c r="M1613" i="3"/>
  <c r="O1613" i="3" s="1"/>
  <c r="N1614" i="3" l="1"/>
  <c r="R1614" i="3"/>
  <c r="M1614" i="3"/>
  <c r="S1614" i="3"/>
  <c r="K1615" i="3"/>
  <c r="R1615" i="3" s="1"/>
  <c r="L1615" i="3"/>
  <c r="S1615" i="3" s="1"/>
  <c r="O1614" i="3" l="1"/>
  <c r="M1615" i="3"/>
  <c r="L1616" i="3"/>
  <c r="S1616" i="3" s="1"/>
  <c r="K1616" i="3"/>
  <c r="R1616" i="3" s="1"/>
  <c r="N1615" i="3"/>
  <c r="O1615" i="3" l="1"/>
  <c r="L1617" i="3"/>
  <c r="S1617" i="3" s="1"/>
  <c r="K1617" i="3"/>
  <c r="N1616" i="3"/>
  <c r="M1616" i="3"/>
  <c r="O1616" i="3" l="1"/>
  <c r="N1617" i="3"/>
  <c r="R1617" i="3"/>
  <c r="M1617" i="3"/>
  <c r="K1618" i="3"/>
  <c r="R1618" i="3" s="1"/>
  <c r="L1618" i="3"/>
  <c r="M1618" i="3" l="1"/>
  <c r="S1618" i="3"/>
  <c r="O1617" i="3"/>
  <c r="K1619" i="3"/>
  <c r="R1619" i="3" s="1"/>
  <c r="L1619" i="3"/>
  <c r="S1619" i="3" s="1"/>
  <c r="N1618" i="3"/>
  <c r="O1618" i="3" l="1"/>
  <c r="M1619" i="3"/>
  <c r="K1620" i="3"/>
  <c r="R1620" i="3" s="1"/>
  <c r="L1620" i="3"/>
  <c r="S1620" i="3" s="1"/>
  <c r="N1619" i="3"/>
  <c r="M1620" i="3" l="1"/>
  <c r="O1619" i="3"/>
  <c r="K1621" i="3"/>
  <c r="L1621" i="3"/>
  <c r="S1621" i="3" s="1"/>
  <c r="N1620" i="3"/>
  <c r="O1620" i="3" s="1"/>
  <c r="N1621" i="3" l="1"/>
  <c r="R1621" i="3"/>
  <c r="K1622" i="3"/>
  <c r="R1622" i="3" s="1"/>
  <c r="L1622" i="3"/>
  <c r="S1622" i="3" s="1"/>
  <c r="M1621" i="3"/>
  <c r="O1621" i="3" s="1"/>
  <c r="N1622" i="3" l="1"/>
  <c r="K1623" i="3"/>
  <c r="L1623" i="3"/>
  <c r="S1623" i="3" s="1"/>
  <c r="M1622" i="3"/>
  <c r="O1622" i="3" l="1"/>
  <c r="N1623" i="3"/>
  <c r="R1623" i="3"/>
  <c r="K1624" i="3"/>
  <c r="L1624" i="3"/>
  <c r="M1623" i="3"/>
  <c r="O1623" i="3" s="1"/>
  <c r="N1624" i="3" l="1"/>
  <c r="R1624" i="3"/>
  <c r="M1624" i="3"/>
  <c r="O1624" i="3" s="1"/>
  <c r="S1624" i="3"/>
  <c r="K1625" i="3"/>
  <c r="R1625" i="3" s="1"/>
  <c r="L1625" i="3"/>
  <c r="S1625" i="3" s="1"/>
  <c r="K1626" i="3" l="1"/>
  <c r="R1626" i="3" s="1"/>
  <c r="L1626" i="3"/>
  <c r="S1626" i="3" s="1"/>
  <c r="N1625" i="3"/>
  <c r="M1625" i="3"/>
  <c r="M1626" i="3" l="1"/>
  <c r="K1627" i="3"/>
  <c r="R1627" i="3" s="1"/>
  <c r="L1627" i="3"/>
  <c r="S1627" i="3" s="1"/>
  <c r="O1625" i="3"/>
  <c r="N1626" i="3"/>
  <c r="O1626" i="3" l="1"/>
  <c r="K1628" i="3"/>
  <c r="R1628" i="3" s="1"/>
  <c r="L1628" i="3"/>
  <c r="S1628" i="3" s="1"/>
  <c r="N1627" i="3"/>
  <c r="M1627" i="3"/>
  <c r="O1627" i="3" l="1"/>
  <c r="M1628" i="3"/>
  <c r="N1628" i="3"/>
  <c r="K1629" i="3"/>
  <c r="R1629" i="3" s="1"/>
  <c r="L1629" i="3"/>
  <c r="S1629" i="3" s="1"/>
  <c r="O1628" i="3" l="1"/>
  <c r="M1629" i="3"/>
  <c r="K1630" i="3"/>
  <c r="R1630" i="3" s="1"/>
  <c r="L1630" i="3"/>
  <c r="S1630" i="3" s="1"/>
  <c r="N1629" i="3"/>
  <c r="O1629" i="3" l="1"/>
  <c r="K1631" i="3"/>
  <c r="R1631" i="3" s="1"/>
  <c r="L1631" i="3"/>
  <c r="M1630" i="3"/>
  <c r="N1630" i="3"/>
  <c r="N1631" i="3" l="1"/>
  <c r="M1631" i="3"/>
  <c r="S1631" i="3"/>
  <c r="O1630" i="3"/>
  <c r="K1632" i="3"/>
  <c r="R1632" i="3" s="1"/>
  <c r="L1632" i="3"/>
  <c r="S1632" i="3" s="1"/>
  <c r="O1631" i="3" l="1"/>
  <c r="N1632" i="3"/>
  <c r="K1633" i="3"/>
  <c r="R1633" i="3" s="1"/>
  <c r="L1633" i="3"/>
  <c r="M1632" i="3"/>
  <c r="N1633" i="3" l="1"/>
  <c r="O1632" i="3"/>
  <c r="M1633" i="3"/>
  <c r="O1633" i="3" s="1"/>
  <c r="S1633" i="3"/>
  <c r="K1634" i="3"/>
  <c r="R1634" i="3" s="1"/>
  <c r="L1634" i="3"/>
  <c r="S1634" i="3" s="1"/>
  <c r="K1635" i="3" l="1"/>
  <c r="L1635" i="3"/>
  <c r="S1635" i="3" s="1"/>
  <c r="N1634" i="3"/>
  <c r="M1634" i="3"/>
  <c r="O1634" i="3" l="1"/>
  <c r="N1635" i="3"/>
  <c r="R1635" i="3"/>
  <c r="M1635" i="3"/>
  <c r="O1635" i="3" s="1"/>
  <c r="K1636" i="3"/>
  <c r="R1636" i="3" s="1"/>
  <c r="L1636" i="3"/>
  <c r="S1636" i="3" s="1"/>
  <c r="M1636" i="3" l="1"/>
  <c r="K1637" i="3"/>
  <c r="R1637" i="3" s="1"/>
  <c r="L1637" i="3"/>
  <c r="S1637" i="3" s="1"/>
  <c r="N1636" i="3"/>
  <c r="O1636" i="3" l="1"/>
  <c r="M1637" i="3"/>
  <c r="N1637" i="3"/>
  <c r="K1638" i="3"/>
  <c r="R1638" i="3" s="1"/>
  <c r="L1638" i="3"/>
  <c r="S1638" i="3" s="1"/>
  <c r="O1637" i="3" l="1"/>
  <c r="M1638" i="3"/>
  <c r="K1639" i="3"/>
  <c r="R1639" i="3" s="1"/>
  <c r="L1639" i="3"/>
  <c r="S1639" i="3" s="1"/>
  <c r="N1638" i="3"/>
  <c r="N1639" i="3" l="1"/>
  <c r="K1640" i="3"/>
  <c r="R1640" i="3" s="1"/>
  <c r="L1640" i="3"/>
  <c r="S1640" i="3" s="1"/>
  <c r="O1638" i="3"/>
  <c r="M1639" i="3"/>
  <c r="O1639" i="3" s="1"/>
  <c r="M1640" i="3" l="1"/>
  <c r="K1641" i="3"/>
  <c r="R1641" i="3" s="1"/>
  <c r="L1641" i="3"/>
  <c r="S1641" i="3" s="1"/>
  <c r="N1640" i="3"/>
  <c r="O1640" i="3" l="1"/>
  <c r="M1641" i="3"/>
  <c r="N1641" i="3"/>
  <c r="K1642" i="3"/>
  <c r="R1642" i="3" s="1"/>
  <c r="L1642" i="3"/>
  <c r="S1642" i="3" s="1"/>
  <c r="O1641" i="3" l="1"/>
  <c r="M1642" i="3"/>
  <c r="K1643" i="3"/>
  <c r="R1643" i="3" s="1"/>
  <c r="L1643" i="3"/>
  <c r="S1643" i="3" s="1"/>
  <c r="N1642" i="3"/>
  <c r="N1643" i="3" l="1"/>
  <c r="K1644" i="3"/>
  <c r="R1644" i="3" s="1"/>
  <c r="L1644" i="3"/>
  <c r="S1644" i="3" s="1"/>
  <c r="O1642" i="3"/>
  <c r="M1643" i="3"/>
  <c r="O1643" i="3" s="1"/>
  <c r="M1644" i="3" l="1"/>
  <c r="K1645" i="3"/>
  <c r="R1645" i="3" s="1"/>
  <c r="L1645" i="3"/>
  <c r="S1645" i="3" s="1"/>
  <c r="N1644" i="3"/>
  <c r="O1644" i="3" l="1"/>
  <c r="M1645" i="3"/>
  <c r="K1646" i="3"/>
  <c r="R1646" i="3" s="1"/>
  <c r="L1646" i="3"/>
  <c r="S1646" i="3" s="1"/>
  <c r="N1645" i="3"/>
  <c r="M1646" i="3" l="1"/>
  <c r="K1647" i="3"/>
  <c r="R1647" i="3" s="1"/>
  <c r="L1647" i="3"/>
  <c r="S1647" i="3" s="1"/>
  <c r="O1645" i="3"/>
  <c r="N1646" i="3"/>
  <c r="O1646" i="3" s="1"/>
  <c r="M1647" i="3" l="1"/>
  <c r="K1648" i="3"/>
  <c r="R1648" i="3" s="1"/>
  <c r="L1648" i="3"/>
  <c r="S1648" i="3" s="1"/>
  <c r="N1647" i="3"/>
  <c r="O1647" i="3" l="1"/>
  <c r="M1648" i="3"/>
  <c r="N1648" i="3"/>
  <c r="O1648" i="3" s="1"/>
  <c r="K1649" i="3"/>
  <c r="R1649" i="3" s="1"/>
  <c r="L1649" i="3"/>
  <c r="S1649" i="3" s="1"/>
  <c r="M1649" i="3" l="1"/>
  <c r="K1650" i="3"/>
  <c r="R1650" i="3" s="1"/>
  <c r="L1650" i="3"/>
  <c r="S1650" i="3" s="1"/>
  <c r="N1649" i="3"/>
  <c r="K1651" i="3" l="1"/>
  <c r="R1651" i="3" s="1"/>
  <c r="L1651" i="3"/>
  <c r="S1651" i="3" s="1"/>
  <c r="O1649" i="3"/>
  <c r="M1650" i="3"/>
  <c r="N1650" i="3"/>
  <c r="N1651" i="3" l="1"/>
  <c r="O1650" i="3"/>
  <c r="M1651" i="3"/>
  <c r="K1652" i="3"/>
  <c r="L1652" i="3"/>
  <c r="S1652" i="3" s="1"/>
  <c r="O1651" i="3" l="1"/>
  <c r="N1652" i="3"/>
  <c r="R1652" i="3"/>
  <c r="K1653" i="3"/>
  <c r="L1653" i="3"/>
  <c r="M1652" i="3"/>
  <c r="O1652" i="3" s="1"/>
  <c r="N1653" i="3" l="1"/>
  <c r="R1653" i="3"/>
  <c r="M1653" i="3"/>
  <c r="O1653" i="3" s="1"/>
  <c r="S1653" i="3"/>
  <c r="K1654" i="3"/>
  <c r="R1654" i="3" s="1"/>
  <c r="L1654" i="3"/>
  <c r="S1654" i="3" s="1"/>
  <c r="M1654" i="3" l="1"/>
  <c r="K1655" i="3"/>
  <c r="R1655" i="3" s="1"/>
  <c r="L1655" i="3"/>
  <c r="N1654" i="3"/>
  <c r="N1655" i="3" l="1"/>
  <c r="M1655" i="3"/>
  <c r="S1655" i="3"/>
  <c r="K1656" i="3"/>
  <c r="R1656" i="3" s="1"/>
  <c r="L1656" i="3"/>
  <c r="S1656" i="3" s="1"/>
  <c r="O1654" i="3"/>
  <c r="O1655" i="3" l="1"/>
  <c r="K1657" i="3"/>
  <c r="L1657" i="3"/>
  <c r="S1657" i="3" s="1"/>
  <c r="M1656" i="3"/>
  <c r="N1656" i="3"/>
  <c r="N1657" i="3" l="1"/>
  <c r="R1657" i="3"/>
  <c r="M1657" i="3"/>
  <c r="O1657" i="3" s="1"/>
  <c r="O1656" i="3"/>
  <c r="K1658" i="3"/>
  <c r="L1658" i="3"/>
  <c r="S1658" i="3" s="1"/>
  <c r="N1658" i="3" l="1"/>
  <c r="R1658" i="3"/>
  <c r="M1658" i="3"/>
  <c r="K1659" i="3"/>
  <c r="L1659" i="3"/>
  <c r="S1659" i="3" s="1"/>
  <c r="O1658" i="3" l="1"/>
  <c r="N1659" i="3"/>
  <c r="R1659" i="3"/>
  <c r="K1660" i="3"/>
  <c r="R1660" i="3" s="1"/>
  <c r="L1660" i="3"/>
  <c r="S1660" i="3" s="1"/>
  <c r="M1659" i="3"/>
  <c r="O1659" i="3" l="1"/>
  <c r="K1661" i="3"/>
  <c r="R1661" i="3" s="1"/>
  <c r="L1661" i="3"/>
  <c r="S1661" i="3" s="1"/>
  <c r="N1660" i="3"/>
  <c r="M1660" i="3"/>
  <c r="O1660" i="3" l="1"/>
  <c r="K1662" i="3"/>
  <c r="R1662" i="3" s="1"/>
  <c r="L1662" i="3"/>
  <c r="S1662" i="3" s="1"/>
  <c r="N1661" i="3"/>
  <c r="M1661" i="3"/>
  <c r="O1661" i="3" l="1"/>
  <c r="K1663" i="3"/>
  <c r="R1663" i="3" s="1"/>
  <c r="L1663" i="3"/>
  <c r="S1663" i="3" s="1"/>
  <c r="M1662" i="3"/>
  <c r="N1662" i="3"/>
  <c r="M1663" i="3" l="1"/>
  <c r="K1664" i="3"/>
  <c r="R1664" i="3" s="1"/>
  <c r="L1664" i="3"/>
  <c r="S1664" i="3" s="1"/>
  <c r="O1662" i="3"/>
  <c r="N1663" i="3"/>
  <c r="M1664" i="3" l="1"/>
  <c r="K1665" i="3"/>
  <c r="L1665" i="3"/>
  <c r="S1665" i="3" s="1"/>
  <c r="N1664" i="3"/>
  <c r="O1663" i="3"/>
  <c r="N1665" i="3" l="1"/>
  <c r="R1665" i="3"/>
  <c r="O1664" i="3"/>
  <c r="K1666" i="3"/>
  <c r="R1666" i="3" s="1"/>
  <c r="L1666" i="3"/>
  <c r="M1665" i="3"/>
  <c r="N1666" i="3" l="1"/>
  <c r="O1665" i="3"/>
  <c r="M1666" i="3"/>
  <c r="O1666" i="3" s="1"/>
  <c r="S1666" i="3"/>
  <c r="L1667" i="3"/>
  <c r="L1668" i="3" s="1"/>
  <c r="S1668" i="3" s="1"/>
  <c r="K1667" i="3"/>
  <c r="K1668" i="3" s="1"/>
  <c r="R1668" i="3" s="1"/>
  <c r="N1668" i="3" l="1"/>
  <c r="R1667" i="3"/>
  <c r="M1667" i="3"/>
  <c r="S1667" i="3"/>
  <c r="L1669" i="3"/>
  <c r="S1669" i="3" s="1"/>
  <c r="N1667" i="3"/>
  <c r="K1669" i="3"/>
  <c r="R1669" i="3" s="1"/>
  <c r="M1668" i="3"/>
  <c r="M1669" i="3" l="1"/>
  <c r="O1668" i="3"/>
  <c r="O1667" i="3"/>
  <c r="N1669" i="3"/>
  <c r="L1670" i="3"/>
  <c r="S1670" i="3" s="1"/>
  <c r="K1670" i="3"/>
  <c r="R1670" i="3" s="1"/>
  <c r="O1669" i="3" l="1"/>
  <c r="K1671" i="3"/>
  <c r="L1671" i="3"/>
  <c r="S1671" i="3" s="1"/>
  <c r="N1670" i="3"/>
  <c r="M1670" i="3"/>
  <c r="O1670" i="3" l="1"/>
  <c r="M1671" i="3"/>
  <c r="N1671" i="3"/>
  <c r="R1671" i="3"/>
  <c r="L1672" i="3"/>
  <c r="S1672" i="3" s="1"/>
  <c r="K1672" i="3"/>
  <c r="R1672" i="3" s="1"/>
  <c r="O1671" i="3" l="1"/>
  <c r="N1672" i="3"/>
  <c r="L1673" i="3"/>
  <c r="S1673" i="3" s="1"/>
  <c r="K1673" i="3"/>
  <c r="N1673" i="3" s="1"/>
  <c r="M1672" i="3"/>
  <c r="O1672" i="3" l="1"/>
  <c r="K1674" i="3"/>
  <c r="R1674" i="3" s="1"/>
  <c r="L1674" i="3"/>
  <c r="S1674" i="3" s="1"/>
  <c r="M1673" i="3"/>
  <c r="O1673" i="3" s="1"/>
  <c r="R1673" i="3"/>
  <c r="K1675" i="3" l="1"/>
  <c r="R1675" i="3" s="1"/>
  <c r="L1675" i="3"/>
  <c r="S1675" i="3" s="1"/>
  <c r="M1674" i="3"/>
  <c r="N1674" i="3"/>
  <c r="K1676" i="3"/>
  <c r="L1676" i="3"/>
  <c r="S1676" i="3" s="1"/>
  <c r="N1675" i="3"/>
  <c r="O1674" i="3" l="1"/>
  <c r="M1675" i="3"/>
  <c r="O1675" i="3" s="1"/>
  <c r="N1676" i="3"/>
  <c r="R1676" i="3"/>
  <c r="M1676" i="3"/>
  <c r="L1677" i="3"/>
  <c r="S1677" i="3" s="1"/>
  <c r="K1677" i="3"/>
  <c r="R1677" i="3" s="1"/>
  <c r="O1676" i="3" l="1"/>
  <c r="M1677" i="3"/>
  <c r="K1678" i="3"/>
  <c r="R1678" i="3" s="1"/>
  <c r="L1678" i="3"/>
  <c r="S1678" i="3" s="1"/>
  <c r="N1677" i="3"/>
  <c r="N1678" i="3" l="1"/>
  <c r="L1679" i="3"/>
  <c r="K1679" i="3"/>
  <c r="R1679" i="3" s="1"/>
  <c r="M1678" i="3"/>
  <c r="O1677" i="3"/>
  <c r="O1678" i="3" l="1"/>
  <c r="M1679" i="3"/>
  <c r="S1679" i="3"/>
  <c r="N1679" i="3"/>
  <c r="K1680" i="3"/>
  <c r="R1680" i="3" s="1"/>
  <c r="L1680" i="3"/>
  <c r="S1680" i="3" s="1"/>
  <c r="O1679" i="3" l="1"/>
  <c r="L1681" i="3"/>
  <c r="K1681" i="3"/>
  <c r="R1681" i="3" s="1"/>
  <c r="M1680" i="3"/>
  <c r="N1680" i="3"/>
  <c r="M1681" i="3" l="1"/>
  <c r="S1681" i="3"/>
  <c r="O1680" i="3"/>
  <c r="K1682" i="3"/>
  <c r="R1682" i="3" s="1"/>
  <c r="L1682" i="3"/>
  <c r="S1682" i="3" s="1"/>
  <c r="N1681" i="3"/>
  <c r="O1681" i="3" l="1"/>
  <c r="M1682" i="3"/>
  <c r="L1683" i="3"/>
  <c r="S1683" i="3" s="1"/>
  <c r="K1683" i="3"/>
  <c r="R1683" i="3" s="1"/>
  <c r="N1682" i="3"/>
  <c r="N1683" i="3" l="1"/>
  <c r="M1683" i="3"/>
  <c r="K1684" i="3"/>
  <c r="R1684" i="3" s="1"/>
  <c r="L1684" i="3"/>
  <c r="S1684" i="3" s="1"/>
  <c r="O1682" i="3"/>
  <c r="O1683" i="3" l="1"/>
  <c r="L1685" i="3"/>
  <c r="S1685" i="3" s="1"/>
  <c r="K1685" i="3"/>
  <c r="R1685" i="3" s="1"/>
  <c r="N1684" i="3"/>
  <c r="M1684" i="3"/>
  <c r="O1684" i="3" l="1"/>
  <c r="M1685" i="3"/>
  <c r="K1686" i="3"/>
  <c r="R1686" i="3" s="1"/>
  <c r="L1686" i="3"/>
  <c r="S1686" i="3" s="1"/>
  <c r="N1685" i="3"/>
  <c r="L1687" i="3" l="1"/>
  <c r="S1687" i="3" s="1"/>
  <c r="K1687" i="3"/>
  <c r="R1687" i="3" s="1"/>
  <c r="O1685" i="3"/>
  <c r="M1686" i="3"/>
  <c r="N1686" i="3"/>
  <c r="N1687" i="3" l="1"/>
  <c r="O1686" i="3"/>
  <c r="M1687" i="3"/>
  <c r="K1688" i="3"/>
  <c r="L1688" i="3"/>
  <c r="O1687" i="3" l="1"/>
  <c r="M1688" i="3"/>
  <c r="S1688" i="3"/>
  <c r="N1688" i="3"/>
  <c r="R1688" i="3"/>
  <c r="L1689" i="3"/>
  <c r="K1689" i="3"/>
  <c r="R1689" i="3" s="1"/>
  <c r="N1689" i="3" l="1"/>
  <c r="M1689" i="3"/>
  <c r="S1689" i="3"/>
  <c r="O1688" i="3"/>
  <c r="K1690" i="3"/>
  <c r="L1690" i="3"/>
  <c r="S1690" i="3" s="1"/>
  <c r="O1689" i="3" l="1"/>
  <c r="N1690" i="3"/>
  <c r="R1690" i="3"/>
  <c r="M1690" i="3"/>
  <c r="O1690" i="3" s="1"/>
  <c r="L1691" i="3"/>
  <c r="S1691" i="3" s="1"/>
  <c r="K1691" i="3"/>
  <c r="R1691" i="3" s="1"/>
  <c r="N1691" i="3" l="1"/>
  <c r="M1691" i="3"/>
  <c r="K1692" i="3"/>
  <c r="R1692" i="3" s="1"/>
  <c r="L1692" i="3"/>
  <c r="O1691" i="3" l="1"/>
  <c r="M1692" i="3"/>
  <c r="S1692" i="3"/>
  <c r="N1692" i="3"/>
  <c r="L1693" i="3"/>
  <c r="S1693" i="3" s="1"/>
  <c r="K1693" i="3"/>
  <c r="R1693" i="3" s="1"/>
  <c r="O1692" i="3" l="1"/>
  <c r="K1694" i="3"/>
  <c r="L1694" i="3"/>
  <c r="S1694" i="3" s="1"/>
  <c r="M1693" i="3"/>
  <c r="N1693" i="3"/>
  <c r="N1694" i="3" l="1"/>
  <c r="R1694" i="3"/>
  <c r="M1694" i="3"/>
  <c r="O1693" i="3"/>
  <c r="L1695" i="3"/>
  <c r="S1695" i="3" s="1"/>
  <c r="K1695" i="3"/>
  <c r="R1695" i="3" s="1"/>
  <c r="O1694" i="3" l="1"/>
  <c r="N1695" i="3"/>
  <c r="M1695" i="3"/>
  <c r="O1695" i="3" s="1"/>
  <c r="K1696" i="3"/>
  <c r="L1696" i="3"/>
  <c r="S1696" i="3" s="1"/>
  <c r="N1696" i="3" l="1"/>
  <c r="R1696" i="3"/>
  <c r="L1697" i="3"/>
  <c r="K1697" i="3"/>
  <c r="R1697" i="3" s="1"/>
  <c r="M1696" i="3"/>
  <c r="O1696" i="3" l="1"/>
  <c r="M1697" i="3"/>
  <c r="S1697" i="3"/>
  <c r="N1697" i="3"/>
  <c r="O1697" i="3" s="1"/>
  <c r="K1698" i="3"/>
  <c r="R1698" i="3" s="1"/>
  <c r="L1698" i="3"/>
  <c r="S1698" i="3" s="1"/>
  <c r="L1699" i="3" l="1"/>
  <c r="K1699" i="3"/>
  <c r="R1699" i="3" s="1"/>
  <c r="M1698" i="3"/>
  <c r="N1698" i="3"/>
  <c r="M1699" i="3" l="1"/>
  <c r="S1699" i="3"/>
  <c r="O1698" i="3"/>
  <c r="K1700" i="3"/>
  <c r="R1700" i="3" s="1"/>
  <c r="L1700" i="3"/>
  <c r="S1700" i="3" s="1"/>
  <c r="N1699" i="3"/>
  <c r="O1699" i="3" l="1"/>
  <c r="M1700" i="3"/>
  <c r="L1701" i="3"/>
  <c r="S1701" i="3" s="1"/>
  <c r="K1701" i="3"/>
  <c r="R1701" i="3" s="1"/>
  <c r="N1700" i="3"/>
  <c r="O1700" i="3" l="1"/>
  <c r="M1701" i="3"/>
  <c r="K1702" i="3"/>
  <c r="R1702" i="3" s="1"/>
  <c r="L1702" i="3"/>
  <c r="N1701" i="3"/>
  <c r="O1701" i="3" l="1"/>
  <c r="M1702" i="3"/>
  <c r="S1702" i="3"/>
  <c r="L1703" i="3"/>
  <c r="S1703" i="3" s="1"/>
  <c r="K1703" i="3"/>
  <c r="N1702" i="3"/>
  <c r="O1702" i="3" l="1"/>
  <c r="N1703" i="3"/>
  <c r="R1703" i="3"/>
  <c r="K1704" i="3"/>
  <c r="R1704" i="3" s="1"/>
  <c r="L1704" i="3"/>
  <c r="S1704" i="3" s="1"/>
  <c r="M1703" i="3"/>
  <c r="O1703" i="3" l="1"/>
  <c r="M1704" i="3"/>
  <c r="N1704" i="3"/>
  <c r="L1705" i="3"/>
  <c r="S1705" i="3" s="1"/>
  <c r="K1705" i="3"/>
  <c r="R1705" i="3" s="1"/>
  <c r="O1704" i="3" l="1"/>
  <c r="N1705" i="3"/>
  <c r="M1705" i="3"/>
  <c r="K1706" i="3"/>
  <c r="L1706" i="3"/>
  <c r="S1706" i="3" s="1"/>
  <c r="O1705" i="3" l="1"/>
  <c r="N1706" i="3"/>
  <c r="R1706" i="3"/>
  <c r="L1707" i="3"/>
  <c r="K1707" i="3"/>
  <c r="R1707" i="3" s="1"/>
  <c r="M1706" i="3"/>
  <c r="O1706" i="3" s="1"/>
  <c r="M1707" i="3" l="1"/>
  <c r="S1707" i="3"/>
  <c r="N1707" i="3"/>
  <c r="K1708" i="3"/>
  <c r="R1708" i="3" s="1"/>
  <c r="L1708" i="3"/>
  <c r="S1708" i="3" s="1"/>
  <c r="O1707" i="3" l="1"/>
  <c r="L1709" i="3"/>
  <c r="K1709" i="3"/>
  <c r="R1709" i="3" s="1"/>
  <c r="M1708" i="3"/>
  <c r="N1708" i="3"/>
  <c r="M1709" i="3" l="1"/>
  <c r="S1709" i="3"/>
  <c r="O1708" i="3"/>
  <c r="N1709" i="3"/>
  <c r="K1710" i="3"/>
  <c r="R1710" i="3" s="1"/>
  <c r="L1710" i="3"/>
  <c r="S1710" i="3" s="1"/>
  <c r="O1709" i="3" l="1"/>
  <c r="M1710" i="3"/>
  <c r="N1710" i="3"/>
  <c r="L1711" i="3"/>
  <c r="S1711" i="3" s="1"/>
  <c r="K1711" i="3"/>
  <c r="R1711" i="3" s="1"/>
  <c r="O1710" i="3" l="1"/>
  <c r="N1711" i="3"/>
  <c r="K1712" i="3"/>
  <c r="R1712" i="3" s="1"/>
  <c r="L1712" i="3"/>
  <c r="S1712" i="3" s="1"/>
  <c r="M1711" i="3"/>
  <c r="O1711" i="3" l="1"/>
  <c r="M1712" i="3"/>
  <c r="N1712" i="3"/>
  <c r="L1713" i="3"/>
  <c r="S1713" i="3" s="1"/>
  <c r="K1713" i="3"/>
  <c r="R1713" i="3" s="1"/>
  <c r="O1712" i="3" l="1"/>
  <c r="M1713" i="3"/>
  <c r="K1714" i="3"/>
  <c r="R1714" i="3" s="1"/>
  <c r="L1714" i="3"/>
  <c r="S1714" i="3" s="1"/>
  <c r="N1713" i="3"/>
  <c r="O1713" i="3" l="1"/>
  <c r="L1715" i="3"/>
  <c r="S1715" i="3" s="1"/>
  <c r="K1715" i="3"/>
  <c r="R1715" i="3" s="1"/>
  <c r="N1714" i="3"/>
  <c r="M1714" i="3"/>
  <c r="O1714" i="3" l="1"/>
  <c r="K1716" i="3"/>
  <c r="R1716" i="3" s="1"/>
  <c r="L1716" i="3"/>
  <c r="N1715" i="3"/>
  <c r="M1715" i="3"/>
  <c r="O1715" i="3" l="1"/>
  <c r="M1716" i="3"/>
  <c r="S1716" i="3"/>
  <c r="L1717" i="3"/>
  <c r="S1717" i="3" s="1"/>
  <c r="K1717" i="3"/>
  <c r="N1716" i="3"/>
  <c r="O1716" i="3" l="1"/>
  <c r="N1717" i="3"/>
  <c r="R1717" i="3"/>
  <c r="K1718" i="3"/>
  <c r="R1718" i="3" s="1"/>
  <c r="L1718" i="3"/>
  <c r="S1718" i="3" s="1"/>
  <c r="M1717" i="3"/>
  <c r="O1717" i="3" s="1"/>
  <c r="L1719" i="3" l="1"/>
  <c r="S1719" i="3" s="1"/>
  <c r="K1719" i="3"/>
  <c r="N1718" i="3"/>
  <c r="M1718" i="3"/>
  <c r="O1718" i="3" l="1"/>
  <c r="N1719" i="3"/>
  <c r="R1719" i="3"/>
  <c r="K1720" i="3"/>
  <c r="R1720" i="3" s="1"/>
  <c r="L1720" i="3"/>
  <c r="S1720" i="3" s="1"/>
  <c r="M1719" i="3"/>
  <c r="O1719" i="3" l="1"/>
  <c r="L1721" i="3"/>
  <c r="S1721" i="3" s="1"/>
  <c r="K1721" i="3"/>
  <c r="N1720" i="3"/>
  <c r="M1720" i="3"/>
  <c r="O1720" i="3" l="1"/>
  <c r="N1721" i="3"/>
  <c r="R1721" i="3"/>
  <c r="K1722" i="3"/>
  <c r="R1722" i="3" s="1"/>
  <c r="L1722" i="3"/>
  <c r="S1722" i="3" s="1"/>
  <c r="M1721" i="3"/>
  <c r="O1721" i="3" s="1"/>
  <c r="L1723" i="3" l="1"/>
  <c r="S1723" i="3" s="1"/>
  <c r="K1723" i="3"/>
  <c r="N1722" i="3"/>
  <c r="M1722" i="3"/>
  <c r="O1722" i="3" l="1"/>
  <c r="N1723" i="3"/>
  <c r="R1723" i="3"/>
  <c r="K1724" i="3"/>
  <c r="R1724" i="3" s="1"/>
  <c r="L1724" i="3"/>
  <c r="S1724" i="3" s="1"/>
  <c r="M1723" i="3"/>
  <c r="O1723" i="3" s="1"/>
  <c r="L1725" i="3" l="1"/>
  <c r="S1725" i="3" s="1"/>
  <c r="K1725" i="3"/>
  <c r="N1724" i="3"/>
  <c r="M1724" i="3"/>
  <c r="O1724" i="3" l="1"/>
  <c r="N1725" i="3"/>
  <c r="R1725" i="3"/>
  <c r="K1726" i="3"/>
  <c r="R1726" i="3" s="1"/>
  <c r="L1726" i="3"/>
  <c r="S1726" i="3" s="1"/>
  <c r="M1725" i="3"/>
  <c r="O1725" i="3" s="1"/>
  <c r="L1727" i="3" l="1"/>
  <c r="S1727" i="3" s="1"/>
  <c r="K1727" i="3"/>
  <c r="N1726" i="3"/>
  <c r="M1726" i="3"/>
  <c r="O1726" i="3" l="1"/>
  <c r="N1727" i="3"/>
  <c r="R1727" i="3"/>
  <c r="K1728" i="3"/>
  <c r="R1728" i="3" s="1"/>
  <c r="L1728" i="3"/>
  <c r="S1728" i="3" s="1"/>
  <c r="M1727" i="3"/>
  <c r="O1727" i="3" s="1"/>
  <c r="L1729" i="3" l="1"/>
  <c r="S1729" i="3" s="1"/>
  <c r="K1729" i="3"/>
  <c r="N1728" i="3"/>
  <c r="M1728" i="3"/>
  <c r="O1728" i="3" l="1"/>
  <c r="N1729" i="3"/>
  <c r="R1729" i="3"/>
  <c r="K1730" i="3"/>
  <c r="R1730" i="3" s="1"/>
  <c r="L1730" i="3"/>
  <c r="S1730" i="3" s="1"/>
  <c r="M1729" i="3"/>
  <c r="O1729" i="3" s="1"/>
  <c r="L1731" i="3" l="1"/>
  <c r="S1731" i="3" s="1"/>
  <c r="K1731" i="3"/>
  <c r="N1730" i="3"/>
  <c r="M1730" i="3"/>
  <c r="O1730" i="3" l="1"/>
  <c r="N1731" i="3"/>
  <c r="R1731" i="3"/>
  <c r="K1732" i="3"/>
  <c r="R1732" i="3" s="1"/>
  <c r="L1732" i="3"/>
  <c r="S1732" i="3" s="1"/>
  <c r="M1731" i="3"/>
  <c r="O1731" i="3" s="1"/>
  <c r="L1733" i="3" l="1"/>
  <c r="S1733" i="3" s="1"/>
  <c r="K1733" i="3"/>
  <c r="N1732" i="3"/>
  <c r="M1732" i="3"/>
  <c r="O1732" i="3" l="1"/>
  <c r="N1733" i="3"/>
  <c r="R1733" i="3"/>
  <c r="K1734" i="3"/>
  <c r="R1734" i="3" s="1"/>
  <c r="L1734" i="3"/>
  <c r="S1734" i="3" s="1"/>
  <c r="M1733" i="3"/>
  <c r="O1733" i="3" s="1"/>
  <c r="L1735" i="3" l="1"/>
  <c r="S1735" i="3" s="1"/>
  <c r="K1735" i="3"/>
  <c r="N1734" i="3"/>
  <c r="M1734" i="3"/>
  <c r="O1734" i="3" l="1"/>
  <c r="N1735" i="3"/>
  <c r="R1735" i="3"/>
  <c r="L1736" i="3"/>
  <c r="S1736" i="3" s="1"/>
  <c r="K1736" i="3"/>
  <c r="K1737" i="3" s="1"/>
  <c r="R1737" i="3" s="1"/>
  <c r="M1735" i="3"/>
  <c r="O1735" i="3" s="1"/>
  <c r="L1737" i="3" l="1"/>
  <c r="S1737" i="3" s="1"/>
  <c r="N1737" i="3"/>
  <c r="R1736" i="3"/>
  <c r="M1736" i="3"/>
  <c r="N1736" i="3"/>
  <c r="K1738" i="3"/>
  <c r="R1738" i="3" s="1"/>
  <c r="M1737" i="3" l="1"/>
  <c r="O1737" i="3" s="1"/>
  <c r="L1738" i="3"/>
  <c r="S1738" i="3" s="1"/>
  <c r="O1736" i="3"/>
  <c r="K1739" i="3"/>
  <c r="K1740" i="3" s="1"/>
  <c r="R1740" i="3" s="1"/>
  <c r="N1738" i="3"/>
  <c r="M1738" i="3" l="1"/>
  <c r="O1738" i="3" s="1"/>
  <c r="L1739" i="3"/>
  <c r="S1739" i="3" s="1"/>
  <c r="N1740" i="3"/>
  <c r="R1739" i="3"/>
  <c r="N1739" i="3"/>
  <c r="K1741" i="3"/>
  <c r="M1739" i="3" l="1"/>
  <c r="O1739" i="3" s="1"/>
  <c r="L1740" i="3"/>
  <c r="N1741" i="3"/>
  <c r="R1741" i="3"/>
  <c r="K1742" i="3"/>
  <c r="R1742" i="3" s="1"/>
  <c r="S1740" i="3" l="1"/>
  <c r="L1741" i="3"/>
  <c r="M1741" i="3" s="1"/>
  <c r="O1741" i="3" s="1"/>
  <c r="M1740" i="3"/>
  <c r="O1740" i="3" s="1"/>
  <c r="N1742" i="3"/>
  <c r="K1743" i="3"/>
  <c r="S1741" i="3" l="1"/>
  <c r="L1742" i="3"/>
  <c r="M1742" i="3" s="1"/>
  <c r="O1742" i="3" s="1"/>
  <c r="N1743" i="3"/>
  <c r="R1743" i="3"/>
  <c r="K1744" i="3"/>
  <c r="R1744" i="3" s="1"/>
  <c r="S1742" i="3" l="1"/>
  <c r="L1743" i="3"/>
  <c r="K1745" i="3"/>
  <c r="N1744" i="3"/>
  <c r="S1743" i="3" l="1"/>
  <c r="L1744" i="3"/>
  <c r="M1744" i="3" s="1"/>
  <c r="O1744" i="3" s="1"/>
  <c r="M1743" i="3"/>
  <c r="O1743" i="3" s="1"/>
  <c r="N1745" i="3"/>
  <c r="R1745" i="3"/>
  <c r="K1746" i="3"/>
  <c r="R1746" i="3" s="1"/>
  <c r="S1744" i="3" l="1"/>
  <c r="L1745" i="3"/>
  <c r="K1747" i="3"/>
  <c r="N1746" i="3"/>
  <c r="S1745" i="3" l="1"/>
  <c r="L1746" i="3"/>
  <c r="M1745" i="3"/>
  <c r="O1745" i="3" s="1"/>
  <c r="N1747" i="3"/>
  <c r="R1747" i="3"/>
  <c r="K1748" i="3"/>
  <c r="R1748" i="3" s="1"/>
  <c r="L1748" i="3"/>
  <c r="S1748" i="3" s="1"/>
  <c r="S1746" i="3" l="1"/>
  <c r="M1746" i="3"/>
  <c r="O1746" i="3" s="1"/>
  <c r="L1747" i="3"/>
  <c r="M1748" i="3" s="1"/>
  <c r="L1749" i="3"/>
  <c r="S1749" i="3" s="1"/>
  <c r="K1749" i="3"/>
  <c r="N1748" i="3"/>
  <c r="S1747" i="3" l="1"/>
  <c r="M1747" i="3"/>
  <c r="O1747" i="3" s="1"/>
  <c r="O1748" i="3"/>
  <c r="N1749" i="3"/>
  <c r="R1749" i="3"/>
  <c r="K1750" i="3"/>
  <c r="R1750" i="3" s="1"/>
  <c r="L1750" i="3"/>
  <c r="M1749" i="3"/>
  <c r="O1749" i="3" s="1"/>
  <c r="M1750" i="3" l="1"/>
  <c r="S1750" i="3"/>
  <c r="L1751" i="3"/>
  <c r="S1751" i="3" s="1"/>
  <c r="K1751" i="3"/>
  <c r="N1750" i="3"/>
  <c r="O1750" i="3" l="1"/>
  <c r="M1751" i="3"/>
  <c r="N1751" i="3"/>
  <c r="R1751" i="3"/>
  <c r="K1752" i="3"/>
  <c r="R1752" i="3" s="1"/>
  <c r="L1752" i="3"/>
  <c r="S1752" i="3" s="1"/>
  <c r="O1751" i="3" l="1"/>
  <c r="N1752" i="3"/>
  <c r="L1753" i="3"/>
  <c r="S1753" i="3" s="1"/>
  <c r="K1753" i="3"/>
  <c r="R1753" i="3" s="1"/>
  <c r="M1752" i="3"/>
  <c r="O1752" i="3" l="1"/>
  <c r="K1754" i="3"/>
  <c r="L1754" i="3"/>
  <c r="S1754" i="3" s="1"/>
  <c r="N1753" i="3"/>
  <c r="M1753" i="3"/>
  <c r="N1754" i="3" l="1"/>
  <c r="R1754" i="3"/>
  <c r="O1753" i="3"/>
  <c r="M1754" i="3"/>
  <c r="L1755" i="3"/>
  <c r="S1755" i="3" s="1"/>
  <c r="K1755" i="3"/>
  <c r="R1755" i="3" s="1"/>
  <c r="O1754" i="3" l="1"/>
  <c r="N1755" i="3"/>
  <c r="M1755" i="3"/>
  <c r="K1756" i="3"/>
  <c r="R1756" i="3" s="1"/>
  <c r="L1756" i="3"/>
  <c r="S1756" i="3" s="1"/>
  <c r="O1755" i="3" l="1"/>
  <c r="M1756" i="3"/>
  <c r="L1757" i="3"/>
  <c r="S1757" i="3" s="1"/>
  <c r="K1757" i="3"/>
  <c r="N1756" i="3"/>
  <c r="N1757" i="3" l="1"/>
  <c r="R1757" i="3"/>
  <c r="O1756" i="3"/>
  <c r="K1758" i="3"/>
  <c r="R1758" i="3" s="1"/>
  <c r="L1758" i="3"/>
  <c r="S1758" i="3" s="1"/>
  <c r="M1757" i="3"/>
  <c r="O1757" i="3" l="1"/>
  <c r="M1758" i="3"/>
  <c r="L1759" i="3"/>
  <c r="S1759" i="3" s="1"/>
  <c r="K1759" i="3"/>
  <c r="R1759" i="3" s="1"/>
  <c r="N1758" i="3"/>
  <c r="K1760" i="3" l="1"/>
  <c r="R1760" i="3" s="1"/>
  <c r="L1760" i="3"/>
  <c r="S1760" i="3" s="1"/>
  <c r="O1758" i="3"/>
  <c r="N1759" i="3"/>
  <c r="M1759" i="3"/>
  <c r="M1760" i="3" l="1"/>
  <c r="N1760" i="3"/>
  <c r="O1759" i="3"/>
  <c r="L1761" i="3"/>
  <c r="K1761" i="3"/>
  <c r="O1760" i="3" l="1"/>
  <c r="N1761" i="3"/>
  <c r="R1761" i="3"/>
  <c r="M1761" i="3"/>
  <c r="S1761" i="3"/>
  <c r="K1762" i="3"/>
  <c r="L1762" i="3"/>
  <c r="M1762" i="3" l="1"/>
  <c r="S1762" i="3"/>
  <c r="N1762" i="3"/>
  <c r="R1762" i="3"/>
  <c r="O1761" i="3"/>
  <c r="L1763" i="3"/>
  <c r="S1763" i="3" s="1"/>
  <c r="K1763" i="3"/>
  <c r="N1763" i="3" l="1"/>
  <c r="R1763" i="3"/>
  <c r="O1762" i="3"/>
  <c r="K1764" i="3"/>
  <c r="R1764" i="3" s="1"/>
  <c r="L1764" i="3"/>
  <c r="S1764" i="3" s="1"/>
  <c r="M1763" i="3"/>
  <c r="O1763" i="3" l="1"/>
  <c r="L1765" i="3"/>
  <c r="S1765" i="3" s="1"/>
  <c r="K1765" i="3"/>
  <c r="N1764" i="3"/>
  <c r="M1764" i="3"/>
  <c r="O1764" i="3" l="1"/>
  <c r="N1765" i="3"/>
  <c r="R1765" i="3"/>
  <c r="K1766" i="3"/>
  <c r="R1766" i="3" s="1"/>
  <c r="L1766" i="3"/>
  <c r="M1765" i="3"/>
  <c r="O1765" i="3" s="1"/>
  <c r="M1766" i="3" l="1"/>
  <c r="S1766" i="3"/>
  <c r="L1767" i="3"/>
  <c r="S1767" i="3" s="1"/>
  <c r="K1767" i="3"/>
  <c r="N1766" i="3"/>
  <c r="O1766" i="3" l="1"/>
  <c r="M1767" i="3"/>
  <c r="N1767" i="3"/>
  <c r="R1767" i="3"/>
  <c r="K1768" i="3"/>
  <c r="R1768" i="3" s="1"/>
  <c r="L1768" i="3"/>
  <c r="S1768" i="3" s="1"/>
  <c r="O1767" i="3" l="1"/>
  <c r="N1768" i="3"/>
  <c r="L1769" i="3"/>
  <c r="S1769" i="3" s="1"/>
  <c r="K1769" i="3"/>
  <c r="R1769" i="3" s="1"/>
  <c r="M1768" i="3"/>
  <c r="O1768" i="3" l="1"/>
  <c r="K1770" i="3"/>
  <c r="L1770" i="3"/>
  <c r="S1770" i="3" s="1"/>
  <c r="N1769" i="3"/>
  <c r="M1769" i="3"/>
  <c r="O1769" i="3" l="1"/>
  <c r="N1770" i="3"/>
  <c r="R1770" i="3"/>
  <c r="M1770" i="3"/>
  <c r="O1770" i="3" s="1"/>
  <c r="L1771" i="3"/>
  <c r="S1771" i="3" s="1"/>
  <c r="K1771" i="3"/>
  <c r="R1771" i="3" s="1"/>
  <c r="K1772" i="3" l="1"/>
  <c r="L1772" i="3"/>
  <c r="S1772" i="3" s="1"/>
  <c r="N1771" i="3"/>
  <c r="M1771" i="3"/>
  <c r="O1771" i="3" l="1"/>
  <c r="N1772" i="3"/>
  <c r="R1772" i="3"/>
  <c r="M1772" i="3"/>
  <c r="O1772" i="3" s="1"/>
  <c r="L1773" i="3"/>
  <c r="S1773" i="3" s="1"/>
  <c r="K1773" i="3"/>
  <c r="R1773" i="3" s="1"/>
  <c r="K1774" i="3" l="1"/>
  <c r="L1774" i="3"/>
  <c r="S1774" i="3" s="1"/>
  <c r="N1773" i="3"/>
  <c r="M1773" i="3"/>
  <c r="O1773" i="3" l="1"/>
  <c r="N1774" i="3"/>
  <c r="R1774" i="3"/>
  <c r="M1774" i="3"/>
  <c r="L1775" i="3"/>
  <c r="S1775" i="3" s="1"/>
  <c r="K1775" i="3"/>
  <c r="R1775" i="3" s="1"/>
  <c r="O1774" i="3" l="1"/>
  <c r="K1776" i="3"/>
  <c r="L1776" i="3"/>
  <c r="S1776" i="3" s="1"/>
  <c r="N1775" i="3"/>
  <c r="M1775" i="3"/>
  <c r="O1775" i="3" l="1"/>
  <c r="N1776" i="3"/>
  <c r="R1776" i="3"/>
  <c r="M1776" i="3"/>
  <c r="O1776" i="3" s="1"/>
  <c r="L1777" i="3"/>
  <c r="S1777" i="3" s="1"/>
  <c r="K1777" i="3"/>
  <c r="N1777" i="3" l="1"/>
  <c r="R1777" i="3"/>
  <c r="K1778" i="3"/>
  <c r="R1778" i="3" s="1"/>
  <c r="L1778" i="3"/>
  <c r="S1778" i="3" s="1"/>
  <c r="M1777" i="3"/>
  <c r="O1777" i="3" l="1"/>
  <c r="L1779" i="3"/>
  <c r="S1779" i="3" s="1"/>
  <c r="K1779" i="3"/>
  <c r="M1778" i="3"/>
  <c r="N1778" i="3"/>
  <c r="N1779" i="3" l="1"/>
  <c r="R1779" i="3"/>
  <c r="K1780" i="3"/>
  <c r="R1780" i="3" s="1"/>
  <c r="L1780" i="3"/>
  <c r="S1780" i="3" s="1"/>
  <c r="O1778" i="3"/>
  <c r="M1779" i="3"/>
  <c r="O1779" i="3" l="1"/>
  <c r="N1780" i="3"/>
  <c r="L1781" i="3"/>
  <c r="S1781" i="3" s="1"/>
  <c r="K1781" i="3"/>
  <c r="R1781" i="3" s="1"/>
  <c r="M1780" i="3"/>
  <c r="O1780" i="3" l="1"/>
  <c r="K1782" i="3"/>
  <c r="L1782" i="3"/>
  <c r="S1782" i="3" s="1"/>
  <c r="N1781" i="3"/>
  <c r="M1781" i="3"/>
  <c r="N1782" i="3" l="1"/>
  <c r="R1782" i="3"/>
  <c r="O1781" i="3"/>
  <c r="M1782" i="3"/>
  <c r="L1783" i="3"/>
  <c r="S1783" i="3" s="1"/>
  <c r="K1783" i="3"/>
  <c r="R1783" i="3" s="1"/>
  <c r="O1782" i="3" l="1"/>
  <c r="N1783" i="3"/>
  <c r="M1783" i="3"/>
  <c r="K1784" i="3"/>
  <c r="R1784" i="3" s="1"/>
  <c r="L1784" i="3"/>
  <c r="S1784" i="3" s="1"/>
  <c r="O1783" i="3" l="1"/>
  <c r="M1784" i="3"/>
  <c r="L1785" i="3"/>
  <c r="S1785" i="3" s="1"/>
  <c r="K1785" i="3"/>
  <c r="N1784" i="3"/>
  <c r="N1785" i="3" l="1"/>
  <c r="R1785" i="3"/>
  <c r="K1786" i="3"/>
  <c r="R1786" i="3" s="1"/>
  <c r="L1786" i="3"/>
  <c r="S1786" i="3" s="1"/>
  <c r="O1784" i="3"/>
  <c r="M1785" i="3"/>
  <c r="O1785" i="3" l="1"/>
  <c r="M1786" i="3"/>
  <c r="N1786" i="3"/>
  <c r="L1787" i="3"/>
  <c r="S1787" i="3" s="1"/>
  <c r="K1787" i="3"/>
  <c r="N1787" i="3" l="1"/>
  <c r="R1787" i="3"/>
  <c r="O1786" i="3"/>
  <c r="K1788" i="3"/>
  <c r="R1788" i="3" s="1"/>
  <c r="L1788" i="3"/>
  <c r="S1788" i="3" s="1"/>
  <c r="M1787" i="3"/>
  <c r="O1787" i="3" l="1"/>
  <c r="N1788" i="3"/>
  <c r="L1789" i="3"/>
  <c r="K1789" i="3"/>
  <c r="R1789" i="3" s="1"/>
  <c r="M1788" i="3"/>
  <c r="O1788" i="3" l="1"/>
  <c r="M1789" i="3"/>
  <c r="S1789" i="3"/>
  <c r="N1789" i="3"/>
  <c r="K1790" i="3"/>
  <c r="R1790" i="3" s="1"/>
  <c r="L1790" i="3"/>
  <c r="S1790" i="3" s="1"/>
  <c r="O1789" i="3" l="1"/>
  <c r="L1791" i="3"/>
  <c r="K1791" i="3"/>
  <c r="R1791" i="3" s="1"/>
  <c r="M1790" i="3"/>
  <c r="N1790" i="3"/>
  <c r="M1791" i="3" l="1"/>
  <c r="S1791" i="3"/>
  <c r="O1790" i="3"/>
  <c r="N1791" i="3"/>
  <c r="K1792" i="3"/>
  <c r="R1792" i="3" s="1"/>
  <c r="L1792" i="3"/>
  <c r="S1792" i="3" s="1"/>
  <c r="O1791" i="3" l="1"/>
  <c r="N1792" i="3"/>
  <c r="L1793" i="3"/>
  <c r="K1793" i="3"/>
  <c r="R1793" i="3" s="1"/>
  <c r="M1792" i="3"/>
  <c r="O1792" i="3" l="1"/>
  <c r="M1793" i="3"/>
  <c r="S1793" i="3"/>
  <c r="K1794" i="3"/>
  <c r="L1794" i="3"/>
  <c r="N1793" i="3"/>
  <c r="O1793" i="3" l="1"/>
  <c r="N1794" i="3"/>
  <c r="R1794" i="3"/>
  <c r="M1794" i="3"/>
  <c r="S1794" i="3"/>
  <c r="L1795" i="3"/>
  <c r="S1795" i="3" s="1"/>
  <c r="K1795" i="3"/>
  <c r="O1794" i="3" l="1"/>
  <c r="N1795" i="3"/>
  <c r="R1795" i="3"/>
  <c r="K1796" i="3"/>
  <c r="R1796" i="3" s="1"/>
  <c r="L1796" i="3"/>
  <c r="S1796" i="3" s="1"/>
  <c r="M1795" i="3"/>
  <c r="O1795" i="3" l="1"/>
  <c r="L1797" i="3"/>
  <c r="S1797" i="3" s="1"/>
  <c r="K1797" i="3"/>
  <c r="N1796" i="3"/>
  <c r="M1796" i="3"/>
  <c r="O1796" i="3" l="1"/>
  <c r="N1797" i="3"/>
  <c r="R1797" i="3"/>
  <c r="K1798" i="3"/>
  <c r="R1798" i="3" s="1"/>
  <c r="L1798" i="3"/>
  <c r="M1797" i="3"/>
  <c r="O1797" i="3" l="1"/>
  <c r="M1798" i="3"/>
  <c r="S1798" i="3"/>
  <c r="L1799" i="3"/>
  <c r="S1799" i="3" s="1"/>
  <c r="K1799" i="3"/>
  <c r="N1798" i="3"/>
  <c r="O1798" i="3" l="1"/>
  <c r="M1799" i="3"/>
  <c r="N1799" i="3"/>
  <c r="R1799" i="3"/>
  <c r="K1800" i="3"/>
  <c r="R1800" i="3" s="1"/>
  <c r="L1800" i="3"/>
  <c r="S1800" i="3" s="1"/>
  <c r="O1799" i="3" l="1"/>
  <c r="N1800" i="3"/>
  <c r="L1801" i="3"/>
  <c r="S1801" i="3" s="1"/>
  <c r="K1801" i="3"/>
  <c r="R1801" i="3" s="1"/>
  <c r="M1800" i="3"/>
  <c r="O1800" i="3" l="1"/>
  <c r="K1802" i="3"/>
  <c r="L1802" i="3"/>
  <c r="S1802" i="3" s="1"/>
  <c r="N1801" i="3"/>
  <c r="M1801" i="3"/>
  <c r="N1802" i="3" l="1"/>
  <c r="R1802" i="3"/>
  <c r="O1801" i="3"/>
  <c r="M1802" i="3"/>
  <c r="L1803" i="3"/>
  <c r="S1803" i="3" s="1"/>
  <c r="K1803" i="3"/>
  <c r="R1803" i="3" s="1"/>
  <c r="O1802" i="3" l="1"/>
  <c r="N1803" i="3"/>
  <c r="M1803" i="3"/>
  <c r="K1804" i="3"/>
  <c r="R1804" i="3" s="1"/>
  <c r="L1804" i="3"/>
  <c r="S1804" i="3" s="1"/>
  <c r="O1803" i="3" l="1"/>
  <c r="M1804" i="3"/>
  <c r="L1805" i="3"/>
  <c r="S1805" i="3" s="1"/>
  <c r="K1805" i="3"/>
  <c r="N1804" i="3"/>
  <c r="N1805" i="3" l="1"/>
  <c r="R1805" i="3"/>
  <c r="K1806" i="3"/>
  <c r="R1806" i="3" s="1"/>
  <c r="L1806" i="3"/>
  <c r="S1806" i="3" s="1"/>
  <c r="O1804" i="3"/>
  <c r="M1805" i="3"/>
  <c r="O1805" i="3" l="1"/>
  <c r="M1806" i="3"/>
  <c r="N1806" i="3"/>
  <c r="L1807" i="3"/>
  <c r="S1807" i="3" s="1"/>
  <c r="K1807" i="3"/>
  <c r="N1807" i="3" l="1"/>
  <c r="R1807" i="3"/>
  <c r="O1806" i="3"/>
  <c r="K1808" i="3"/>
  <c r="L1808" i="3"/>
  <c r="S1808" i="3" s="1"/>
  <c r="M1807" i="3"/>
  <c r="O1807" i="3" l="1"/>
  <c r="N1808" i="3"/>
  <c r="R1808" i="3"/>
  <c r="M1808" i="3"/>
  <c r="L1809" i="3"/>
  <c r="S1809" i="3" s="1"/>
  <c r="K1809" i="3"/>
  <c r="R1809" i="3" s="1"/>
  <c r="O1808" i="3" l="1"/>
  <c r="K1810" i="3"/>
  <c r="L1810" i="3"/>
  <c r="S1810" i="3" s="1"/>
  <c r="N1809" i="3"/>
  <c r="M1809" i="3"/>
  <c r="N1810" i="3" l="1"/>
  <c r="R1810" i="3"/>
  <c r="O1809" i="3"/>
  <c r="M1810" i="3"/>
  <c r="L1811" i="3"/>
  <c r="S1811" i="3" s="1"/>
  <c r="K1811" i="3"/>
  <c r="R1811" i="3" s="1"/>
  <c r="O1810" i="3" l="1"/>
  <c r="N1811" i="3"/>
  <c r="M1811" i="3"/>
  <c r="K1812" i="3"/>
  <c r="R1812" i="3" s="1"/>
  <c r="L1812" i="3"/>
  <c r="S1812" i="3" s="1"/>
  <c r="M1812" i="3" l="1"/>
  <c r="O1811" i="3"/>
  <c r="L1813" i="3"/>
  <c r="S1813" i="3" s="1"/>
  <c r="K1813" i="3"/>
  <c r="R1813" i="3" s="1"/>
  <c r="N1812" i="3"/>
  <c r="N1813" i="3" l="1"/>
  <c r="O1812" i="3"/>
  <c r="K1814" i="3"/>
  <c r="R1814" i="3" s="1"/>
  <c r="L1814" i="3"/>
  <c r="M1813" i="3"/>
  <c r="O1813" i="3" l="1"/>
  <c r="M1814" i="3"/>
  <c r="S1814" i="3"/>
  <c r="L1815" i="3"/>
  <c r="K1815" i="3"/>
  <c r="N1814" i="3"/>
  <c r="O1814" i="3" s="1"/>
  <c r="M1815" i="3" l="1"/>
  <c r="S1815" i="3"/>
  <c r="N1815" i="3"/>
  <c r="O1815" i="3" s="1"/>
  <c r="R1815" i="3"/>
  <c r="K1816" i="3"/>
  <c r="L1816" i="3"/>
  <c r="M1816" i="3" l="1"/>
  <c r="S1816" i="3"/>
  <c r="N1816" i="3"/>
  <c r="R1816" i="3"/>
  <c r="L1817" i="3"/>
  <c r="S1817" i="3" s="1"/>
  <c r="K1817" i="3"/>
  <c r="N1817" i="3" l="1"/>
  <c r="R1817" i="3"/>
  <c r="O1816" i="3"/>
  <c r="K1818" i="3"/>
  <c r="R1818" i="3" s="1"/>
  <c r="L1818" i="3"/>
  <c r="S1818" i="3" s="1"/>
  <c r="M1817" i="3"/>
  <c r="O1817" i="3" l="1"/>
  <c r="L1819" i="3"/>
  <c r="S1819" i="3" s="1"/>
  <c r="K1819" i="3"/>
  <c r="N1818" i="3"/>
  <c r="M1818" i="3"/>
  <c r="O1818" i="3" l="1"/>
  <c r="N1819" i="3"/>
  <c r="R1819" i="3"/>
  <c r="K1820" i="3"/>
  <c r="R1820" i="3" s="1"/>
  <c r="L1820" i="3"/>
  <c r="M1819" i="3"/>
  <c r="O1819" i="3" l="1"/>
  <c r="M1820" i="3"/>
  <c r="S1820" i="3"/>
  <c r="L1821" i="3"/>
  <c r="S1821" i="3" s="1"/>
  <c r="K1821" i="3"/>
  <c r="N1820" i="3"/>
  <c r="M1821" i="3" l="1"/>
  <c r="O1820" i="3"/>
  <c r="N1821" i="3"/>
  <c r="O1821" i="3" s="1"/>
  <c r="R1821" i="3"/>
  <c r="K1822" i="3"/>
  <c r="R1822" i="3" s="1"/>
  <c r="L1822" i="3"/>
  <c r="S1822" i="3" s="1"/>
  <c r="N1822" i="3" l="1"/>
  <c r="L1823" i="3"/>
  <c r="S1823" i="3" s="1"/>
  <c r="K1823" i="3"/>
  <c r="R1823" i="3" s="1"/>
  <c r="M1822" i="3"/>
  <c r="O1822" i="3" l="1"/>
  <c r="K1824" i="3"/>
  <c r="R1824" i="3" s="1"/>
  <c r="L1824" i="3"/>
  <c r="S1824" i="3" s="1"/>
  <c r="N1823" i="3"/>
  <c r="M1823" i="3"/>
  <c r="O1823" i="3" l="1"/>
  <c r="N1824" i="3"/>
  <c r="M1824" i="3"/>
  <c r="L1825" i="3"/>
  <c r="S1825" i="3" s="1"/>
  <c r="K1825" i="3"/>
  <c r="R1825" i="3" s="1"/>
  <c r="O1824" i="3" l="1"/>
  <c r="K1826" i="3"/>
  <c r="L1826" i="3"/>
  <c r="S1826" i="3" s="1"/>
  <c r="N1825" i="3"/>
  <c r="M1825" i="3"/>
  <c r="N1826" i="3" l="1"/>
  <c r="R1826" i="3"/>
  <c r="O1825" i="3"/>
  <c r="M1826" i="3"/>
  <c r="L1827" i="3"/>
  <c r="S1827" i="3" s="1"/>
  <c r="K1827" i="3"/>
  <c r="R1827" i="3" s="1"/>
  <c r="O1826" i="3" l="1"/>
  <c r="N1827" i="3"/>
  <c r="M1827" i="3"/>
  <c r="K1828" i="3"/>
  <c r="R1828" i="3" s="1"/>
  <c r="L1828" i="3"/>
  <c r="S1828" i="3" s="1"/>
  <c r="O1827" i="3" l="1"/>
  <c r="M1828" i="3"/>
  <c r="L1829" i="3"/>
  <c r="S1829" i="3" s="1"/>
  <c r="K1829" i="3"/>
  <c r="N1828" i="3"/>
  <c r="N1829" i="3" l="1"/>
  <c r="R1829" i="3"/>
  <c r="K1830" i="3"/>
  <c r="L1830" i="3"/>
  <c r="S1830" i="3" s="1"/>
  <c r="O1828" i="3"/>
  <c r="M1829" i="3"/>
  <c r="O1829" i="3" l="1"/>
  <c r="N1830" i="3"/>
  <c r="R1830" i="3"/>
  <c r="M1830" i="3"/>
  <c r="O1830" i="3" s="1"/>
  <c r="L1831" i="3"/>
  <c r="S1831" i="3" s="1"/>
  <c r="K1831" i="3"/>
  <c r="N1831" i="3" l="1"/>
  <c r="R1831" i="3"/>
  <c r="K1832" i="3"/>
  <c r="R1832" i="3" s="1"/>
  <c r="L1832" i="3"/>
  <c r="S1832" i="3" s="1"/>
  <c r="M1831" i="3"/>
  <c r="O1831" i="3" s="1"/>
  <c r="M1832" i="3" l="1"/>
  <c r="L1833" i="3"/>
  <c r="S1833" i="3" s="1"/>
  <c r="K1833" i="3"/>
  <c r="R1833" i="3" s="1"/>
  <c r="N1832" i="3"/>
  <c r="K1834" i="3" l="1"/>
  <c r="R1834" i="3" s="1"/>
  <c r="L1834" i="3"/>
  <c r="S1834" i="3" s="1"/>
  <c r="O1832" i="3"/>
  <c r="N1833" i="3"/>
  <c r="M1833" i="3"/>
  <c r="O1833" i="3" l="1"/>
  <c r="N1834" i="3"/>
  <c r="M1834" i="3"/>
  <c r="L1835" i="3"/>
  <c r="S1835" i="3" s="1"/>
  <c r="K1835" i="3"/>
  <c r="O1834" i="3" l="1"/>
  <c r="N1835" i="3"/>
  <c r="R1835" i="3"/>
  <c r="K1836" i="3"/>
  <c r="R1836" i="3" s="1"/>
  <c r="L1836" i="3"/>
  <c r="S1836" i="3" s="1"/>
  <c r="M1835" i="3"/>
  <c r="O1835" i="3" l="1"/>
  <c r="N1836" i="3"/>
  <c r="L1837" i="3"/>
  <c r="S1837" i="3" s="1"/>
  <c r="K1837" i="3"/>
  <c r="R1837" i="3" s="1"/>
  <c r="M1836" i="3"/>
  <c r="O1836" i="3" l="1"/>
  <c r="K1838" i="3"/>
  <c r="L1838" i="3"/>
  <c r="S1838" i="3" s="1"/>
  <c r="N1837" i="3"/>
  <c r="M1837" i="3"/>
  <c r="N1838" i="3" l="1"/>
  <c r="R1838" i="3"/>
  <c r="O1837" i="3"/>
  <c r="M1838" i="3"/>
  <c r="L1839" i="3"/>
  <c r="S1839" i="3" s="1"/>
  <c r="K1839" i="3"/>
  <c r="R1839" i="3" s="1"/>
  <c r="O1838" i="3" l="1"/>
  <c r="N1839" i="3"/>
  <c r="L1840" i="3"/>
  <c r="M1839" i="3"/>
  <c r="K1840" i="3"/>
  <c r="R1840" i="3" s="1"/>
  <c r="M1840" i="3" l="1"/>
  <c r="S1840" i="3"/>
  <c r="O1839" i="3"/>
  <c r="K1841" i="3"/>
  <c r="R1841" i="3" s="1"/>
  <c r="L1841" i="3"/>
  <c r="S1841" i="3" s="1"/>
  <c r="N1840" i="3"/>
  <c r="O1840" i="3" l="1"/>
  <c r="N1841" i="3"/>
  <c r="K1842" i="3"/>
  <c r="L1842" i="3"/>
  <c r="S1842" i="3" s="1"/>
  <c r="M1841" i="3"/>
  <c r="N1842" i="3" l="1"/>
  <c r="R1842" i="3"/>
  <c r="K1843" i="3"/>
  <c r="R1843" i="3" s="1"/>
  <c r="L1843" i="3"/>
  <c r="O1841" i="3"/>
  <c r="M1842" i="3"/>
  <c r="O1842" i="3" l="1"/>
  <c r="N1843" i="3"/>
  <c r="M1843" i="3"/>
  <c r="S1843" i="3"/>
  <c r="K1844" i="3"/>
  <c r="L1844" i="3"/>
  <c r="S1844" i="3" s="1"/>
  <c r="O1843" i="3" l="1"/>
  <c r="N1844" i="3"/>
  <c r="R1844" i="3"/>
  <c r="K1845" i="3"/>
  <c r="L1845" i="3"/>
  <c r="M1844" i="3"/>
  <c r="O1844" i="3" l="1"/>
  <c r="N1845" i="3"/>
  <c r="R1845" i="3"/>
  <c r="M1845" i="3"/>
  <c r="S1845" i="3"/>
  <c r="K1846" i="3"/>
  <c r="R1846" i="3" s="1"/>
  <c r="L1846" i="3"/>
  <c r="S1846" i="3" s="1"/>
  <c r="O1845" i="3" l="1"/>
  <c r="K1847" i="3"/>
  <c r="R1847" i="3" s="1"/>
  <c r="L1847" i="3"/>
  <c r="S1847" i="3" s="1"/>
  <c r="N1846" i="3"/>
  <c r="M1846" i="3"/>
  <c r="O1846" i="3" l="1"/>
  <c r="K1848" i="3"/>
  <c r="R1848" i="3" s="1"/>
  <c r="L1848" i="3"/>
  <c r="S1848" i="3" s="1"/>
  <c r="M1847" i="3"/>
  <c r="N1847" i="3"/>
  <c r="O1847" i="3" l="1"/>
  <c r="K1849" i="3"/>
  <c r="R1849" i="3" s="1"/>
  <c r="L1849" i="3"/>
  <c r="S1849" i="3" s="1"/>
  <c r="N1848" i="3"/>
  <c r="M1848" i="3"/>
  <c r="O1848" i="3" l="1"/>
  <c r="K1850" i="3"/>
  <c r="R1850" i="3" s="1"/>
  <c r="L1850" i="3"/>
  <c r="S1850" i="3" s="1"/>
  <c r="M1849" i="3"/>
  <c r="N1849" i="3"/>
  <c r="O1849" i="3" l="1"/>
  <c r="K1851" i="3"/>
  <c r="R1851" i="3" s="1"/>
  <c r="L1851" i="3"/>
  <c r="S1851" i="3" s="1"/>
  <c r="N1850" i="3"/>
  <c r="M1850" i="3"/>
  <c r="O1850" i="3" l="1"/>
  <c r="K1852" i="3"/>
  <c r="R1852" i="3" s="1"/>
  <c r="L1852" i="3"/>
  <c r="S1852" i="3" s="1"/>
  <c r="M1851" i="3"/>
  <c r="N1851" i="3"/>
  <c r="O1851" i="3" l="1"/>
  <c r="K1853" i="3"/>
  <c r="R1853" i="3" s="1"/>
  <c r="L1853" i="3"/>
  <c r="S1853" i="3" s="1"/>
  <c r="N1852" i="3"/>
  <c r="M1852" i="3"/>
  <c r="O1852" i="3" l="1"/>
  <c r="K1854" i="3"/>
  <c r="R1854" i="3" s="1"/>
  <c r="L1854" i="3"/>
  <c r="S1854" i="3" s="1"/>
  <c r="M1853" i="3"/>
  <c r="N1853" i="3"/>
  <c r="O1853" i="3" l="1"/>
  <c r="K1855" i="3"/>
  <c r="R1855" i="3" s="1"/>
  <c r="L1855" i="3"/>
  <c r="S1855" i="3" s="1"/>
  <c r="N1854" i="3"/>
  <c r="M1854" i="3"/>
  <c r="O1854" i="3" l="1"/>
  <c r="K1856" i="3"/>
  <c r="R1856" i="3" s="1"/>
  <c r="L1856" i="3"/>
  <c r="S1856" i="3" s="1"/>
  <c r="M1855" i="3"/>
  <c r="N1855" i="3"/>
  <c r="O1855" i="3" l="1"/>
  <c r="K1857" i="3"/>
  <c r="R1857" i="3" s="1"/>
  <c r="L1857" i="3"/>
  <c r="S1857" i="3" s="1"/>
  <c r="N1856" i="3"/>
  <c r="M1856" i="3"/>
  <c r="O1856" i="3" l="1"/>
  <c r="K1858" i="3"/>
  <c r="R1858" i="3" s="1"/>
  <c r="L1858" i="3"/>
  <c r="S1858" i="3" s="1"/>
  <c r="M1857" i="3"/>
  <c r="N1857" i="3"/>
  <c r="O1857" i="3" l="1"/>
  <c r="K1859" i="3"/>
  <c r="R1859" i="3" s="1"/>
  <c r="L1859" i="3"/>
  <c r="S1859" i="3" s="1"/>
  <c r="N1858" i="3"/>
  <c r="M1858" i="3"/>
  <c r="O1858" i="3" l="1"/>
  <c r="K1860" i="3"/>
  <c r="R1860" i="3" s="1"/>
  <c r="L1860" i="3"/>
  <c r="S1860" i="3" s="1"/>
  <c r="M1859" i="3"/>
  <c r="N1859" i="3"/>
  <c r="O1859" i="3" l="1"/>
  <c r="K1861" i="3"/>
  <c r="R1861" i="3" s="1"/>
  <c r="L1861" i="3"/>
  <c r="S1861" i="3" s="1"/>
  <c r="N1860" i="3"/>
  <c r="M1860" i="3"/>
  <c r="O1860" i="3" l="1"/>
  <c r="K1862" i="3"/>
  <c r="R1862" i="3" s="1"/>
  <c r="L1862" i="3"/>
  <c r="S1862" i="3" s="1"/>
  <c r="M1861" i="3"/>
  <c r="N1861" i="3"/>
  <c r="O1861" i="3" l="1"/>
  <c r="K1863" i="3"/>
  <c r="R1863" i="3" s="1"/>
  <c r="L1863" i="3"/>
  <c r="S1863" i="3" s="1"/>
  <c r="N1862" i="3"/>
  <c r="M1862" i="3"/>
  <c r="O1862" i="3" l="1"/>
  <c r="K1864" i="3"/>
  <c r="R1864" i="3" s="1"/>
  <c r="L1864" i="3"/>
  <c r="S1864" i="3" s="1"/>
  <c r="M1863" i="3"/>
  <c r="N1863" i="3"/>
  <c r="O1863" i="3" l="1"/>
  <c r="K1865" i="3"/>
  <c r="R1865" i="3" s="1"/>
  <c r="L1865" i="3"/>
  <c r="S1865" i="3" s="1"/>
  <c r="N1864" i="3"/>
  <c r="M1864" i="3"/>
  <c r="O1864" i="3" l="1"/>
  <c r="K1866" i="3"/>
  <c r="R1866" i="3" s="1"/>
  <c r="L1866" i="3"/>
  <c r="S1866" i="3" s="1"/>
  <c r="M1865" i="3"/>
  <c r="N1865" i="3"/>
  <c r="O1865" i="3" l="1"/>
  <c r="K1867" i="3"/>
  <c r="R1867" i="3" s="1"/>
  <c r="L1867" i="3"/>
  <c r="S1867" i="3" s="1"/>
  <c r="N1866" i="3"/>
  <c r="M1866" i="3"/>
  <c r="O1866" i="3" l="1"/>
  <c r="K1868" i="3"/>
  <c r="R1868" i="3" s="1"/>
  <c r="L1868" i="3"/>
  <c r="S1868" i="3" s="1"/>
  <c r="M1867" i="3"/>
  <c r="N1867" i="3"/>
  <c r="O1867" i="3" l="1"/>
  <c r="K1869" i="3"/>
  <c r="R1869" i="3" s="1"/>
  <c r="L1869" i="3"/>
  <c r="S1869" i="3" s="1"/>
  <c r="N1868" i="3"/>
  <c r="M1868" i="3"/>
  <c r="O1868" i="3" l="1"/>
  <c r="K1870" i="3"/>
  <c r="R1870" i="3" s="1"/>
  <c r="L1870" i="3"/>
  <c r="S1870" i="3" s="1"/>
  <c r="M1869" i="3"/>
  <c r="N1869" i="3"/>
  <c r="O1869" i="3" l="1"/>
  <c r="K1871" i="3"/>
  <c r="R1871" i="3" s="1"/>
  <c r="L1871" i="3"/>
  <c r="S1871" i="3" s="1"/>
  <c r="N1870" i="3"/>
  <c r="M1870" i="3"/>
  <c r="O1870" i="3" l="1"/>
  <c r="M1871" i="3"/>
  <c r="K1872" i="3"/>
  <c r="R1872" i="3" s="1"/>
  <c r="L1872" i="3"/>
  <c r="S1872" i="3" s="1"/>
  <c r="N1871" i="3"/>
  <c r="O1871" i="3" l="1"/>
  <c r="K1873" i="3"/>
  <c r="R1873" i="3" s="1"/>
  <c r="L1873" i="3"/>
  <c r="S1873" i="3" s="1"/>
  <c r="N1872" i="3"/>
  <c r="M1872" i="3"/>
  <c r="O1872" i="3" l="1"/>
  <c r="M1873" i="3"/>
  <c r="K1874" i="3"/>
  <c r="L1874" i="3"/>
  <c r="S1874" i="3" s="1"/>
  <c r="N1873" i="3"/>
  <c r="N1874" i="3" l="1"/>
  <c r="R1874" i="3"/>
  <c r="O1873" i="3"/>
  <c r="K1875" i="3"/>
  <c r="L1875" i="3"/>
  <c r="M1874" i="3"/>
  <c r="O1874" i="3" l="1"/>
  <c r="M1875" i="3"/>
  <c r="S1875" i="3"/>
  <c r="N1875" i="3"/>
  <c r="R1875" i="3"/>
  <c r="K1876" i="3"/>
  <c r="L1876" i="3"/>
  <c r="S1876" i="3" s="1"/>
  <c r="O1875" i="3" l="1"/>
  <c r="N1876" i="3"/>
  <c r="R1876" i="3"/>
  <c r="K1877" i="3"/>
  <c r="R1877" i="3" s="1"/>
  <c r="L1877" i="3"/>
  <c r="M1876" i="3"/>
  <c r="O1876" i="3" s="1"/>
  <c r="M1877" i="3" l="1"/>
  <c r="S1877" i="3"/>
  <c r="N1877" i="3"/>
  <c r="K1878" i="3"/>
  <c r="L1878" i="3"/>
  <c r="S1878" i="3" s="1"/>
  <c r="O1877" i="3" l="1"/>
  <c r="N1878" i="3"/>
  <c r="R1878" i="3"/>
  <c r="M1878" i="3"/>
  <c r="O1878" i="3" s="1"/>
  <c r="K1879" i="3"/>
  <c r="L1879" i="3"/>
  <c r="S1879" i="3" s="1"/>
  <c r="N1879" i="3" l="1"/>
  <c r="R1879" i="3"/>
  <c r="K1880" i="3"/>
  <c r="R1880" i="3" s="1"/>
  <c r="L1880" i="3"/>
  <c r="S1880" i="3" s="1"/>
  <c r="M1879" i="3"/>
  <c r="O1879" i="3" l="1"/>
  <c r="K1881" i="3"/>
  <c r="R1881" i="3" s="1"/>
  <c r="L1881" i="3"/>
  <c r="S1881" i="3" s="1"/>
  <c r="N1880" i="3"/>
  <c r="M1880" i="3"/>
  <c r="O1880" i="3" l="1"/>
  <c r="K1882" i="3"/>
  <c r="K1883" i="3" s="1"/>
  <c r="R1883" i="3" s="1"/>
  <c r="N1881" i="3"/>
  <c r="L1882" i="3"/>
  <c r="L1883" i="3" s="1"/>
  <c r="S1883" i="3" s="1"/>
  <c r="M1881" i="3"/>
  <c r="M1883" i="3" l="1"/>
  <c r="S1882" i="3"/>
  <c r="N1882" i="3"/>
  <c r="R1882" i="3"/>
  <c r="M1882" i="3"/>
  <c r="L1884" i="3"/>
  <c r="L1885" i="3" s="1"/>
  <c r="S1885" i="3" s="1"/>
  <c r="O1881" i="3"/>
  <c r="K1884" i="3"/>
  <c r="N1884" i="3" s="1"/>
  <c r="N1883" i="3"/>
  <c r="O1882" i="3" l="1"/>
  <c r="K1885" i="3"/>
  <c r="R1885" i="3" s="1"/>
  <c r="O1883" i="3"/>
  <c r="R1884" i="3"/>
  <c r="M1884" i="3"/>
  <c r="O1884" i="3" s="1"/>
  <c r="S1884" i="3"/>
  <c r="L1886" i="3"/>
  <c r="M1885" i="3"/>
  <c r="K1886" i="3" l="1"/>
  <c r="R1886" i="3" s="1"/>
  <c r="N1885" i="3"/>
  <c r="O1885" i="3" s="1"/>
  <c r="M1886" i="3"/>
  <c r="S1886" i="3"/>
  <c r="L1887" i="3"/>
  <c r="S1887" i="3" s="1"/>
  <c r="K1887" i="3" l="1"/>
  <c r="R1887" i="3" s="1"/>
  <c r="N1886" i="3"/>
  <c r="O1886" i="3" s="1"/>
  <c r="K1888" i="3"/>
  <c r="R1888" i="3" s="1"/>
  <c r="L1888" i="3"/>
  <c r="S1888" i="3" s="1"/>
  <c r="N1887" i="3"/>
  <c r="M1887" i="3"/>
  <c r="K1889" i="3" l="1"/>
  <c r="R1889" i="3" s="1"/>
  <c r="L1889" i="3"/>
  <c r="S1889" i="3" s="1"/>
  <c r="M1888" i="3"/>
  <c r="O1887" i="3"/>
  <c r="N1888" i="3"/>
  <c r="K1890" i="3" l="1"/>
  <c r="R1890" i="3" s="1"/>
  <c r="L1890" i="3"/>
  <c r="S1890" i="3" s="1"/>
  <c r="O1888" i="3"/>
  <c r="N1889" i="3"/>
  <c r="M1889" i="3"/>
  <c r="M1890" i="3" l="1"/>
  <c r="O1889" i="3"/>
  <c r="K1891" i="3"/>
  <c r="R1891" i="3" s="1"/>
  <c r="L1891" i="3"/>
  <c r="S1891" i="3" s="1"/>
  <c r="N1890" i="3"/>
  <c r="O1890" i="3" s="1"/>
  <c r="N1891" i="3" l="1"/>
  <c r="K1892" i="3"/>
  <c r="L1892" i="3"/>
  <c r="S1892" i="3" s="1"/>
  <c r="M1891" i="3"/>
  <c r="N1892" i="3" l="1"/>
  <c r="R1892" i="3"/>
  <c r="K1893" i="3"/>
  <c r="R1893" i="3" s="1"/>
  <c r="L1893" i="3"/>
  <c r="O1891" i="3"/>
  <c r="M1892" i="3"/>
  <c r="O1892" i="3" l="1"/>
  <c r="M1893" i="3"/>
  <c r="S1893" i="3"/>
  <c r="N1893" i="3"/>
  <c r="K1894" i="3"/>
  <c r="L1894" i="3"/>
  <c r="S1894" i="3" s="1"/>
  <c r="O1893" i="3" l="1"/>
  <c r="N1894" i="3"/>
  <c r="R1894" i="3"/>
  <c r="K1895" i="3"/>
  <c r="R1895" i="3" s="1"/>
  <c r="L1895" i="3"/>
  <c r="M1894" i="3"/>
  <c r="O1894" i="3" s="1"/>
  <c r="M1895" i="3" l="1"/>
  <c r="S1895" i="3"/>
  <c r="N1895" i="3"/>
  <c r="K1896" i="3"/>
  <c r="L1896" i="3"/>
  <c r="S1896" i="3" s="1"/>
  <c r="O1895" i="3" l="1"/>
  <c r="N1896" i="3"/>
  <c r="R1896" i="3"/>
  <c r="K1897" i="3"/>
  <c r="L1897" i="3"/>
  <c r="M1896" i="3"/>
  <c r="O1896" i="3" s="1"/>
  <c r="N1897" i="3" l="1"/>
  <c r="R1897" i="3"/>
  <c r="M1897" i="3"/>
  <c r="O1897" i="3" s="1"/>
  <c r="S1897" i="3"/>
  <c r="K1898" i="3"/>
  <c r="L1898" i="3"/>
  <c r="S1898" i="3" s="1"/>
  <c r="N1898" i="3" l="1"/>
  <c r="R1898" i="3"/>
  <c r="K1899" i="3"/>
  <c r="R1899" i="3" s="1"/>
  <c r="L1899" i="3"/>
  <c r="M1898" i="3"/>
  <c r="O1898" i="3" s="1"/>
  <c r="M1899" i="3" l="1"/>
  <c r="S1899" i="3"/>
  <c r="N1899" i="3"/>
  <c r="K1900" i="3"/>
  <c r="L1900" i="3"/>
  <c r="S1900" i="3" s="1"/>
  <c r="O1899" i="3" l="1"/>
  <c r="N1900" i="3"/>
  <c r="R1900" i="3"/>
  <c r="K1901" i="3"/>
  <c r="L1901" i="3"/>
  <c r="M1900" i="3"/>
  <c r="O1900" i="3" l="1"/>
  <c r="N1901" i="3"/>
  <c r="R1901" i="3"/>
  <c r="M1901" i="3"/>
  <c r="O1901" i="3" s="1"/>
  <c r="S1901" i="3"/>
  <c r="K1902" i="3"/>
  <c r="R1902" i="3" s="1"/>
  <c r="L1902" i="3"/>
  <c r="S1902" i="3" s="1"/>
  <c r="K1903" i="3" l="1"/>
  <c r="R1903" i="3" s="1"/>
  <c r="L1903" i="3"/>
  <c r="S1903" i="3" s="1"/>
  <c r="N1902" i="3"/>
  <c r="M1902" i="3"/>
  <c r="O1902" i="3" l="1"/>
  <c r="K1904" i="3"/>
  <c r="R1904" i="3" s="1"/>
  <c r="L1904" i="3"/>
  <c r="S1904" i="3" s="1"/>
  <c r="M1903" i="3"/>
  <c r="N1903" i="3"/>
  <c r="O1903" i="3" l="1"/>
  <c r="K1905" i="3"/>
  <c r="R1905" i="3" s="1"/>
  <c r="L1905" i="3"/>
  <c r="S1905" i="3" s="1"/>
  <c r="N1904" i="3"/>
  <c r="M1904" i="3"/>
  <c r="O1904" i="3" l="1"/>
  <c r="K1906" i="3"/>
  <c r="R1906" i="3" s="1"/>
  <c r="L1906" i="3"/>
  <c r="S1906" i="3" s="1"/>
  <c r="M1905" i="3"/>
  <c r="N1905" i="3"/>
  <c r="O1905" i="3" l="1"/>
  <c r="K1907" i="3"/>
  <c r="R1907" i="3" s="1"/>
  <c r="L1907" i="3"/>
  <c r="S1907" i="3" s="1"/>
  <c r="N1906" i="3"/>
  <c r="M1906" i="3"/>
  <c r="O1906" i="3" l="1"/>
  <c r="K1908" i="3"/>
  <c r="R1908" i="3" s="1"/>
  <c r="L1908" i="3"/>
  <c r="S1908" i="3" s="1"/>
  <c r="M1907" i="3"/>
  <c r="N1907" i="3"/>
  <c r="O1907" i="3" l="1"/>
  <c r="K1909" i="3"/>
  <c r="R1909" i="3" s="1"/>
  <c r="L1909" i="3"/>
  <c r="S1909" i="3" s="1"/>
  <c r="N1908" i="3"/>
  <c r="M1908" i="3"/>
  <c r="O1908" i="3" l="1"/>
  <c r="K1910" i="3"/>
  <c r="R1910" i="3" s="1"/>
  <c r="L1910" i="3"/>
  <c r="S1910" i="3" s="1"/>
  <c r="M1909" i="3"/>
  <c r="N1909" i="3"/>
  <c r="O1909" i="3" l="1"/>
  <c r="K1911" i="3"/>
  <c r="R1911" i="3" s="1"/>
  <c r="L1911" i="3"/>
  <c r="S1911" i="3" s="1"/>
  <c r="N1910" i="3"/>
  <c r="M1910" i="3"/>
  <c r="O1910" i="3" l="1"/>
  <c r="K1912" i="3"/>
  <c r="R1912" i="3" s="1"/>
  <c r="L1912" i="3"/>
  <c r="S1912" i="3" s="1"/>
  <c r="M1911" i="3"/>
  <c r="N1911" i="3"/>
  <c r="O1911" i="3" l="1"/>
  <c r="K1913" i="3"/>
  <c r="R1913" i="3" s="1"/>
  <c r="N1912" i="3"/>
  <c r="L1913" i="3"/>
  <c r="L1914" i="3" s="1"/>
  <c r="S1914" i="3" s="1"/>
  <c r="M1912" i="3"/>
  <c r="K1914" i="3" l="1"/>
  <c r="R1914" i="3" s="1"/>
  <c r="O1912" i="3"/>
  <c r="M1914" i="3"/>
  <c r="S1913" i="3"/>
  <c r="N1913" i="3"/>
  <c r="M1913" i="3"/>
  <c r="K1915" i="3"/>
  <c r="L1915" i="3"/>
  <c r="O1913" i="3" l="1"/>
  <c r="N1914" i="3"/>
  <c r="O1914" i="3" s="1"/>
  <c r="M1915" i="3"/>
  <c r="S1915" i="3"/>
  <c r="N1915" i="3"/>
  <c r="R1915" i="3"/>
  <c r="L1916" i="3"/>
  <c r="K1916" i="3"/>
  <c r="O1915" i="3" l="1"/>
  <c r="N1916" i="3"/>
  <c r="R1916" i="3"/>
  <c r="M1916" i="3"/>
  <c r="O1916" i="3" s="1"/>
  <c r="S1916" i="3"/>
  <c r="K1917" i="3"/>
  <c r="R1917" i="3" s="1"/>
  <c r="L1917" i="3"/>
  <c r="S1917" i="3" s="1"/>
  <c r="L1918" i="3" l="1"/>
  <c r="S1918" i="3" s="1"/>
  <c r="K1918" i="3"/>
  <c r="M1917" i="3"/>
  <c r="N1917" i="3"/>
  <c r="O1917" i="3" l="1"/>
  <c r="N1918" i="3"/>
  <c r="R1918" i="3"/>
  <c r="K1919" i="3"/>
  <c r="R1919" i="3" s="1"/>
  <c r="L1919" i="3"/>
  <c r="S1919" i="3" s="1"/>
  <c r="M1918" i="3"/>
  <c r="O1918" i="3" s="1"/>
  <c r="L1920" i="3" l="1"/>
  <c r="S1920" i="3" s="1"/>
  <c r="K1920" i="3"/>
  <c r="N1919" i="3"/>
  <c r="M1919" i="3"/>
  <c r="N1920" i="3" l="1"/>
  <c r="R1920" i="3"/>
  <c r="K1921" i="3"/>
  <c r="R1921" i="3" s="1"/>
  <c r="L1921" i="3"/>
  <c r="S1921" i="3" s="1"/>
  <c r="O1919" i="3"/>
  <c r="M1920" i="3"/>
  <c r="O1920" i="3" l="1"/>
  <c r="N1921" i="3"/>
  <c r="L1922" i="3"/>
  <c r="S1922" i="3" s="1"/>
  <c r="K1922" i="3"/>
  <c r="R1922" i="3" s="1"/>
  <c r="M1921" i="3"/>
  <c r="K1923" i="3" l="1"/>
  <c r="R1923" i="3" s="1"/>
  <c r="L1923" i="3"/>
  <c r="S1923" i="3" s="1"/>
  <c r="O1921" i="3"/>
  <c r="N1922" i="3"/>
  <c r="M1922" i="3"/>
  <c r="M1923" i="3" l="1"/>
  <c r="N1923" i="3"/>
  <c r="O1922" i="3"/>
  <c r="L1924" i="3"/>
  <c r="K1924" i="3"/>
  <c r="O1923" i="3" l="1"/>
  <c r="M1924" i="3"/>
  <c r="S1924" i="3"/>
  <c r="N1924" i="3"/>
  <c r="R1924" i="3"/>
  <c r="K1925" i="3"/>
  <c r="L1925" i="3"/>
  <c r="M1925" i="3" l="1"/>
  <c r="S1925" i="3"/>
  <c r="N1925" i="3"/>
  <c r="O1925" i="3" s="1"/>
  <c r="R1925" i="3"/>
  <c r="O1924" i="3"/>
  <c r="L1926" i="3"/>
  <c r="K1926" i="3"/>
  <c r="M1926" i="3" l="1"/>
  <c r="S1926" i="3"/>
  <c r="N1926" i="3"/>
  <c r="R1926" i="3"/>
  <c r="K1927" i="3"/>
  <c r="R1927" i="3" s="1"/>
  <c r="L1927" i="3"/>
  <c r="S1927" i="3" s="1"/>
  <c r="O1926" i="3" l="1"/>
  <c r="M1927" i="3"/>
  <c r="L1928" i="3"/>
  <c r="S1928" i="3" s="1"/>
  <c r="K1928" i="3"/>
  <c r="R1928" i="3" s="1"/>
  <c r="N1927" i="3"/>
  <c r="O1927" i="3" l="1"/>
  <c r="K1929" i="3"/>
  <c r="L1929" i="3"/>
  <c r="S1929" i="3" s="1"/>
  <c r="N1928" i="3"/>
  <c r="M1928" i="3"/>
  <c r="O1928" i="3" l="1"/>
  <c r="N1929" i="3"/>
  <c r="R1929" i="3"/>
  <c r="M1929" i="3"/>
  <c r="L1930" i="3"/>
  <c r="S1930" i="3" s="1"/>
  <c r="K1930" i="3"/>
  <c r="R1930" i="3" s="1"/>
  <c r="O1929" i="3" l="1"/>
  <c r="N1930" i="3"/>
  <c r="M1930" i="3"/>
  <c r="K1931" i="3"/>
  <c r="R1931" i="3" s="1"/>
  <c r="L1931" i="3"/>
  <c r="S1931" i="3" s="1"/>
  <c r="O1930" i="3" l="1"/>
  <c r="M1931" i="3"/>
  <c r="L1932" i="3"/>
  <c r="S1932" i="3" s="1"/>
  <c r="K1932" i="3"/>
  <c r="N1931" i="3"/>
  <c r="O1931" i="3" l="1"/>
  <c r="N1932" i="3"/>
  <c r="R1932" i="3"/>
  <c r="K1933" i="3"/>
  <c r="L1933" i="3"/>
  <c r="M1932" i="3"/>
  <c r="O1932" i="3" s="1"/>
  <c r="N1933" i="3" l="1"/>
  <c r="R1933" i="3"/>
  <c r="M1933" i="3"/>
  <c r="S1933" i="3"/>
  <c r="L1934" i="3"/>
  <c r="S1934" i="3" s="1"/>
  <c r="K1934" i="3"/>
  <c r="N1934" i="3" l="1"/>
  <c r="R1934" i="3"/>
  <c r="O1933" i="3"/>
  <c r="K1935" i="3"/>
  <c r="R1935" i="3" s="1"/>
  <c r="L1935" i="3"/>
  <c r="S1935" i="3" s="1"/>
  <c r="M1934" i="3"/>
  <c r="O1934" i="3" l="1"/>
  <c r="L1936" i="3"/>
  <c r="S1936" i="3" s="1"/>
  <c r="K1936" i="3"/>
  <c r="N1935" i="3"/>
  <c r="M1935" i="3"/>
  <c r="N1936" i="3" l="1"/>
  <c r="R1936" i="3"/>
  <c r="K1937" i="3"/>
  <c r="R1937" i="3" s="1"/>
  <c r="L1937" i="3"/>
  <c r="S1937" i="3" s="1"/>
  <c r="O1935" i="3"/>
  <c r="M1936" i="3"/>
  <c r="O1936" i="3" l="1"/>
  <c r="N1937" i="3"/>
  <c r="L1938" i="3"/>
  <c r="S1938" i="3" s="1"/>
  <c r="K1938" i="3"/>
  <c r="R1938" i="3" s="1"/>
  <c r="M1937" i="3"/>
  <c r="K1939" i="3" l="1"/>
  <c r="R1939" i="3" s="1"/>
  <c r="L1939" i="3"/>
  <c r="S1939" i="3" s="1"/>
  <c r="O1937" i="3"/>
  <c r="N1938" i="3"/>
  <c r="M1938" i="3"/>
  <c r="M1939" i="3" l="1"/>
  <c r="N1939" i="3"/>
  <c r="O1938" i="3"/>
  <c r="L1940" i="3"/>
  <c r="S1940" i="3" s="1"/>
  <c r="K1940" i="3"/>
  <c r="O1939" i="3" l="1"/>
  <c r="N1940" i="3"/>
  <c r="R1940" i="3"/>
  <c r="K1941" i="3"/>
  <c r="R1941" i="3" s="1"/>
  <c r="L1941" i="3"/>
  <c r="S1941" i="3" s="1"/>
  <c r="M1940" i="3"/>
  <c r="O1940" i="3" l="1"/>
  <c r="L1942" i="3"/>
  <c r="S1942" i="3" s="1"/>
  <c r="K1942" i="3"/>
  <c r="N1941" i="3"/>
  <c r="M1941" i="3"/>
  <c r="N1942" i="3" l="1"/>
  <c r="R1942" i="3"/>
  <c r="K1943" i="3"/>
  <c r="R1943" i="3" s="1"/>
  <c r="L1943" i="3"/>
  <c r="S1943" i="3" s="1"/>
  <c r="O1941" i="3"/>
  <c r="M1942" i="3"/>
  <c r="O1942" i="3" l="1"/>
  <c r="N1943" i="3"/>
  <c r="L1944" i="3"/>
  <c r="S1944" i="3" s="1"/>
  <c r="K1944" i="3"/>
  <c r="R1944" i="3" s="1"/>
  <c r="M1943" i="3"/>
  <c r="K1945" i="3" l="1"/>
  <c r="R1945" i="3" s="1"/>
  <c r="L1945" i="3"/>
  <c r="S1945" i="3" s="1"/>
  <c r="O1943" i="3"/>
  <c r="N1944" i="3"/>
  <c r="M1944" i="3"/>
  <c r="N1945" i="3" l="1"/>
  <c r="M1945" i="3"/>
  <c r="O1944" i="3"/>
  <c r="L1946" i="3"/>
  <c r="S1946" i="3" s="1"/>
  <c r="K1946" i="3"/>
  <c r="O1945" i="3" l="1"/>
  <c r="N1946" i="3"/>
  <c r="R1946" i="3"/>
  <c r="K1947" i="3"/>
  <c r="R1947" i="3" s="1"/>
  <c r="L1947" i="3"/>
  <c r="S1947" i="3" s="1"/>
  <c r="M1946" i="3"/>
  <c r="O1946" i="3" l="1"/>
  <c r="L1948" i="3"/>
  <c r="S1948" i="3" s="1"/>
  <c r="K1948" i="3"/>
  <c r="N1947" i="3"/>
  <c r="M1947" i="3"/>
  <c r="N1948" i="3" l="1"/>
  <c r="R1948" i="3"/>
  <c r="K1949" i="3"/>
  <c r="R1949" i="3" s="1"/>
  <c r="L1949" i="3"/>
  <c r="S1949" i="3" s="1"/>
  <c r="O1947" i="3"/>
  <c r="M1948" i="3"/>
  <c r="O1948" i="3" l="1"/>
  <c r="N1949" i="3"/>
  <c r="L1950" i="3"/>
  <c r="S1950" i="3" s="1"/>
  <c r="K1950" i="3"/>
  <c r="R1950" i="3" s="1"/>
  <c r="M1949" i="3"/>
  <c r="K1951" i="3" l="1"/>
  <c r="R1951" i="3" s="1"/>
  <c r="L1951" i="3"/>
  <c r="S1951" i="3" s="1"/>
  <c r="O1949" i="3"/>
  <c r="N1950" i="3"/>
  <c r="M1950" i="3"/>
  <c r="M1951" i="3" l="1"/>
  <c r="O1950" i="3"/>
  <c r="N1951" i="3"/>
  <c r="L1952" i="3"/>
  <c r="S1952" i="3" s="1"/>
  <c r="K1952" i="3"/>
  <c r="R1952" i="3" s="1"/>
  <c r="O1951" i="3" l="1"/>
  <c r="N1952" i="3"/>
  <c r="M1952" i="3"/>
  <c r="K1953" i="3"/>
  <c r="R1953" i="3" s="1"/>
  <c r="L1953" i="3"/>
  <c r="S1953" i="3" s="1"/>
  <c r="O1952" i="3" l="1"/>
  <c r="M1953" i="3"/>
  <c r="L1954" i="3"/>
  <c r="S1954" i="3" s="1"/>
  <c r="K1954" i="3"/>
  <c r="N1953" i="3"/>
  <c r="O1953" i="3" l="1"/>
  <c r="N1954" i="3"/>
  <c r="R1954" i="3"/>
  <c r="K1955" i="3"/>
  <c r="L1955" i="3"/>
  <c r="M1954" i="3"/>
  <c r="O1954" i="3" s="1"/>
  <c r="N1955" i="3" l="1"/>
  <c r="R1955" i="3"/>
  <c r="M1955" i="3"/>
  <c r="O1955" i="3" s="1"/>
  <c r="S1955" i="3"/>
  <c r="L1956" i="3"/>
  <c r="K1956" i="3"/>
  <c r="N1956" i="3" l="1"/>
  <c r="R1956" i="3"/>
  <c r="M1956" i="3"/>
  <c r="O1956" i="3" s="1"/>
  <c r="S1956" i="3"/>
  <c r="L1957" i="3"/>
  <c r="S1957" i="3" s="1"/>
  <c r="K1957" i="3"/>
  <c r="R1957" i="3" s="1"/>
  <c r="K1958" i="3" l="1"/>
  <c r="R1958" i="3" s="1"/>
  <c r="L1958" i="3"/>
  <c r="M1957" i="3"/>
  <c r="N1957" i="3"/>
  <c r="M1958" i="3" l="1"/>
  <c r="S1958" i="3"/>
  <c r="K1959" i="3"/>
  <c r="R1959" i="3" s="1"/>
  <c r="L1959" i="3"/>
  <c r="S1959" i="3" s="1"/>
  <c r="O1957" i="3"/>
  <c r="N1958" i="3"/>
  <c r="O1958" i="3" l="1"/>
  <c r="M1959" i="3"/>
  <c r="K1960" i="3"/>
  <c r="R1960" i="3" s="1"/>
  <c r="L1960" i="3"/>
  <c r="S1960" i="3" s="1"/>
  <c r="N1959" i="3"/>
  <c r="O1959" i="3" l="1"/>
  <c r="K1961" i="3"/>
  <c r="R1961" i="3" s="1"/>
  <c r="L1961" i="3"/>
  <c r="S1961" i="3" s="1"/>
  <c r="M1960" i="3"/>
  <c r="N1960" i="3"/>
  <c r="K1962" i="3" l="1"/>
  <c r="R1962" i="3" s="1"/>
  <c r="L1962" i="3"/>
  <c r="S1962" i="3" s="1"/>
  <c r="O1960" i="3"/>
  <c r="N1961" i="3"/>
  <c r="M1961" i="3"/>
  <c r="O1961" i="3" s="1"/>
  <c r="M1962" i="3" l="1"/>
  <c r="K1963" i="3"/>
  <c r="L1963" i="3"/>
  <c r="S1963" i="3" s="1"/>
  <c r="N1962" i="3"/>
  <c r="O1962" i="3" l="1"/>
  <c r="N1963" i="3"/>
  <c r="R1963" i="3"/>
  <c r="K1964" i="3"/>
  <c r="R1964" i="3" s="1"/>
  <c r="L1964" i="3"/>
  <c r="S1964" i="3" s="1"/>
  <c r="M1963" i="3"/>
  <c r="O1963" i="3" s="1"/>
  <c r="L1965" i="3" l="1"/>
  <c r="S1965" i="3" s="1"/>
  <c r="K1965" i="3"/>
  <c r="N1964" i="3"/>
  <c r="M1964" i="3"/>
  <c r="N1965" i="3" l="1"/>
  <c r="R1965" i="3"/>
  <c r="O1964" i="3"/>
  <c r="L1966" i="3"/>
  <c r="K1966" i="3"/>
  <c r="R1966" i="3" s="1"/>
  <c r="M1965" i="3"/>
  <c r="O1965" i="3" l="1"/>
  <c r="M1966" i="3"/>
  <c r="S1966" i="3"/>
  <c r="N1966" i="3"/>
  <c r="K1967" i="3"/>
  <c r="L1967" i="3"/>
  <c r="M1967" i="3" l="1"/>
  <c r="S1967" i="3"/>
  <c r="N1967" i="3"/>
  <c r="O1967" i="3" s="1"/>
  <c r="R1967" i="3"/>
  <c r="O1966" i="3"/>
  <c r="K1968" i="3"/>
  <c r="L1968" i="3"/>
  <c r="S1968" i="3" s="1"/>
  <c r="N1968" i="3" l="1"/>
  <c r="R1968" i="3"/>
  <c r="L1969" i="3"/>
  <c r="M1968" i="3"/>
  <c r="K1969" i="3"/>
  <c r="R1969" i="3" s="1"/>
  <c r="O1968" i="3" l="1"/>
  <c r="M1969" i="3"/>
  <c r="S1969" i="3"/>
  <c r="N1969" i="3"/>
  <c r="O1969" i="3" s="1"/>
  <c r="L1970" i="3"/>
  <c r="K1970" i="3"/>
  <c r="R1970" i="3" s="1"/>
  <c r="M1970" i="3" l="1"/>
  <c r="S1970" i="3"/>
  <c r="K1971" i="3"/>
  <c r="R1971" i="3" s="1"/>
  <c r="L1971" i="3"/>
  <c r="S1971" i="3" s="1"/>
  <c r="N1970" i="3"/>
  <c r="O1970" i="3" l="1"/>
  <c r="M1971" i="3"/>
  <c r="L1972" i="3"/>
  <c r="S1972" i="3" s="1"/>
  <c r="K1972" i="3"/>
  <c r="N1971" i="3"/>
  <c r="O1971" i="3" l="1"/>
  <c r="N1972" i="3"/>
  <c r="R1972" i="3"/>
  <c r="K1973" i="3"/>
  <c r="R1973" i="3" s="1"/>
  <c r="L1973" i="3"/>
  <c r="S1973" i="3" s="1"/>
  <c r="M1972" i="3"/>
  <c r="O1972" i="3" s="1"/>
  <c r="M1973" i="3" l="1"/>
  <c r="N1973" i="3"/>
  <c r="L1974" i="3"/>
  <c r="S1974" i="3" s="1"/>
  <c r="K1974" i="3"/>
  <c r="R1974" i="3" s="1"/>
  <c r="O1973" i="3" l="1"/>
  <c r="N1974" i="3"/>
  <c r="K1975" i="3"/>
  <c r="R1975" i="3" s="1"/>
  <c r="L1975" i="3"/>
  <c r="S1975" i="3" s="1"/>
  <c r="M1974" i="3"/>
  <c r="O1974" i="3" l="1"/>
  <c r="M1975" i="3"/>
  <c r="L1976" i="3"/>
  <c r="S1976" i="3" s="1"/>
  <c r="K1976" i="3"/>
  <c r="R1976" i="3" s="1"/>
  <c r="N1975" i="3"/>
  <c r="O1975" i="3" l="1"/>
  <c r="K1977" i="3"/>
  <c r="R1977" i="3" s="1"/>
  <c r="L1977" i="3"/>
  <c r="M1976" i="3"/>
  <c r="N1976" i="3"/>
  <c r="M1977" i="3" l="1"/>
  <c r="S1977" i="3"/>
  <c r="L1978" i="3"/>
  <c r="S1978" i="3" s="1"/>
  <c r="K1978" i="3"/>
  <c r="R1978" i="3" s="1"/>
  <c r="O1976" i="3"/>
  <c r="N1977" i="3"/>
  <c r="O1977" i="3" l="1"/>
  <c r="K1979" i="3"/>
  <c r="R1979" i="3" s="1"/>
  <c r="L1979" i="3"/>
  <c r="M1978" i="3"/>
  <c r="N1978" i="3"/>
  <c r="M1979" i="3" l="1"/>
  <c r="S1979" i="3"/>
  <c r="L1980" i="3"/>
  <c r="K1980" i="3"/>
  <c r="O1978" i="3"/>
  <c r="N1979" i="3"/>
  <c r="O1979" i="3" l="1"/>
  <c r="M1980" i="3"/>
  <c r="S1980" i="3"/>
  <c r="N1980" i="3"/>
  <c r="R1980" i="3"/>
  <c r="K1981" i="3"/>
  <c r="R1981" i="3" s="1"/>
  <c r="L1981" i="3"/>
  <c r="S1981" i="3" s="1"/>
  <c r="N1981" i="3" l="1"/>
  <c r="M1981" i="3"/>
  <c r="O1980" i="3"/>
  <c r="L1982" i="3"/>
  <c r="S1982" i="3" s="1"/>
  <c r="K1982" i="3"/>
  <c r="R1982" i="3" s="1"/>
  <c r="O1981" i="3" l="1"/>
  <c r="K1983" i="3"/>
  <c r="R1983" i="3" s="1"/>
  <c r="L1983" i="3"/>
  <c r="S1983" i="3" s="1"/>
  <c r="N1982" i="3"/>
  <c r="M1982" i="3"/>
  <c r="O1982" i="3" l="1"/>
  <c r="M1983" i="3"/>
  <c r="N1983" i="3"/>
  <c r="L1984" i="3"/>
  <c r="S1984" i="3" s="1"/>
  <c r="K1984" i="3"/>
  <c r="O1983" i="3" l="1"/>
  <c r="N1984" i="3"/>
  <c r="R1984" i="3"/>
  <c r="K1985" i="3"/>
  <c r="R1985" i="3" s="1"/>
  <c r="L1985" i="3"/>
  <c r="S1985" i="3" s="1"/>
  <c r="M1984" i="3"/>
  <c r="O1984" i="3" l="1"/>
  <c r="N1985" i="3"/>
  <c r="M1985" i="3"/>
  <c r="L1986" i="3"/>
  <c r="S1986" i="3" s="1"/>
  <c r="K1986" i="3"/>
  <c r="R1986" i="3" s="1"/>
  <c r="O1985" i="3" l="1"/>
  <c r="K1987" i="3"/>
  <c r="R1987" i="3" s="1"/>
  <c r="L1987" i="3"/>
  <c r="S1987" i="3" s="1"/>
  <c r="N1986" i="3"/>
  <c r="M1986" i="3"/>
  <c r="O1986" i="3" l="1"/>
  <c r="N1987" i="3"/>
  <c r="M1987" i="3"/>
  <c r="L1988" i="3"/>
  <c r="S1988" i="3" s="1"/>
  <c r="K1988" i="3"/>
  <c r="O1987" i="3" l="1"/>
  <c r="N1988" i="3"/>
  <c r="R1988" i="3"/>
  <c r="K1989" i="3"/>
  <c r="R1989" i="3" s="1"/>
  <c r="L1989" i="3"/>
  <c r="S1989" i="3" s="1"/>
  <c r="M1988" i="3"/>
  <c r="O1988" i="3" s="1"/>
  <c r="M1989" i="3" l="1"/>
  <c r="N1989" i="3"/>
  <c r="L1990" i="3"/>
  <c r="S1990" i="3" s="1"/>
  <c r="K1990" i="3"/>
  <c r="O1989" i="3" l="1"/>
  <c r="N1990" i="3"/>
  <c r="R1990" i="3"/>
  <c r="K1991" i="3"/>
  <c r="R1991" i="3" s="1"/>
  <c r="L1991" i="3"/>
  <c r="S1991" i="3" s="1"/>
  <c r="M1990" i="3"/>
  <c r="O1990" i="3" l="1"/>
  <c r="M1991" i="3"/>
  <c r="N1991" i="3"/>
  <c r="L1992" i="3"/>
  <c r="S1992" i="3" s="1"/>
  <c r="K1992" i="3"/>
  <c r="R1992" i="3" s="1"/>
  <c r="O1991" i="3" l="1"/>
  <c r="N1992" i="3"/>
  <c r="M1992" i="3"/>
  <c r="K1993" i="3"/>
  <c r="R1993" i="3" s="1"/>
  <c r="L1993" i="3"/>
  <c r="S1993" i="3" s="1"/>
  <c r="O1992" i="3" l="1"/>
  <c r="M1993" i="3"/>
  <c r="L1994" i="3"/>
  <c r="S1994" i="3" s="1"/>
  <c r="K1994" i="3"/>
  <c r="R1994" i="3" s="1"/>
  <c r="N1993" i="3"/>
  <c r="O1993" i="3" l="1"/>
  <c r="N1994" i="3"/>
  <c r="K1995" i="3"/>
  <c r="R1995" i="3" s="1"/>
  <c r="L1995" i="3"/>
  <c r="S1995" i="3" s="1"/>
  <c r="M1994" i="3"/>
  <c r="O1994" i="3" l="1"/>
  <c r="N1995" i="3"/>
  <c r="M1995" i="3"/>
  <c r="L1996" i="3"/>
  <c r="K1996" i="3"/>
  <c r="R1996" i="3" s="1"/>
  <c r="M1996" i="3" l="1"/>
  <c r="S1996" i="3"/>
  <c r="O1995" i="3"/>
  <c r="K1997" i="3"/>
  <c r="R1997" i="3" s="1"/>
  <c r="L1997" i="3"/>
  <c r="S1997" i="3" s="1"/>
  <c r="N1996" i="3"/>
  <c r="O1996" i="3" l="1"/>
  <c r="N1997" i="3"/>
  <c r="M1997" i="3"/>
  <c r="L1998" i="3"/>
  <c r="S1998" i="3" s="1"/>
  <c r="K1998" i="3"/>
  <c r="R1998" i="3" s="1"/>
  <c r="O1997" i="3" l="1"/>
  <c r="K1999" i="3"/>
  <c r="R1999" i="3" s="1"/>
  <c r="L1999" i="3"/>
  <c r="S1999" i="3" s="1"/>
  <c r="N1998" i="3"/>
  <c r="M1998" i="3"/>
  <c r="O1998" i="3" l="1"/>
  <c r="N1999" i="3"/>
  <c r="M1999" i="3"/>
  <c r="L2000" i="3"/>
  <c r="S2000" i="3" s="1"/>
  <c r="K2000" i="3"/>
  <c r="R2000" i="3" s="1"/>
  <c r="O1999" i="3" l="1"/>
  <c r="K2001" i="3"/>
  <c r="R2001" i="3" s="1"/>
  <c r="L2001" i="3"/>
  <c r="S2001" i="3" s="1"/>
  <c r="N2000" i="3"/>
  <c r="M2000" i="3"/>
  <c r="O2000" i="3" l="1"/>
  <c r="M2001" i="3"/>
  <c r="N2001" i="3"/>
  <c r="L2002" i="3"/>
  <c r="S2002" i="3" s="1"/>
  <c r="K2002" i="3"/>
  <c r="R2002" i="3" s="1"/>
  <c r="O2001" i="3" l="1"/>
  <c r="N2002" i="3"/>
  <c r="K2003" i="3"/>
  <c r="L2003" i="3"/>
  <c r="M2002" i="3"/>
  <c r="M2003" i="3" l="1"/>
  <c r="S2003" i="3"/>
  <c r="N2003" i="3"/>
  <c r="R2003" i="3"/>
  <c r="O2002" i="3"/>
  <c r="L2004" i="3"/>
  <c r="S2004" i="3" s="1"/>
  <c r="K2004" i="3"/>
  <c r="R2004" i="3" s="1"/>
  <c r="O2003" i="3" l="1"/>
  <c r="K2005" i="3"/>
  <c r="R2005" i="3" s="1"/>
  <c r="L2005" i="3"/>
  <c r="S2005" i="3" s="1"/>
  <c r="N2004" i="3"/>
  <c r="M2004" i="3"/>
  <c r="O2004" i="3" l="1"/>
  <c r="L2006" i="3"/>
  <c r="S2006" i="3" s="1"/>
  <c r="K2006" i="3"/>
  <c r="R2006" i="3" s="1"/>
  <c r="N2005" i="3"/>
  <c r="M2005" i="3"/>
  <c r="O2005" i="3" l="1"/>
  <c r="K2007" i="3"/>
  <c r="R2007" i="3" s="1"/>
  <c r="L2007" i="3"/>
  <c r="M2006" i="3"/>
  <c r="N2006" i="3"/>
  <c r="M2007" i="3" l="1"/>
  <c r="S2007" i="3"/>
  <c r="L2008" i="3"/>
  <c r="S2008" i="3" s="1"/>
  <c r="K2008" i="3"/>
  <c r="O2006" i="3"/>
  <c r="N2007" i="3"/>
  <c r="O2007" i="3" l="1"/>
  <c r="N2008" i="3"/>
  <c r="R2008" i="3"/>
  <c r="K2009" i="3"/>
  <c r="R2009" i="3" s="1"/>
  <c r="L2009" i="3"/>
  <c r="S2009" i="3" s="1"/>
  <c r="M2008" i="3"/>
  <c r="O2008" i="3" s="1"/>
  <c r="N2009" i="3" l="1"/>
  <c r="L2010" i="3"/>
  <c r="S2010" i="3" s="1"/>
  <c r="K2010" i="3"/>
  <c r="M2009" i="3"/>
  <c r="O2009" i="3" l="1"/>
  <c r="N2010" i="3"/>
  <c r="R2010" i="3"/>
  <c r="K2011" i="3"/>
  <c r="R2011" i="3" s="1"/>
  <c r="L2011" i="3"/>
  <c r="S2011" i="3" s="1"/>
  <c r="M2010" i="3"/>
  <c r="O2010" i="3" l="1"/>
  <c r="L2012" i="3"/>
  <c r="S2012" i="3" s="1"/>
  <c r="K2012" i="3"/>
  <c r="N2011" i="3"/>
  <c r="M2011" i="3"/>
  <c r="O2011" i="3" l="1"/>
  <c r="N2012" i="3"/>
  <c r="R2012" i="3"/>
  <c r="K2013" i="3"/>
  <c r="R2013" i="3" s="1"/>
  <c r="L2013" i="3"/>
  <c r="S2013" i="3" s="1"/>
  <c r="M2012" i="3"/>
  <c r="O2012" i="3" l="1"/>
  <c r="L2014" i="3"/>
  <c r="S2014" i="3" s="1"/>
  <c r="K2014" i="3"/>
  <c r="N2013" i="3"/>
  <c r="M2013" i="3"/>
  <c r="N2014" i="3" l="1"/>
  <c r="R2014" i="3"/>
  <c r="L2015" i="3"/>
  <c r="S2015" i="3" s="1"/>
  <c r="O2013" i="3"/>
  <c r="K2015" i="3"/>
  <c r="R2015" i="3" s="1"/>
  <c r="M2014" i="3"/>
  <c r="O2014" i="3" s="1"/>
  <c r="N2015" i="3" l="1"/>
  <c r="K2016" i="3"/>
  <c r="R2016" i="3" s="1"/>
  <c r="L2016" i="3"/>
  <c r="S2016" i="3" s="1"/>
  <c r="M2015" i="3"/>
  <c r="O2015" i="3" l="1"/>
  <c r="K2017" i="3"/>
  <c r="L2017" i="3"/>
  <c r="S2017" i="3" s="1"/>
  <c r="N2016" i="3"/>
  <c r="M2016" i="3"/>
  <c r="N2017" i="3" l="1"/>
  <c r="R2017" i="3"/>
  <c r="K2018" i="3"/>
  <c r="R2018" i="3" s="1"/>
  <c r="L2018" i="3"/>
  <c r="S2018" i="3" s="1"/>
  <c r="O2016" i="3"/>
  <c r="M2017" i="3"/>
  <c r="O2017" i="3" l="1"/>
  <c r="L2019" i="3"/>
  <c r="L2020" i="3" s="1"/>
  <c r="S2020" i="3" s="1"/>
  <c r="K2019" i="3"/>
  <c r="K2020" i="3" s="1"/>
  <c r="R2020" i="3" s="1"/>
  <c r="M2018" i="3"/>
  <c r="N2018" i="3"/>
  <c r="N2019" i="3" l="1"/>
  <c r="R2019" i="3"/>
  <c r="M2019" i="3"/>
  <c r="O2019" i="3" s="1"/>
  <c r="S2019" i="3"/>
  <c r="O2018" i="3"/>
  <c r="L2021" i="3"/>
  <c r="S2021" i="3" s="1"/>
  <c r="N2020" i="3"/>
  <c r="K2021" i="3"/>
  <c r="R2021" i="3" s="1"/>
  <c r="M2020" i="3"/>
  <c r="O2020" i="3" l="1"/>
  <c r="N2021" i="3"/>
  <c r="K2022" i="3"/>
  <c r="R2022" i="3" s="1"/>
  <c r="L2022" i="3"/>
  <c r="S2022" i="3" s="1"/>
  <c r="M2021" i="3"/>
  <c r="O2021" i="3" l="1"/>
  <c r="N2022" i="3"/>
  <c r="K2023" i="3"/>
  <c r="L2023" i="3"/>
  <c r="S2023" i="3" s="1"/>
  <c r="M2022" i="3"/>
  <c r="O2022" i="3" l="1"/>
  <c r="N2023" i="3"/>
  <c r="R2023" i="3"/>
  <c r="K2024" i="3"/>
  <c r="L2024" i="3"/>
  <c r="M2023" i="3"/>
  <c r="O2023" i="3" s="1"/>
  <c r="M2024" i="3" l="1"/>
  <c r="S2024" i="3"/>
  <c r="N2024" i="3"/>
  <c r="R2024" i="3"/>
  <c r="K2025" i="3"/>
  <c r="R2025" i="3" s="1"/>
  <c r="L2025" i="3"/>
  <c r="S2025" i="3" s="1"/>
  <c r="O2024" i="3" l="1"/>
  <c r="K2026" i="3"/>
  <c r="R2026" i="3" s="1"/>
  <c r="L2026" i="3"/>
  <c r="S2026" i="3" s="1"/>
  <c r="N2025" i="3"/>
  <c r="M2025" i="3"/>
  <c r="M2026" i="3" l="1"/>
  <c r="K2027" i="3"/>
  <c r="R2027" i="3" s="1"/>
  <c r="L2027" i="3"/>
  <c r="S2027" i="3" s="1"/>
  <c r="O2025" i="3"/>
  <c r="N2026" i="3"/>
  <c r="O2026" i="3" s="1"/>
  <c r="K2028" i="3" l="1"/>
  <c r="R2028" i="3" s="1"/>
  <c r="L2028" i="3"/>
  <c r="S2028" i="3" s="1"/>
  <c r="N2027" i="3"/>
  <c r="M2027" i="3"/>
  <c r="O2027" i="3" l="1"/>
  <c r="K2029" i="3"/>
  <c r="R2029" i="3" s="1"/>
  <c r="L2029" i="3"/>
  <c r="S2029" i="3" s="1"/>
  <c r="M2028" i="3"/>
  <c r="N2028" i="3"/>
  <c r="K2030" i="3" l="1"/>
  <c r="R2030" i="3" s="1"/>
  <c r="L2030" i="3"/>
  <c r="S2030" i="3" s="1"/>
  <c r="O2028" i="3"/>
  <c r="N2029" i="3"/>
  <c r="M2029" i="3"/>
  <c r="M2030" i="3" l="1"/>
  <c r="K2031" i="3"/>
  <c r="R2031" i="3" s="1"/>
  <c r="L2031" i="3"/>
  <c r="S2031" i="3" s="1"/>
  <c r="O2029" i="3"/>
  <c r="N2030" i="3"/>
  <c r="O2030" i="3" s="1"/>
  <c r="N2031" i="3" l="1"/>
  <c r="K2032" i="3"/>
  <c r="L2032" i="3"/>
  <c r="M2031" i="3"/>
  <c r="O2031" i="3" l="1"/>
  <c r="M2032" i="3"/>
  <c r="S2032" i="3"/>
  <c r="N2032" i="3"/>
  <c r="R2032" i="3"/>
  <c r="K2033" i="3"/>
  <c r="R2033" i="3" s="1"/>
  <c r="L2033" i="3"/>
  <c r="S2033" i="3" s="1"/>
  <c r="O2032" i="3" l="1"/>
  <c r="K2034" i="3"/>
  <c r="R2034" i="3" s="1"/>
  <c r="L2034" i="3"/>
  <c r="S2034" i="3" s="1"/>
  <c r="N2033" i="3"/>
  <c r="M2033" i="3"/>
  <c r="M2034" i="3" l="1"/>
  <c r="K2035" i="3"/>
  <c r="R2035" i="3" s="1"/>
  <c r="L2035" i="3"/>
  <c r="S2035" i="3" s="1"/>
  <c r="O2033" i="3"/>
  <c r="N2034" i="3"/>
  <c r="O2034" i="3" l="1"/>
  <c r="K2036" i="3"/>
  <c r="R2036" i="3" s="1"/>
  <c r="L2036" i="3"/>
  <c r="S2036" i="3" s="1"/>
  <c r="N2035" i="3"/>
  <c r="M2035" i="3"/>
  <c r="O2035" i="3" l="1"/>
  <c r="K2037" i="3"/>
  <c r="R2037" i="3" s="1"/>
  <c r="L2037" i="3"/>
  <c r="S2037" i="3" s="1"/>
  <c r="M2036" i="3"/>
  <c r="N2036" i="3"/>
  <c r="K2038" i="3" l="1"/>
  <c r="R2038" i="3" s="1"/>
  <c r="L2038" i="3"/>
  <c r="S2038" i="3" s="1"/>
  <c r="O2036" i="3"/>
  <c r="N2037" i="3"/>
  <c r="M2038" i="3"/>
  <c r="M2037" i="3"/>
  <c r="K2039" i="3" l="1"/>
  <c r="R2039" i="3" s="1"/>
  <c r="L2039" i="3"/>
  <c r="S2039" i="3" s="1"/>
  <c r="O2037" i="3"/>
  <c r="N2038" i="3"/>
  <c r="O2038" i="3" s="1"/>
  <c r="N2039" i="3" l="1"/>
  <c r="K2040" i="3"/>
  <c r="L2040" i="3"/>
  <c r="M2039" i="3"/>
  <c r="O2039" i="3" l="1"/>
  <c r="M2040" i="3"/>
  <c r="S2040" i="3"/>
  <c r="N2040" i="3"/>
  <c r="R2040" i="3"/>
  <c r="K2041" i="3"/>
  <c r="R2041" i="3" s="1"/>
  <c r="L2041" i="3"/>
  <c r="S2041" i="3" s="1"/>
  <c r="O2040" i="3" l="1"/>
  <c r="K2042" i="3"/>
  <c r="R2042" i="3" s="1"/>
  <c r="L2042" i="3"/>
  <c r="S2042" i="3" s="1"/>
  <c r="N2041" i="3"/>
  <c r="M2041" i="3"/>
  <c r="K2043" i="3" l="1"/>
  <c r="R2043" i="3" s="1"/>
  <c r="L2043" i="3"/>
  <c r="S2043" i="3" s="1"/>
  <c r="M2042" i="3"/>
  <c r="O2041" i="3"/>
  <c r="N2042" i="3"/>
  <c r="K2044" i="3" l="1"/>
  <c r="R2044" i="3" s="1"/>
  <c r="L2044" i="3"/>
  <c r="S2044" i="3" s="1"/>
  <c r="O2042" i="3"/>
  <c r="N2043" i="3"/>
  <c r="M2043" i="3"/>
  <c r="O2043" i="3" s="1"/>
  <c r="M2044" i="3" l="1"/>
  <c r="K2045" i="3"/>
  <c r="R2045" i="3" s="1"/>
  <c r="L2045" i="3"/>
  <c r="S2045" i="3" s="1"/>
  <c r="N2044" i="3"/>
  <c r="O2044" i="3" l="1"/>
  <c r="N2045" i="3"/>
  <c r="K2046" i="3"/>
  <c r="R2046" i="3" s="1"/>
  <c r="L2046" i="3"/>
  <c r="M2045" i="3"/>
  <c r="O2045" i="3" l="1"/>
  <c r="N2046" i="3"/>
  <c r="M2046" i="3"/>
  <c r="O2046" i="3" s="1"/>
  <c r="S2046" i="3"/>
  <c r="K2047" i="3"/>
  <c r="R2047" i="3" s="1"/>
  <c r="L2047" i="3"/>
  <c r="S2047" i="3" s="1"/>
  <c r="K2048" i="3" l="1"/>
  <c r="R2048" i="3" s="1"/>
  <c r="L2048" i="3"/>
  <c r="S2048" i="3" s="1"/>
  <c r="N2047" i="3"/>
  <c r="M2047" i="3"/>
  <c r="O2047" i="3" l="1"/>
  <c r="K2049" i="3"/>
  <c r="R2049" i="3" s="1"/>
  <c r="L2049" i="3"/>
  <c r="S2049" i="3" s="1"/>
  <c r="M2048" i="3"/>
  <c r="N2048" i="3"/>
  <c r="O2048" i="3" l="1"/>
  <c r="K2050" i="3"/>
  <c r="R2050" i="3" s="1"/>
  <c r="L2050" i="3"/>
  <c r="S2050" i="3" s="1"/>
  <c r="N2049" i="3"/>
  <c r="M2049" i="3"/>
  <c r="M2050" i="3" l="1"/>
  <c r="K2051" i="3"/>
  <c r="L2051" i="3"/>
  <c r="S2051" i="3" s="1"/>
  <c r="O2049" i="3"/>
  <c r="N2050" i="3"/>
  <c r="O2050" i="3" l="1"/>
  <c r="N2051" i="3"/>
  <c r="R2051" i="3"/>
  <c r="K2052" i="3"/>
  <c r="L2052" i="3"/>
  <c r="M2051" i="3"/>
  <c r="O2051" i="3" l="1"/>
  <c r="M2052" i="3"/>
  <c r="S2052" i="3"/>
  <c r="N2052" i="3"/>
  <c r="R2052" i="3"/>
  <c r="K2053" i="3"/>
  <c r="R2053" i="3" s="1"/>
  <c r="L2053" i="3"/>
  <c r="S2053" i="3" s="1"/>
  <c r="O2052" i="3" l="1"/>
  <c r="K2054" i="3"/>
  <c r="R2054" i="3" s="1"/>
  <c r="L2054" i="3"/>
  <c r="S2054" i="3" s="1"/>
  <c r="N2053" i="3"/>
  <c r="M2053" i="3"/>
  <c r="K2055" i="3" l="1"/>
  <c r="R2055" i="3" s="1"/>
  <c r="L2055" i="3"/>
  <c r="S2055" i="3" s="1"/>
  <c r="M2054" i="3"/>
  <c r="O2053" i="3"/>
  <c r="N2054" i="3"/>
  <c r="K2056" i="3" l="1"/>
  <c r="R2056" i="3" s="1"/>
  <c r="L2056" i="3"/>
  <c r="S2056" i="3" s="1"/>
  <c r="O2054" i="3"/>
  <c r="N2055" i="3"/>
  <c r="M2055" i="3"/>
  <c r="O2055" i="3" s="1"/>
  <c r="M2056" i="3" l="1"/>
  <c r="K2057" i="3"/>
  <c r="L2057" i="3"/>
  <c r="S2057" i="3" s="1"/>
  <c r="N2056" i="3"/>
  <c r="O2056" i="3" l="1"/>
  <c r="N2057" i="3"/>
  <c r="R2057" i="3"/>
  <c r="K2058" i="3"/>
  <c r="L2058" i="3"/>
  <c r="M2057" i="3"/>
  <c r="O2057" i="3" s="1"/>
  <c r="M2058" i="3" l="1"/>
  <c r="S2058" i="3"/>
  <c r="N2058" i="3"/>
  <c r="R2058" i="3"/>
  <c r="K2059" i="3"/>
  <c r="R2059" i="3" s="1"/>
  <c r="L2059" i="3"/>
  <c r="S2059" i="3" s="1"/>
  <c r="O2058" i="3" l="1"/>
  <c r="K2060" i="3"/>
  <c r="R2060" i="3" s="1"/>
  <c r="L2060" i="3"/>
  <c r="S2060" i="3" s="1"/>
  <c r="N2059" i="3"/>
  <c r="M2059" i="3"/>
  <c r="O2059" i="3" l="1"/>
  <c r="K2061" i="3"/>
  <c r="R2061" i="3" s="1"/>
  <c r="L2061" i="3"/>
  <c r="S2061" i="3" s="1"/>
  <c r="M2060" i="3"/>
  <c r="N2060" i="3"/>
  <c r="K2062" i="3" l="1"/>
  <c r="R2062" i="3" s="1"/>
  <c r="L2062" i="3"/>
  <c r="S2062" i="3" s="1"/>
  <c r="O2060" i="3"/>
  <c r="N2061" i="3"/>
  <c r="M2061" i="3"/>
  <c r="O2061" i="3" s="1"/>
  <c r="M2062" i="3" l="1"/>
  <c r="K2063" i="3"/>
  <c r="L2063" i="3"/>
  <c r="S2063" i="3" s="1"/>
  <c r="N2062" i="3"/>
  <c r="O2062" i="3" l="1"/>
  <c r="N2063" i="3"/>
  <c r="R2063" i="3"/>
  <c r="K2064" i="3"/>
  <c r="L2064" i="3"/>
  <c r="M2063" i="3"/>
  <c r="O2063" i="3" s="1"/>
  <c r="M2064" i="3" l="1"/>
  <c r="S2064" i="3"/>
  <c r="N2064" i="3"/>
  <c r="R2064" i="3"/>
  <c r="K2065" i="3"/>
  <c r="R2065" i="3" s="1"/>
  <c r="L2065" i="3"/>
  <c r="S2065" i="3" s="1"/>
  <c r="O2064" i="3" l="1"/>
  <c r="K2066" i="3"/>
  <c r="R2066" i="3" s="1"/>
  <c r="L2066" i="3"/>
  <c r="S2066" i="3" s="1"/>
  <c r="N2065" i="3"/>
  <c r="M2065" i="3"/>
  <c r="O2065" i="3" l="1"/>
  <c r="M2066" i="3"/>
  <c r="K2067" i="3"/>
  <c r="L2067" i="3"/>
  <c r="S2067" i="3" s="1"/>
  <c r="N2066" i="3"/>
  <c r="O2066" i="3" l="1"/>
  <c r="N2067" i="3"/>
  <c r="R2067" i="3"/>
  <c r="K2068" i="3"/>
  <c r="L2068" i="3"/>
  <c r="M2067" i="3"/>
  <c r="O2067" i="3" l="1"/>
  <c r="M2068" i="3"/>
  <c r="S2068" i="3"/>
  <c r="N2068" i="3"/>
  <c r="R2068" i="3"/>
  <c r="K2069" i="3"/>
  <c r="R2069" i="3" s="1"/>
  <c r="L2069" i="3"/>
  <c r="S2069" i="3" s="1"/>
  <c r="O2068" i="3" l="1"/>
  <c r="K2070" i="3"/>
  <c r="R2070" i="3" s="1"/>
  <c r="L2070" i="3"/>
  <c r="S2070" i="3" s="1"/>
  <c r="N2069" i="3"/>
  <c r="M2069" i="3"/>
  <c r="O2069" i="3" l="1"/>
  <c r="K2071" i="3"/>
  <c r="R2071" i="3" s="1"/>
  <c r="L2071" i="3"/>
  <c r="S2071" i="3" s="1"/>
  <c r="M2070" i="3"/>
  <c r="N2070" i="3"/>
  <c r="K2072" i="3" l="1"/>
  <c r="R2072" i="3" s="1"/>
  <c r="L2072" i="3"/>
  <c r="S2072" i="3" s="1"/>
  <c r="O2070" i="3"/>
  <c r="N2071" i="3"/>
  <c r="M2071" i="3"/>
  <c r="O2071" i="3" l="1"/>
  <c r="M2072" i="3"/>
  <c r="L2073" i="3"/>
  <c r="L2074" i="3" s="1"/>
  <c r="S2074" i="3" s="1"/>
  <c r="K2073" i="3"/>
  <c r="K2074" i="3" s="1"/>
  <c r="R2074" i="3" s="1"/>
  <c r="N2072" i="3"/>
  <c r="O2072" i="3" l="1"/>
  <c r="N2074" i="3"/>
  <c r="R2073" i="3"/>
  <c r="M2073" i="3"/>
  <c r="S2073" i="3"/>
  <c r="K2075" i="3"/>
  <c r="L2075" i="3"/>
  <c r="S2075" i="3" s="1"/>
  <c r="N2073" i="3"/>
  <c r="O2073" i="3" s="1"/>
  <c r="M2074" i="3"/>
  <c r="O2074" i="3" l="1"/>
  <c r="N2075" i="3"/>
  <c r="R2075" i="3"/>
  <c r="M2075" i="3"/>
  <c r="L2076" i="3"/>
  <c r="K2076" i="3"/>
  <c r="R2076" i="3" s="1"/>
  <c r="O2075" i="3" l="1"/>
  <c r="M2076" i="3"/>
  <c r="S2076" i="3"/>
  <c r="K2077" i="3"/>
  <c r="K2078" i="3" s="1"/>
  <c r="R2078" i="3" s="1"/>
  <c r="L2077" i="3"/>
  <c r="L2078" i="3" s="1"/>
  <c r="S2078" i="3" s="1"/>
  <c r="N2076" i="3"/>
  <c r="O2076" i="3" l="1"/>
  <c r="N2078" i="3"/>
  <c r="R2077" i="3"/>
  <c r="M2078" i="3"/>
  <c r="O2078" i="3" s="1"/>
  <c r="S2077" i="3"/>
  <c r="N2077" i="3"/>
  <c r="M2077" i="3"/>
  <c r="L2079" i="3"/>
  <c r="S2079" i="3" s="1"/>
  <c r="K2079" i="3"/>
  <c r="O2077" i="3" l="1"/>
  <c r="N2079" i="3"/>
  <c r="R2079" i="3"/>
  <c r="K2080" i="3"/>
  <c r="L2080" i="3"/>
  <c r="M2079" i="3"/>
  <c r="O2079" i="3" l="1"/>
  <c r="M2080" i="3"/>
  <c r="S2080" i="3"/>
  <c r="N2080" i="3"/>
  <c r="R2080" i="3"/>
  <c r="L2081" i="3"/>
  <c r="S2081" i="3" s="1"/>
  <c r="K2081" i="3"/>
  <c r="N2081" i="3" l="1"/>
  <c r="R2081" i="3"/>
  <c r="O2080" i="3"/>
  <c r="K2082" i="3"/>
  <c r="R2082" i="3" s="1"/>
  <c r="L2082" i="3"/>
  <c r="S2082" i="3" s="1"/>
  <c r="M2081" i="3"/>
  <c r="O2081" i="3" l="1"/>
  <c r="L2083" i="3"/>
  <c r="S2083" i="3" s="1"/>
  <c r="K2083" i="3"/>
  <c r="N2082" i="3"/>
  <c r="M2082" i="3"/>
  <c r="O2082" i="3" l="1"/>
  <c r="N2083" i="3"/>
  <c r="R2083" i="3"/>
  <c r="K2084" i="3"/>
  <c r="R2084" i="3" s="1"/>
  <c r="L2084" i="3"/>
  <c r="S2084" i="3" s="1"/>
  <c r="M2083" i="3"/>
  <c r="O2083" i="3" s="1"/>
  <c r="L2085" i="3" l="1"/>
  <c r="S2085" i="3" s="1"/>
  <c r="K2085" i="3"/>
  <c r="N2084" i="3"/>
  <c r="M2084" i="3"/>
  <c r="O2084" i="3" l="1"/>
  <c r="N2085" i="3"/>
  <c r="R2085" i="3"/>
  <c r="K2086" i="3"/>
  <c r="R2086" i="3" s="1"/>
  <c r="L2086" i="3"/>
  <c r="S2086" i="3" s="1"/>
  <c r="M2085" i="3"/>
  <c r="O2085" i="3" l="1"/>
  <c r="L2087" i="3"/>
  <c r="S2087" i="3" s="1"/>
  <c r="K2087" i="3"/>
  <c r="N2086" i="3"/>
  <c r="M2086" i="3"/>
  <c r="O2086" i="3" l="1"/>
  <c r="N2087" i="3"/>
  <c r="R2087" i="3"/>
  <c r="K2088" i="3"/>
  <c r="R2088" i="3" s="1"/>
  <c r="L2088" i="3"/>
  <c r="S2088" i="3" s="1"/>
  <c r="M2087" i="3"/>
  <c r="O2087" i="3" s="1"/>
  <c r="L2089" i="3" l="1"/>
  <c r="S2089" i="3" s="1"/>
  <c r="K2089" i="3"/>
  <c r="N2088" i="3"/>
  <c r="M2088" i="3"/>
  <c r="O2088" i="3" l="1"/>
  <c r="N2089" i="3"/>
  <c r="R2089" i="3"/>
  <c r="K2090" i="3"/>
  <c r="R2090" i="3" s="1"/>
  <c r="L2090" i="3"/>
  <c r="S2090" i="3" s="1"/>
  <c r="M2089" i="3"/>
  <c r="O2089" i="3" s="1"/>
  <c r="L2091" i="3" l="1"/>
  <c r="S2091" i="3" s="1"/>
  <c r="K2091" i="3"/>
  <c r="N2090" i="3"/>
  <c r="M2090" i="3"/>
  <c r="O2090" i="3" l="1"/>
  <c r="N2091" i="3"/>
  <c r="R2091" i="3"/>
  <c r="K2092" i="3"/>
  <c r="R2092" i="3" s="1"/>
  <c r="L2092" i="3"/>
  <c r="S2092" i="3" s="1"/>
  <c r="M2091" i="3"/>
  <c r="O2091" i="3" s="1"/>
  <c r="L2093" i="3" l="1"/>
  <c r="S2093" i="3" s="1"/>
  <c r="K2093" i="3"/>
  <c r="N2092" i="3"/>
  <c r="M2092" i="3"/>
  <c r="N2093" i="3" l="1"/>
  <c r="R2093" i="3"/>
  <c r="K2094" i="3"/>
  <c r="R2094" i="3" s="1"/>
  <c r="L2094" i="3"/>
  <c r="S2094" i="3" s="1"/>
  <c r="O2092" i="3"/>
  <c r="M2093" i="3"/>
  <c r="O2093" i="3" l="1"/>
  <c r="N2094" i="3"/>
  <c r="L2095" i="3"/>
  <c r="S2095" i="3" s="1"/>
  <c r="K2095" i="3"/>
  <c r="R2095" i="3" s="1"/>
  <c r="M2094" i="3"/>
  <c r="O2094" i="3" l="1"/>
  <c r="K2096" i="3"/>
  <c r="L2096" i="3"/>
  <c r="S2096" i="3" s="1"/>
  <c r="N2095" i="3"/>
  <c r="M2095" i="3"/>
  <c r="O2095" i="3" l="1"/>
  <c r="N2096" i="3"/>
  <c r="R2096" i="3"/>
  <c r="M2096" i="3"/>
  <c r="O2096" i="3" s="1"/>
  <c r="L2097" i="3"/>
  <c r="S2097" i="3" s="1"/>
  <c r="K2097" i="3"/>
  <c r="N2097" i="3" l="1"/>
  <c r="R2097" i="3"/>
  <c r="K2098" i="3"/>
  <c r="L2098" i="3"/>
  <c r="M2097" i="3"/>
  <c r="O2097" i="3" l="1"/>
  <c r="M2098" i="3"/>
  <c r="S2098" i="3"/>
  <c r="N2098" i="3"/>
  <c r="R2098" i="3"/>
  <c r="L2099" i="3"/>
  <c r="S2099" i="3" s="1"/>
  <c r="K2099" i="3"/>
  <c r="N2099" i="3" l="1"/>
  <c r="R2099" i="3"/>
  <c r="O2098" i="3"/>
  <c r="K2100" i="3"/>
  <c r="R2100" i="3" s="1"/>
  <c r="L2100" i="3"/>
  <c r="M2099" i="3"/>
  <c r="M2100" i="3" l="1"/>
  <c r="S2100" i="3"/>
  <c r="O2099" i="3"/>
  <c r="L2101" i="3"/>
  <c r="S2101" i="3" s="1"/>
  <c r="K2101" i="3"/>
  <c r="N2100" i="3"/>
  <c r="O2100" i="3" l="1"/>
  <c r="M2101" i="3"/>
  <c r="N2101" i="3"/>
  <c r="R2101" i="3"/>
  <c r="K2102" i="3"/>
  <c r="R2102" i="3" s="1"/>
  <c r="L2102" i="3"/>
  <c r="S2102" i="3" s="1"/>
  <c r="O2101" i="3" l="1"/>
  <c r="N2102" i="3"/>
  <c r="L2103" i="3"/>
  <c r="S2103" i="3" s="1"/>
  <c r="K2103" i="3"/>
  <c r="R2103" i="3" s="1"/>
  <c r="M2102" i="3"/>
  <c r="O2102" i="3" l="1"/>
  <c r="K2104" i="3"/>
  <c r="L2104" i="3"/>
  <c r="S2104" i="3" s="1"/>
  <c r="N2103" i="3"/>
  <c r="M2103" i="3"/>
  <c r="N2104" i="3" l="1"/>
  <c r="R2104" i="3"/>
  <c r="O2103" i="3"/>
  <c r="M2104" i="3"/>
  <c r="L2105" i="3"/>
  <c r="S2105" i="3" s="1"/>
  <c r="K2105" i="3"/>
  <c r="R2105" i="3" s="1"/>
  <c r="O2104" i="3" l="1"/>
  <c r="N2105" i="3"/>
  <c r="M2105" i="3"/>
  <c r="K2106" i="3"/>
  <c r="R2106" i="3" s="1"/>
  <c r="L2106" i="3"/>
  <c r="S2106" i="3" s="1"/>
  <c r="O2105" i="3" l="1"/>
  <c r="M2106" i="3"/>
  <c r="L2107" i="3"/>
  <c r="S2107" i="3" s="1"/>
  <c r="K2107" i="3"/>
  <c r="N2106" i="3"/>
  <c r="N2107" i="3" l="1"/>
  <c r="R2107" i="3"/>
  <c r="K2108" i="3"/>
  <c r="R2108" i="3" s="1"/>
  <c r="L2108" i="3"/>
  <c r="S2108" i="3" s="1"/>
  <c r="O2106" i="3"/>
  <c r="M2107" i="3"/>
  <c r="O2107" i="3" l="1"/>
  <c r="M2108" i="3"/>
  <c r="N2108" i="3"/>
  <c r="L2109" i="3"/>
  <c r="S2109" i="3" s="1"/>
  <c r="K2109" i="3"/>
  <c r="N2109" i="3" l="1"/>
  <c r="R2109" i="3"/>
  <c r="O2108" i="3"/>
  <c r="K2110" i="3"/>
  <c r="R2110" i="3" s="1"/>
  <c r="L2110" i="3"/>
  <c r="S2110" i="3" s="1"/>
  <c r="M2109" i="3"/>
  <c r="O2109" i="3" l="1"/>
  <c r="N2110" i="3"/>
  <c r="L2111" i="3"/>
  <c r="K2111" i="3"/>
  <c r="R2111" i="3" s="1"/>
  <c r="M2110" i="3"/>
  <c r="O2110" i="3" l="1"/>
  <c r="M2111" i="3"/>
  <c r="S2111" i="3"/>
  <c r="N2111" i="3"/>
  <c r="K2112" i="3"/>
  <c r="R2112" i="3" s="1"/>
  <c r="L2112" i="3"/>
  <c r="S2112" i="3" s="1"/>
  <c r="O2111" i="3" l="1"/>
  <c r="L2113" i="3"/>
  <c r="K2113" i="3"/>
  <c r="R2113" i="3" s="1"/>
  <c r="M2112" i="3"/>
  <c r="N2112" i="3"/>
  <c r="M2113" i="3" l="1"/>
  <c r="S2113" i="3"/>
  <c r="O2112" i="3"/>
  <c r="N2113" i="3"/>
  <c r="K2114" i="3"/>
  <c r="L2114" i="3"/>
  <c r="S2114" i="3" s="1"/>
  <c r="N2114" i="3" l="1"/>
  <c r="R2114" i="3"/>
  <c r="O2113" i="3"/>
  <c r="L2115" i="3"/>
  <c r="S2115" i="3" s="1"/>
  <c r="K2115" i="3"/>
  <c r="R2115" i="3" s="1"/>
  <c r="M2114" i="3"/>
  <c r="O2114" i="3" l="1"/>
  <c r="K2116" i="3"/>
  <c r="R2116" i="3" s="1"/>
  <c r="L2116" i="3"/>
  <c r="N2115" i="3"/>
  <c r="M2115" i="3"/>
  <c r="M2116" i="3" l="1"/>
  <c r="S2116" i="3"/>
  <c r="L2117" i="3"/>
  <c r="S2117" i="3" s="1"/>
  <c r="K2117" i="3"/>
  <c r="O2115" i="3"/>
  <c r="N2116" i="3"/>
  <c r="O2116" i="3" l="1"/>
  <c r="N2117" i="3"/>
  <c r="R2117" i="3"/>
  <c r="K2118" i="3"/>
  <c r="R2118" i="3" s="1"/>
  <c r="L2118" i="3"/>
  <c r="S2118" i="3" s="1"/>
  <c r="M2117" i="3"/>
  <c r="O2117" i="3" s="1"/>
  <c r="N2118" i="3" l="1"/>
  <c r="L2119" i="3"/>
  <c r="S2119" i="3" s="1"/>
  <c r="K2119" i="3"/>
  <c r="M2118" i="3"/>
  <c r="O2118" i="3" l="1"/>
  <c r="N2119" i="3"/>
  <c r="R2119" i="3"/>
  <c r="K2120" i="3"/>
  <c r="R2120" i="3" s="1"/>
  <c r="L2120" i="3"/>
  <c r="M2119" i="3"/>
  <c r="O2119" i="3" l="1"/>
  <c r="M2120" i="3"/>
  <c r="S2120" i="3"/>
  <c r="L2121" i="3"/>
  <c r="S2121" i="3" s="1"/>
  <c r="K2121" i="3"/>
  <c r="N2120" i="3"/>
  <c r="O2120" i="3" l="1"/>
  <c r="N2121" i="3"/>
  <c r="R2121" i="3"/>
  <c r="K2122" i="3"/>
  <c r="R2122" i="3" s="1"/>
  <c r="L2122" i="3"/>
  <c r="S2122" i="3" s="1"/>
  <c r="M2121" i="3"/>
  <c r="O2121" i="3" s="1"/>
  <c r="N2122" i="3" l="1"/>
  <c r="L2123" i="3"/>
  <c r="S2123" i="3" s="1"/>
  <c r="K2123" i="3"/>
  <c r="M2122" i="3"/>
  <c r="O2122" i="3" l="1"/>
  <c r="N2123" i="3"/>
  <c r="R2123" i="3"/>
  <c r="K2124" i="3"/>
  <c r="R2124" i="3" s="1"/>
  <c r="L2124" i="3"/>
  <c r="M2123" i="3"/>
  <c r="O2123" i="3" l="1"/>
  <c r="M2124" i="3"/>
  <c r="S2124" i="3"/>
  <c r="L2125" i="3"/>
  <c r="S2125" i="3" s="1"/>
  <c r="K2125" i="3"/>
  <c r="N2124" i="3"/>
  <c r="O2124" i="3" l="1"/>
  <c r="N2125" i="3"/>
  <c r="R2125" i="3"/>
  <c r="K2126" i="3"/>
  <c r="R2126" i="3" s="1"/>
  <c r="L2126" i="3"/>
  <c r="S2126" i="3" s="1"/>
  <c r="M2125" i="3"/>
  <c r="O2125" i="3" l="1"/>
  <c r="N2126" i="3"/>
  <c r="L2127" i="3"/>
  <c r="S2127" i="3" s="1"/>
  <c r="K2127" i="3"/>
  <c r="R2127" i="3" s="1"/>
  <c r="M2126" i="3"/>
  <c r="O2126" i="3" l="1"/>
  <c r="K2128" i="3"/>
  <c r="L2128" i="3"/>
  <c r="S2128" i="3" s="1"/>
  <c r="N2127" i="3"/>
  <c r="M2127" i="3"/>
  <c r="N2128" i="3" l="1"/>
  <c r="R2128" i="3"/>
  <c r="O2127" i="3"/>
  <c r="M2128" i="3"/>
  <c r="L2129" i="3"/>
  <c r="S2129" i="3" s="1"/>
  <c r="K2129" i="3"/>
  <c r="R2129" i="3" s="1"/>
  <c r="O2128" i="3" l="1"/>
  <c r="K2130" i="3"/>
  <c r="L2130" i="3"/>
  <c r="S2130" i="3" s="1"/>
  <c r="N2129" i="3"/>
  <c r="M2129" i="3"/>
  <c r="O2129" i="3" l="1"/>
  <c r="N2130" i="3"/>
  <c r="R2130" i="3"/>
  <c r="M2130" i="3"/>
  <c r="L2131" i="3"/>
  <c r="S2131" i="3" s="1"/>
  <c r="K2131" i="3"/>
  <c r="R2131" i="3" s="1"/>
  <c r="O2130" i="3" l="1"/>
  <c r="K2132" i="3"/>
  <c r="L2132" i="3"/>
  <c r="S2132" i="3" s="1"/>
  <c r="N2131" i="3"/>
  <c r="M2131" i="3"/>
  <c r="N2132" i="3" l="1"/>
  <c r="R2132" i="3"/>
  <c r="O2131" i="3"/>
  <c r="M2132" i="3"/>
  <c r="L2133" i="3"/>
  <c r="S2133" i="3" s="1"/>
  <c r="K2133" i="3"/>
  <c r="R2133" i="3" s="1"/>
  <c r="O2132" i="3" l="1"/>
  <c r="N2133" i="3"/>
  <c r="M2133" i="3"/>
  <c r="K2134" i="3"/>
  <c r="R2134" i="3" s="1"/>
  <c r="L2134" i="3"/>
  <c r="S2134" i="3" s="1"/>
  <c r="O2133" i="3" l="1"/>
  <c r="M2134" i="3"/>
  <c r="L2135" i="3"/>
  <c r="S2135" i="3" s="1"/>
  <c r="K2135" i="3"/>
  <c r="N2134" i="3"/>
  <c r="N2135" i="3" l="1"/>
  <c r="R2135" i="3"/>
  <c r="K2136" i="3"/>
  <c r="R2136" i="3" s="1"/>
  <c r="L2136" i="3"/>
  <c r="S2136" i="3" s="1"/>
  <c r="O2134" i="3"/>
  <c r="M2135" i="3"/>
  <c r="O2135" i="3" l="1"/>
  <c r="M2136" i="3"/>
  <c r="N2136" i="3"/>
  <c r="L2137" i="3"/>
  <c r="S2137" i="3" s="1"/>
  <c r="K2137" i="3"/>
  <c r="N2137" i="3" l="1"/>
  <c r="R2137" i="3"/>
  <c r="O2136" i="3"/>
  <c r="K2138" i="3"/>
  <c r="R2138" i="3" s="1"/>
  <c r="L2138" i="3"/>
  <c r="S2138" i="3" s="1"/>
  <c r="M2137" i="3"/>
  <c r="O2137" i="3" l="1"/>
  <c r="N2138" i="3"/>
  <c r="L2139" i="3"/>
  <c r="K2139" i="3"/>
  <c r="R2139" i="3" s="1"/>
  <c r="M2138" i="3"/>
  <c r="O2138" i="3" l="1"/>
  <c r="M2139" i="3"/>
  <c r="S2139" i="3"/>
  <c r="N2139" i="3"/>
  <c r="K2140" i="3"/>
  <c r="R2140" i="3" s="1"/>
  <c r="L2140" i="3"/>
  <c r="S2140" i="3" s="1"/>
  <c r="O2139" i="3" l="1"/>
  <c r="L2141" i="3"/>
  <c r="S2141" i="3" s="1"/>
  <c r="K2141" i="3"/>
  <c r="R2141" i="3" s="1"/>
  <c r="M2140" i="3"/>
  <c r="N2140" i="3"/>
  <c r="O2140" i="3" l="1"/>
  <c r="M2141" i="3"/>
  <c r="N2141" i="3"/>
  <c r="K2142" i="3"/>
  <c r="R2142" i="3" s="1"/>
  <c r="L2142" i="3"/>
  <c r="S2142" i="3" s="1"/>
  <c r="O2141" i="3" l="1"/>
  <c r="M2142" i="3"/>
  <c r="N2142" i="3"/>
  <c r="L2143" i="3"/>
  <c r="S2143" i="3" s="1"/>
  <c r="K2143" i="3"/>
  <c r="R2143" i="3" s="1"/>
  <c r="N2143" i="3" l="1"/>
  <c r="O2142" i="3"/>
  <c r="K2144" i="3"/>
  <c r="R2144" i="3" s="1"/>
  <c r="L2144" i="3"/>
  <c r="M2143" i="3"/>
  <c r="M2144" i="3" l="1"/>
  <c r="S2144" i="3"/>
  <c r="O2143" i="3"/>
  <c r="L2145" i="3"/>
  <c r="S2145" i="3" s="1"/>
  <c r="K2145" i="3"/>
  <c r="N2144" i="3"/>
  <c r="N2145" i="3" l="1"/>
  <c r="R2145" i="3"/>
  <c r="O2144" i="3"/>
  <c r="M2145" i="3"/>
  <c r="K2146" i="3"/>
  <c r="R2146" i="3" s="1"/>
  <c r="L2146" i="3"/>
  <c r="S2146" i="3" s="1"/>
  <c r="O2145" i="3" l="1"/>
  <c r="L2147" i="3"/>
  <c r="K2147" i="3"/>
  <c r="R2147" i="3" s="1"/>
  <c r="M2146" i="3"/>
  <c r="N2146" i="3"/>
  <c r="N2147" i="3" l="1"/>
  <c r="M2147" i="3"/>
  <c r="S2147" i="3"/>
  <c r="O2146" i="3"/>
  <c r="K2148" i="3"/>
  <c r="R2148" i="3" s="1"/>
  <c r="L2148" i="3"/>
  <c r="S2148" i="3" s="1"/>
  <c r="O2147" i="3" l="1"/>
  <c r="M2148" i="3"/>
  <c r="N2148" i="3"/>
  <c r="L2149" i="3"/>
  <c r="S2149" i="3" s="1"/>
  <c r="K2149" i="3"/>
  <c r="R2149" i="3" s="1"/>
  <c r="N2149" i="3" l="1"/>
  <c r="O2148" i="3"/>
  <c r="K2150" i="3"/>
  <c r="R2150" i="3" s="1"/>
  <c r="L2150" i="3"/>
  <c r="S2150" i="3" s="1"/>
  <c r="M2149" i="3"/>
  <c r="O2149" i="3" l="1"/>
  <c r="M2150" i="3"/>
  <c r="L2151" i="3"/>
  <c r="S2151" i="3" s="1"/>
  <c r="K2151" i="3"/>
  <c r="N2150" i="3"/>
  <c r="N2151" i="3" l="1"/>
  <c r="R2151" i="3"/>
  <c r="K2152" i="3"/>
  <c r="R2152" i="3" s="1"/>
  <c r="L2152" i="3"/>
  <c r="S2152" i="3" s="1"/>
  <c r="O2150" i="3"/>
  <c r="M2151" i="3"/>
  <c r="O2151" i="3" l="1"/>
  <c r="M2152" i="3"/>
  <c r="N2152" i="3"/>
  <c r="L2153" i="3"/>
  <c r="S2153" i="3" s="1"/>
  <c r="K2153" i="3"/>
  <c r="N2153" i="3" l="1"/>
  <c r="R2153" i="3"/>
  <c r="O2152" i="3"/>
  <c r="K2154" i="3"/>
  <c r="R2154" i="3" s="1"/>
  <c r="L2154" i="3"/>
  <c r="S2154" i="3" s="1"/>
  <c r="M2153" i="3"/>
  <c r="O2153" i="3" l="1"/>
  <c r="N2154" i="3"/>
  <c r="L2155" i="3"/>
  <c r="K2155" i="3"/>
  <c r="R2155" i="3" s="1"/>
  <c r="M2154" i="3"/>
  <c r="O2154" i="3" l="1"/>
  <c r="M2155" i="3"/>
  <c r="S2155" i="3"/>
  <c r="N2155" i="3"/>
  <c r="K2156" i="3"/>
  <c r="R2156" i="3" s="1"/>
  <c r="L2156" i="3"/>
  <c r="S2156" i="3" s="1"/>
  <c r="O2155" i="3" l="1"/>
  <c r="L2157" i="3"/>
  <c r="K2157" i="3"/>
  <c r="R2157" i="3" s="1"/>
  <c r="M2156" i="3"/>
  <c r="N2156" i="3"/>
  <c r="M2157" i="3" l="1"/>
  <c r="S2157" i="3"/>
  <c r="O2156" i="3"/>
  <c r="N2157" i="3"/>
  <c r="K2158" i="3"/>
  <c r="R2158" i="3" s="1"/>
  <c r="L2158" i="3"/>
  <c r="S2158" i="3" s="1"/>
  <c r="O2157" i="3" l="1"/>
  <c r="L2159" i="3"/>
  <c r="S2159" i="3" s="1"/>
  <c r="K2159" i="3"/>
  <c r="R2159" i="3" s="1"/>
  <c r="N2158" i="3"/>
  <c r="M2158" i="3"/>
  <c r="O2158" i="3" l="1"/>
  <c r="K2160" i="3"/>
  <c r="R2160" i="3" s="1"/>
  <c r="L2160" i="3"/>
  <c r="M2159" i="3"/>
  <c r="N2159" i="3"/>
  <c r="O2159" i="3" l="1"/>
  <c r="M2160" i="3"/>
  <c r="S2160" i="3"/>
  <c r="L2161" i="3"/>
  <c r="S2161" i="3" s="1"/>
  <c r="K2161" i="3"/>
  <c r="N2160" i="3"/>
  <c r="O2160" i="3" s="1"/>
  <c r="N2161" i="3" l="1"/>
  <c r="R2161" i="3"/>
  <c r="K2162" i="3"/>
  <c r="R2162" i="3" s="1"/>
  <c r="L2162" i="3"/>
  <c r="S2162" i="3" s="1"/>
  <c r="M2161" i="3"/>
  <c r="N2162" i="3" l="1"/>
  <c r="O2161" i="3"/>
  <c r="L2163" i="3"/>
  <c r="S2163" i="3" s="1"/>
  <c r="K2163" i="3"/>
  <c r="M2162" i="3"/>
  <c r="O2162" i="3" s="1"/>
  <c r="N2163" i="3" l="1"/>
  <c r="R2163" i="3"/>
  <c r="K2164" i="3"/>
  <c r="R2164" i="3" s="1"/>
  <c r="L2164" i="3"/>
  <c r="M2163" i="3"/>
  <c r="O2163" i="3" s="1"/>
  <c r="M2164" i="3" l="1"/>
  <c r="S2164" i="3"/>
  <c r="L2165" i="3"/>
  <c r="S2165" i="3" s="1"/>
  <c r="K2165" i="3"/>
  <c r="N2164" i="3"/>
  <c r="O2164" i="3" l="1"/>
  <c r="N2165" i="3"/>
  <c r="R2165" i="3"/>
  <c r="K2166" i="3"/>
  <c r="R2166" i="3" s="1"/>
  <c r="L2166" i="3"/>
  <c r="S2166" i="3" s="1"/>
  <c r="M2165" i="3"/>
  <c r="N2166" i="3" l="1"/>
  <c r="O2165" i="3"/>
  <c r="L2167" i="3"/>
  <c r="S2167" i="3" s="1"/>
  <c r="K2167" i="3"/>
  <c r="M2166" i="3"/>
  <c r="O2166" i="3" s="1"/>
  <c r="N2167" i="3" l="1"/>
  <c r="R2167" i="3"/>
  <c r="K2168" i="3"/>
  <c r="R2168" i="3" s="1"/>
  <c r="L2168" i="3"/>
  <c r="M2167" i="3"/>
  <c r="O2167" i="3" l="1"/>
  <c r="M2168" i="3"/>
  <c r="S2168" i="3"/>
  <c r="L2169" i="3"/>
  <c r="S2169" i="3" s="1"/>
  <c r="K2169" i="3"/>
  <c r="N2168" i="3"/>
  <c r="O2168" i="3" l="1"/>
  <c r="N2169" i="3"/>
  <c r="R2169" i="3"/>
  <c r="K2170" i="3"/>
  <c r="R2170" i="3" s="1"/>
  <c r="L2170" i="3"/>
  <c r="S2170" i="3" s="1"/>
  <c r="M2169" i="3"/>
  <c r="N2170" i="3" l="1"/>
  <c r="O2169" i="3"/>
  <c r="L2171" i="3"/>
  <c r="S2171" i="3" s="1"/>
  <c r="K2171" i="3"/>
  <c r="M2170" i="3"/>
  <c r="O2170" i="3" s="1"/>
  <c r="N2171" i="3" l="1"/>
  <c r="R2171" i="3"/>
  <c r="K2172" i="3"/>
  <c r="R2172" i="3" s="1"/>
  <c r="L2172" i="3"/>
  <c r="M2171" i="3"/>
  <c r="O2171" i="3" s="1"/>
  <c r="M2172" i="3" l="1"/>
  <c r="S2172" i="3"/>
  <c r="L2173" i="3"/>
  <c r="S2173" i="3" s="1"/>
  <c r="K2173" i="3"/>
  <c r="N2172" i="3"/>
  <c r="O2172" i="3" s="1"/>
  <c r="N2173" i="3" l="1"/>
  <c r="R2173" i="3"/>
  <c r="K2174" i="3"/>
  <c r="R2174" i="3" s="1"/>
  <c r="L2174" i="3"/>
  <c r="S2174" i="3" s="1"/>
  <c r="M2173" i="3"/>
  <c r="N2174" i="3" l="1"/>
  <c r="O2173" i="3"/>
  <c r="L2175" i="3"/>
  <c r="S2175" i="3" s="1"/>
  <c r="K2175" i="3"/>
  <c r="M2174" i="3"/>
  <c r="O2174" i="3" s="1"/>
  <c r="N2175" i="3" l="1"/>
  <c r="R2175" i="3"/>
  <c r="L2176" i="3"/>
  <c r="L2177" i="3" s="1"/>
  <c r="S2177" i="3" s="1"/>
  <c r="K2176" i="3"/>
  <c r="N2176" i="3" s="1"/>
  <c r="M2175" i="3"/>
  <c r="O2175" i="3" s="1"/>
  <c r="K2177" i="3" l="1"/>
  <c r="R2177" i="3" s="1"/>
  <c r="R2176" i="3"/>
  <c r="M2176" i="3"/>
  <c r="O2176" i="3" s="1"/>
  <c r="S2176" i="3"/>
  <c r="L2178" i="3"/>
  <c r="S2178" i="3" s="1"/>
  <c r="M2177" i="3"/>
  <c r="K2178" i="3" l="1"/>
  <c r="R2178" i="3" s="1"/>
  <c r="N2177" i="3"/>
  <c r="O2177" i="3" s="1"/>
  <c r="L2179" i="3"/>
  <c r="M2178" i="3"/>
  <c r="K2179" i="3" l="1"/>
  <c r="R2179" i="3" s="1"/>
  <c r="N2178" i="3"/>
  <c r="O2178" i="3" s="1"/>
  <c r="M2179" i="3"/>
  <c r="S2179" i="3"/>
  <c r="L2180" i="3"/>
  <c r="M2180" i="3" s="1"/>
  <c r="N2179" i="3" l="1"/>
  <c r="O2179" i="3" s="1"/>
  <c r="K2180" i="3"/>
  <c r="K2181" i="3" s="1"/>
  <c r="R2181" i="3" s="1"/>
  <c r="L2181" i="3"/>
  <c r="S2181" i="3" s="1"/>
  <c r="S2180" i="3"/>
  <c r="R2180" i="3" l="1"/>
  <c r="K2182" i="3"/>
  <c r="R2182" i="3" s="1"/>
  <c r="N2181" i="3"/>
  <c r="N2180" i="3"/>
  <c r="O2180" i="3" s="1"/>
  <c r="L2182" i="3"/>
  <c r="S2182" i="3" s="1"/>
  <c r="M2181" i="3"/>
  <c r="K2183" i="3"/>
  <c r="R2183" i="3" s="1"/>
  <c r="M2182" i="3" l="1"/>
  <c r="L2183" i="3"/>
  <c r="S2183" i="3" s="1"/>
  <c r="O2181" i="3"/>
  <c r="N2182" i="3"/>
  <c r="K2184" i="3"/>
  <c r="L2184" i="3"/>
  <c r="S2184" i="3" s="1"/>
  <c r="N2183" i="3"/>
  <c r="M2183" i="3"/>
  <c r="O2182" i="3" l="1"/>
  <c r="M2184" i="3"/>
  <c r="N2184" i="3"/>
  <c r="R2184" i="3"/>
  <c r="O2183" i="3"/>
  <c r="L2185" i="3"/>
  <c r="S2185" i="3" s="1"/>
  <c r="K2185" i="3"/>
  <c r="R2185" i="3" s="1"/>
  <c r="O2184" i="3" l="1"/>
  <c r="N2185" i="3"/>
  <c r="M2185" i="3"/>
  <c r="K2186" i="3"/>
  <c r="R2186" i="3" s="1"/>
  <c r="L2186" i="3"/>
  <c r="S2186" i="3" s="1"/>
  <c r="O2185" i="3" l="1"/>
  <c r="M2186" i="3"/>
  <c r="K2187" i="3"/>
  <c r="L2187" i="3"/>
  <c r="S2187" i="3" s="1"/>
  <c r="N2186" i="3"/>
  <c r="N2187" i="3" l="1"/>
  <c r="R2187" i="3"/>
  <c r="O2186" i="3"/>
  <c r="K2188" i="3"/>
  <c r="L2188" i="3"/>
  <c r="S2188" i="3" s="1"/>
  <c r="M2187" i="3"/>
  <c r="O2187" i="3" l="1"/>
  <c r="N2188" i="3"/>
  <c r="R2188" i="3"/>
  <c r="L2189" i="3"/>
  <c r="S2189" i="3" s="1"/>
  <c r="K2189" i="3"/>
  <c r="K2190" i="3" s="1"/>
  <c r="R2190" i="3" s="1"/>
  <c r="M2188" i="3"/>
  <c r="O2188" i="3" s="1"/>
  <c r="L2190" i="3" l="1"/>
  <c r="S2190" i="3" s="1"/>
  <c r="N2189" i="3"/>
  <c r="R2189" i="3"/>
  <c r="M2189" i="3"/>
  <c r="O2189" i="3" s="1"/>
  <c r="N2190" i="3"/>
  <c r="K2191" i="3"/>
  <c r="L2191" i="3"/>
  <c r="S2191" i="3" s="1"/>
  <c r="M2190" i="3" l="1"/>
  <c r="O2190" i="3" s="1"/>
  <c r="N2191" i="3"/>
  <c r="R2191" i="3"/>
  <c r="K2192" i="3"/>
  <c r="R2192" i="3" s="1"/>
  <c r="L2192" i="3"/>
  <c r="S2192" i="3" s="1"/>
  <c r="M2191" i="3"/>
  <c r="O2191" i="3" l="1"/>
  <c r="N2192" i="3"/>
  <c r="K2193" i="3"/>
  <c r="L2193" i="3"/>
  <c r="S2193" i="3" s="1"/>
  <c r="M2192" i="3"/>
  <c r="O2192" i="3" l="1"/>
  <c r="N2193" i="3"/>
  <c r="R2193" i="3"/>
  <c r="K2194" i="3"/>
  <c r="L2194" i="3"/>
  <c r="M2193" i="3"/>
  <c r="O2193" i="3" s="1"/>
  <c r="M2194" i="3" l="1"/>
  <c r="S2194" i="3"/>
  <c r="N2194" i="3"/>
  <c r="R2194" i="3"/>
  <c r="K2195" i="3"/>
  <c r="R2195" i="3" s="1"/>
  <c r="L2195" i="3"/>
  <c r="S2195" i="3" s="1"/>
  <c r="O2194" i="3" l="1"/>
  <c r="K2196" i="3"/>
  <c r="R2196" i="3" s="1"/>
  <c r="L2196" i="3"/>
  <c r="S2196" i="3" s="1"/>
  <c r="N2195" i="3"/>
  <c r="M2195" i="3"/>
  <c r="M2196" i="3" l="1"/>
  <c r="K2197" i="3"/>
  <c r="L2197" i="3"/>
  <c r="S2197" i="3" s="1"/>
  <c r="O2195" i="3"/>
  <c r="N2196" i="3"/>
  <c r="N2197" i="3" l="1"/>
  <c r="R2197" i="3"/>
  <c r="K2198" i="3"/>
  <c r="L2198" i="3"/>
  <c r="S2198" i="3" s="1"/>
  <c r="O2196" i="3"/>
  <c r="M2197" i="3"/>
  <c r="O2197" i="3" l="1"/>
  <c r="N2198" i="3"/>
  <c r="R2198" i="3"/>
  <c r="M2198" i="3"/>
  <c r="O2198" i="3" s="1"/>
  <c r="K2199" i="3"/>
  <c r="L2199" i="3"/>
  <c r="S2199" i="3" s="1"/>
  <c r="N2199" i="3" l="1"/>
  <c r="R2199" i="3"/>
  <c r="K2200" i="3"/>
  <c r="R2200" i="3" s="1"/>
  <c r="L2200" i="3"/>
  <c r="S2200" i="3" s="1"/>
  <c r="M2199" i="3"/>
  <c r="O2199" i="3" s="1"/>
  <c r="K2201" i="3" l="1"/>
  <c r="R2201" i="3" s="1"/>
  <c r="L2201" i="3"/>
  <c r="S2201" i="3" s="1"/>
  <c r="N2200" i="3"/>
  <c r="M2200" i="3"/>
  <c r="O2200" i="3" l="1"/>
  <c r="K2202" i="3"/>
  <c r="R2202" i="3" s="1"/>
  <c r="L2202" i="3"/>
  <c r="S2202" i="3" s="1"/>
  <c r="N2201" i="3"/>
  <c r="M2201" i="3"/>
  <c r="O2201" i="3" l="1"/>
  <c r="M2202" i="3"/>
  <c r="K2203" i="3"/>
  <c r="L2203" i="3"/>
  <c r="S2203" i="3" s="1"/>
  <c r="N2202" i="3"/>
  <c r="O2202" i="3" l="1"/>
  <c r="N2203" i="3"/>
  <c r="R2203" i="3"/>
  <c r="K2204" i="3"/>
  <c r="R2204" i="3" s="1"/>
  <c r="L2204" i="3"/>
  <c r="S2204" i="3" s="1"/>
  <c r="M2203" i="3"/>
  <c r="O2203" i="3" l="1"/>
  <c r="N2204" i="3"/>
  <c r="K2205" i="3"/>
  <c r="L2205" i="3"/>
  <c r="S2205" i="3" s="1"/>
  <c r="M2204" i="3"/>
  <c r="O2204" i="3" l="1"/>
  <c r="N2205" i="3"/>
  <c r="R2205" i="3"/>
  <c r="K2206" i="3"/>
  <c r="L2206" i="3"/>
  <c r="M2205" i="3"/>
  <c r="O2205" i="3" s="1"/>
  <c r="M2206" i="3" l="1"/>
  <c r="S2206" i="3"/>
  <c r="N2206" i="3"/>
  <c r="R2206" i="3"/>
  <c r="K2207" i="3"/>
  <c r="R2207" i="3" s="1"/>
  <c r="L2207" i="3"/>
  <c r="S2207" i="3" s="1"/>
  <c r="O2206" i="3" l="1"/>
  <c r="K2208" i="3"/>
  <c r="R2208" i="3" s="1"/>
  <c r="L2208" i="3"/>
  <c r="S2208" i="3" s="1"/>
  <c r="N2207" i="3"/>
  <c r="M2207" i="3"/>
  <c r="M2208" i="3" l="1"/>
  <c r="K2209" i="3"/>
  <c r="R2209" i="3" s="1"/>
  <c r="L2209" i="3"/>
  <c r="S2209" i="3" s="1"/>
  <c r="O2207" i="3"/>
  <c r="N2208" i="3"/>
  <c r="O2208" i="3" l="1"/>
  <c r="K2210" i="3"/>
  <c r="R2210" i="3" s="1"/>
  <c r="L2210" i="3"/>
  <c r="S2210" i="3" s="1"/>
  <c r="N2209" i="3"/>
  <c r="M2209" i="3"/>
  <c r="O2209" i="3" l="1"/>
  <c r="K2211" i="3"/>
  <c r="R2211" i="3" s="1"/>
  <c r="L2211" i="3"/>
  <c r="S2211" i="3" s="1"/>
  <c r="M2210" i="3"/>
  <c r="N2210" i="3"/>
  <c r="K2212" i="3" l="1"/>
  <c r="R2212" i="3" s="1"/>
  <c r="L2212" i="3"/>
  <c r="S2212" i="3" s="1"/>
  <c r="O2210" i="3"/>
  <c r="N2211" i="3"/>
  <c r="M2211" i="3"/>
  <c r="M2212" i="3" l="1"/>
  <c r="O2211" i="3"/>
  <c r="K2213" i="3"/>
  <c r="L2213" i="3"/>
  <c r="S2213" i="3" s="1"/>
  <c r="N2212" i="3"/>
  <c r="O2212" i="3" s="1"/>
  <c r="N2213" i="3" l="1"/>
  <c r="R2213" i="3"/>
  <c r="L2214" i="3"/>
  <c r="S2214" i="3" s="1"/>
  <c r="K2214" i="3"/>
  <c r="K2215" i="3" s="1"/>
  <c r="R2215" i="3" s="1"/>
  <c r="M2213" i="3"/>
  <c r="L2215" i="3" l="1"/>
  <c r="S2215" i="3" s="1"/>
  <c r="O2213" i="3"/>
  <c r="N2214" i="3"/>
  <c r="R2214" i="3"/>
  <c r="M2214" i="3"/>
  <c r="N2215" i="3"/>
  <c r="K2216" i="3"/>
  <c r="R2216" i="3" s="1"/>
  <c r="O2214" i="3" l="1"/>
  <c r="K2217" i="3"/>
  <c r="R2217" i="3" s="1"/>
  <c r="M2215" i="3"/>
  <c r="O2215" i="3" s="1"/>
  <c r="L2216" i="3"/>
  <c r="M2216" i="3" s="1"/>
  <c r="N2216" i="3"/>
  <c r="K2218" i="3" l="1"/>
  <c r="R2218" i="3" s="1"/>
  <c r="N2217" i="3"/>
  <c r="S2216" i="3"/>
  <c r="L2217" i="3"/>
  <c r="O2216" i="3"/>
  <c r="N2218" i="3" l="1"/>
  <c r="K2219" i="3"/>
  <c r="R2219" i="3" s="1"/>
  <c r="S2217" i="3"/>
  <c r="M2217" i="3"/>
  <c r="O2217" i="3" s="1"/>
  <c r="L2218" i="3"/>
  <c r="K2220" i="3"/>
  <c r="R2220" i="3" s="1"/>
  <c r="N2219" i="3"/>
  <c r="L2219" i="3" l="1"/>
  <c r="S2218" i="3"/>
  <c r="M2218" i="3"/>
  <c r="O2218" i="3" s="1"/>
  <c r="K2221" i="3"/>
  <c r="R2221" i="3" s="1"/>
  <c r="N2220" i="3"/>
  <c r="S2219" i="3" l="1"/>
  <c r="L2220" i="3"/>
  <c r="M2220" i="3" s="1"/>
  <c r="O2220" i="3" s="1"/>
  <c r="M2219" i="3"/>
  <c r="O2219" i="3" s="1"/>
  <c r="K2222" i="3"/>
  <c r="R2222" i="3" s="1"/>
  <c r="N2221" i="3"/>
  <c r="S2220" i="3" l="1"/>
  <c r="L2221" i="3"/>
  <c r="K2223" i="3"/>
  <c r="R2223" i="3" s="1"/>
  <c r="N2222" i="3"/>
  <c r="S2221" i="3" l="1"/>
  <c r="L2222" i="3"/>
  <c r="M2221" i="3"/>
  <c r="O2221" i="3" s="1"/>
  <c r="N2223" i="3"/>
  <c r="K2224" i="3"/>
  <c r="L2223" i="3" l="1"/>
  <c r="M2223" i="3" s="1"/>
  <c r="O2223" i="3" s="1"/>
  <c r="S2222" i="3"/>
  <c r="M2222" i="3"/>
  <c r="O2222" i="3" s="1"/>
  <c r="N2224" i="3"/>
  <c r="R2224" i="3"/>
  <c r="K2225" i="3"/>
  <c r="R2225" i="3" s="1"/>
  <c r="S2223" i="3" l="1"/>
  <c r="L2224" i="3"/>
  <c r="N2225" i="3"/>
  <c r="K2226" i="3"/>
  <c r="R2226" i="3" s="1"/>
  <c r="S2224" i="3" l="1"/>
  <c r="M2224" i="3"/>
  <c r="O2224" i="3" s="1"/>
  <c r="L2225" i="3"/>
  <c r="N2226" i="3"/>
  <c r="K2227" i="3"/>
  <c r="R2227" i="3" s="1"/>
  <c r="S2225" i="3" l="1"/>
  <c r="L2226" i="3"/>
  <c r="M2226" i="3" s="1"/>
  <c r="O2226" i="3" s="1"/>
  <c r="M2225" i="3"/>
  <c r="O2225" i="3" s="1"/>
  <c r="K2228" i="3"/>
  <c r="N2227" i="3"/>
  <c r="S2226" i="3" l="1"/>
  <c r="L2227" i="3"/>
  <c r="N2228" i="3"/>
  <c r="R2228" i="3"/>
  <c r="K2229" i="3"/>
  <c r="S2227" i="3" l="1"/>
  <c r="L2228" i="3"/>
  <c r="M2227" i="3"/>
  <c r="O2227" i="3" s="1"/>
  <c r="N2229" i="3"/>
  <c r="R2229" i="3"/>
  <c r="K2230" i="3"/>
  <c r="R2230" i="3" s="1"/>
  <c r="S2228" i="3" l="1"/>
  <c r="L2229" i="3"/>
  <c r="M2229" i="3" s="1"/>
  <c r="O2229" i="3" s="1"/>
  <c r="M2228" i="3"/>
  <c r="O2228" i="3" s="1"/>
  <c r="N2230" i="3"/>
  <c r="K2231" i="3"/>
  <c r="S2229" i="3" l="1"/>
  <c r="L2230" i="3"/>
  <c r="M2230" i="3" s="1"/>
  <c r="O2230" i="3" s="1"/>
  <c r="N2231" i="3"/>
  <c r="R2231" i="3"/>
  <c r="K2232" i="3"/>
  <c r="L2231" i="3" l="1"/>
  <c r="S2230" i="3"/>
  <c r="N2232" i="3"/>
  <c r="R2232" i="3"/>
  <c r="K2233" i="3"/>
  <c r="S2231" i="3" l="1"/>
  <c r="L2232" i="3"/>
  <c r="M2232" i="3" s="1"/>
  <c r="O2232" i="3" s="1"/>
  <c r="M2231" i="3"/>
  <c r="O2231" i="3" s="1"/>
  <c r="N2233" i="3"/>
  <c r="R2233" i="3"/>
  <c r="K2234" i="3"/>
  <c r="S2232" i="3" l="1"/>
  <c r="L2233" i="3"/>
  <c r="N2234" i="3"/>
  <c r="R2234" i="3"/>
  <c r="K2235" i="3"/>
  <c r="R2235" i="3" s="1"/>
  <c r="S2233" i="3" l="1"/>
  <c r="L2234" i="3"/>
  <c r="M2234" i="3" s="1"/>
  <c r="O2234" i="3" s="1"/>
  <c r="M2233" i="3"/>
  <c r="O2233" i="3" s="1"/>
  <c r="N2235" i="3"/>
  <c r="K2236" i="3"/>
  <c r="L2236" i="3"/>
  <c r="S2236" i="3" s="1"/>
  <c r="S2234" i="3" l="1"/>
  <c r="L2235" i="3"/>
  <c r="S2235" i="3" s="1"/>
  <c r="N2236" i="3"/>
  <c r="R2236" i="3"/>
  <c r="K2237" i="3"/>
  <c r="R2237" i="3" s="1"/>
  <c r="L2237" i="3"/>
  <c r="S2237" i="3" s="1"/>
  <c r="M2236" i="3" l="1"/>
  <c r="O2236" i="3" s="1"/>
  <c r="M2235" i="3"/>
  <c r="O2235" i="3" s="1"/>
  <c r="N2237" i="3"/>
  <c r="K2238" i="3"/>
  <c r="R2238" i="3" s="1"/>
  <c r="L2238" i="3"/>
  <c r="S2238" i="3" s="1"/>
  <c r="M2237" i="3"/>
  <c r="O2237" i="3" l="1"/>
  <c r="N2238" i="3"/>
  <c r="K2239" i="3"/>
  <c r="L2239" i="3"/>
  <c r="M2238" i="3"/>
  <c r="O2238" i="3" l="1"/>
  <c r="M2239" i="3"/>
  <c r="S2239" i="3"/>
  <c r="N2239" i="3"/>
  <c r="R2239" i="3"/>
  <c r="K2240" i="3"/>
  <c r="R2240" i="3" s="1"/>
  <c r="L2240" i="3"/>
  <c r="S2240" i="3" s="1"/>
  <c r="O2239" i="3" l="1"/>
  <c r="K2241" i="3"/>
  <c r="R2241" i="3" s="1"/>
  <c r="L2241" i="3"/>
  <c r="S2241" i="3" s="1"/>
  <c r="N2240" i="3"/>
  <c r="M2240" i="3"/>
  <c r="M2241" i="3" l="1"/>
  <c r="K2242" i="3"/>
  <c r="R2242" i="3" s="1"/>
  <c r="L2242" i="3"/>
  <c r="S2242" i="3" s="1"/>
  <c r="O2240" i="3"/>
  <c r="N2241" i="3"/>
  <c r="O2241" i="3" s="1"/>
  <c r="K2243" i="3" l="1"/>
  <c r="R2243" i="3" s="1"/>
  <c r="L2243" i="3"/>
  <c r="S2243" i="3" s="1"/>
  <c r="N2242" i="3"/>
  <c r="M2242" i="3"/>
  <c r="O2242" i="3" l="1"/>
  <c r="K2244" i="3"/>
  <c r="R2244" i="3" s="1"/>
  <c r="L2244" i="3"/>
  <c r="S2244" i="3" s="1"/>
  <c r="M2243" i="3"/>
  <c r="N2243" i="3"/>
  <c r="O2243" i="3" l="1"/>
  <c r="K2245" i="3"/>
  <c r="R2245" i="3" s="1"/>
  <c r="L2245" i="3"/>
  <c r="S2245" i="3" s="1"/>
  <c r="N2244" i="3"/>
  <c r="M2244" i="3"/>
  <c r="K2246" i="3" l="1"/>
  <c r="R2246" i="3" s="1"/>
  <c r="L2246" i="3"/>
  <c r="S2246" i="3" s="1"/>
  <c r="M2245" i="3"/>
  <c r="O2244" i="3"/>
  <c r="N2245" i="3"/>
  <c r="K2247" i="3" l="1"/>
  <c r="R2247" i="3" s="1"/>
  <c r="L2247" i="3"/>
  <c r="S2247" i="3" s="1"/>
  <c r="O2245" i="3"/>
  <c r="N2246" i="3"/>
  <c r="M2246" i="3"/>
  <c r="O2246" i="3" s="1"/>
  <c r="M2247" i="3" l="1"/>
  <c r="K2248" i="3"/>
  <c r="R2248" i="3" s="1"/>
  <c r="L2248" i="3"/>
  <c r="S2248" i="3" s="1"/>
  <c r="N2247" i="3"/>
  <c r="O2247" i="3" l="1"/>
  <c r="K2249" i="3"/>
  <c r="R2249" i="3" s="1"/>
  <c r="L2249" i="3"/>
  <c r="S2249" i="3" s="1"/>
  <c r="N2248" i="3"/>
  <c r="M2248" i="3"/>
  <c r="M2249" i="3" l="1"/>
  <c r="K2250" i="3"/>
  <c r="L2250" i="3"/>
  <c r="S2250" i="3" s="1"/>
  <c r="O2248" i="3"/>
  <c r="N2249" i="3"/>
  <c r="O2249" i="3" s="1"/>
  <c r="N2250" i="3" l="1"/>
  <c r="R2250" i="3"/>
  <c r="K2251" i="3"/>
  <c r="L2251" i="3"/>
  <c r="M2250" i="3"/>
  <c r="O2250" i="3" s="1"/>
  <c r="M2251" i="3" l="1"/>
  <c r="S2251" i="3"/>
  <c r="N2251" i="3"/>
  <c r="R2251" i="3"/>
  <c r="K2252" i="3"/>
  <c r="L2252" i="3"/>
  <c r="S2252" i="3" s="1"/>
  <c r="O2251" i="3" l="1"/>
  <c r="N2252" i="3"/>
  <c r="R2252" i="3"/>
  <c r="K2253" i="3"/>
  <c r="R2253" i="3" s="1"/>
  <c r="L2253" i="3"/>
  <c r="S2253" i="3" s="1"/>
  <c r="M2252" i="3"/>
  <c r="N2253" i="3" l="1"/>
  <c r="O2252" i="3"/>
  <c r="K2254" i="3"/>
  <c r="R2254" i="3" s="1"/>
  <c r="L2254" i="3"/>
  <c r="S2254" i="3" s="1"/>
  <c r="M2253" i="3"/>
  <c r="O2253" i="3" s="1"/>
  <c r="K2255" i="3" l="1"/>
  <c r="R2255" i="3" s="1"/>
  <c r="L2255" i="3"/>
  <c r="S2255" i="3" s="1"/>
  <c r="N2254" i="3"/>
  <c r="M2254" i="3"/>
  <c r="O2254" i="3" l="1"/>
  <c r="M2255" i="3"/>
  <c r="K2256" i="3"/>
  <c r="R2256" i="3" s="1"/>
  <c r="L2256" i="3"/>
  <c r="S2256" i="3" s="1"/>
  <c r="N2255" i="3"/>
  <c r="O2255" i="3" l="1"/>
  <c r="K2257" i="3"/>
  <c r="R2257" i="3" s="1"/>
  <c r="L2257" i="3"/>
  <c r="S2257" i="3" s="1"/>
  <c r="N2256" i="3"/>
  <c r="M2256" i="3"/>
  <c r="M2257" i="3" l="1"/>
  <c r="K2258" i="3"/>
  <c r="L2258" i="3"/>
  <c r="S2258" i="3" s="1"/>
  <c r="O2256" i="3"/>
  <c r="N2257" i="3"/>
  <c r="O2257" i="3" s="1"/>
  <c r="N2258" i="3" l="1"/>
  <c r="R2258" i="3"/>
  <c r="K2259" i="3"/>
  <c r="L2259" i="3"/>
  <c r="M2258" i="3"/>
  <c r="O2258" i="3" l="1"/>
  <c r="M2259" i="3"/>
  <c r="S2259" i="3"/>
  <c r="N2259" i="3"/>
  <c r="R2259" i="3"/>
  <c r="K2260" i="3"/>
  <c r="R2260" i="3" s="1"/>
  <c r="L2260" i="3"/>
  <c r="S2260" i="3" s="1"/>
  <c r="O2259" i="3" l="1"/>
  <c r="K2261" i="3"/>
  <c r="R2261" i="3" s="1"/>
  <c r="L2261" i="3"/>
  <c r="S2261" i="3" s="1"/>
  <c r="N2260" i="3"/>
  <c r="M2260" i="3"/>
  <c r="K2262" i="3" l="1"/>
  <c r="R2262" i="3" s="1"/>
  <c r="L2262" i="3"/>
  <c r="S2262" i="3" s="1"/>
  <c r="M2261" i="3"/>
  <c r="O2260" i="3"/>
  <c r="N2261" i="3"/>
  <c r="K2263" i="3" l="1"/>
  <c r="R2263" i="3" s="1"/>
  <c r="L2263" i="3"/>
  <c r="S2263" i="3" s="1"/>
  <c r="O2261" i="3"/>
  <c r="N2262" i="3"/>
  <c r="M2262" i="3"/>
  <c r="O2262" i="3" s="1"/>
  <c r="M2263" i="3" l="1"/>
  <c r="K2264" i="3"/>
  <c r="L2264" i="3"/>
  <c r="S2264" i="3" s="1"/>
  <c r="N2263" i="3"/>
  <c r="O2263" i="3" l="1"/>
  <c r="N2264" i="3"/>
  <c r="R2264" i="3"/>
  <c r="K2265" i="3"/>
  <c r="R2265" i="3" s="1"/>
  <c r="L2265" i="3"/>
  <c r="S2265" i="3" s="1"/>
  <c r="M2264" i="3"/>
  <c r="O2264" i="3" s="1"/>
  <c r="N2265" i="3" l="1"/>
  <c r="K2266" i="3"/>
  <c r="L2266" i="3"/>
  <c r="S2266" i="3" s="1"/>
  <c r="M2265" i="3"/>
  <c r="O2265" i="3" l="1"/>
  <c r="N2266" i="3"/>
  <c r="R2266" i="3"/>
  <c r="K2267" i="3"/>
  <c r="L2267" i="3"/>
  <c r="M2266" i="3"/>
  <c r="O2266" i="3" s="1"/>
  <c r="N2267" i="3" l="1"/>
  <c r="R2267" i="3"/>
  <c r="M2267" i="3"/>
  <c r="O2267" i="3" s="1"/>
  <c r="S2267" i="3"/>
  <c r="K2268" i="3"/>
  <c r="R2268" i="3" s="1"/>
  <c r="L2268" i="3"/>
  <c r="S2268" i="3" s="1"/>
  <c r="K2269" i="3" l="1"/>
  <c r="R2269" i="3" s="1"/>
  <c r="L2269" i="3"/>
  <c r="S2269" i="3" s="1"/>
  <c r="N2268" i="3"/>
  <c r="M2268" i="3"/>
  <c r="K2270" i="3" l="1"/>
  <c r="R2270" i="3" s="1"/>
  <c r="L2270" i="3"/>
  <c r="S2270" i="3" s="1"/>
  <c r="M2269" i="3"/>
  <c r="O2268" i="3"/>
  <c r="N2269" i="3"/>
  <c r="K2271" i="3" l="1"/>
  <c r="R2271" i="3" s="1"/>
  <c r="L2271" i="3"/>
  <c r="S2271" i="3" s="1"/>
  <c r="O2269" i="3"/>
  <c r="N2270" i="3"/>
  <c r="M2270" i="3"/>
  <c r="O2270" i="3" s="1"/>
  <c r="M2271" i="3" l="1"/>
  <c r="K2272" i="3"/>
  <c r="R2272" i="3" s="1"/>
  <c r="L2272" i="3"/>
  <c r="S2272" i="3" s="1"/>
  <c r="N2271" i="3"/>
  <c r="O2271" i="3" l="1"/>
  <c r="N2272" i="3"/>
  <c r="K2273" i="3"/>
  <c r="R2273" i="3" s="1"/>
  <c r="L2273" i="3"/>
  <c r="M2272" i="3"/>
  <c r="O2272" i="3" l="1"/>
  <c r="M2273" i="3"/>
  <c r="S2273" i="3"/>
  <c r="N2273" i="3"/>
  <c r="K2274" i="3"/>
  <c r="L2274" i="3"/>
  <c r="S2274" i="3" s="1"/>
  <c r="N2274" i="3" l="1"/>
  <c r="R2274" i="3"/>
  <c r="O2273" i="3"/>
  <c r="M2274" i="3"/>
  <c r="K2275" i="3"/>
  <c r="L2275" i="3"/>
  <c r="S2275" i="3" s="1"/>
  <c r="O2274" i="3" l="1"/>
  <c r="N2275" i="3"/>
  <c r="R2275" i="3"/>
  <c r="K2276" i="3"/>
  <c r="R2276" i="3" s="1"/>
  <c r="L2276" i="3"/>
  <c r="M2275" i="3"/>
  <c r="O2275" i="3" s="1"/>
  <c r="N2276" i="3" l="1"/>
  <c r="M2276" i="3"/>
  <c r="S2276" i="3"/>
  <c r="K2277" i="3"/>
  <c r="R2277" i="3" s="1"/>
  <c r="L2277" i="3"/>
  <c r="S2277" i="3" s="1"/>
  <c r="O2276" i="3" l="1"/>
  <c r="N2277" i="3"/>
  <c r="K2278" i="3"/>
  <c r="R2278" i="3" s="1"/>
  <c r="L2278" i="3"/>
  <c r="M2277" i="3"/>
  <c r="O2277" i="3" l="1"/>
  <c r="N2278" i="3"/>
  <c r="M2278" i="3"/>
  <c r="S2278" i="3"/>
  <c r="K2279" i="3"/>
  <c r="R2279" i="3" s="1"/>
  <c r="L2279" i="3"/>
  <c r="S2279" i="3" s="1"/>
  <c r="O2278" i="3" l="1"/>
  <c r="K2280" i="3"/>
  <c r="R2280" i="3" s="1"/>
  <c r="L2280" i="3"/>
  <c r="S2280" i="3" s="1"/>
  <c r="N2279" i="3"/>
  <c r="M2279" i="3"/>
  <c r="O2279" i="3" l="1"/>
  <c r="K2281" i="3"/>
  <c r="R2281" i="3" s="1"/>
  <c r="L2281" i="3"/>
  <c r="S2281" i="3" s="1"/>
  <c r="M2280" i="3"/>
  <c r="N2280" i="3"/>
  <c r="O2280" i="3" l="1"/>
  <c r="K2282" i="3"/>
  <c r="R2282" i="3" s="1"/>
  <c r="L2282" i="3"/>
  <c r="S2282" i="3" s="1"/>
  <c r="N2281" i="3"/>
  <c r="M2281" i="3"/>
  <c r="O2281" i="3" l="1"/>
  <c r="K2283" i="3"/>
  <c r="R2283" i="3" s="1"/>
  <c r="L2283" i="3"/>
  <c r="S2283" i="3" s="1"/>
  <c r="M2282" i="3"/>
  <c r="N2282" i="3"/>
  <c r="K2284" i="3" l="1"/>
  <c r="R2284" i="3" s="1"/>
  <c r="L2284" i="3"/>
  <c r="S2284" i="3" s="1"/>
  <c r="O2282" i="3"/>
  <c r="N2283" i="3"/>
  <c r="M2283" i="3"/>
  <c r="O2283" i="3" s="1"/>
  <c r="M2284" i="3" l="1"/>
  <c r="K2285" i="3"/>
  <c r="R2285" i="3" s="1"/>
  <c r="L2285" i="3"/>
  <c r="S2285" i="3" s="1"/>
  <c r="N2284" i="3"/>
  <c r="O2284" i="3" l="1"/>
  <c r="K2286" i="3"/>
  <c r="R2286" i="3" s="1"/>
  <c r="L2286" i="3"/>
  <c r="S2286" i="3" s="1"/>
  <c r="N2285" i="3"/>
  <c r="M2285" i="3"/>
  <c r="O2285" i="3" l="1"/>
  <c r="M2286" i="3"/>
  <c r="K2287" i="3"/>
  <c r="L2287" i="3"/>
  <c r="S2287" i="3" s="1"/>
  <c r="N2286" i="3"/>
  <c r="O2286" i="3" l="1"/>
  <c r="N2287" i="3"/>
  <c r="R2287" i="3"/>
  <c r="K2288" i="3"/>
  <c r="L2288" i="3"/>
  <c r="M2287" i="3"/>
  <c r="O2287" i="3" l="1"/>
  <c r="M2288" i="3"/>
  <c r="S2288" i="3"/>
  <c r="N2288" i="3"/>
  <c r="O2288" i="3" s="1"/>
  <c r="R2288" i="3"/>
  <c r="K2289" i="3"/>
  <c r="L2289" i="3"/>
  <c r="S2289" i="3" s="1"/>
  <c r="N2289" i="3" l="1"/>
  <c r="R2289" i="3"/>
  <c r="K2290" i="3"/>
  <c r="R2290" i="3" s="1"/>
  <c r="L2290" i="3"/>
  <c r="M2289" i="3"/>
  <c r="O2289" i="3" s="1"/>
  <c r="M2290" i="3" l="1"/>
  <c r="S2290" i="3"/>
  <c r="N2290" i="3"/>
  <c r="K2291" i="3"/>
  <c r="L2291" i="3"/>
  <c r="S2291" i="3" s="1"/>
  <c r="N2291" i="3" l="1"/>
  <c r="R2291" i="3"/>
  <c r="O2290" i="3"/>
  <c r="M2291" i="3"/>
  <c r="K2292" i="3"/>
  <c r="L2292" i="3"/>
  <c r="S2292" i="3" s="1"/>
  <c r="O2291" i="3" l="1"/>
  <c r="N2292" i="3"/>
  <c r="R2292" i="3"/>
  <c r="K2293" i="3"/>
  <c r="R2293" i="3" s="1"/>
  <c r="L2293" i="3"/>
  <c r="S2293" i="3" s="1"/>
  <c r="M2292" i="3"/>
  <c r="O2292" i="3" l="1"/>
  <c r="K2294" i="3"/>
  <c r="R2294" i="3" s="1"/>
  <c r="L2294" i="3"/>
  <c r="S2294" i="3" s="1"/>
  <c r="N2293" i="3"/>
  <c r="M2293" i="3"/>
  <c r="O2293" i="3" l="1"/>
  <c r="K2295" i="3"/>
  <c r="R2295" i="3" s="1"/>
  <c r="L2295" i="3"/>
  <c r="S2295" i="3" s="1"/>
  <c r="N2294" i="3"/>
  <c r="M2294" i="3"/>
  <c r="O2294" i="3" l="1"/>
  <c r="K2296" i="3"/>
  <c r="R2296" i="3" s="1"/>
  <c r="L2296" i="3"/>
  <c r="S2296" i="3" s="1"/>
  <c r="M2295" i="3"/>
  <c r="N2295" i="3"/>
  <c r="K2297" i="3" l="1"/>
  <c r="R2297" i="3" s="1"/>
  <c r="L2297" i="3"/>
  <c r="S2297" i="3" s="1"/>
  <c r="O2295" i="3"/>
  <c r="N2296" i="3"/>
  <c r="M2296" i="3"/>
  <c r="M2297" i="3" l="1"/>
  <c r="K2298" i="3"/>
  <c r="L2298" i="3"/>
  <c r="S2298" i="3" s="1"/>
  <c r="O2296" i="3"/>
  <c r="N2297" i="3"/>
  <c r="O2297" i="3" s="1"/>
  <c r="N2298" i="3" l="1"/>
  <c r="R2298" i="3"/>
  <c r="K2299" i="3"/>
  <c r="L2299" i="3"/>
  <c r="M2298" i="3"/>
  <c r="O2298" i="3" l="1"/>
  <c r="M2299" i="3"/>
  <c r="S2299" i="3"/>
  <c r="N2299" i="3"/>
  <c r="R2299" i="3"/>
  <c r="K2300" i="3"/>
  <c r="R2300" i="3" s="1"/>
  <c r="L2300" i="3"/>
  <c r="S2300" i="3" s="1"/>
  <c r="O2299" i="3" l="1"/>
  <c r="K2301" i="3"/>
  <c r="R2301" i="3" s="1"/>
  <c r="L2301" i="3"/>
  <c r="S2301" i="3" s="1"/>
  <c r="N2300" i="3"/>
  <c r="M2300" i="3"/>
  <c r="K2302" i="3" l="1"/>
  <c r="R2302" i="3" s="1"/>
  <c r="L2302" i="3"/>
  <c r="S2302" i="3" s="1"/>
  <c r="M2301" i="3"/>
  <c r="O2300" i="3"/>
  <c r="N2301" i="3"/>
  <c r="K2303" i="3" l="1"/>
  <c r="R2303" i="3" s="1"/>
  <c r="L2303" i="3"/>
  <c r="S2303" i="3" s="1"/>
  <c r="O2301" i="3"/>
  <c r="N2302" i="3"/>
  <c r="M2302" i="3"/>
  <c r="O2302" i="3" s="1"/>
  <c r="M2303" i="3" l="1"/>
  <c r="K2304" i="3"/>
  <c r="L2304" i="3"/>
  <c r="S2304" i="3" s="1"/>
  <c r="N2303" i="3"/>
  <c r="O2303" i="3" l="1"/>
  <c r="N2304" i="3"/>
  <c r="R2304" i="3"/>
  <c r="K2305" i="3"/>
  <c r="R2305" i="3" s="1"/>
  <c r="L2305" i="3"/>
  <c r="S2305" i="3" s="1"/>
  <c r="M2304" i="3"/>
  <c r="O2304" i="3" l="1"/>
  <c r="N2305" i="3"/>
  <c r="K2306" i="3"/>
  <c r="L2306" i="3"/>
  <c r="S2306" i="3" s="1"/>
  <c r="M2305" i="3"/>
  <c r="O2305" i="3" l="1"/>
  <c r="N2306" i="3"/>
  <c r="R2306" i="3"/>
  <c r="K2307" i="3"/>
  <c r="L2307" i="3"/>
  <c r="M2306" i="3"/>
  <c r="O2306" i="3" l="1"/>
  <c r="M2307" i="3"/>
  <c r="S2307" i="3"/>
  <c r="N2307" i="3"/>
  <c r="R2307" i="3"/>
  <c r="K2308" i="3"/>
  <c r="R2308" i="3" s="1"/>
  <c r="L2308" i="3"/>
  <c r="S2308" i="3" s="1"/>
  <c r="O2307" i="3" l="1"/>
  <c r="K2309" i="3"/>
  <c r="R2309" i="3" s="1"/>
  <c r="L2309" i="3"/>
  <c r="S2309" i="3" s="1"/>
  <c r="N2308" i="3"/>
  <c r="M2308" i="3"/>
  <c r="M2309" i="3" l="1"/>
  <c r="K2310" i="3"/>
  <c r="R2310" i="3" s="1"/>
  <c r="L2310" i="3"/>
  <c r="S2310" i="3" s="1"/>
  <c r="O2308" i="3"/>
  <c r="N2309" i="3"/>
  <c r="O2309" i="3" l="1"/>
  <c r="K2311" i="3"/>
  <c r="R2311" i="3" s="1"/>
  <c r="L2311" i="3"/>
  <c r="S2311" i="3" s="1"/>
  <c r="N2310" i="3"/>
  <c r="M2310" i="3"/>
  <c r="O2310" i="3" l="1"/>
  <c r="K2312" i="3"/>
  <c r="R2312" i="3" s="1"/>
  <c r="L2312" i="3"/>
  <c r="S2312" i="3" s="1"/>
  <c r="M2311" i="3"/>
  <c r="N2311" i="3"/>
  <c r="K2313" i="3" l="1"/>
  <c r="R2313" i="3" s="1"/>
  <c r="L2313" i="3"/>
  <c r="S2313" i="3" s="1"/>
  <c r="O2311" i="3"/>
  <c r="N2312" i="3"/>
  <c r="M2312" i="3"/>
  <c r="M2313" i="3" l="1"/>
  <c r="K2314" i="3"/>
  <c r="L2314" i="3"/>
  <c r="S2314" i="3" s="1"/>
  <c r="O2312" i="3"/>
  <c r="N2313" i="3"/>
  <c r="O2313" i="3" l="1"/>
  <c r="N2314" i="3"/>
  <c r="R2314" i="3"/>
  <c r="K2315" i="3"/>
  <c r="L2315" i="3"/>
  <c r="M2314" i="3"/>
  <c r="O2314" i="3" s="1"/>
  <c r="M2315" i="3" l="1"/>
  <c r="S2315" i="3"/>
  <c r="N2315" i="3"/>
  <c r="R2315" i="3"/>
  <c r="K2316" i="3"/>
  <c r="R2316" i="3" s="1"/>
  <c r="L2316" i="3"/>
  <c r="S2316" i="3" s="1"/>
  <c r="O2315" i="3" l="1"/>
  <c r="K2317" i="3"/>
  <c r="R2317" i="3" s="1"/>
  <c r="L2317" i="3"/>
  <c r="S2317" i="3" s="1"/>
  <c r="N2316" i="3"/>
  <c r="M2316" i="3"/>
  <c r="L2318" i="3" l="1"/>
  <c r="L2319" i="3" s="1"/>
  <c r="S2319" i="3" s="1"/>
  <c r="K2318" i="3"/>
  <c r="K2319" i="3" s="1"/>
  <c r="R2319" i="3" s="1"/>
  <c r="M2317" i="3"/>
  <c r="O2316" i="3"/>
  <c r="N2317" i="3"/>
  <c r="N2319" i="3" l="1"/>
  <c r="R2318" i="3"/>
  <c r="M2318" i="3"/>
  <c r="S2318" i="3"/>
  <c r="O2317" i="3"/>
  <c r="N2318" i="3"/>
  <c r="L2320" i="3"/>
  <c r="S2320" i="3" s="1"/>
  <c r="K2320" i="3"/>
  <c r="R2320" i="3" s="1"/>
  <c r="M2319" i="3"/>
  <c r="L2321" i="3" l="1"/>
  <c r="S2321" i="3" s="1"/>
  <c r="K2321" i="3"/>
  <c r="R2321" i="3" s="1"/>
  <c r="N2320" i="3"/>
  <c r="O2319" i="3"/>
  <c r="O2318" i="3"/>
  <c r="K2322" i="3"/>
  <c r="R2322" i="3" s="1"/>
  <c r="L2322" i="3"/>
  <c r="S2322" i="3" s="1"/>
  <c r="M2320" i="3"/>
  <c r="N2321" i="3" l="1"/>
  <c r="M2321" i="3"/>
  <c r="O2320" i="3"/>
  <c r="M2322" i="3"/>
  <c r="N2322" i="3"/>
  <c r="K2323" i="3"/>
  <c r="L2323" i="3"/>
  <c r="S2323" i="3" s="1"/>
  <c r="O2321" i="3" l="1"/>
  <c r="O2322" i="3"/>
  <c r="N2323" i="3"/>
  <c r="R2323" i="3"/>
  <c r="M2323" i="3"/>
  <c r="K2324" i="3"/>
  <c r="L2324" i="3"/>
  <c r="S2324" i="3" s="1"/>
  <c r="O2323" i="3" l="1"/>
  <c r="N2324" i="3"/>
  <c r="R2324" i="3"/>
  <c r="K2325" i="3"/>
  <c r="R2325" i="3" s="1"/>
  <c r="L2325" i="3"/>
  <c r="S2325" i="3" s="1"/>
  <c r="M2324" i="3"/>
  <c r="O2324" i="3" s="1"/>
  <c r="N2325" i="3" l="1"/>
  <c r="K2326" i="3"/>
  <c r="L2326" i="3"/>
  <c r="S2326" i="3" s="1"/>
  <c r="M2325" i="3"/>
  <c r="O2325" i="3" l="1"/>
  <c r="N2326" i="3"/>
  <c r="R2326" i="3"/>
  <c r="K2327" i="3"/>
  <c r="L2327" i="3"/>
  <c r="M2326" i="3"/>
  <c r="O2326" i="3" s="1"/>
  <c r="M2327" i="3" l="1"/>
  <c r="S2327" i="3"/>
  <c r="N2327" i="3"/>
  <c r="R2327" i="3"/>
  <c r="K2328" i="3"/>
  <c r="R2328" i="3" s="1"/>
  <c r="L2328" i="3"/>
  <c r="S2328" i="3" s="1"/>
  <c r="O2327" i="3" l="1"/>
  <c r="K2329" i="3"/>
  <c r="R2329" i="3" s="1"/>
  <c r="L2329" i="3"/>
  <c r="S2329" i="3" s="1"/>
  <c r="N2328" i="3"/>
  <c r="M2328" i="3"/>
  <c r="K2330" i="3" l="1"/>
  <c r="R2330" i="3" s="1"/>
  <c r="L2330" i="3"/>
  <c r="S2330" i="3" s="1"/>
  <c r="M2329" i="3"/>
  <c r="O2328" i="3"/>
  <c r="N2329" i="3"/>
  <c r="K2331" i="3" l="1"/>
  <c r="R2331" i="3" s="1"/>
  <c r="L2331" i="3"/>
  <c r="S2331" i="3" s="1"/>
  <c r="O2329" i="3"/>
  <c r="N2330" i="3"/>
  <c r="M2330" i="3"/>
  <c r="O2330" i="3" s="1"/>
  <c r="M2331" i="3" l="1"/>
  <c r="L2332" i="3"/>
  <c r="K2332" i="3"/>
  <c r="N2331" i="3"/>
  <c r="O2331" i="3" l="1"/>
  <c r="M2332" i="3"/>
  <c r="S2332" i="3"/>
  <c r="N2332" i="3"/>
  <c r="R2332" i="3"/>
  <c r="K2333" i="3"/>
  <c r="L2333" i="3"/>
  <c r="O2332" i="3" l="1"/>
  <c r="N2333" i="3"/>
  <c r="R2333" i="3"/>
  <c r="M2333" i="3"/>
  <c r="O2333" i="3" s="1"/>
  <c r="S2333" i="3"/>
  <c r="L2334" i="3"/>
  <c r="K2334" i="3"/>
  <c r="R2334" i="3" s="1"/>
  <c r="M2334" i="3" l="1"/>
  <c r="S2334" i="3"/>
  <c r="K2335" i="3"/>
  <c r="R2335" i="3" s="1"/>
  <c r="L2335" i="3"/>
  <c r="S2335" i="3" s="1"/>
  <c r="N2334" i="3"/>
  <c r="O2334" i="3" l="1"/>
  <c r="M2335" i="3"/>
  <c r="L2336" i="3"/>
  <c r="L2337" i="3" s="1"/>
  <c r="S2337" i="3" s="1"/>
  <c r="K2336" i="3"/>
  <c r="K2337" i="3" s="1"/>
  <c r="R2337" i="3" s="1"/>
  <c r="N2335" i="3"/>
  <c r="O2335" i="3" l="1"/>
  <c r="M2336" i="3"/>
  <c r="S2336" i="3"/>
  <c r="N2337" i="3"/>
  <c r="R2336" i="3"/>
  <c r="L2338" i="3"/>
  <c r="L2339" i="3" s="1"/>
  <c r="S2339" i="3" s="1"/>
  <c r="K2338" i="3"/>
  <c r="K2339" i="3" s="1"/>
  <c r="R2339" i="3" s="1"/>
  <c r="N2336" i="3"/>
  <c r="O2336" i="3" s="1"/>
  <c r="M2337" i="3"/>
  <c r="O2337" i="3" l="1"/>
  <c r="N2339" i="3"/>
  <c r="R2338" i="3"/>
  <c r="M2338" i="3"/>
  <c r="S2338" i="3"/>
  <c r="N2338" i="3"/>
  <c r="L2340" i="3"/>
  <c r="K2340" i="3"/>
  <c r="R2340" i="3" s="1"/>
  <c r="M2339" i="3"/>
  <c r="O2339" i="3" l="1"/>
  <c r="O2338" i="3"/>
  <c r="M2340" i="3"/>
  <c r="S2340" i="3"/>
  <c r="L2341" i="3"/>
  <c r="S2341" i="3" s="1"/>
  <c r="K2341" i="3"/>
  <c r="R2341" i="3" s="1"/>
  <c r="N2340" i="3"/>
  <c r="O2340" i="3" l="1"/>
  <c r="K2342" i="3"/>
  <c r="R2342" i="3" s="1"/>
  <c r="L2342" i="3"/>
  <c r="N2341" i="3"/>
  <c r="M2341" i="3"/>
  <c r="O2341" i="3" l="1"/>
  <c r="M2342" i="3"/>
  <c r="S2342" i="3"/>
  <c r="L2343" i="3"/>
  <c r="S2343" i="3" s="1"/>
  <c r="K2343" i="3"/>
  <c r="N2342" i="3"/>
  <c r="O2342" i="3" s="1"/>
  <c r="N2343" i="3" l="1"/>
  <c r="R2343" i="3"/>
  <c r="L2344" i="3"/>
  <c r="K2344" i="3"/>
  <c r="R2344" i="3" s="1"/>
  <c r="M2343" i="3"/>
  <c r="O2343" i="3" l="1"/>
  <c r="M2344" i="3"/>
  <c r="S2344" i="3"/>
  <c r="K2345" i="3"/>
  <c r="L2345" i="3"/>
  <c r="S2345" i="3" s="1"/>
  <c r="N2344" i="3"/>
  <c r="O2344" i="3" s="1"/>
  <c r="M2345" i="3" l="1"/>
  <c r="N2345" i="3"/>
  <c r="R2345" i="3"/>
  <c r="L2346" i="3"/>
  <c r="S2346" i="3" s="1"/>
  <c r="K2346" i="3"/>
  <c r="K2347" i="3" s="1"/>
  <c r="R2347" i="3" s="1"/>
  <c r="L2347" i="3" l="1"/>
  <c r="S2347" i="3" s="1"/>
  <c r="O2345" i="3"/>
  <c r="N2347" i="3"/>
  <c r="R2346" i="3"/>
  <c r="M2346" i="3"/>
  <c r="K2348" i="3"/>
  <c r="K2349" i="3" s="1"/>
  <c r="R2349" i="3" s="1"/>
  <c r="N2346" i="3"/>
  <c r="M2347" i="3"/>
  <c r="O2346" i="3" l="1"/>
  <c r="L2348" i="3"/>
  <c r="S2348" i="3" s="1"/>
  <c r="O2347" i="3"/>
  <c r="N2348" i="3"/>
  <c r="R2348" i="3"/>
  <c r="N2349" i="3"/>
  <c r="K2350" i="3"/>
  <c r="L2349" i="3" l="1"/>
  <c r="S2349" i="3" s="1"/>
  <c r="M2348" i="3"/>
  <c r="O2348" i="3" s="1"/>
  <c r="N2350" i="3"/>
  <c r="R2350" i="3"/>
  <c r="K2351" i="3"/>
  <c r="R2351" i="3" s="1"/>
  <c r="L2350" i="3" l="1"/>
  <c r="S2350" i="3" s="1"/>
  <c r="M2349" i="3"/>
  <c r="O2349" i="3" s="1"/>
  <c r="K2352" i="3"/>
  <c r="N2351" i="3"/>
  <c r="L2351" i="3" l="1"/>
  <c r="S2351" i="3" s="1"/>
  <c r="M2350" i="3"/>
  <c r="O2350" i="3" s="1"/>
  <c r="N2352" i="3"/>
  <c r="R2352" i="3"/>
  <c r="K2353" i="3"/>
  <c r="M2351" i="3" l="1"/>
  <c r="O2351" i="3" s="1"/>
  <c r="L2352" i="3"/>
  <c r="S2352" i="3" s="1"/>
  <c r="N2353" i="3"/>
  <c r="R2353" i="3"/>
  <c r="K2354" i="3"/>
  <c r="K2355" i="3" s="1"/>
  <c r="R2355" i="3" s="1"/>
  <c r="L2353" i="3" l="1"/>
  <c r="S2353" i="3" s="1"/>
  <c r="M2352" i="3"/>
  <c r="O2352" i="3" s="1"/>
  <c r="L2354" i="3"/>
  <c r="L2355" i="3" s="1"/>
  <c r="S2355" i="3" s="1"/>
  <c r="N2355" i="3"/>
  <c r="R2354" i="3"/>
  <c r="K2356" i="3"/>
  <c r="R2356" i="3" s="1"/>
  <c r="N2354" i="3"/>
  <c r="M2353" i="3" l="1"/>
  <c r="O2353" i="3" s="1"/>
  <c r="S2354" i="3"/>
  <c r="M2355" i="3"/>
  <c r="O2355" i="3" s="1"/>
  <c r="M2354" i="3"/>
  <c r="O2354" i="3" s="1"/>
  <c r="L2356" i="3"/>
  <c r="L2357" i="3" s="1"/>
  <c r="S2357" i="3" s="1"/>
  <c r="K2357" i="3"/>
  <c r="R2357" i="3" s="1"/>
  <c r="N2356" i="3"/>
  <c r="S2356" i="3" l="1"/>
  <c r="M2356" i="3"/>
  <c r="O2356" i="3" s="1"/>
  <c r="M2357" i="3"/>
  <c r="K2358" i="3"/>
  <c r="K2359" i="3" s="1"/>
  <c r="R2359" i="3" s="1"/>
  <c r="N2357" i="3"/>
  <c r="L2358" i="3"/>
  <c r="L2359" i="3" s="1"/>
  <c r="S2359" i="3" s="1"/>
  <c r="O2357" i="3" l="1"/>
  <c r="N2358" i="3"/>
  <c r="R2358" i="3"/>
  <c r="M2359" i="3"/>
  <c r="S2358" i="3"/>
  <c r="K2360" i="3"/>
  <c r="R2360" i="3" s="1"/>
  <c r="L2360" i="3"/>
  <c r="S2360" i="3" s="1"/>
  <c r="M2358" i="3"/>
  <c r="N2359" i="3"/>
  <c r="O2359" i="3" l="1"/>
  <c r="O2358" i="3"/>
  <c r="M2360" i="3"/>
  <c r="K2361" i="3"/>
  <c r="R2361" i="3" s="1"/>
  <c r="L2361" i="3"/>
  <c r="S2361" i="3" s="1"/>
  <c r="N2360" i="3"/>
  <c r="O2360" i="3" l="1"/>
  <c r="M2361" i="3"/>
  <c r="K2362" i="3"/>
  <c r="L2362" i="3"/>
  <c r="S2362" i="3" s="1"/>
  <c r="N2361" i="3"/>
  <c r="O2361" i="3" l="1"/>
  <c r="N2362" i="3"/>
  <c r="R2362" i="3"/>
  <c r="K2363" i="3"/>
  <c r="L2363" i="3"/>
  <c r="M2362" i="3"/>
  <c r="O2362" i="3" l="1"/>
  <c r="M2363" i="3"/>
  <c r="S2363" i="3"/>
  <c r="N2363" i="3"/>
  <c r="R2363" i="3"/>
  <c r="K2364" i="3"/>
  <c r="R2364" i="3" s="1"/>
  <c r="L2364" i="3"/>
  <c r="S2364" i="3" s="1"/>
  <c r="O2363" i="3" l="1"/>
  <c r="K2365" i="3"/>
  <c r="R2365" i="3" s="1"/>
  <c r="L2365" i="3"/>
  <c r="S2365" i="3" s="1"/>
  <c r="N2364" i="3"/>
  <c r="M2364" i="3"/>
  <c r="O2364" i="3" l="1"/>
  <c r="K2366" i="3"/>
  <c r="R2366" i="3" s="1"/>
  <c r="L2366" i="3"/>
  <c r="S2366" i="3" s="1"/>
  <c r="M2365" i="3"/>
  <c r="N2365" i="3"/>
  <c r="K2367" i="3" l="1"/>
  <c r="R2367" i="3" s="1"/>
  <c r="L2367" i="3"/>
  <c r="S2367" i="3" s="1"/>
  <c r="O2365" i="3"/>
  <c r="N2366" i="3"/>
  <c r="M2366" i="3"/>
  <c r="O2366" i="3" s="1"/>
  <c r="M2367" i="3" l="1"/>
  <c r="K2368" i="3"/>
  <c r="R2368" i="3" s="1"/>
  <c r="L2368" i="3"/>
  <c r="S2368" i="3" s="1"/>
  <c r="N2367" i="3"/>
  <c r="O2367" i="3" l="1"/>
  <c r="K2369" i="3"/>
  <c r="R2369" i="3" s="1"/>
  <c r="L2369" i="3"/>
  <c r="S2369" i="3" s="1"/>
  <c r="N2368" i="3"/>
  <c r="M2368" i="3"/>
  <c r="M2369" i="3" l="1"/>
  <c r="K2370" i="3"/>
  <c r="L2370" i="3"/>
  <c r="S2370" i="3" s="1"/>
  <c r="O2368" i="3"/>
  <c r="N2369" i="3"/>
  <c r="O2369" i="3" l="1"/>
  <c r="N2370" i="3"/>
  <c r="R2370" i="3"/>
  <c r="K2371" i="3"/>
  <c r="L2371" i="3"/>
  <c r="M2370" i="3"/>
  <c r="O2370" i="3" s="1"/>
  <c r="M2371" i="3" l="1"/>
  <c r="S2371" i="3"/>
  <c r="N2371" i="3"/>
  <c r="R2371" i="3"/>
  <c r="K2372" i="3"/>
  <c r="L2372" i="3"/>
  <c r="S2372" i="3" s="1"/>
  <c r="O2371" i="3" l="1"/>
  <c r="N2372" i="3"/>
  <c r="R2372" i="3"/>
  <c r="K2373" i="3"/>
  <c r="R2373" i="3" s="1"/>
  <c r="L2373" i="3"/>
  <c r="M2372" i="3"/>
  <c r="O2372" i="3" l="1"/>
  <c r="M2373" i="3"/>
  <c r="S2373" i="3"/>
  <c r="N2373" i="3"/>
  <c r="K2374" i="3"/>
  <c r="L2374" i="3"/>
  <c r="S2374" i="3" s="1"/>
  <c r="O2373" i="3" l="1"/>
  <c r="N2374" i="3"/>
  <c r="R2374" i="3"/>
  <c r="M2374" i="3"/>
  <c r="O2374" i="3" s="1"/>
  <c r="K2375" i="3"/>
  <c r="L2375" i="3"/>
  <c r="S2375" i="3" s="1"/>
  <c r="N2375" i="3" l="1"/>
  <c r="R2375" i="3"/>
  <c r="K2376" i="3"/>
  <c r="L2376" i="3"/>
  <c r="M2375" i="3"/>
  <c r="O2375" i="3" l="1"/>
  <c r="M2376" i="3"/>
  <c r="S2376" i="3"/>
  <c r="N2376" i="3"/>
  <c r="R2376" i="3"/>
  <c r="K2377" i="3"/>
  <c r="R2377" i="3" s="1"/>
  <c r="L2377" i="3"/>
  <c r="S2377" i="3" s="1"/>
  <c r="O2376" i="3" l="1"/>
  <c r="K2378" i="3"/>
  <c r="R2378" i="3" s="1"/>
  <c r="L2378" i="3"/>
  <c r="S2378" i="3" s="1"/>
  <c r="N2377" i="3"/>
  <c r="M2377" i="3"/>
  <c r="O2377" i="3" l="1"/>
  <c r="K2379" i="3"/>
  <c r="R2379" i="3" s="1"/>
  <c r="L2379" i="3"/>
  <c r="M2378" i="3"/>
  <c r="N2378" i="3"/>
  <c r="M2379" i="3" l="1"/>
  <c r="S2379" i="3"/>
  <c r="K2380" i="3"/>
  <c r="R2380" i="3" s="1"/>
  <c r="L2380" i="3"/>
  <c r="S2380" i="3" s="1"/>
  <c r="O2378" i="3"/>
  <c r="N2379" i="3"/>
  <c r="O2379" i="3" l="1"/>
  <c r="K2381" i="3"/>
  <c r="R2381" i="3" s="1"/>
  <c r="L2381" i="3"/>
  <c r="S2381" i="3" s="1"/>
  <c r="N2380" i="3"/>
  <c r="M2380" i="3"/>
  <c r="M2381" i="3" l="1"/>
  <c r="K2382" i="3"/>
  <c r="L2382" i="3"/>
  <c r="S2382" i="3" s="1"/>
  <c r="O2380" i="3"/>
  <c r="N2381" i="3"/>
  <c r="O2381" i="3" l="1"/>
  <c r="N2382" i="3"/>
  <c r="R2382" i="3"/>
  <c r="K2383" i="3"/>
  <c r="L2383" i="3"/>
  <c r="M2382" i="3"/>
  <c r="O2382" i="3" l="1"/>
  <c r="M2383" i="3"/>
  <c r="S2383" i="3"/>
  <c r="N2383" i="3"/>
  <c r="R2383" i="3"/>
  <c r="K2384" i="3"/>
  <c r="R2384" i="3" s="1"/>
  <c r="L2384" i="3"/>
  <c r="S2384" i="3" s="1"/>
  <c r="O2383" i="3" l="1"/>
  <c r="K2385" i="3"/>
  <c r="R2385" i="3" s="1"/>
  <c r="L2385" i="3"/>
  <c r="S2385" i="3" s="1"/>
  <c r="N2384" i="3"/>
  <c r="M2384" i="3"/>
  <c r="O2384" i="3" l="1"/>
  <c r="K2386" i="3"/>
  <c r="R2386" i="3" s="1"/>
  <c r="L2386" i="3"/>
  <c r="S2386" i="3" s="1"/>
  <c r="M2385" i="3"/>
  <c r="N2385" i="3"/>
  <c r="K2387" i="3" l="1"/>
  <c r="R2387" i="3" s="1"/>
  <c r="L2387" i="3"/>
  <c r="S2387" i="3" s="1"/>
  <c r="O2385" i="3"/>
  <c r="N2386" i="3"/>
  <c r="M2386" i="3"/>
  <c r="O2386" i="3" s="1"/>
  <c r="M2387" i="3" l="1"/>
  <c r="K2388" i="3"/>
  <c r="L2388" i="3"/>
  <c r="S2388" i="3" s="1"/>
  <c r="N2387" i="3"/>
  <c r="O2387" i="3" l="1"/>
  <c r="N2388" i="3"/>
  <c r="R2388" i="3"/>
  <c r="K2389" i="3"/>
  <c r="L2389" i="3"/>
  <c r="M2388" i="3"/>
  <c r="O2388" i="3" l="1"/>
  <c r="M2389" i="3"/>
  <c r="S2389" i="3"/>
  <c r="N2389" i="3"/>
  <c r="R2389" i="3"/>
  <c r="K2390" i="3"/>
  <c r="R2390" i="3" s="1"/>
  <c r="L2390" i="3"/>
  <c r="S2390" i="3" s="1"/>
  <c r="O2389" i="3" l="1"/>
  <c r="K2391" i="3"/>
  <c r="R2391" i="3" s="1"/>
  <c r="L2391" i="3"/>
  <c r="S2391" i="3" s="1"/>
  <c r="N2390" i="3"/>
  <c r="M2390" i="3"/>
  <c r="O2390" i="3" l="1"/>
  <c r="M2391" i="3"/>
  <c r="K2392" i="3"/>
  <c r="L2392" i="3"/>
  <c r="S2392" i="3" s="1"/>
  <c r="N2391" i="3"/>
  <c r="N2392" i="3" l="1"/>
  <c r="R2392" i="3"/>
  <c r="K2393" i="3"/>
  <c r="R2393" i="3" s="1"/>
  <c r="L2393" i="3"/>
  <c r="S2393" i="3" s="1"/>
  <c r="O2391" i="3"/>
  <c r="M2392" i="3"/>
  <c r="O2392" i="3" l="1"/>
  <c r="N2393" i="3"/>
  <c r="M2393" i="3"/>
  <c r="K2394" i="3"/>
  <c r="R2394" i="3" s="1"/>
  <c r="L2394" i="3"/>
  <c r="S2394" i="3" s="1"/>
  <c r="O2393" i="3" l="1"/>
  <c r="N2394" i="3"/>
  <c r="K2395" i="3"/>
  <c r="L2395" i="3"/>
  <c r="M2394" i="3"/>
  <c r="N2395" i="3" l="1"/>
  <c r="R2395" i="3"/>
  <c r="M2395" i="3"/>
  <c r="S2395" i="3"/>
  <c r="O2394" i="3"/>
  <c r="Q202" i="3"/>
  <c r="T202" i="3" s="1"/>
  <c r="O2395" i="3" l="1"/>
  <c r="P203" i="3"/>
  <c r="Q203" i="3" s="1"/>
  <c r="T203" i="3" s="1"/>
  <c r="U203" i="3" s="1"/>
  <c r="P204" i="3" l="1"/>
  <c r="Q204" i="3" s="1"/>
  <c r="T204" i="3" s="1"/>
  <c r="U204" i="3" s="1"/>
  <c r="P205" i="3" l="1"/>
  <c r="Q205" i="3" s="1"/>
  <c r="T205" i="3" s="1"/>
  <c r="U205" i="3" s="1"/>
  <c r="P206" i="3" l="1"/>
  <c r="Q206" i="3" s="1"/>
  <c r="T206" i="3" s="1"/>
  <c r="U206" i="3" s="1"/>
  <c r="P207" i="3" l="1"/>
  <c r="Q207" i="3" s="1"/>
  <c r="T207" i="3" s="1"/>
  <c r="U207" i="3" s="1"/>
  <c r="P208" i="3" l="1"/>
  <c r="Q208" i="3" s="1"/>
  <c r="T208" i="3" s="1"/>
  <c r="U208" i="3" s="1"/>
  <c r="P209" i="3" l="1"/>
  <c r="Q209" i="3" s="1"/>
  <c r="T209" i="3" s="1"/>
  <c r="U209" i="3" s="1"/>
  <c r="P210" i="3" l="1"/>
  <c r="Q210" i="3" s="1"/>
  <c r="T210" i="3" s="1"/>
  <c r="U210" i="3" s="1"/>
  <c r="P211" i="3" l="1"/>
  <c r="Q211" i="3" s="1"/>
  <c r="T211" i="3" s="1"/>
  <c r="U211" i="3" s="1"/>
  <c r="P212" i="3" l="1"/>
  <c r="Q212" i="3" s="1"/>
  <c r="T212" i="3" s="1"/>
  <c r="U212" i="3" s="1"/>
  <c r="P213" i="3" l="1"/>
  <c r="Q213" i="3" s="1"/>
  <c r="T213" i="3" s="1"/>
  <c r="U213" i="3" s="1"/>
  <c r="P214" i="3" l="1"/>
  <c r="Q214" i="3" s="1"/>
  <c r="T214" i="3" s="1"/>
  <c r="U214" i="3" s="1"/>
  <c r="P215" i="3" l="1"/>
  <c r="Q215" i="3" s="1"/>
  <c r="T215" i="3" s="1"/>
  <c r="U215" i="3" s="1"/>
  <c r="P216" i="3" l="1"/>
  <c r="Q216" i="3" s="1"/>
  <c r="T216" i="3" s="1"/>
  <c r="U216" i="3" s="1"/>
  <c r="P217" i="3" l="1"/>
  <c r="Q217" i="3" s="1"/>
  <c r="T217" i="3" s="1"/>
  <c r="U217" i="3" s="1"/>
  <c r="P218" i="3" l="1"/>
  <c r="Q218" i="3" s="1"/>
  <c r="T218" i="3" s="1"/>
  <c r="U218" i="3" s="1"/>
  <c r="P219" i="3" l="1"/>
  <c r="Q219" i="3" s="1"/>
  <c r="T219" i="3" s="1"/>
  <c r="U219" i="3" s="1"/>
  <c r="P220" i="3" l="1"/>
  <c r="Q220" i="3" s="1"/>
  <c r="T220" i="3" s="1"/>
  <c r="U220" i="3" s="1"/>
  <c r="P221" i="3" l="1"/>
  <c r="Q221" i="3" s="1"/>
  <c r="T221" i="3" s="1"/>
  <c r="U221" i="3" s="1"/>
  <c r="P222" i="3" l="1"/>
  <c r="Q222" i="3" s="1"/>
  <c r="T222" i="3" s="1"/>
  <c r="U222" i="3" s="1"/>
  <c r="P223" i="3" l="1"/>
  <c r="Q223" i="3" s="1"/>
  <c r="T223" i="3" s="1"/>
  <c r="U223" i="3" s="1"/>
  <c r="P224" i="3" l="1"/>
  <c r="Q224" i="3" s="1"/>
  <c r="T224" i="3" s="1"/>
  <c r="U224" i="3" s="1"/>
  <c r="P225" i="3" l="1"/>
  <c r="Q225" i="3" s="1"/>
  <c r="T225" i="3" s="1"/>
  <c r="U225" i="3" s="1"/>
  <c r="P226" i="3" l="1"/>
  <c r="Q226" i="3" s="1"/>
  <c r="T226" i="3" s="1"/>
  <c r="U226" i="3" s="1"/>
  <c r="P227" i="3" l="1"/>
  <c r="Q227" i="3" s="1"/>
  <c r="T227" i="3" s="1"/>
  <c r="U227" i="3" s="1"/>
  <c r="P228" i="3" l="1"/>
  <c r="Q228" i="3" s="1"/>
  <c r="T228" i="3" s="1"/>
  <c r="U228" i="3" s="1"/>
  <c r="P229" i="3" l="1"/>
  <c r="Q229" i="3" s="1"/>
  <c r="T229" i="3" s="1"/>
  <c r="U229" i="3" s="1"/>
  <c r="P230" i="3" l="1"/>
  <c r="Q230" i="3" s="1"/>
  <c r="T230" i="3" s="1"/>
  <c r="U230" i="3" s="1"/>
  <c r="P231" i="3" l="1"/>
  <c r="Q231" i="3" s="1"/>
  <c r="T231" i="3" s="1"/>
  <c r="U231" i="3" s="1"/>
  <c r="P232" i="3" l="1"/>
  <c r="Q232" i="3" s="1"/>
  <c r="T232" i="3" s="1"/>
  <c r="U232" i="3" s="1"/>
  <c r="P233" i="3" l="1"/>
  <c r="Q233" i="3" s="1"/>
  <c r="T233" i="3" s="1"/>
  <c r="U233" i="3" s="1"/>
  <c r="P234" i="3" l="1"/>
  <c r="Q234" i="3" s="1"/>
  <c r="T234" i="3" s="1"/>
  <c r="U234" i="3" s="1"/>
  <c r="P235" i="3" l="1"/>
  <c r="Q235" i="3" s="1"/>
  <c r="T235" i="3" s="1"/>
  <c r="U235" i="3" s="1"/>
  <c r="P236" i="3" l="1"/>
  <c r="Q236" i="3" s="1"/>
  <c r="T236" i="3" s="1"/>
  <c r="U236" i="3" s="1"/>
  <c r="P237" i="3" l="1"/>
  <c r="Q237" i="3" s="1"/>
  <c r="T237" i="3" s="1"/>
  <c r="U237" i="3" s="1"/>
  <c r="P238" i="3" l="1"/>
  <c r="Q238" i="3" s="1"/>
  <c r="T238" i="3" s="1"/>
  <c r="U238" i="3" s="1"/>
  <c r="P239" i="3" l="1"/>
  <c r="Q239" i="3" s="1"/>
  <c r="T239" i="3" s="1"/>
  <c r="U239" i="3" s="1"/>
  <c r="P240" i="3" l="1"/>
  <c r="Q240" i="3" s="1"/>
  <c r="T240" i="3" s="1"/>
  <c r="U240" i="3" s="1"/>
  <c r="P241" i="3" l="1"/>
  <c r="Q241" i="3" s="1"/>
  <c r="T241" i="3" s="1"/>
  <c r="U241" i="3" s="1"/>
  <c r="P242" i="3" l="1"/>
  <c r="Q242" i="3" s="1"/>
  <c r="T242" i="3" s="1"/>
  <c r="U242" i="3" s="1"/>
  <c r="P243" i="3" l="1"/>
  <c r="Q243" i="3" s="1"/>
  <c r="T243" i="3" s="1"/>
  <c r="U243" i="3" s="1"/>
  <c r="P244" i="3" l="1"/>
  <c r="Q244" i="3" s="1"/>
  <c r="T244" i="3" s="1"/>
  <c r="U244" i="3" s="1"/>
  <c r="P245" i="3" l="1"/>
  <c r="Q245" i="3" s="1"/>
  <c r="T245" i="3" s="1"/>
  <c r="U245" i="3" s="1"/>
  <c r="P246" i="3" l="1"/>
  <c r="Q246" i="3" s="1"/>
  <c r="T246" i="3" s="1"/>
  <c r="P247" i="3" l="1"/>
  <c r="Q247" i="3" s="1"/>
  <c r="T247" i="3" s="1"/>
  <c r="U247" i="3" s="1"/>
  <c r="B3" i="7"/>
  <c r="C3" i="7" s="1"/>
  <c r="U246" i="3"/>
  <c r="P248" i="3" l="1"/>
  <c r="Q248" i="3" s="1"/>
  <c r="T248" i="3" s="1"/>
  <c r="U248" i="3" s="1"/>
  <c r="P249" i="3" l="1"/>
  <c r="Q249" i="3" s="1"/>
  <c r="T249" i="3" s="1"/>
  <c r="U249" i="3" s="1"/>
  <c r="P250" i="3" l="1"/>
  <c r="Q250" i="3" s="1"/>
  <c r="T250" i="3" s="1"/>
  <c r="U250" i="3" s="1"/>
  <c r="P251" i="3" l="1"/>
  <c r="Q251" i="3" s="1"/>
  <c r="T251" i="3" s="1"/>
  <c r="U251" i="3" s="1"/>
  <c r="P252" i="3" l="1"/>
  <c r="Q252" i="3" s="1"/>
  <c r="T252" i="3" s="1"/>
  <c r="U252" i="3" s="1"/>
  <c r="P253" i="3" l="1"/>
  <c r="Q253" i="3" s="1"/>
  <c r="T253" i="3" s="1"/>
  <c r="U253" i="3" s="1"/>
  <c r="P254" i="3" l="1"/>
  <c r="Q254" i="3" s="1"/>
  <c r="T254" i="3" s="1"/>
  <c r="U254" i="3" s="1"/>
  <c r="P255" i="3" l="1"/>
  <c r="Q255" i="3" s="1"/>
  <c r="T255" i="3" s="1"/>
  <c r="U255" i="3" s="1"/>
  <c r="P256" i="3" l="1"/>
  <c r="Q256" i="3" s="1"/>
  <c r="T256" i="3" s="1"/>
  <c r="U256" i="3" s="1"/>
  <c r="P257" i="3" l="1"/>
  <c r="Q257" i="3" s="1"/>
  <c r="T257" i="3" s="1"/>
  <c r="U257" i="3" s="1"/>
  <c r="P258" i="3" l="1"/>
  <c r="Q258" i="3" s="1"/>
  <c r="T258" i="3" s="1"/>
  <c r="U258" i="3" s="1"/>
  <c r="P259" i="3" l="1"/>
  <c r="Q259" i="3" s="1"/>
  <c r="T259" i="3" s="1"/>
  <c r="U259" i="3" s="1"/>
  <c r="P260" i="3" l="1"/>
  <c r="Q260" i="3" s="1"/>
  <c r="T260" i="3" s="1"/>
  <c r="U260" i="3" s="1"/>
  <c r="P261" i="3" l="1"/>
  <c r="Q261" i="3" s="1"/>
  <c r="T261" i="3" s="1"/>
  <c r="U261" i="3" s="1"/>
  <c r="P262" i="3" l="1"/>
  <c r="Q262" i="3" s="1"/>
  <c r="T262" i="3" s="1"/>
  <c r="U262" i="3" s="1"/>
  <c r="P263" i="3" l="1"/>
  <c r="Q263" i="3" s="1"/>
  <c r="T263" i="3" s="1"/>
  <c r="U263" i="3" s="1"/>
  <c r="P264" i="3" l="1"/>
  <c r="Q264" i="3" s="1"/>
  <c r="T264" i="3" s="1"/>
  <c r="U264" i="3" s="1"/>
  <c r="P265" i="3" l="1"/>
  <c r="Q265" i="3" s="1"/>
  <c r="T265" i="3" s="1"/>
  <c r="U265" i="3" s="1"/>
  <c r="P266" i="3" l="1"/>
  <c r="Q266" i="3" s="1"/>
  <c r="T266" i="3" s="1"/>
  <c r="U266" i="3" s="1"/>
  <c r="P267" i="3" l="1"/>
  <c r="Q267" i="3" s="1"/>
  <c r="T267" i="3" s="1"/>
  <c r="U267" i="3" s="1"/>
  <c r="P268" i="3" l="1"/>
  <c r="Q268" i="3" s="1"/>
  <c r="T268" i="3" s="1"/>
  <c r="U268" i="3" s="1"/>
  <c r="P269" i="3" l="1"/>
  <c r="Q269" i="3" s="1"/>
  <c r="T269" i="3" s="1"/>
  <c r="U269" i="3" s="1"/>
  <c r="P270" i="3" l="1"/>
  <c r="Q270" i="3" s="1"/>
  <c r="T270" i="3" s="1"/>
  <c r="U270" i="3" s="1"/>
  <c r="P271" i="3" l="1"/>
  <c r="Q271" i="3" s="1"/>
  <c r="T271" i="3" s="1"/>
  <c r="U271" i="3" s="1"/>
  <c r="P272" i="3" l="1"/>
  <c r="Q272" i="3" s="1"/>
  <c r="T272" i="3" s="1"/>
  <c r="U272" i="3" s="1"/>
  <c r="P273" i="3" l="1"/>
  <c r="Q273" i="3" s="1"/>
  <c r="T273" i="3" s="1"/>
  <c r="U273" i="3" s="1"/>
  <c r="P274" i="3" l="1"/>
  <c r="Q274" i="3" s="1"/>
  <c r="T274" i="3" s="1"/>
  <c r="U274" i="3" s="1"/>
  <c r="P275" i="3" l="1"/>
  <c r="Q275" i="3" s="1"/>
  <c r="T275" i="3" s="1"/>
  <c r="U275" i="3" s="1"/>
  <c r="P276" i="3" l="1"/>
  <c r="Q276" i="3" s="1"/>
  <c r="T276" i="3" s="1"/>
  <c r="U276" i="3" s="1"/>
  <c r="P277" i="3" l="1"/>
  <c r="Q277" i="3" s="1"/>
  <c r="T277" i="3" s="1"/>
  <c r="U277" i="3" s="1"/>
  <c r="P278" i="3" l="1"/>
  <c r="Q278" i="3" s="1"/>
  <c r="T278" i="3" s="1"/>
  <c r="U278" i="3" s="1"/>
  <c r="P279" i="3" l="1"/>
  <c r="Q279" i="3" s="1"/>
  <c r="T279" i="3" s="1"/>
  <c r="U279" i="3" s="1"/>
  <c r="P280" i="3" l="1"/>
  <c r="Q280" i="3" s="1"/>
  <c r="T280" i="3" s="1"/>
  <c r="U280" i="3" s="1"/>
  <c r="P281" i="3" l="1"/>
  <c r="Q281" i="3" s="1"/>
  <c r="T281" i="3" s="1"/>
  <c r="U281" i="3" s="1"/>
  <c r="P282" i="3" l="1"/>
  <c r="Q282" i="3" s="1"/>
  <c r="T282" i="3" s="1"/>
  <c r="U282" i="3" s="1"/>
  <c r="P283" i="3" l="1"/>
  <c r="Q283" i="3" s="1"/>
  <c r="T283" i="3" s="1"/>
  <c r="U283" i="3" s="1"/>
  <c r="P284" i="3" l="1"/>
  <c r="Q284" i="3" s="1"/>
  <c r="T284" i="3" s="1"/>
  <c r="U284" i="3" s="1"/>
  <c r="P285" i="3" l="1"/>
  <c r="Q285" i="3" s="1"/>
  <c r="T285" i="3" s="1"/>
  <c r="U285" i="3" s="1"/>
  <c r="P286" i="3" l="1"/>
  <c r="Q286" i="3" s="1"/>
  <c r="T286" i="3" s="1"/>
  <c r="U286" i="3" s="1"/>
  <c r="P287" i="3" l="1"/>
  <c r="Q287" i="3" s="1"/>
  <c r="T287" i="3" s="1"/>
  <c r="U287" i="3" s="1"/>
  <c r="P288" i="3" l="1"/>
  <c r="Q288" i="3" s="1"/>
  <c r="T288" i="3" s="1"/>
  <c r="U288" i="3" s="1"/>
  <c r="P289" i="3" l="1"/>
  <c r="Q289" i="3" s="1"/>
  <c r="T289" i="3" s="1"/>
  <c r="U289" i="3" s="1"/>
  <c r="P290" i="3" l="1"/>
  <c r="Q290" i="3" s="1"/>
  <c r="T290" i="3" s="1"/>
  <c r="U290" i="3" s="1"/>
  <c r="P291" i="3" l="1"/>
  <c r="Q291" i="3" s="1"/>
  <c r="T291" i="3" s="1"/>
  <c r="U291" i="3" s="1"/>
  <c r="P292" i="3" l="1"/>
  <c r="Q292" i="3" s="1"/>
  <c r="T292" i="3" s="1"/>
  <c r="U292" i="3" s="1"/>
  <c r="P293" i="3" l="1"/>
  <c r="Q293" i="3" s="1"/>
  <c r="T293" i="3" s="1"/>
  <c r="U293" i="3" s="1"/>
  <c r="P294" i="3" l="1"/>
  <c r="Q294" i="3" s="1"/>
  <c r="T294" i="3" s="1"/>
  <c r="U294" i="3" s="1"/>
  <c r="P295" i="3" l="1"/>
  <c r="Q295" i="3" s="1"/>
  <c r="T295" i="3" s="1"/>
  <c r="U295" i="3" s="1"/>
  <c r="P296" i="3" l="1"/>
  <c r="Q296" i="3" s="1"/>
  <c r="T296" i="3" s="1"/>
  <c r="U296" i="3" s="1"/>
  <c r="P297" i="3" l="1"/>
  <c r="Q297" i="3" s="1"/>
  <c r="T297" i="3" s="1"/>
  <c r="U297" i="3" s="1"/>
  <c r="P298" i="3" l="1"/>
  <c r="Q298" i="3" s="1"/>
  <c r="T298" i="3" s="1"/>
  <c r="U298" i="3" s="1"/>
  <c r="P299" i="3" l="1"/>
  <c r="Q299" i="3" s="1"/>
  <c r="T299" i="3" s="1"/>
  <c r="U299" i="3" s="1"/>
  <c r="P300" i="3" l="1"/>
  <c r="Q300" i="3" s="1"/>
  <c r="T300" i="3" s="1"/>
  <c r="U300" i="3" s="1"/>
  <c r="P301" i="3" l="1"/>
  <c r="Q301" i="3" s="1"/>
  <c r="T301" i="3" s="1"/>
  <c r="U301" i="3" s="1"/>
  <c r="P302" i="3" l="1"/>
  <c r="Q302" i="3" s="1"/>
  <c r="T302" i="3" s="1"/>
  <c r="U302" i="3" s="1"/>
  <c r="P303" i="3" l="1"/>
  <c r="Q303" i="3" s="1"/>
  <c r="T303" i="3" s="1"/>
  <c r="U303" i="3" s="1"/>
  <c r="P304" i="3" l="1"/>
  <c r="Q304" i="3" s="1"/>
  <c r="T304" i="3" s="1"/>
  <c r="U304" i="3" s="1"/>
  <c r="P305" i="3" l="1"/>
  <c r="Q305" i="3" s="1"/>
  <c r="T305" i="3" s="1"/>
  <c r="U305" i="3" s="1"/>
  <c r="P306" i="3" l="1"/>
  <c r="Q306" i="3" s="1"/>
  <c r="T306" i="3" s="1"/>
  <c r="U306" i="3" s="1"/>
  <c r="P307" i="3" l="1"/>
  <c r="Q307" i="3" s="1"/>
  <c r="T307" i="3" s="1"/>
  <c r="U307" i="3" s="1"/>
  <c r="P308" i="3" l="1"/>
  <c r="Q308" i="3" s="1"/>
  <c r="T308" i="3" s="1"/>
  <c r="U308" i="3" s="1"/>
  <c r="P309" i="3" l="1"/>
  <c r="Q309" i="3" s="1"/>
  <c r="T309" i="3" s="1"/>
  <c r="U309" i="3" s="1"/>
  <c r="P310" i="3" l="1"/>
  <c r="Q310" i="3" s="1"/>
  <c r="T310" i="3" s="1"/>
  <c r="U310" i="3" s="1"/>
  <c r="P311" i="3" l="1"/>
  <c r="Q311" i="3" s="1"/>
  <c r="T311" i="3" s="1"/>
  <c r="U311" i="3" s="1"/>
  <c r="P312" i="3" l="1"/>
  <c r="Q312" i="3" s="1"/>
  <c r="T312" i="3" s="1"/>
  <c r="U312" i="3" s="1"/>
  <c r="P313" i="3" l="1"/>
  <c r="Q313" i="3" s="1"/>
  <c r="T313" i="3" s="1"/>
  <c r="U313" i="3" s="1"/>
  <c r="P314" i="3" l="1"/>
  <c r="Q314" i="3" s="1"/>
  <c r="T314" i="3" s="1"/>
  <c r="U314" i="3" s="1"/>
  <c r="P315" i="3" l="1"/>
  <c r="Q315" i="3" s="1"/>
  <c r="T315" i="3" s="1"/>
  <c r="U315" i="3" s="1"/>
  <c r="P316" i="3" l="1"/>
  <c r="Q316" i="3" s="1"/>
  <c r="T316" i="3" s="1"/>
  <c r="U316" i="3" s="1"/>
  <c r="P317" i="3" l="1"/>
  <c r="Q317" i="3" s="1"/>
  <c r="T317" i="3" s="1"/>
  <c r="U317" i="3" s="1"/>
  <c r="P318" i="3" l="1"/>
  <c r="Q318" i="3" s="1"/>
  <c r="T318" i="3" s="1"/>
  <c r="U318" i="3" s="1"/>
  <c r="P319" i="3" l="1"/>
  <c r="Q319" i="3" s="1"/>
  <c r="T319" i="3" s="1"/>
  <c r="U319" i="3" s="1"/>
  <c r="P320" i="3" l="1"/>
  <c r="Q320" i="3" s="1"/>
  <c r="T320" i="3" s="1"/>
  <c r="U320" i="3" s="1"/>
  <c r="P321" i="3" l="1"/>
  <c r="Q321" i="3" s="1"/>
  <c r="T321" i="3" s="1"/>
  <c r="U321" i="3" s="1"/>
  <c r="P322" i="3" l="1"/>
  <c r="Q322" i="3" s="1"/>
  <c r="T322" i="3" s="1"/>
  <c r="U322" i="3" s="1"/>
  <c r="P323" i="3" l="1"/>
  <c r="Q323" i="3" s="1"/>
  <c r="T323" i="3" s="1"/>
  <c r="U323" i="3" s="1"/>
  <c r="P324" i="3" l="1"/>
  <c r="Q324" i="3" s="1"/>
  <c r="T324" i="3" s="1"/>
  <c r="U324" i="3" s="1"/>
  <c r="P325" i="3" l="1"/>
  <c r="Q325" i="3" s="1"/>
  <c r="T325" i="3" s="1"/>
  <c r="U325" i="3" s="1"/>
  <c r="P326" i="3" l="1"/>
  <c r="Q326" i="3" s="1"/>
  <c r="T326" i="3" s="1"/>
  <c r="U326" i="3" s="1"/>
  <c r="P327" i="3" l="1"/>
  <c r="Q327" i="3" s="1"/>
  <c r="T327" i="3" s="1"/>
  <c r="U327" i="3" s="1"/>
  <c r="P328" i="3" l="1"/>
  <c r="Q328" i="3" s="1"/>
  <c r="T328" i="3" s="1"/>
  <c r="U328" i="3" s="1"/>
  <c r="P329" i="3" l="1"/>
  <c r="Q329" i="3" s="1"/>
  <c r="T329" i="3" s="1"/>
  <c r="U329" i="3" s="1"/>
  <c r="P330" i="3" l="1"/>
  <c r="Q330" i="3" s="1"/>
  <c r="T330" i="3" s="1"/>
  <c r="U330" i="3" s="1"/>
  <c r="P331" i="3" l="1"/>
  <c r="Q331" i="3" s="1"/>
  <c r="T331" i="3" s="1"/>
  <c r="U331" i="3" s="1"/>
  <c r="P332" i="3" l="1"/>
  <c r="Q332" i="3" s="1"/>
  <c r="T332" i="3" s="1"/>
  <c r="U332" i="3" s="1"/>
  <c r="P333" i="3" l="1"/>
  <c r="Q333" i="3" s="1"/>
  <c r="T333" i="3" s="1"/>
  <c r="U333" i="3" s="1"/>
  <c r="P334" i="3" l="1"/>
  <c r="Q334" i="3" s="1"/>
  <c r="T334" i="3" s="1"/>
  <c r="U334" i="3" s="1"/>
  <c r="P335" i="3" l="1"/>
  <c r="Q335" i="3" s="1"/>
  <c r="T335" i="3" s="1"/>
  <c r="U335" i="3" s="1"/>
  <c r="P336" i="3" l="1"/>
  <c r="Q336" i="3" s="1"/>
  <c r="T336" i="3" s="1"/>
  <c r="U336" i="3" s="1"/>
  <c r="P337" i="3" l="1"/>
  <c r="Q337" i="3" s="1"/>
  <c r="T337" i="3" s="1"/>
  <c r="U337" i="3" s="1"/>
  <c r="P338" i="3" l="1"/>
  <c r="Q338" i="3" s="1"/>
  <c r="T338" i="3" s="1"/>
  <c r="U338" i="3" s="1"/>
  <c r="P339" i="3" l="1"/>
  <c r="Q339" i="3" s="1"/>
  <c r="T339" i="3" s="1"/>
  <c r="U339" i="3" s="1"/>
  <c r="P340" i="3" l="1"/>
  <c r="Q340" i="3" s="1"/>
  <c r="T340" i="3" s="1"/>
  <c r="U340" i="3" s="1"/>
  <c r="P341" i="3" l="1"/>
  <c r="Q341" i="3" s="1"/>
  <c r="T341" i="3" s="1"/>
  <c r="U341" i="3" s="1"/>
  <c r="P342" i="3" l="1"/>
  <c r="Q342" i="3" s="1"/>
  <c r="T342" i="3" s="1"/>
  <c r="U342" i="3" s="1"/>
  <c r="P343" i="3" l="1"/>
  <c r="Q343" i="3" s="1"/>
  <c r="T343" i="3" s="1"/>
  <c r="U343" i="3" s="1"/>
  <c r="P344" i="3" l="1"/>
  <c r="Q344" i="3" s="1"/>
  <c r="T344" i="3" s="1"/>
  <c r="U344" i="3" s="1"/>
  <c r="P345" i="3" l="1"/>
  <c r="Q345" i="3" s="1"/>
  <c r="T345" i="3" s="1"/>
  <c r="U345" i="3" s="1"/>
  <c r="P346" i="3" l="1"/>
  <c r="Q346" i="3" s="1"/>
  <c r="T346" i="3" s="1"/>
  <c r="U346" i="3" s="1"/>
  <c r="P347" i="3" l="1"/>
  <c r="Q347" i="3" s="1"/>
  <c r="T347" i="3" s="1"/>
  <c r="U347" i="3" s="1"/>
  <c r="P348" i="3" l="1"/>
  <c r="Q348" i="3" s="1"/>
  <c r="T348" i="3" s="1"/>
  <c r="U348" i="3" s="1"/>
  <c r="P349" i="3" l="1"/>
  <c r="Q349" i="3" s="1"/>
  <c r="T349" i="3" s="1"/>
  <c r="U349" i="3" s="1"/>
  <c r="P350" i="3" l="1"/>
  <c r="Q350" i="3" s="1"/>
  <c r="T350" i="3" s="1"/>
  <c r="U350" i="3" s="1"/>
  <c r="P351" i="3" l="1"/>
  <c r="Q351" i="3" s="1"/>
  <c r="T351" i="3" s="1"/>
  <c r="U351" i="3" s="1"/>
  <c r="P352" i="3" l="1"/>
  <c r="Q352" i="3" s="1"/>
  <c r="T352" i="3" s="1"/>
  <c r="U352" i="3" s="1"/>
  <c r="P353" i="3" l="1"/>
  <c r="Q353" i="3" s="1"/>
  <c r="T353" i="3" s="1"/>
  <c r="U353" i="3" s="1"/>
  <c r="P354" i="3" l="1"/>
  <c r="Q354" i="3" s="1"/>
  <c r="T354" i="3" s="1"/>
  <c r="U354" i="3" s="1"/>
  <c r="P355" i="3" l="1"/>
  <c r="Q355" i="3" s="1"/>
  <c r="T355" i="3" s="1"/>
  <c r="U355" i="3" s="1"/>
  <c r="P356" i="3" l="1"/>
  <c r="Q356" i="3" s="1"/>
  <c r="T356" i="3" s="1"/>
  <c r="U356" i="3" s="1"/>
  <c r="P357" i="3" l="1"/>
  <c r="Q357" i="3" s="1"/>
  <c r="T357" i="3" s="1"/>
  <c r="U357" i="3" s="1"/>
  <c r="P358" i="3" l="1"/>
  <c r="Q358" i="3" s="1"/>
  <c r="T358" i="3" s="1"/>
  <c r="U358" i="3" s="1"/>
  <c r="P359" i="3" l="1"/>
  <c r="Q359" i="3" s="1"/>
  <c r="T359" i="3" s="1"/>
  <c r="U359" i="3" s="1"/>
  <c r="P360" i="3" l="1"/>
  <c r="Q360" i="3" s="1"/>
  <c r="T360" i="3" s="1"/>
  <c r="U360" i="3" s="1"/>
  <c r="P361" i="3" l="1"/>
  <c r="Q361" i="3" s="1"/>
  <c r="T361" i="3" s="1"/>
  <c r="U361" i="3" s="1"/>
  <c r="P362" i="3" l="1"/>
  <c r="Q362" i="3" s="1"/>
  <c r="T362" i="3" s="1"/>
  <c r="U362" i="3" s="1"/>
  <c r="P363" i="3" l="1"/>
  <c r="Q363" i="3" s="1"/>
  <c r="T363" i="3" s="1"/>
  <c r="U363" i="3" s="1"/>
  <c r="P364" i="3" l="1"/>
  <c r="Q364" i="3" s="1"/>
  <c r="T364" i="3" s="1"/>
  <c r="U364" i="3" s="1"/>
  <c r="P365" i="3" l="1"/>
  <c r="Q365" i="3" s="1"/>
  <c r="T365" i="3" s="1"/>
  <c r="U365" i="3" s="1"/>
  <c r="P366" i="3" l="1"/>
  <c r="Q366" i="3" s="1"/>
  <c r="T366" i="3" s="1"/>
  <c r="U366" i="3" s="1"/>
  <c r="P367" i="3" l="1"/>
  <c r="Q367" i="3" s="1"/>
  <c r="T367" i="3" s="1"/>
  <c r="U367" i="3" s="1"/>
  <c r="P368" i="3" l="1"/>
  <c r="Q368" i="3" s="1"/>
  <c r="T368" i="3" s="1"/>
  <c r="U368" i="3" s="1"/>
  <c r="P369" i="3" l="1"/>
  <c r="Q369" i="3" s="1"/>
  <c r="T369" i="3" s="1"/>
  <c r="U369" i="3" s="1"/>
  <c r="P370" i="3" l="1"/>
  <c r="Q370" i="3" s="1"/>
  <c r="T370" i="3" s="1"/>
  <c r="U370" i="3" s="1"/>
  <c r="P371" i="3" l="1"/>
  <c r="Q371" i="3" s="1"/>
  <c r="T371" i="3" s="1"/>
  <c r="U371" i="3" s="1"/>
  <c r="P372" i="3" l="1"/>
  <c r="Q372" i="3" s="1"/>
  <c r="T372" i="3" s="1"/>
  <c r="U372" i="3" s="1"/>
  <c r="P373" i="3" l="1"/>
  <c r="Q373" i="3" s="1"/>
  <c r="T373" i="3" s="1"/>
  <c r="U373" i="3" s="1"/>
  <c r="P374" i="3" l="1"/>
  <c r="Q374" i="3" s="1"/>
  <c r="T374" i="3" s="1"/>
  <c r="U374" i="3" s="1"/>
  <c r="P375" i="3" l="1"/>
  <c r="Q375" i="3" s="1"/>
  <c r="T375" i="3" s="1"/>
  <c r="U375" i="3" s="1"/>
  <c r="P376" i="3" l="1"/>
  <c r="Q376" i="3" s="1"/>
  <c r="T376" i="3" s="1"/>
  <c r="U376" i="3" s="1"/>
  <c r="P377" i="3" l="1"/>
  <c r="Q377" i="3" s="1"/>
  <c r="T377" i="3" s="1"/>
  <c r="U377" i="3" s="1"/>
  <c r="P378" i="3" l="1"/>
  <c r="Q378" i="3" s="1"/>
  <c r="T378" i="3" s="1"/>
  <c r="U378" i="3" s="1"/>
  <c r="P379" i="3" l="1"/>
  <c r="Q379" i="3" s="1"/>
  <c r="T379" i="3" s="1"/>
  <c r="U379" i="3" s="1"/>
  <c r="P380" i="3" l="1"/>
  <c r="Q380" i="3" s="1"/>
  <c r="T380" i="3" s="1"/>
  <c r="U380" i="3" s="1"/>
  <c r="P381" i="3" l="1"/>
  <c r="Q381" i="3" s="1"/>
  <c r="T381" i="3" s="1"/>
  <c r="U381" i="3" s="1"/>
  <c r="P382" i="3" l="1"/>
  <c r="Q382" i="3" s="1"/>
  <c r="T382" i="3" s="1"/>
  <c r="U382" i="3" s="1"/>
  <c r="P383" i="3" l="1"/>
  <c r="Q383" i="3" s="1"/>
  <c r="T383" i="3" s="1"/>
  <c r="U383" i="3" s="1"/>
  <c r="P384" i="3" l="1"/>
  <c r="Q384" i="3" s="1"/>
  <c r="T384" i="3" s="1"/>
  <c r="U384" i="3" s="1"/>
  <c r="P385" i="3" l="1"/>
  <c r="Q385" i="3" s="1"/>
  <c r="T385" i="3" s="1"/>
  <c r="U385" i="3" s="1"/>
  <c r="P386" i="3" l="1"/>
  <c r="Q386" i="3" s="1"/>
  <c r="T386" i="3" s="1"/>
  <c r="U386" i="3" s="1"/>
  <c r="P387" i="3" l="1"/>
  <c r="Q387" i="3" s="1"/>
  <c r="T387" i="3" s="1"/>
  <c r="U387" i="3" s="1"/>
  <c r="P388" i="3" l="1"/>
  <c r="Q388" i="3" s="1"/>
  <c r="T388" i="3" s="1"/>
  <c r="U388" i="3" s="1"/>
  <c r="P389" i="3" l="1"/>
  <c r="Q389" i="3" s="1"/>
  <c r="T389" i="3" s="1"/>
  <c r="U389" i="3" s="1"/>
  <c r="P390" i="3" l="1"/>
  <c r="Q390" i="3" s="1"/>
  <c r="T390" i="3" s="1"/>
  <c r="U390" i="3" s="1"/>
  <c r="P391" i="3" l="1"/>
  <c r="Q391" i="3" s="1"/>
  <c r="T391" i="3" s="1"/>
  <c r="U391" i="3" s="1"/>
  <c r="P392" i="3" l="1"/>
  <c r="Q392" i="3" s="1"/>
  <c r="T392" i="3" s="1"/>
  <c r="U392" i="3" s="1"/>
  <c r="P393" i="3" l="1"/>
  <c r="Q393" i="3" s="1"/>
  <c r="T393" i="3" s="1"/>
  <c r="U393" i="3" s="1"/>
  <c r="P394" i="3" l="1"/>
  <c r="Q394" i="3" s="1"/>
  <c r="T394" i="3" s="1"/>
  <c r="U394" i="3" s="1"/>
  <c r="P395" i="3" l="1"/>
  <c r="Q395" i="3" s="1"/>
  <c r="T395" i="3" s="1"/>
  <c r="U395" i="3" s="1"/>
  <c r="P396" i="3" l="1"/>
  <c r="Q396" i="3" s="1"/>
  <c r="T396" i="3" s="1"/>
  <c r="U396" i="3" s="1"/>
  <c r="P397" i="3" l="1"/>
  <c r="Q397" i="3" s="1"/>
  <c r="T397" i="3" s="1"/>
  <c r="U397" i="3" s="1"/>
  <c r="P398" i="3" l="1"/>
  <c r="Q398" i="3" s="1"/>
  <c r="T398" i="3" s="1"/>
  <c r="U398" i="3" s="1"/>
  <c r="P399" i="3" l="1"/>
  <c r="Q399" i="3" s="1"/>
  <c r="T399" i="3" s="1"/>
  <c r="U399" i="3" s="1"/>
  <c r="P400" i="3" l="1"/>
  <c r="Q400" i="3" s="1"/>
  <c r="T400" i="3" s="1"/>
  <c r="U400" i="3" s="1"/>
  <c r="P401" i="3" l="1"/>
  <c r="Q401" i="3" s="1"/>
  <c r="T401" i="3" s="1"/>
  <c r="U401" i="3" s="1"/>
  <c r="P402" i="3" l="1"/>
  <c r="Q402" i="3" s="1"/>
  <c r="T402" i="3" s="1"/>
  <c r="U402" i="3" s="1"/>
  <c r="P403" i="3" l="1"/>
  <c r="Q403" i="3" s="1"/>
  <c r="T403" i="3" s="1"/>
  <c r="U403" i="3" s="1"/>
  <c r="P404" i="3" l="1"/>
  <c r="Q404" i="3" s="1"/>
  <c r="T404" i="3" s="1"/>
  <c r="U404" i="3" s="1"/>
  <c r="P405" i="3" l="1"/>
  <c r="Q405" i="3" s="1"/>
  <c r="T405" i="3" s="1"/>
  <c r="U405" i="3" s="1"/>
  <c r="P406" i="3" l="1"/>
  <c r="Q406" i="3" s="1"/>
  <c r="T406" i="3" s="1"/>
  <c r="U406" i="3" s="1"/>
  <c r="P407" i="3" l="1"/>
  <c r="Q407" i="3" s="1"/>
  <c r="T407" i="3" s="1"/>
  <c r="U407" i="3" s="1"/>
  <c r="P408" i="3" l="1"/>
  <c r="Q408" i="3" s="1"/>
  <c r="T408" i="3" s="1"/>
  <c r="U408" i="3" s="1"/>
  <c r="P409" i="3" l="1"/>
  <c r="Q409" i="3" s="1"/>
  <c r="T409" i="3" s="1"/>
  <c r="U409" i="3" s="1"/>
  <c r="P410" i="3" l="1"/>
  <c r="Q410" i="3" s="1"/>
  <c r="T410" i="3" s="1"/>
  <c r="U410" i="3" s="1"/>
  <c r="P411" i="3" l="1"/>
  <c r="Q411" i="3" s="1"/>
  <c r="T411" i="3" s="1"/>
  <c r="U411" i="3" s="1"/>
  <c r="P412" i="3" l="1"/>
  <c r="Q412" i="3" s="1"/>
  <c r="T412" i="3" s="1"/>
  <c r="U412" i="3" s="1"/>
  <c r="P413" i="3" l="1"/>
  <c r="Q413" i="3" s="1"/>
  <c r="T413" i="3" s="1"/>
  <c r="U413" i="3" s="1"/>
  <c r="P414" i="3" l="1"/>
  <c r="Q414" i="3" s="1"/>
  <c r="T414" i="3" s="1"/>
  <c r="U414" i="3" s="1"/>
  <c r="P415" i="3" l="1"/>
  <c r="Q415" i="3" s="1"/>
  <c r="T415" i="3" s="1"/>
  <c r="U415" i="3" s="1"/>
  <c r="P416" i="3" l="1"/>
  <c r="Q416" i="3" s="1"/>
  <c r="T416" i="3" s="1"/>
  <c r="U416" i="3" s="1"/>
  <c r="P417" i="3" l="1"/>
  <c r="Q417" i="3" s="1"/>
  <c r="T417" i="3" s="1"/>
  <c r="U417" i="3" s="1"/>
  <c r="P418" i="3" l="1"/>
  <c r="Q418" i="3" s="1"/>
  <c r="T418" i="3" s="1"/>
  <c r="U418" i="3" s="1"/>
  <c r="P419" i="3" l="1"/>
  <c r="Q419" i="3" s="1"/>
  <c r="T419" i="3" s="1"/>
  <c r="U419" i="3" s="1"/>
  <c r="P420" i="3" l="1"/>
  <c r="Q420" i="3" s="1"/>
  <c r="T420" i="3" s="1"/>
  <c r="U420" i="3" s="1"/>
  <c r="P421" i="3" l="1"/>
  <c r="Q421" i="3" s="1"/>
  <c r="T421" i="3" s="1"/>
  <c r="U421" i="3" s="1"/>
  <c r="P422" i="3" l="1"/>
  <c r="Q422" i="3" s="1"/>
  <c r="T422" i="3" s="1"/>
  <c r="U422" i="3" s="1"/>
  <c r="P423" i="3" l="1"/>
  <c r="Q423" i="3" s="1"/>
  <c r="T423" i="3" s="1"/>
  <c r="U423" i="3" s="1"/>
  <c r="P424" i="3" l="1"/>
  <c r="Q424" i="3" s="1"/>
  <c r="T424" i="3" s="1"/>
  <c r="U424" i="3" s="1"/>
  <c r="P425" i="3" l="1"/>
  <c r="Q425" i="3" s="1"/>
  <c r="T425" i="3" s="1"/>
  <c r="U425" i="3" s="1"/>
  <c r="P426" i="3" l="1"/>
  <c r="Q426" i="3" s="1"/>
  <c r="T426" i="3" s="1"/>
  <c r="U426" i="3" s="1"/>
  <c r="P427" i="3" l="1"/>
  <c r="Q427" i="3" s="1"/>
  <c r="T427" i="3" s="1"/>
  <c r="U427" i="3" s="1"/>
  <c r="P428" i="3" l="1"/>
  <c r="Q428" i="3" s="1"/>
  <c r="T428" i="3" s="1"/>
  <c r="U428" i="3" s="1"/>
  <c r="P429" i="3" l="1"/>
  <c r="Q429" i="3" s="1"/>
  <c r="T429" i="3" s="1"/>
  <c r="U429" i="3" s="1"/>
  <c r="P430" i="3" l="1"/>
  <c r="Q430" i="3" s="1"/>
  <c r="T430" i="3" s="1"/>
  <c r="U430" i="3" s="1"/>
  <c r="P431" i="3" l="1"/>
  <c r="Q431" i="3" s="1"/>
  <c r="T431" i="3" s="1"/>
  <c r="U431" i="3" s="1"/>
  <c r="P432" i="3" l="1"/>
  <c r="Q432" i="3" s="1"/>
  <c r="T432" i="3" s="1"/>
  <c r="U432" i="3" s="1"/>
  <c r="P433" i="3" l="1"/>
  <c r="Q433" i="3" s="1"/>
  <c r="T433" i="3" s="1"/>
  <c r="U433" i="3" s="1"/>
  <c r="P434" i="3" l="1"/>
  <c r="Q434" i="3" s="1"/>
  <c r="T434" i="3" s="1"/>
  <c r="U434" i="3" s="1"/>
  <c r="P435" i="3" l="1"/>
  <c r="Q435" i="3" s="1"/>
  <c r="T435" i="3" s="1"/>
  <c r="U435" i="3" s="1"/>
  <c r="P436" i="3" l="1"/>
  <c r="Q436" i="3" s="1"/>
  <c r="T436" i="3" s="1"/>
  <c r="U436" i="3" s="1"/>
  <c r="P437" i="3" l="1"/>
  <c r="Q437" i="3" s="1"/>
  <c r="T437" i="3" s="1"/>
  <c r="U437" i="3" s="1"/>
  <c r="P438" i="3" l="1"/>
  <c r="Q438" i="3" s="1"/>
  <c r="T438" i="3" s="1"/>
  <c r="U438" i="3" s="1"/>
  <c r="P439" i="3" l="1"/>
  <c r="Q439" i="3" s="1"/>
  <c r="T439" i="3" s="1"/>
  <c r="U439" i="3" s="1"/>
  <c r="P440" i="3" l="1"/>
  <c r="Q440" i="3" s="1"/>
  <c r="T440" i="3" s="1"/>
  <c r="U440" i="3" s="1"/>
  <c r="P441" i="3" l="1"/>
  <c r="Q441" i="3" s="1"/>
  <c r="T441" i="3" s="1"/>
  <c r="U441" i="3" s="1"/>
  <c r="P442" i="3" l="1"/>
  <c r="Q442" i="3" s="1"/>
  <c r="T442" i="3" s="1"/>
  <c r="U442" i="3" s="1"/>
  <c r="P443" i="3" l="1"/>
  <c r="Q443" i="3" s="1"/>
  <c r="T443" i="3" s="1"/>
  <c r="U443" i="3" s="1"/>
  <c r="P444" i="3" l="1"/>
  <c r="Q444" i="3" s="1"/>
  <c r="T444" i="3" s="1"/>
  <c r="U444" i="3" s="1"/>
  <c r="P445" i="3" l="1"/>
  <c r="Q445" i="3" s="1"/>
  <c r="T445" i="3" s="1"/>
  <c r="U445" i="3" s="1"/>
  <c r="P446" i="3" l="1"/>
  <c r="Q446" i="3" s="1"/>
  <c r="T446" i="3" s="1"/>
  <c r="U446" i="3" s="1"/>
  <c r="P447" i="3" l="1"/>
  <c r="Q447" i="3" s="1"/>
  <c r="T447" i="3" s="1"/>
  <c r="U447" i="3" s="1"/>
  <c r="P448" i="3" l="1"/>
  <c r="Q448" i="3" s="1"/>
  <c r="T448" i="3" s="1"/>
  <c r="U448" i="3" s="1"/>
  <c r="P449" i="3" l="1"/>
  <c r="Q449" i="3" s="1"/>
  <c r="T449" i="3" s="1"/>
  <c r="U449" i="3" s="1"/>
  <c r="P450" i="3" l="1"/>
  <c r="Q450" i="3" s="1"/>
  <c r="T450" i="3" s="1"/>
  <c r="U450" i="3" s="1"/>
  <c r="P451" i="3" l="1"/>
  <c r="Q451" i="3" s="1"/>
  <c r="T451" i="3" s="1"/>
  <c r="U451" i="3" s="1"/>
  <c r="P452" i="3" l="1"/>
  <c r="Q452" i="3" s="1"/>
  <c r="T452" i="3" s="1"/>
  <c r="U452" i="3" s="1"/>
  <c r="P453" i="3" l="1"/>
  <c r="Q453" i="3" s="1"/>
  <c r="T453" i="3" s="1"/>
  <c r="U453" i="3" s="1"/>
  <c r="P454" i="3" l="1"/>
  <c r="Q454" i="3" s="1"/>
  <c r="T454" i="3" s="1"/>
  <c r="U454" i="3" s="1"/>
  <c r="P455" i="3" l="1"/>
  <c r="Q455" i="3" s="1"/>
  <c r="T455" i="3" s="1"/>
  <c r="U455" i="3" s="1"/>
  <c r="P456" i="3" l="1"/>
  <c r="Q456" i="3" s="1"/>
  <c r="T456" i="3" s="1"/>
  <c r="U456" i="3" s="1"/>
  <c r="P457" i="3" l="1"/>
  <c r="Q457" i="3" s="1"/>
  <c r="T457" i="3" s="1"/>
  <c r="U457" i="3" s="1"/>
  <c r="P458" i="3" l="1"/>
  <c r="Q458" i="3" s="1"/>
  <c r="T458" i="3" s="1"/>
  <c r="U458" i="3" s="1"/>
  <c r="P459" i="3" l="1"/>
  <c r="Q459" i="3" s="1"/>
  <c r="T459" i="3" s="1"/>
  <c r="U459" i="3" s="1"/>
  <c r="P460" i="3" l="1"/>
  <c r="Q460" i="3" s="1"/>
  <c r="T460" i="3" s="1"/>
  <c r="U460" i="3" s="1"/>
  <c r="P461" i="3" l="1"/>
  <c r="Q461" i="3" s="1"/>
  <c r="T461" i="3" s="1"/>
  <c r="U461" i="3" s="1"/>
  <c r="P462" i="3" l="1"/>
  <c r="Q462" i="3" s="1"/>
  <c r="T462" i="3" s="1"/>
  <c r="U462" i="3" s="1"/>
  <c r="P463" i="3" l="1"/>
  <c r="Q463" i="3" s="1"/>
  <c r="T463" i="3" s="1"/>
  <c r="U463" i="3" s="1"/>
  <c r="P464" i="3" l="1"/>
  <c r="Q464" i="3" s="1"/>
  <c r="T464" i="3" s="1"/>
  <c r="U464" i="3" s="1"/>
  <c r="P465" i="3" l="1"/>
  <c r="Q465" i="3" s="1"/>
  <c r="T465" i="3" s="1"/>
  <c r="U465" i="3" s="1"/>
  <c r="P466" i="3" l="1"/>
  <c r="Q466" i="3" s="1"/>
  <c r="T466" i="3" s="1"/>
  <c r="U466" i="3" s="1"/>
  <c r="P467" i="3" l="1"/>
  <c r="Q467" i="3" s="1"/>
  <c r="T467" i="3" s="1"/>
  <c r="U467" i="3" s="1"/>
  <c r="P468" i="3" l="1"/>
  <c r="Q468" i="3" s="1"/>
  <c r="T468" i="3" s="1"/>
  <c r="U468" i="3" s="1"/>
  <c r="P469" i="3" l="1"/>
  <c r="Q469" i="3" s="1"/>
  <c r="T469" i="3" s="1"/>
  <c r="U469" i="3" s="1"/>
  <c r="P470" i="3" l="1"/>
  <c r="Q470" i="3" s="1"/>
  <c r="T470" i="3" s="1"/>
  <c r="U470" i="3" s="1"/>
  <c r="P471" i="3" l="1"/>
  <c r="Q471" i="3" s="1"/>
  <c r="T471" i="3" s="1"/>
  <c r="U471" i="3" s="1"/>
  <c r="P472" i="3" l="1"/>
  <c r="Q472" i="3" s="1"/>
  <c r="T472" i="3" s="1"/>
  <c r="U472" i="3" s="1"/>
  <c r="P473" i="3" l="1"/>
  <c r="Q473" i="3" s="1"/>
  <c r="T473" i="3" s="1"/>
  <c r="U473" i="3" s="1"/>
  <c r="P474" i="3" l="1"/>
  <c r="Q474" i="3" s="1"/>
  <c r="T474" i="3" s="1"/>
  <c r="U474" i="3" s="1"/>
  <c r="P475" i="3" l="1"/>
  <c r="Q475" i="3" s="1"/>
  <c r="T475" i="3" s="1"/>
  <c r="U475" i="3" s="1"/>
  <c r="P476" i="3" l="1"/>
  <c r="Q476" i="3" s="1"/>
  <c r="T476" i="3" s="1"/>
  <c r="U476" i="3" s="1"/>
  <c r="P477" i="3" l="1"/>
  <c r="Q477" i="3" s="1"/>
  <c r="T477" i="3" s="1"/>
  <c r="U477" i="3" s="1"/>
  <c r="P478" i="3" l="1"/>
  <c r="Q478" i="3" s="1"/>
  <c r="T478" i="3" s="1"/>
  <c r="U478" i="3" s="1"/>
  <c r="P479" i="3" l="1"/>
  <c r="Q479" i="3" s="1"/>
  <c r="T479" i="3" s="1"/>
  <c r="U479" i="3" s="1"/>
  <c r="P480" i="3" l="1"/>
  <c r="Q480" i="3" s="1"/>
  <c r="T480" i="3" s="1"/>
  <c r="U480" i="3" s="1"/>
  <c r="P481" i="3" l="1"/>
  <c r="Q481" i="3" s="1"/>
  <c r="T481" i="3" s="1"/>
  <c r="U481" i="3" s="1"/>
  <c r="P482" i="3" l="1"/>
  <c r="Q482" i="3" s="1"/>
  <c r="T482" i="3" s="1"/>
  <c r="U482" i="3" s="1"/>
  <c r="P483" i="3" l="1"/>
  <c r="Q483" i="3" s="1"/>
  <c r="T483" i="3" s="1"/>
  <c r="U483" i="3" s="1"/>
  <c r="P484" i="3" l="1"/>
  <c r="Q484" i="3" s="1"/>
  <c r="T484" i="3" s="1"/>
  <c r="U484" i="3" s="1"/>
  <c r="P485" i="3" l="1"/>
  <c r="Q485" i="3" s="1"/>
  <c r="T485" i="3" s="1"/>
  <c r="U485" i="3" s="1"/>
  <c r="P486" i="3" l="1"/>
  <c r="Q486" i="3" s="1"/>
  <c r="T486" i="3" s="1"/>
  <c r="U486" i="3" s="1"/>
  <c r="P487" i="3" l="1"/>
  <c r="Q487" i="3" s="1"/>
  <c r="T487" i="3" s="1"/>
  <c r="U487" i="3" s="1"/>
  <c r="P488" i="3" l="1"/>
  <c r="Q488" i="3" s="1"/>
  <c r="T488" i="3" s="1"/>
  <c r="U488" i="3" s="1"/>
  <c r="P489" i="3" l="1"/>
  <c r="Q489" i="3" s="1"/>
  <c r="T489" i="3" s="1"/>
  <c r="P490" i="3" l="1"/>
  <c r="Q490" i="3" s="1"/>
  <c r="T490" i="3" s="1"/>
  <c r="U490" i="3" s="1"/>
  <c r="U489" i="3"/>
  <c r="B4" i="7"/>
  <c r="C4" i="7" s="1"/>
  <c r="P491" i="3" l="1"/>
  <c r="Q491" i="3" s="1"/>
  <c r="T491" i="3" s="1"/>
  <c r="U491" i="3" s="1"/>
  <c r="P492" i="3" l="1"/>
  <c r="Q492" i="3" s="1"/>
  <c r="T492" i="3" s="1"/>
  <c r="U492" i="3" s="1"/>
  <c r="P493" i="3" l="1"/>
  <c r="Q493" i="3" s="1"/>
  <c r="T493" i="3" s="1"/>
  <c r="U493" i="3" s="1"/>
  <c r="P494" i="3" l="1"/>
  <c r="Q494" i="3" s="1"/>
  <c r="T494" i="3" s="1"/>
  <c r="U494" i="3" s="1"/>
  <c r="P495" i="3" l="1"/>
  <c r="Q495" i="3" s="1"/>
  <c r="T495" i="3" s="1"/>
  <c r="U495" i="3" s="1"/>
  <c r="P496" i="3" l="1"/>
  <c r="Q496" i="3" s="1"/>
  <c r="T496" i="3" s="1"/>
  <c r="U496" i="3" s="1"/>
  <c r="P497" i="3" l="1"/>
  <c r="Q497" i="3" s="1"/>
  <c r="T497" i="3" s="1"/>
  <c r="U497" i="3" s="1"/>
  <c r="P498" i="3" l="1"/>
  <c r="Q498" i="3" s="1"/>
  <c r="T498" i="3" s="1"/>
  <c r="U498" i="3" s="1"/>
  <c r="P499" i="3" l="1"/>
  <c r="Q499" i="3" s="1"/>
  <c r="T499" i="3" s="1"/>
  <c r="U499" i="3" s="1"/>
  <c r="P500" i="3" l="1"/>
  <c r="Q500" i="3" s="1"/>
  <c r="T500" i="3" s="1"/>
  <c r="U500" i="3" s="1"/>
  <c r="P501" i="3" l="1"/>
  <c r="Q501" i="3" s="1"/>
  <c r="T501" i="3" s="1"/>
  <c r="U501" i="3" s="1"/>
  <c r="P502" i="3" l="1"/>
  <c r="Q502" i="3" s="1"/>
  <c r="T502" i="3" s="1"/>
  <c r="U502" i="3" s="1"/>
  <c r="P503" i="3" l="1"/>
  <c r="Q503" i="3" s="1"/>
  <c r="T503" i="3" s="1"/>
  <c r="U503" i="3" s="1"/>
  <c r="P504" i="3" l="1"/>
  <c r="Q504" i="3" s="1"/>
  <c r="T504" i="3" s="1"/>
  <c r="U504" i="3" s="1"/>
  <c r="P505" i="3" l="1"/>
  <c r="Q505" i="3" s="1"/>
  <c r="T505" i="3" s="1"/>
  <c r="U505" i="3" s="1"/>
  <c r="P506" i="3" l="1"/>
  <c r="Q506" i="3" s="1"/>
  <c r="T506" i="3" s="1"/>
  <c r="U506" i="3" s="1"/>
  <c r="P507" i="3" l="1"/>
  <c r="Q507" i="3" s="1"/>
  <c r="T507" i="3" s="1"/>
  <c r="U507" i="3" s="1"/>
  <c r="P508" i="3" l="1"/>
  <c r="Q508" i="3" s="1"/>
  <c r="T508" i="3" s="1"/>
  <c r="U508" i="3" s="1"/>
  <c r="P509" i="3" l="1"/>
  <c r="Q509" i="3" s="1"/>
  <c r="T509" i="3" s="1"/>
  <c r="U509" i="3" s="1"/>
  <c r="P510" i="3" l="1"/>
  <c r="Q510" i="3" s="1"/>
  <c r="T510" i="3" s="1"/>
  <c r="U510" i="3" s="1"/>
  <c r="P511" i="3" l="1"/>
  <c r="Q511" i="3" s="1"/>
  <c r="T511" i="3" s="1"/>
  <c r="U511" i="3" s="1"/>
  <c r="P512" i="3" l="1"/>
  <c r="Q512" i="3" s="1"/>
  <c r="T512" i="3" s="1"/>
  <c r="U512" i="3" s="1"/>
  <c r="P513" i="3" l="1"/>
  <c r="Q513" i="3" s="1"/>
  <c r="T513" i="3" s="1"/>
  <c r="U513" i="3" s="1"/>
  <c r="P514" i="3" l="1"/>
  <c r="Q514" i="3" s="1"/>
  <c r="T514" i="3" s="1"/>
  <c r="U514" i="3" s="1"/>
  <c r="P515" i="3" l="1"/>
  <c r="Q515" i="3" s="1"/>
  <c r="T515" i="3" s="1"/>
  <c r="U515" i="3" s="1"/>
  <c r="P516" i="3" l="1"/>
  <c r="Q516" i="3" s="1"/>
  <c r="T516" i="3" s="1"/>
  <c r="U516" i="3" s="1"/>
  <c r="P517" i="3" l="1"/>
  <c r="Q517" i="3" s="1"/>
  <c r="T517" i="3" s="1"/>
  <c r="U517" i="3" s="1"/>
  <c r="P518" i="3" l="1"/>
  <c r="Q518" i="3" s="1"/>
  <c r="T518" i="3" s="1"/>
  <c r="U518" i="3" s="1"/>
  <c r="P519" i="3" l="1"/>
  <c r="Q519" i="3" s="1"/>
  <c r="T519" i="3" s="1"/>
  <c r="U519" i="3" s="1"/>
  <c r="P520" i="3" l="1"/>
  <c r="Q520" i="3" s="1"/>
  <c r="T520" i="3" s="1"/>
  <c r="U520" i="3" s="1"/>
  <c r="P521" i="3" l="1"/>
  <c r="Q521" i="3" s="1"/>
  <c r="T521" i="3" s="1"/>
  <c r="U521" i="3" s="1"/>
  <c r="P522" i="3" l="1"/>
  <c r="Q522" i="3" s="1"/>
  <c r="T522" i="3" s="1"/>
  <c r="U522" i="3" s="1"/>
  <c r="P523" i="3" l="1"/>
  <c r="Q523" i="3" s="1"/>
  <c r="T523" i="3" s="1"/>
  <c r="U523" i="3" s="1"/>
  <c r="P524" i="3" l="1"/>
  <c r="Q524" i="3" s="1"/>
  <c r="T524" i="3" s="1"/>
  <c r="U524" i="3" s="1"/>
  <c r="P525" i="3" l="1"/>
  <c r="Q525" i="3" s="1"/>
  <c r="T525" i="3" s="1"/>
  <c r="U525" i="3" s="1"/>
  <c r="P526" i="3" l="1"/>
  <c r="Q526" i="3" s="1"/>
  <c r="T526" i="3" s="1"/>
  <c r="U526" i="3" s="1"/>
  <c r="P527" i="3" l="1"/>
  <c r="Q527" i="3" s="1"/>
  <c r="T527" i="3" s="1"/>
  <c r="U527" i="3" s="1"/>
  <c r="P528" i="3" l="1"/>
  <c r="Q528" i="3" s="1"/>
  <c r="T528" i="3" s="1"/>
  <c r="U528" i="3" s="1"/>
  <c r="P529" i="3" l="1"/>
  <c r="Q529" i="3" s="1"/>
  <c r="T529" i="3" s="1"/>
  <c r="U529" i="3" s="1"/>
  <c r="P530" i="3" l="1"/>
  <c r="Q530" i="3" s="1"/>
  <c r="T530" i="3" s="1"/>
  <c r="U530" i="3" s="1"/>
  <c r="P531" i="3" l="1"/>
  <c r="Q531" i="3" s="1"/>
  <c r="T531" i="3" s="1"/>
  <c r="U531" i="3" s="1"/>
  <c r="P532" i="3" l="1"/>
  <c r="Q532" i="3" s="1"/>
  <c r="T532" i="3" s="1"/>
  <c r="U532" i="3" s="1"/>
  <c r="P533" i="3" l="1"/>
  <c r="Q533" i="3" s="1"/>
  <c r="T533" i="3" s="1"/>
  <c r="U533" i="3" s="1"/>
  <c r="P534" i="3" l="1"/>
  <c r="Q534" i="3" s="1"/>
  <c r="T534" i="3" s="1"/>
  <c r="U534" i="3" s="1"/>
  <c r="P535" i="3" l="1"/>
  <c r="Q535" i="3" s="1"/>
  <c r="T535" i="3" s="1"/>
  <c r="U535" i="3" s="1"/>
  <c r="P536" i="3" l="1"/>
  <c r="Q536" i="3" s="1"/>
  <c r="T536" i="3" s="1"/>
  <c r="U536" i="3" s="1"/>
  <c r="P537" i="3" l="1"/>
  <c r="Q537" i="3" s="1"/>
  <c r="T537" i="3" s="1"/>
  <c r="U537" i="3" s="1"/>
  <c r="P538" i="3" l="1"/>
  <c r="Q538" i="3" s="1"/>
  <c r="T538" i="3" s="1"/>
  <c r="U538" i="3" s="1"/>
  <c r="P539" i="3" l="1"/>
  <c r="Q539" i="3" s="1"/>
  <c r="T539" i="3" s="1"/>
  <c r="U539" i="3" s="1"/>
  <c r="P540" i="3" l="1"/>
  <c r="Q540" i="3" s="1"/>
  <c r="T540" i="3" s="1"/>
  <c r="U540" i="3" s="1"/>
  <c r="P541" i="3" l="1"/>
  <c r="Q541" i="3" s="1"/>
  <c r="T541" i="3" s="1"/>
  <c r="U541" i="3" s="1"/>
  <c r="P542" i="3" l="1"/>
  <c r="Q542" i="3" s="1"/>
  <c r="T542" i="3" s="1"/>
  <c r="U542" i="3" s="1"/>
  <c r="P543" i="3" l="1"/>
  <c r="Q543" i="3" s="1"/>
  <c r="T543" i="3" s="1"/>
  <c r="U543" i="3" s="1"/>
  <c r="P544" i="3" l="1"/>
  <c r="Q544" i="3" s="1"/>
  <c r="T544" i="3" s="1"/>
  <c r="U544" i="3" s="1"/>
  <c r="P545" i="3" l="1"/>
  <c r="Q545" i="3" s="1"/>
  <c r="T545" i="3" s="1"/>
  <c r="U545" i="3" s="1"/>
  <c r="P546" i="3" l="1"/>
  <c r="Q546" i="3" s="1"/>
  <c r="T546" i="3" s="1"/>
  <c r="U546" i="3" s="1"/>
  <c r="P547" i="3" l="1"/>
  <c r="Q547" i="3" s="1"/>
  <c r="T547" i="3" s="1"/>
  <c r="U547" i="3" s="1"/>
  <c r="P548" i="3" l="1"/>
  <c r="Q548" i="3" s="1"/>
  <c r="T548" i="3" s="1"/>
  <c r="U548" i="3" s="1"/>
  <c r="P549" i="3" l="1"/>
  <c r="Q549" i="3" s="1"/>
  <c r="T549" i="3" s="1"/>
  <c r="U549" i="3" s="1"/>
  <c r="P550" i="3" l="1"/>
  <c r="Q550" i="3" s="1"/>
  <c r="T550" i="3" s="1"/>
  <c r="U550" i="3" s="1"/>
  <c r="P551" i="3" l="1"/>
  <c r="Q551" i="3" s="1"/>
  <c r="T551" i="3" s="1"/>
  <c r="U551" i="3" s="1"/>
  <c r="P552" i="3" l="1"/>
  <c r="Q552" i="3" s="1"/>
  <c r="T552" i="3" s="1"/>
  <c r="U552" i="3" s="1"/>
  <c r="P553" i="3" l="1"/>
  <c r="Q553" i="3" s="1"/>
  <c r="T553" i="3" s="1"/>
  <c r="U553" i="3" s="1"/>
  <c r="P554" i="3" l="1"/>
  <c r="Q554" i="3" s="1"/>
  <c r="T554" i="3" s="1"/>
  <c r="U554" i="3" s="1"/>
  <c r="P555" i="3" l="1"/>
  <c r="Q555" i="3" s="1"/>
  <c r="T555" i="3" s="1"/>
  <c r="U555" i="3" s="1"/>
  <c r="P556" i="3" l="1"/>
  <c r="Q556" i="3" s="1"/>
  <c r="T556" i="3" s="1"/>
  <c r="U556" i="3" s="1"/>
  <c r="P557" i="3" l="1"/>
  <c r="Q557" i="3" s="1"/>
  <c r="T557" i="3" s="1"/>
  <c r="U557" i="3" s="1"/>
  <c r="P558" i="3" l="1"/>
  <c r="Q558" i="3" s="1"/>
  <c r="T558" i="3" s="1"/>
  <c r="U558" i="3" s="1"/>
  <c r="P559" i="3" l="1"/>
  <c r="Q559" i="3" s="1"/>
  <c r="T559" i="3" s="1"/>
  <c r="U559" i="3" s="1"/>
  <c r="P560" i="3" l="1"/>
  <c r="Q560" i="3" s="1"/>
  <c r="T560" i="3" s="1"/>
  <c r="U560" i="3" s="1"/>
  <c r="P561" i="3" l="1"/>
  <c r="Q561" i="3" s="1"/>
  <c r="T561" i="3" s="1"/>
  <c r="U561" i="3" s="1"/>
  <c r="P562" i="3" l="1"/>
  <c r="Q562" i="3" s="1"/>
  <c r="T562" i="3" s="1"/>
  <c r="U562" i="3" s="1"/>
  <c r="P563" i="3" l="1"/>
  <c r="Q563" i="3" s="1"/>
  <c r="T563" i="3" s="1"/>
  <c r="U563" i="3" s="1"/>
  <c r="P564" i="3" l="1"/>
  <c r="Q564" i="3" s="1"/>
  <c r="T564" i="3" s="1"/>
  <c r="U564" i="3" s="1"/>
  <c r="P565" i="3" l="1"/>
  <c r="Q565" i="3" s="1"/>
  <c r="T565" i="3" s="1"/>
  <c r="U565" i="3" s="1"/>
  <c r="P566" i="3" l="1"/>
  <c r="Q566" i="3" s="1"/>
  <c r="T566" i="3" s="1"/>
  <c r="U566" i="3" s="1"/>
  <c r="P567" i="3" l="1"/>
  <c r="Q567" i="3" s="1"/>
  <c r="T567" i="3" s="1"/>
  <c r="U567" i="3" s="1"/>
  <c r="P568" i="3" l="1"/>
  <c r="Q568" i="3" s="1"/>
  <c r="T568" i="3" s="1"/>
  <c r="U568" i="3" s="1"/>
  <c r="P569" i="3" l="1"/>
  <c r="Q569" i="3" s="1"/>
  <c r="T569" i="3" s="1"/>
  <c r="U569" i="3" s="1"/>
  <c r="P570" i="3" l="1"/>
  <c r="Q570" i="3" s="1"/>
  <c r="T570" i="3" s="1"/>
  <c r="U570" i="3" s="1"/>
  <c r="P571" i="3" l="1"/>
  <c r="Q571" i="3" s="1"/>
  <c r="T571" i="3" s="1"/>
  <c r="U571" i="3" s="1"/>
  <c r="P572" i="3" l="1"/>
  <c r="Q572" i="3" s="1"/>
  <c r="T572" i="3" s="1"/>
  <c r="U572" i="3" s="1"/>
  <c r="P573" i="3" l="1"/>
  <c r="Q573" i="3" s="1"/>
  <c r="T573" i="3" s="1"/>
  <c r="U573" i="3" s="1"/>
  <c r="P574" i="3" l="1"/>
  <c r="Q574" i="3" s="1"/>
  <c r="T574" i="3" s="1"/>
  <c r="U574" i="3" s="1"/>
  <c r="P575" i="3" l="1"/>
  <c r="Q575" i="3" s="1"/>
  <c r="T575" i="3" s="1"/>
  <c r="U575" i="3" s="1"/>
  <c r="P576" i="3" l="1"/>
  <c r="Q576" i="3" s="1"/>
  <c r="T576" i="3" s="1"/>
  <c r="U576" i="3" s="1"/>
  <c r="P577" i="3" l="1"/>
  <c r="Q577" i="3" s="1"/>
  <c r="T577" i="3" s="1"/>
  <c r="U577" i="3" s="1"/>
  <c r="P578" i="3" l="1"/>
  <c r="Q578" i="3" s="1"/>
  <c r="T578" i="3" s="1"/>
  <c r="U578" i="3" s="1"/>
  <c r="P579" i="3" l="1"/>
  <c r="Q579" i="3" s="1"/>
  <c r="T579" i="3" s="1"/>
  <c r="U579" i="3" s="1"/>
  <c r="P580" i="3" l="1"/>
  <c r="Q580" i="3" s="1"/>
  <c r="T580" i="3" s="1"/>
  <c r="U580" i="3" s="1"/>
  <c r="P581" i="3" l="1"/>
  <c r="Q581" i="3" s="1"/>
  <c r="T581" i="3" s="1"/>
  <c r="U581" i="3" s="1"/>
  <c r="P582" i="3" l="1"/>
  <c r="Q582" i="3" s="1"/>
  <c r="T582" i="3" s="1"/>
  <c r="U582" i="3" s="1"/>
  <c r="P583" i="3" l="1"/>
  <c r="Q583" i="3" s="1"/>
  <c r="T583" i="3" s="1"/>
  <c r="U583" i="3" s="1"/>
  <c r="P584" i="3" l="1"/>
  <c r="Q584" i="3" s="1"/>
  <c r="T584" i="3" s="1"/>
  <c r="U584" i="3" s="1"/>
  <c r="P585" i="3" l="1"/>
  <c r="Q585" i="3" s="1"/>
  <c r="T585" i="3" s="1"/>
  <c r="U585" i="3" s="1"/>
  <c r="P586" i="3" l="1"/>
  <c r="Q586" i="3" s="1"/>
  <c r="T586" i="3" s="1"/>
  <c r="U586" i="3" s="1"/>
  <c r="P587" i="3" l="1"/>
  <c r="Q587" i="3" s="1"/>
  <c r="T587" i="3" s="1"/>
  <c r="U587" i="3" s="1"/>
  <c r="P588" i="3" l="1"/>
  <c r="Q588" i="3" s="1"/>
  <c r="T588" i="3" s="1"/>
  <c r="U588" i="3" s="1"/>
  <c r="P589" i="3" l="1"/>
  <c r="Q589" i="3" s="1"/>
  <c r="T589" i="3" s="1"/>
  <c r="U589" i="3" s="1"/>
  <c r="P590" i="3" l="1"/>
  <c r="Q590" i="3" s="1"/>
  <c r="T590" i="3" s="1"/>
  <c r="U590" i="3" s="1"/>
  <c r="P591" i="3" l="1"/>
  <c r="Q591" i="3" s="1"/>
  <c r="T591" i="3" s="1"/>
  <c r="U591" i="3" s="1"/>
  <c r="P592" i="3" l="1"/>
  <c r="Q592" i="3" s="1"/>
  <c r="T592" i="3" s="1"/>
  <c r="U592" i="3" s="1"/>
  <c r="P593" i="3" l="1"/>
  <c r="Q593" i="3" s="1"/>
  <c r="T593" i="3" s="1"/>
  <c r="U593" i="3" s="1"/>
  <c r="P594" i="3" l="1"/>
  <c r="Q594" i="3" s="1"/>
  <c r="T594" i="3" s="1"/>
  <c r="U594" i="3" s="1"/>
  <c r="P595" i="3" l="1"/>
  <c r="Q595" i="3" s="1"/>
  <c r="T595" i="3" s="1"/>
  <c r="U595" i="3" s="1"/>
  <c r="P596" i="3" l="1"/>
  <c r="Q596" i="3" s="1"/>
  <c r="T596" i="3" s="1"/>
  <c r="U596" i="3" s="1"/>
  <c r="P597" i="3" l="1"/>
  <c r="Q597" i="3" s="1"/>
  <c r="T597" i="3" s="1"/>
  <c r="U597" i="3" s="1"/>
  <c r="P598" i="3" l="1"/>
  <c r="Q598" i="3" s="1"/>
  <c r="T598" i="3" s="1"/>
  <c r="U598" i="3" s="1"/>
  <c r="P599" i="3" l="1"/>
  <c r="Q599" i="3" s="1"/>
  <c r="T599" i="3" s="1"/>
  <c r="U599" i="3" s="1"/>
  <c r="P600" i="3" l="1"/>
  <c r="Q600" i="3" s="1"/>
  <c r="T600" i="3" s="1"/>
  <c r="U600" i="3" s="1"/>
  <c r="P601" i="3" l="1"/>
  <c r="Q601" i="3" s="1"/>
  <c r="T601" i="3" s="1"/>
  <c r="U601" i="3" s="1"/>
  <c r="P602" i="3" l="1"/>
  <c r="Q602" i="3" s="1"/>
  <c r="T602" i="3" s="1"/>
  <c r="U602" i="3" s="1"/>
  <c r="P603" i="3" l="1"/>
  <c r="Q603" i="3" s="1"/>
  <c r="T603" i="3" s="1"/>
  <c r="U603" i="3" s="1"/>
  <c r="P604" i="3" l="1"/>
  <c r="Q604" i="3" s="1"/>
  <c r="T604" i="3" s="1"/>
  <c r="U604" i="3" s="1"/>
  <c r="P605" i="3" l="1"/>
  <c r="Q605" i="3" s="1"/>
  <c r="T605" i="3" s="1"/>
  <c r="U605" i="3" s="1"/>
  <c r="P606" i="3" l="1"/>
  <c r="Q606" i="3" s="1"/>
  <c r="T606" i="3" s="1"/>
  <c r="U606" i="3" s="1"/>
  <c r="P607" i="3" l="1"/>
  <c r="Q607" i="3" s="1"/>
  <c r="T607" i="3" s="1"/>
  <c r="U607" i="3" s="1"/>
  <c r="P608" i="3" l="1"/>
  <c r="Q608" i="3" s="1"/>
  <c r="T608" i="3" s="1"/>
  <c r="U608" i="3" s="1"/>
  <c r="P609" i="3" l="1"/>
  <c r="Q609" i="3" s="1"/>
  <c r="T609" i="3" s="1"/>
  <c r="U609" i="3" s="1"/>
  <c r="P610" i="3" l="1"/>
  <c r="Q610" i="3" s="1"/>
  <c r="T610" i="3" s="1"/>
  <c r="U610" i="3" s="1"/>
  <c r="P611" i="3" l="1"/>
  <c r="Q611" i="3" s="1"/>
  <c r="T611" i="3" s="1"/>
  <c r="U611" i="3" s="1"/>
  <c r="P612" i="3" l="1"/>
  <c r="Q612" i="3" s="1"/>
  <c r="T612" i="3" s="1"/>
  <c r="U612" i="3" s="1"/>
  <c r="P613" i="3" l="1"/>
  <c r="Q613" i="3" s="1"/>
  <c r="T613" i="3" s="1"/>
  <c r="U613" i="3" s="1"/>
  <c r="P614" i="3" l="1"/>
  <c r="Q614" i="3" s="1"/>
  <c r="T614" i="3" s="1"/>
  <c r="U614" i="3" s="1"/>
  <c r="P615" i="3" l="1"/>
  <c r="Q615" i="3" s="1"/>
  <c r="T615" i="3" s="1"/>
  <c r="U615" i="3" s="1"/>
  <c r="P616" i="3" l="1"/>
  <c r="Q616" i="3" s="1"/>
  <c r="T616" i="3" s="1"/>
  <c r="U616" i="3" s="1"/>
  <c r="P617" i="3" l="1"/>
  <c r="Q617" i="3" s="1"/>
  <c r="T617" i="3" s="1"/>
  <c r="U617" i="3" s="1"/>
  <c r="P618" i="3" l="1"/>
  <c r="Q618" i="3" s="1"/>
  <c r="T618" i="3" s="1"/>
  <c r="U618" i="3" s="1"/>
  <c r="P619" i="3" l="1"/>
  <c r="Q619" i="3" s="1"/>
  <c r="T619" i="3" s="1"/>
  <c r="U619" i="3" s="1"/>
  <c r="P620" i="3" l="1"/>
  <c r="Q620" i="3" s="1"/>
  <c r="T620" i="3" s="1"/>
  <c r="U620" i="3" s="1"/>
  <c r="P621" i="3" l="1"/>
  <c r="Q621" i="3" s="1"/>
  <c r="T621" i="3" s="1"/>
  <c r="U621" i="3" s="1"/>
  <c r="P622" i="3" l="1"/>
  <c r="Q622" i="3" s="1"/>
  <c r="T622" i="3" s="1"/>
  <c r="U622" i="3" s="1"/>
  <c r="P623" i="3" l="1"/>
  <c r="Q623" i="3" s="1"/>
  <c r="T623" i="3" s="1"/>
  <c r="U623" i="3" s="1"/>
  <c r="P624" i="3" l="1"/>
  <c r="Q624" i="3" s="1"/>
  <c r="T624" i="3" s="1"/>
  <c r="U624" i="3" s="1"/>
  <c r="P625" i="3" l="1"/>
  <c r="Q625" i="3" s="1"/>
  <c r="T625" i="3" s="1"/>
  <c r="U625" i="3" s="1"/>
  <c r="P626" i="3" l="1"/>
  <c r="Q626" i="3" s="1"/>
  <c r="T626" i="3" s="1"/>
  <c r="U626" i="3" s="1"/>
  <c r="P627" i="3" l="1"/>
  <c r="Q627" i="3" s="1"/>
  <c r="T627" i="3" s="1"/>
  <c r="U627" i="3" s="1"/>
  <c r="P628" i="3" l="1"/>
  <c r="Q628" i="3" s="1"/>
  <c r="T628" i="3" s="1"/>
  <c r="U628" i="3" s="1"/>
  <c r="P629" i="3" l="1"/>
  <c r="Q629" i="3" s="1"/>
  <c r="T629" i="3" s="1"/>
  <c r="U629" i="3" s="1"/>
  <c r="P630" i="3" l="1"/>
  <c r="Q630" i="3" s="1"/>
  <c r="T630" i="3" s="1"/>
  <c r="U630" i="3" s="1"/>
  <c r="P631" i="3" l="1"/>
  <c r="Q631" i="3" s="1"/>
  <c r="T631" i="3" s="1"/>
  <c r="U631" i="3" s="1"/>
  <c r="P632" i="3" l="1"/>
  <c r="Q632" i="3" s="1"/>
  <c r="T632" i="3" s="1"/>
  <c r="U632" i="3" s="1"/>
  <c r="P633" i="3" l="1"/>
  <c r="Q633" i="3" s="1"/>
  <c r="T633" i="3" s="1"/>
  <c r="U633" i="3" s="1"/>
  <c r="P634" i="3" l="1"/>
  <c r="Q634" i="3" s="1"/>
  <c r="T634" i="3" s="1"/>
  <c r="U634" i="3" s="1"/>
  <c r="P635" i="3" l="1"/>
  <c r="Q635" i="3" s="1"/>
  <c r="T635" i="3" s="1"/>
  <c r="U635" i="3" s="1"/>
  <c r="P636" i="3" l="1"/>
  <c r="Q636" i="3" s="1"/>
  <c r="T636" i="3" s="1"/>
  <c r="U636" i="3" s="1"/>
  <c r="P637" i="3" l="1"/>
  <c r="Q637" i="3" s="1"/>
  <c r="T637" i="3" s="1"/>
  <c r="U637" i="3" s="1"/>
  <c r="P638" i="3" l="1"/>
  <c r="Q638" i="3" s="1"/>
  <c r="T638" i="3" s="1"/>
  <c r="U638" i="3" s="1"/>
  <c r="P639" i="3" l="1"/>
  <c r="Q639" i="3" s="1"/>
  <c r="T639" i="3" s="1"/>
  <c r="U639" i="3" s="1"/>
  <c r="P640" i="3" l="1"/>
  <c r="Q640" i="3" s="1"/>
  <c r="T640" i="3" s="1"/>
  <c r="U640" i="3" s="1"/>
  <c r="P641" i="3" l="1"/>
  <c r="Q641" i="3" s="1"/>
  <c r="T641" i="3" s="1"/>
  <c r="U641" i="3" s="1"/>
  <c r="P642" i="3" l="1"/>
  <c r="Q642" i="3" s="1"/>
  <c r="T642" i="3" s="1"/>
  <c r="U642" i="3" s="1"/>
  <c r="P643" i="3" l="1"/>
  <c r="Q643" i="3" s="1"/>
  <c r="T643" i="3" s="1"/>
  <c r="U643" i="3" s="1"/>
  <c r="P644" i="3" l="1"/>
  <c r="Q644" i="3" s="1"/>
  <c r="T644" i="3" s="1"/>
  <c r="U644" i="3" s="1"/>
  <c r="P645" i="3" l="1"/>
  <c r="Q645" i="3" s="1"/>
  <c r="T645" i="3" s="1"/>
  <c r="U645" i="3" s="1"/>
  <c r="P646" i="3" l="1"/>
  <c r="Q646" i="3" s="1"/>
  <c r="T646" i="3" s="1"/>
  <c r="U646" i="3" s="1"/>
  <c r="P647" i="3" l="1"/>
  <c r="Q647" i="3" s="1"/>
  <c r="T647" i="3" s="1"/>
  <c r="U647" i="3" s="1"/>
  <c r="P648" i="3" l="1"/>
  <c r="Q648" i="3" s="1"/>
  <c r="T648" i="3" s="1"/>
  <c r="U648" i="3" s="1"/>
  <c r="P649" i="3" l="1"/>
  <c r="Q649" i="3" s="1"/>
  <c r="T649" i="3" s="1"/>
  <c r="U649" i="3" s="1"/>
  <c r="P650" i="3" l="1"/>
  <c r="Q650" i="3" s="1"/>
  <c r="T650" i="3" s="1"/>
  <c r="U650" i="3" s="1"/>
  <c r="P651" i="3" l="1"/>
  <c r="Q651" i="3" s="1"/>
  <c r="T651" i="3" s="1"/>
  <c r="U651" i="3" s="1"/>
  <c r="P652" i="3" l="1"/>
  <c r="Q652" i="3" s="1"/>
  <c r="T652" i="3" s="1"/>
  <c r="U652" i="3" s="1"/>
  <c r="P653" i="3"/>
  <c r="Q653" i="3" s="1"/>
  <c r="T653" i="3" l="1"/>
  <c r="U653" i="3" s="1"/>
  <c r="P654" i="3"/>
  <c r="Q654" i="3" s="1"/>
  <c r="T654" i="3" l="1"/>
  <c r="U654" i="3" s="1"/>
  <c r="P655" i="3"/>
  <c r="Q655" i="3" s="1"/>
  <c r="T655" i="3" l="1"/>
  <c r="U655" i="3" s="1"/>
  <c r="P656" i="3"/>
  <c r="Q656" i="3" s="1"/>
  <c r="T656" i="3" l="1"/>
  <c r="U656" i="3" s="1"/>
  <c r="P657" i="3"/>
  <c r="Q657" i="3" s="1"/>
  <c r="T657" i="3" l="1"/>
  <c r="U657" i="3" s="1"/>
  <c r="P658" i="3"/>
  <c r="Q658" i="3" s="1"/>
  <c r="T658" i="3" l="1"/>
  <c r="U658" i="3" s="1"/>
  <c r="P659" i="3"/>
  <c r="Q659" i="3" s="1"/>
  <c r="T659" i="3" l="1"/>
  <c r="U659" i="3" s="1"/>
  <c r="P660" i="3"/>
  <c r="Q660" i="3" s="1"/>
  <c r="T660" i="3" l="1"/>
  <c r="U660" i="3" s="1"/>
  <c r="P661" i="3"/>
  <c r="Q661" i="3" s="1"/>
  <c r="T661" i="3" l="1"/>
  <c r="U661" i="3" s="1"/>
  <c r="P662" i="3"/>
  <c r="Q662" i="3" s="1"/>
  <c r="T662" i="3" l="1"/>
  <c r="U662" i="3" s="1"/>
  <c r="P663" i="3"/>
  <c r="Q663" i="3" s="1"/>
  <c r="T663" i="3" l="1"/>
  <c r="U663" i="3" s="1"/>
  <c r="P664" i="3"/>
  <c r="Q664" i="3" s="1"/>
  <c r="T664" i="3" l="1"/>
  <c r="U664" i="3" s="1"/>
  <c r="P665" i="3"/>
  <c r="Q665" i="3" s="1"/>
  <c r="T665" i="3" l="1"/>
  <c r="U665" i="3" s="1"/>
  <c r="P666" i="3"/>
  <c r="Q666" i="3" s="1"/>
  <c r="T666" i="3" l="1"/>
  <c r="U666" i="3" s="1"/>
  <c r="P667" i="3"/>
  <c r="Q667" i="3" s="1"/>
  <c r="T667" i="3" l="1"/>
  <c r="U667" i="3" s="1"/>
  <c r="P668" i="3"/>
  <c r="Q668" i="3" s="1"/>
  <c r="T668" i="3" l="1"/>
  <c r="U668" i="3" s="1"/>
  <c r="P669" i="3"/>
  <c r="Q669" i="3" s="1"/>
  <c r="T669" i="3" l="1"/>
  <c r="U669" i="3" s="1"/>
  <c r="P670" i="3"/>
  <c r="Q670" i="3" s="1"/>
  <c r="T670" i="3" l="1"/>
  <c r="U670" i="3" s="1"/>
  <c r="P671" i="3"/>
  <c r="Q671" i="3" s="1"/>
  <c r="T671" i="3" l="1"/>
  <c r="U671" i="3" s="1"/>
  <c r="P672" i="3"/>
  <c r="Q672" i="3" s="1"/>
  <c r="T672" i="3" l="1"/>
  <c r="U672" i="3" s="1"/>
  <c r="P673" i="3"/>
  <c r="Q673" i="3" s="1"/>
  <c r="T673" i="3" l="1"/>
  <c r="U673" i="3" s="1"/>
  <c r="P674" i="3"/>
  <c r="Q674" i="3" s="1"/>
  <c r="T674" i="3" l="1"/>
  <c r="U674" i="3" s="1"/>
  <c r="P675" i="3"/>
  <c r="Q675" i="3" s="1"/>
  <c r="T675" i="3" l="1"/>
  <c r="U675" i="3" s="1"/>
  <c r="P676" i="3"/>
  <c r="Q676" i="3" s="1"/>
  <c r="T676" i="3" l="1"/>
  <c r="U676" i="3" s="1"/>
  <c r="P677" i="3"/>
  <c r="Q677" i="3" s="1"/>
  <c r="T677" i="3" l="1"/>
  <c r="U677" i="3" s="1"/>
  <c r="P678" i="3"/>
  <c r="Q678" i="3" s="1"/>
  <c r="T678" i="3" l="1"/>
  <c r="U678" i="3" s="1"/>
  <c r="P679" i="3"/>
  <c r="Q679" i="3" s="1"/>
  <c r="T679" i="3" l="1"/>
  <c r="U679" i="3" s="1"/>
  <c r="P680" i="3"/>
  <c r="Q680" i="3" s="1"/>
  <c r="T680" i="3" l="1"/>
  <c r="U680" i="3" s="1"/>
  <c r="P681" i="3"/>
  <c r="Q681" i="3" s="1"/>
  <c r="T681" i="3" l="1"/>
  <c r="U681" i="3" s="1"/>
  <c r="P682" i="3"/>
  <c r="Q682" i="3" s="1"/>
  <c r="T682" i="3" l="1"/>
  <c r="U682" i="3" s="1"/>
  <c r="P683" i="3"/>
  <c r="Q683" i="3" s="1"/>
  <c r="T683" i="3" l="1"/>
  <c r="U683" i="3" s="1"/>
  <c r="P684" i="3"/>
  <c r="Q684" i="3" s="1"/>
  <c r="T684" i="3" l="1"/>
  <c r="U684" i="3" s="1"/>
  <c r="P685" i="3"/>
  <c r="Q685" i="3" s="1"/>
  <c r="T685" i="3" l="1"/>
  <c r="U685" i="3" s="1"/>
  <c r="P686" i="3"/>
  <c r="Q686" i="3" s="1"/>
  <c r="T686" i="3" l="1"/>
  <c r="U686" i="3" s="1"/>
  <c r="P687" i="3"/>
  <c r="Q687" i="3" s="1"/>
  <c r="T687" i="3" l="1"/>
  <c r="U687" i="3" s="1"/>
  <c r="P688" i="3"/>
  <c r="Q688" i="3" s="1"/>
  <c r="T688" i="3" l="1"/>
  <c r="U688" i="3" s="1"/>
  <c r="P689" i="3"/>
  <c r="Q689" i="3" s="1"/>
  <c r="T689" i="3" l="1"/>
  <c r="U689" i="3" s="1"/>
  <c r="P690" i="3"/>
  <c r="Q690" i="3" s="1"/>
  <c r="T690" i="3" l="1"/>
  <c r="U690" i="3" s="1"/>
  <c r="P691" i="3"/>
  <c r="Q691" i="3" s="1"/>
  <c r="T691" i="3" l="1"/>
  <c r="U691" i="3" s="1"/>
  <c r="P692" i="3"/>
  <c r="Q692" i="3" s="1"/>
  <c r="T692" i="3" l="1"/>
  <c r="U692" i="3" s="1"/>
  <c r="P693" i="3"/>
  <c r="Q693" i="3" s="1"/>
  <c r="T693" i="3" l="1"/>
  <c r="U693" i="3" s="1"/>
  <c r="P694" i="3"/>
  <c r="Q694" i="3" s="1"/>
  <c r="T694" i="3" l="1"/>
  <c r="U694" i="3" s="1"/>
  <c r="P695" i="3"/>
  <c r="Q695" i="3" s="1"/>
  <c r="T695" i="3" l="1"/>
  <c r="U695" i="3" s="1"/>
  <c r="P696" i="3"/>
  <c r="Q696" i="3" s="1"/>
  <c r="T696" i="3" l="1"/>
  <c r="U696" i="3" s="1"/>
  <c r="P697" i="3"/>
  <c r="Q697" i="3" s="1"/>
  <c r="T697" i="3" l="1"/>
  <c r="U697" i="3" s="1"/>
  <c r="P698" i="3"/>
  <c r="Q698" i="3" s="1"/>
  <c r="T698" i="3" l="1"/>
  <c r="U698" i="3" s="1"/>
  <c r="P699" i="3"/>
  <c r="Q699" i="3" s="1"/>
  <c r="T699" i="3" l="1"/>
  <c r="U699" i="3" s="1"/>
  <c r="P700" i="3"/>
  <c r="Q700" i="3" s="1"/>
  <c r="T700" i="3" l="1"/>
  <c r="U700" i="3" s="1"/>
  <c r="P701" i="3"/>
  <c r="Q701" i="3" s="1"/>
  <c r="T701" i="3" l="1"/>
  <c r="U701" i="3" s="1"/>
  <c r="P702" i="3"/>
  <c r="Q702" i="3" s="1"/>
  <c r="T702" i="3" l="1"/>
  <c r="U702" i="3" s="1"/>
  <c r="P703" i="3"/>
  <c r="Q703" i="3" s="1"/>
  <c r="T703" i="3" l="1"/>
  <c r="U703" i="3" s="1"/>
  <c r="P704" i="3"/>
  <c r="Q704" i="3" s="1"/>
  <c r="T704" i="3" l="1"/>
  <c r="U704" i="3" s="1"/>
  <c r="P705" i="3"/>
  <c r="Q705" i="3" s="1"/>
  <c r="T705" i="3" l="1"/>
  <c r="U705" i="3" s="1"/>
  <c r="P706" i="3"/>
  <c r="Q706" i="3" s="1"/>
  <c r="T706" i="3" l="1"/>
  <c r="U706" i="3" s="1"/>
  <c r="P707" i="3"/>
  <c r="Q707" i="3" s="1"/>
  <c r="T707" i="3" l="1"/>
  <c r="U707" i="3" s="1"/>
  <c r="P708" i="3"/>
  <c r="Q708" i="3" s="1"/>
  <c r="T708" i="3" l="1"/>
  <c r="U708" i="3" s="1"/>
  <c r="P709" i="3"/>
  <c r="Q709" i="3" s="1"/>
  <c r="T709" i="3" l="1"/>
  <c r="U709" i="3" s="1"/>
  <c r="P710" i="3"/>
  <c r="Q710" i="3" s="1"/>
  <c r="T710" i="3" l="1"/>
  <c r="U710" i="3" s="1"/>
  <c r="P711" i="3"/>
  <c r="Q711" i="3" s="1"/>
  <c r="T711" i="3" l="1"/>
  <c r="U711" i="3" s="1"/>
  <c r="P712" i="3"/>
  <c r="Q712" i="3" s="1"/>
  <c r="T712" i="3" l="1"/>
  <c r="U712" i="3" s="1"/>
  <c r="P713" i="3"/>
  <c r="Q713" i="3" s="1"/>
  <c r="T713" i="3" l="1"/>
  <c r="U713" i="3" s="1"/>
  <c r="P714" i="3"/>
  <c r="Q714" i="3" s="1"/>
  <c r="T714" i="3" l="1"/>
  <c r="U714" i="3" s="1"/>
  <c r="P715" i="3"/>
  <c r="Q715" i="3" s="1"/>
  <c r="T715" i="3" l="1"/>
  <c r="U715" i="3" s="1"/>
  <c r="P716" i="3"/>
  <c r="Q716" i="3" s="1"/>
  <c r="T716" i="3" l="1"/>
  <c r="U716" i="3" s="1"/>
  <c r="P717" i="3"/>
  <c r="Q717" i="3" s="1"/>
  <c r="T717" i="3" l="1"/>
  <c r="U717" i="3" s="1"/>
  <c r="P718" i="3"/>
  <c r="Q718" i="3" s="1"/>
  <c r="T718" i="3" l="1"/>
  <c r="U718" i="3" s="1"/>
  <c r="P719" i="3"/>
  <c r="Q719" i="3" s="1"/>
  <c r="T719" i="3" l="1"/>
  <c r="U719" i="3" s="1"/>
  <c r="P720" i="3"/>
  <c r="Q720" i="3" s="1"/>
  <c r="T720" i="3" l="1"/>
  <c r="U720" i="3" s="1"/>
  <c r="P721" i="3"/>
  <c r="Q721" i="3" s="1"/>
  <c r="T721" i="3" l="1"/>
  <c r="U721" i="3" s="1"/>
  <c r="P722" i="3"/>
  <c r="Q722" i="3" s="1"/>
  <c r="T722" i="3" l="1"/>
  <c r="U722" i="3" s="1"/>
  <c r="P723" i="3"/>
  <c r="Q723" i="3" s="1"/>
  <c r="T723" i="3" l="1"/>
  <c r="U723" i="3" s="1"/>
  <c r="P724" i="3"/>
  <c r="Q724" i="3" s="1"/>
  <c r="T724" i="3" l="1"/>
  <c r="U724" i="3" s="1"/>
  <c r="P725" i="3"/>
  <c r="Q725" i="3" s="1"/>
  <c r="T725" i="3" l="1"/>
  <c r="U725" i="3" s="1"/>
  <c r="P726" i="3"/>
  <c r="Q726" i="3" s="1"/>
  <c r="T726" i="3" l="1"/>
  <c r="U726" i="3" s="1"/>
  <c r="P727" i="3"/>
  <c r="Q727" i="3" s="1"/>
  <c r="T727" i="3" l="1"/>
  <c r="U727" i="3" s="1"/>
  <c r="P728" i="3"/>
  <c r="Q728" i="3" s="1"/>
  <c r="T728" i="3" l="1"/>
  <c r="U728" i="3" s="1"/>
  <c r="P729" i="3"/>
  <c r="Q729" i="3" s="1"/>
  <c r="T729" i="3" l="1"/>
  <c r="U729" i="3" s="1"/>
  <c r="P730" i="3"/>
  <c r="Q730" i="3" s="1"/>
  <c r="T730" i="3" l="1"/>
  <c r="U730" i="3" s="1"/>
  <c r="P731" i="3"/>
  <c r="Q731" i="3" s="1"/>
  <c r="T731" i="3" l="1"/>
  <c r="U731" i="3" s="1"/>
  <c r="P732" i="3"/>
  <c r="Q732" i="3" s="1"/>
  <c r="T732" i="3" l="1"/>
  <c r="U732" i="3" s="1"/>
  <c r="P733" i="3"/>
  <c r="Q733" i="3" s="1"/>
  <c r="T733" i="3" l="1"/>
  <c r="U733" i="3" s="1"/>
  <c r="P734" i="3"/>
  <c r="Q734" i="3" s="1"/>
  <c r="T734" i="3" l="1"/>
  <c r="P735" i="3"/>
  <c r="Q735" i="3" s="1"/>
  <c r="T735" i="3" l="1"/>
  <c r="U735" i="3" s="1"/>
  <c r="P736" i="3"/>
  <c r="Q736" i="3" s="1"/>
  <c r="U734" i="3"/>
  <c r="B5" i="7"/>
  <c r="C5" i="7" s="1"/>
  <c r="T736" i="3" l="1"/>
  <c r="U736" i="3" s="1"/>
  <c r="P737" i="3"/>
  <c r="Q737" i="3" s="1"/>
  <c r="T737" i="3" l="1"/>
  <c r="U737" i="3" s="1"/>
  <c r="P738" i="3"/>
  <c r="Q738" i="3" s="1"/>
  <c r="T738" i="3" l="1"/>
  <c r="U738" i="3" s="1"/>
  <c r="P739" i="3"/>
  <c r="Q739" i="3" s="1"/>
  <c r="T739" i="3" l="1"/>
  <c r="U739" i="3" s="1"/>
  <c r="P740" i="3"/>
  <c r="Q740" i="3" s="1"/>
  <c r="T740" i="3" l="1"/>
  <c r="U740" i="3" s="1"/>
  <c r="P741" i="3"/>
  <c r="Q741" i="3" s="1"/>
  <c r="T741" i="3" l="1"/>
  <c r="U741" i="3" s="1"/>
  <c r="P742" i="3"/>
  <c r="Q742" i="3" s="1"/>
  <c r="T742" i="3" l="1"/>
  <c r="U742" i="3" s="1"/>
  <c r="P743" i="3"/>
  <c r="Q743" i="3" s="1"/>
  <c r="T743" i="3" l="1"/>
  <c r="U743" i="3" s="1"/>
  <c r="P744" i="3"/>
  <c r="Q744" i="3" s="1"/>
  <c r="T744" i="3" l="1"/>
  <c r="U744" i="3" s="1"/>
  <c r="P745" i="3"/>
  <c r="Q745" i="3" s="1"/>
  <c r="T745" i="3" l="1"/>
  <c r="U745" i="3" s="1"/>
  <c r="P746" i="3"/>
  <c r="Q746" i="3" s="1"/>
  <c r="T746" i="3" l="1"/>
  <c r="U746" i="3" s="1"/>
  <c r="P747" i="3"/>
  <c r="Q747" i="3" s="1"/>
  <c r="T747" i="3" l="1"/>
  <c r="U747" i="3" s="1"/>
  <c r="P748" i="3"/>
  <c r="Q748" i="3" s="1"/>
  <c r="T748" i="3" l="1"/>
  <c r="U748" i="3" s="1"/>
  <c r="P749" i="3"/>
  <c r="Q749" i="3" s="1"/>
  <c r="T749" i="3" l="1"/>
  <c r="U749" i="3" s="1"/>
  <c r="P750" i="3"/>
  <c r="Q750" i="3" s="1"/>
  <c r="T750" i="3" l="1"/>
  <c r="U750" i="3" s="1"/>
  <c r="P751" i="3"/>
  <c r="Q751" i="3" s="1"/>
  <c r="T751" i="3" l="1"/>
  <c r="U751" i="3" s="1"/>
  <c r="P752" i="3"/>
  <c r="Q752" i="3" s="1"/>
  <c r="T752" i="3" l="1"/>
  <c r="U752" i="3" s="1"/>
  <c r="P753" i="3"/>
  <c r="Q753" i="3" s="1"/>
  <c r="T753" i="3" l="1"/>
  <c r="U753" i="3" s="1"/>
  <c r="P754" i="3"/>
  <c r="Q754" i="3" s="1"/>
  <c r="T754" i="3" l="1"/>
  <c r="U754" i="3" s="1"/>
  <c r="P755" i="3"/>
  <c r="Q755" i="3" s="1"/>
  <c r="T755" i="3" l="1"/>
  <c r="U755" i="3" s="1"/>
  <c r="P756" i="3"/>
  <c r="Q756" i="3" s="1"/>
  <c r="T756" i="3" l="1"/>
  <c r="U756" i="3" s="1"/>
  <c r="P757" i="3"/>
  <c r="Q757" i="3" s="1"/>
  <c r="T757" i="3" l="1"/>
  <c r="U757" i="3" s="1"/>
  <c r="P758" i="3"/>
  <c r="Q758" i="3" s="1"/>
  <c r="T758" i="3" l="1"/>
  <c r="U758" i="3" s="1"/>
  <c r="P759" i="3"/>
  <c r="Q759" i="3" s="1"/>
  <c r="T759" i="3" l="1"/>
  <c r="U759" i="3" s="1"/>
  <c r="P760" i="3"/>
  <c r="Q760" i="3" s="1"/>
  <c r="T760" i="3" l="1"/>
  <c r="U760" i="3" s="1"/>
  <c r="P761" i="3"/>
  <c r="Q761" i="3" s="1"/>
  <c r="T761" i="3" l="1"/>
  <c r="U761" i="3" s="1"/>
  <c r="P762" i="3"/>
  <c r="Q762" i="3" s="1"/>
  <c r="T762" i="3" l="1"/>
  <c r="U762" i="3" s="1"/>
  <c r="P763" i="3"/>
  <c r="Q763" i="3" s="1"/>
  <c r="T763" i="3" l="1"/>
  <c r="U763" i="3" s="1"/>
  <c r="P764" i="3"/>
  <c r="Q764" i="3" s="1"/>
  <c r="T764" i="3" l="1"/>
  <c r="U764" i="3" s="1"/>
  <c r="P765" i="3"/>
  <c r="Q765" i="3" s="1"/>
  <c r="T765" i="3" l="1"/>
  <c r="U765" i="3" s="1"/>
  <c r="P766" i="3"/>
  <c r="Q766" i="3" s="1"/>
  <c r="T766" i="3" l="1"/>
  <c r="U766" i="3" s="1"/>
  <c r="P767" i="3"/>
  <c r="Q767" i="3" s="1"/>
  <c r="T767" i="3" l="1"/>
  <c r="U767" i="3" s="1"/>
  <c r="P768" i="3"/>
  <c r="Q768" i="3" s="1"/>
  <c r="T768" i="3" l="1"/>
  <c r="U768" i="3" s="1"/>
  <c r="P769" i="3"/>
  <c r="Q769" i="3" s="1"/>
  <c r="T769" i="3" l="1"/>
  <c r="U769" i="3" s="1"/>
  <c r="P770" i="3"/>
  <c r="Q770" i="3" s="1"/>
  <c r="T770" i="3" l="1"/>
  <c r="U770" i="3" s="1"/>
  <c r="P771" i="3"/>
  <c r="Q771" i="3" s="1"/>
  <c r="T771" i="3" l="1"/>
  <c r="U771" i="3" s="1"/>
  <c r="P772" i="3"/>
  <c r="Q772" i="3" s="1"/>
  <c r="T772" i="3" l="1"/>
  <c r="U772" i="3" s="1"/>
  <c r="P773" i="3"/>
  <c r="Q773" i="3" s="1"/>
  <c r="T773" i="3" l="1"/>
  <c r="U773" i="3" s="1"/>
  <c r="P774" i="3"/>
  <c r="Q774" i="3" s="1"/>
  <c r="T774" i="3" l="1"/>
  <c r="U774" i="3" s="1"/>
  <c r="P775" i="3"/>
  <c r="Q775" i="3" s="1"/>
  <c r="T775" i="3" l="1"/>
  <c r="U775" i="3" s="1"/>
  <c r="P776" i="3"/>
  <c r="Q776" i="3" s="1"/>
  <c r="T776" i="3" l="1"/>
  <c r="U776" i="3" s="1"/>
  <c r="P777" i="3"/>
  <c r="Q777" i="3" s="1"/>
  <c r="T777" i="3" l="1"/>
  <c r="U777" i="3" s="1"/>
  <c r="P778" i="3"/>
  <c r="Q778" i="3" s="1"/>
  <c r="T778" i="3" l="1"/>
  <c r="U778" i="3" s="1"/>
  <c r="P779" i="3"/>
  <c r="Q779" i="3" s="1"/>
  <c r="T779" i="3" l="1"/>
  <c r="U779" i="3" s="1"/>
  <c r="P780" i="3"/>
  <c r="Q780" i="3" s="1"/>
  <c r="T780" i="3" l="1"/>
  <c r="U780" i="3" s="1"/>
  <c r="P781" i="3"/>
  <c r="Q781" i="3" s="1"/>
  <c r="T781" i="3" l="1"/>
  <c r="U781" i="3" s="1"/>
  <c r="P782" i="3"/>
  <c r="Q782" i="3" s="1"/>
  <c r="T782" i="3" l="1"/>
  <c r="U782" i="3" s="1"/>
  <c r="P783" i="3"/>
  <c r="Q783" i="3" s="1"/>
  <c r="T783" i="3" l="1"/>
  <c r="U783" i="3" s="1"/>
  <c r="P784" i="3"/>
  <c r="Q784" i="3" s="1"/>
  <c r="T784" i="3" l="1"/>
  <c r="U784" i="3" s="1"/>
  <c r="P785" i="3"/>
  <c r="Q785" i="3" s="1"/>
  <c r="T785" i="3" l="1"/>
  <c r="U785" i="3" s="1"/>
  <c r="P786" i="3"/>
  <c r="Q786" i="3" s="1"/>
  <c r="T786" i="3" l="1"/>
  <c r="U786" i="3" s="1"/>
  <c r="P787" i="3"/>
  <c r="Q787" i="3" s="1"/>
  <c r="T787" i="3" l="1"/>
  <c r="U787" i="3" s="1"/>
  <c r="P788" i="3"/>
  <c r="Q788" i="3" s="1"/>
  <c r="T788" i="3" l="1"/>
  <c r="U788" i="3" s="1"/>
  <c r="P789" i="3"/>
  <c r="Q789" i="3" s="1"/>
  <c r="T789" i="3" l="1"/>
  <c r="U789" i="3" s="1"/>
  <c r="P790" i="3"/>
  <c r="Q790" i="3" s="1"/>
  <c r="T790" i="3" l="1"/>
  <c r="U790" i="3" s="1"/>
  <c r="P791" i="3"/>
  <c r="Q791" i="3" s="1"/>
  <c r="T791" i="3" l="1"/>
  <c r="U791" i="3" s="1"/>
  <c r="P792" i="3"/>
  <c r="Q792" i="3" s="1"/>
  <c r="T792" i="3" l="1"/>
  <c r="U792" i="3" s="1"/>
  <c r="P793" i="3"/>
  <c r="Q793" i="3" s="1"/>
  <c r="T793" i="3" l="1"/>
  <c r="U793" i="3" s="1"/>
  <c r="P794" i="3"/>
  <c r="Q794" i="3" s="1"/>
  <c r="T794" i="3" l="1"/>
  <c r="U794" i="3" s="1"/>
  <c r="P795" i="3"/>
  <c r="Q795" i="3" s="1"/>
  <c r="T795" i="3" l="1"/>
  <c r="U795" i="3" s="1"/>
  <c r="P796" i="3"/>
  <c r="Q796" i="3" s="1"/>
  <c r="T796" i="3" l="1"/>
  <c r="U796" i="3" s="1"/>
  <c r="P797" i="3"/>
  <c r="Q797" i="3" s="1"/>
  <c r="T797" i="3" l="1"/>
  <c r="U797" i="3" s="1"/>
  <c r="P798" i="3"/>
  <c r="Q798" i="3" s="1"/>
  <c r="T798" i="3" l="1"/>
  <c r="U798" i="3" s="1"/>
  <c r="P799" i="3"/>
  <c r="Q799" i="3" s="1"/>
  <c r="T799" i="3" l="1"/>
  <c r="U799" i="3" s="1"/>
  <c r="P800" i="3"/>
  <c r="Q800" i="3" s="1"/>
  <c r="T800" i="3" l="1"/>
  <c r="U800" i="3" s="1"/>
  <c r="P801" i="3"/>
  <c r="Q801" i="3" s="1"/>
  <c r="T801" i="3" l="1"/>
  <c r="U801" i="3" s="1"/>
  <c r="P802" i="3"/>
  <c r="Q802" i="3" s="1"/>
  <c r="T802" i="3" l="1"/>
  <c r="U802" i="3" s="1"/>
  <c r="P803" i="3"/>
  <c r="Q803" i="3" s="1"/>
  <c r="T803" i="3" l="1"/>
  <c r="U803" i="3" s="1"/>
  <c r="P804" i="3"/>
  <c r="Q804" i="3" s="1"/>
  <c r="T804" i="3" l="1"/>
  <c r="U804" i="3" s="1"/>
  <c r="P805" i="3"/>
  <c r="Q805" i="3" s="1"/>
  <c r="T805" i="3" l="1"/>
  <c r="U805" i="3" s="1"/>
  <c r="P806" i="3"/>
  <c r="Q806" i="3" s="1"/>
  <c r="T806" i="3" l="1"/>
  <c r="U806" i="3" s="1"/>
  <c r="P807" i="3"/>
  <c r="Q807" i="3" s="1"/>
  <c r="T807" i="3" l="1"/>
  <c r="U807" i="3" s="1"/>
  <c r="P808" i="3"/>
  <c r="Q808" i="3" s="1"/>
  <c r="T808" i="3" l="1"/>
  <c r="U808" i="3" s="1"/>
  <c r="P809" i="3"/>
  <c r="Q809" i="3" s="1"/>
  <c r="T809" i="3" l="1"/>
  <c r="U809" i="3" s="1"/>
  <c r="P810" i="3"/>
  <c r="Q810" i="3" s="1"/>
  <c r="T810" i="3" l="1"/>
  <c r="U810" i="3" s="1"/>
  <c r="P811" i="3"/>
  <c r="Q811" i="3" s="1"/>
  <c r="T811" i="3" l="1"/>
  <c r="U811" i="3" s="1"/>
  <c r="P812" i="3"/>
  <c r="Q812" i="3" s="1"/>
  <c r="T812" i="3" l="1"/>
  <c r="U812" i="3" s="1"/>
  <c r="P813" i="3"/>
  <c r="Q813" i="3" s="1"/>
  <c r="T813" i="3" l="1"/>
  <c r="U813" i="3" s="1"/>
  <c r="P814" i="3"/>
  <c r="Q814" i="3" s="1"/>
  <c r="T814" i="3" l="1"/>
  <c r="U814" i="3" s="1"/>
  <c r="P815" i="3"/>
  <c r="Q815" i="3" s="1"/>
  <c r="T815" i="3" l="1"/>
  <c r="U815" i="3" s="1"/>
  <c r="P816" i="3"/>
  <c r="Q816" i="3" s="1"/>
  <c r="T816" i="3" l="1"/>
  <c r="U816" i="3" s="1"/>
  <c r="P817" i="3"/>
  <c r="Q817" i="3" s="1"/>
  <c r="T817" i="3" l="1"/>
  <c r="U817" i="3" s="1"/>
  <c r="P818" i="3"/>
  <c r="Q818" i="3" s="1"/>
  <c r="T818" i="3" l="1"/>
  <c r="U818" i="3" s="1"/>
  <c r="P819" i="3"/>
  <c r="Q819" i="3" s="1"/>
  <c r="T819" i="3" l="1"/>
  <c r="U819" i="3" s="1"/>
  <c r="P820" i="3"/>
  <c r="Q820" i="3" s="1"/>
  <c r="T820" i="3" l="1"/>
  <c r="U820" i="3" s="1"/>
  <c r="P821" i="3"/>
  <c r="Q821" i="3" s="1"/>
  <c r="T821" i="3" l="1"/>
  <c r="U821" i="3" s="1"/>
  <c r="P822" i="3"/>
  <c r="Q822" i="3" s="1"/>
  <c r="T822" i="3" l="1"/>
  <c r="U822" i="3" s="1"/>
  <c r="P823" i="3"/>
  <c r="Q823" i="3" s="1"/>
  <c r="T823" i="3" l="1"/>
  <c r="U823" i="3" s="1"/>
  <c r="P824" i="3"/>
  <c r="Q824" i="3" s="1"/>
  <c r="T824" i="3" l="1"/>
  <c r="U824" i="3" s="1"/>
  <c r="P825" i="3"/>
  <c r="Q825" i="3" s="1"/>
  <c r="T825" i="3" l="1"/>
  <c r="U825" i="3" s="1"/>
  <c r="P826" i="3"/>
  <c r="Q826" i="3" s="1"/>
  <c r="T826" i="3" l="1"/>
  <c r="U826" i="3" s="1"/>
  <c r="P827" i="3"/>
  <c r="Q827" i="3" s="1"/>
  <c r="T827" i="3" l="1"/>
  <c r="U827" i="3" s="1"/>
  <c r="P828" i="3"/>
  <c r="Q828" i="3" s="1"/>
  <c r="T828" i="3" l="1"/>
  <c r="U828" i="3" s="1"/>
  <c r="P829" i="3"/>
  <c r="Q829" i="3" s="1"/>
  <c r="T829" i="3" l="1"/>
  <c r="U829" i="3" s="1"/>
  <c r="P830" i="3"/>
  <c r="Q830" i="3" s="1"/>
  <c r="T830" i="3" l="1"/>
  <c r="U830" i="3" s="1"/>
  <c r="P831" i="3"/>
  <c r="Q831" i="3" s="1"/>
  <c r="T831" i="3" l="1"/>
  <c r="U831" i="3" s="1"/>
  <c r="P832" i="3"/>
  <c r="Q832" i="3" s="1"/>
  <c r="T832" i="3" l="1"/>
  <c r="U832" i="3" s="1"/>
  <c r="P833" i="3"/>
  <c r="Q833" i="3" s="1"/>
  <c r="T833" i="3" l="1"/>
  <c r="U833" i="3" s="1"/>
  <c r="P834" i="3"/>
  <c r="Q834" i="3" s="1"/>
  <c r="T834" i="3" l="1"/>
  <c r="U834" i="3" s="1"/>
  <c r="P835" i="3"/>
  <c r="Q835" i="3" s="1"/>
  <c r="T835" i="3" l="1"/>
  <c r="U835" i="3" s="1"/>
  <c r="P836" i="3"/>
  <c r="Q836" i="3" s="1"/>
  <c r="T836" i="3" l="1"/>
  <c r="U836" i="3" s="1"/>
  <c r="P837" i="3"/>
  <c r="Q837" i="3" s="1"/>
  <c r="T837" i="3" l="1"/>
  <c r="U837" i="3" s="1"/>
  <c r="P838" i="3"/>
  <c r="Q838" i="3" s="1"/>
  <c r="T838" i="3" l="1"/>
  <c r="U838" i="3" s="1"/>
  <c r="P839" i="3"/>
  <c r="Q839" i="3" s="1"/>
  <c r="T839" i="3" l="1"/>
  <c r="U839" i="3" s="1"/>
  <c r="P840" i="3"/>
  <c r="Q840" i="3" s="1"/>
  <c r="T840" i="3" l="1"/>
  <c r="U840" i="3" s="1"/>
  <c r="P841" i="3"/>
  <c r="Q841" i="3" s="1"/>
  <c r="T841" i="3" l="1"/>
  <c r="U841" i="3" s="1"/>
  <c r="P842" i="3"/>
  <c r="Q842" i="3" s="1"/>
  <c r="T842" i="3" l="1"/>
  <c r="U842" i="3" s="1"/>
  <c r="P843" i="3"/>
  <c r="Q843" i="3" s="1"/>
  <c r="T843" i="3" l="1"/>
  <c r="U843" i="3" s="1"/>
  <c r="P844" i="3"/>
  <c r="Q844" i="3" s="1"/>
  <c r="T844" i="3" l="1"/>
  <c r="U844" i="3" s="1"/>
  <c r="P845" i="3"/>
  <c r="Q845" i="3" s="1"/>
  <c r="T845" i="3" l="1"/>
  <c r="U845" i="3" s="1"/>
  <c r="P846" i="3"/>
  <c r="Q846" i="3" s="1"/>
  <c r="T846" i="3" l="1"/>
  <c r="U846" i="3" s="1"/>
  <c r="P847" i="3"/>
  <c r="Q847" i="3" s="1"/>
  <c r="T847" i="3" l="1"/>
  <c r="U847" i="3" s="1"/>
  <c r="P848" i="3"/>
  <c r="Q848" i="3" s="1"/>
  <c r="T848" i="3" l="1"/>
  <c r="U848" i="3" s="1"/>
  <c r="P849" i="3"/>
  <c r="Q849" i="3" s="1"/>
  <c r="T849" i="3" l="1"/>
  <c r="U849" i="3" s="1"/>
  <c r="P850" i="3"/>
  <c r="Q850" i="3" s="1"/>
  <c r="T850" i="3" l="1"/>
  <c r="U850" i="3" s="1"/>
  <c r="P851" i="3"/>
  <c r="Q851" i="3" s="1"/>
  <c r="T851" i="3" l="1"/>
  <c r="U851" i="3" s="1"/>
  <c r="P852" i="3"/>
  <c r="Q852" i="3" s="1"/>
  <c r="T852" i="3" l="1"/>
  <c r="U852" i="3" s="1"/>
  <c r="P853" i="3"/>
  <c r="Q853" i="3" s="1"/>
  <c r="T853" i="3" l="1"/>
  <c r="U853" i="3" s="1"/>
  <c r="P854" i="3"/>
  <c r="Q854" i="3" s="1"/>
  <c r="T854" i="3" l="1"/>
  <c r="U854" i="3" s="1"/>
  <c r="P855" i="3"/>
  <c r="Q855" i="3" s="1"/>
  <c r="T855" i="3" l="1"/>
  <c r="U855" i="3" s="1"/>
  <c r="P856" i="3"/>
  <c r="Q856" i="3" s="1"/>
  <c r="T856" i="3" l="1"/>
  <c r="U856" i="3" s="1"/>
  <c r="P857" i="3"/>
  <c r="Q857" i="3" s="1"/>
  <c r="T857" i="3" l="1"/>
  <c r="U857" i="3" s="1"/>
  <c r="P858" i="3"/>
  <c r="Q858" i="3" s="1"/>
  <c r="T858" i="3" l="1"/>
  <c r="U858" i="3" s="1"/>
  <c r="P859" i="3"/>
  <c r="Q859" i="3" s="1"/>
  <c r="T859" i="3" l="1"/>
  <c r="U859" i="3" s="1"/>
  <c r="P860" i="3"/>
  <c r="Q860" i="3" s="1"/>
  <c r="T860" i="3" l="1"/>
  <c r="U860" i="3" s="1"/>
  <c r="P861" i="3"/>
  <c r="Q861" i="3" s="1"/>
  <c r="T861" i="3" l="1"/>
  <c r="U861" i="3" s="1"/>
  <c r="P862" i="3"/>
  <c r="Q862" i="3" s="1"/>
  <c r="T862" i="3" l="1"/>
  <c r="U862" i="3" s="1"/>
  <c r="P863" i="3"/>
  <c r="Q863" i="3" s="1"/>
  <c r="T863" i="3" l="1"/>
  <c r="U863" i="3" s="1"/>
  <c r="P864" i="3"/>
  <c r="Q864" i="3" s="1"/>
  <c r="T864" i="3" l="1"/>
  <c r="U864" i="3" s="1"/>
  <c r="P865" i="3"/>
  <c r="Q865" i="3" s="1"/>
  <c r="T865" i="3" l="1"/>
  <c r="U865" i="3" s="1"/>
  <c r="P866" i="3"/>
  <c r="Q866" i="3" s="1"/>
  <c r="T866" i="3" l="1"/>
  <c r="U866" i="3" s="1"/>
  <c r="P867" i="3"/>
  <c r="Q867" i="3" s="1"/>
  <c r="T867" i="3" l="1"/>
  <c r="U867" i="3" s="1"/>
  <c r="P868" i="3"/>
  <c r="Q868" i="3" s="1"/>
  <c r="T868" i="3" l="1"/>
  <c r="U868" i="3" s="1"/>
  <c r="P869" i="3"/>
  <c r="Q869" i="3" s="1"/>
  <c r="T869" i="3" l="1"/>
  <c r="U869" i="3" s="1"/>
  <c r="P870" i="3"/>
  <c r="Q870" i="3" s="1"/>
  <c r="T870" i="3" l="1"/>
  <c r="U870" i="3" s="1"/>
  <c r="P871" i="3"/>
  <c r="Q871" i="3" s="1"/>
  <c r="T871" i="3" l="1"/>
  <c r="U871" i="3" s="1"/>
  <c r="P872" i="3"/>
  <c r="Q872" i="3" s="1"/>
  <c r="T872" i="3" l="1"/>
  <c r="U872" i="3" s="1"/>
  <c r="P873" i="3"/>
  <c r="Q873" i="3" s="1"/>
  <c r="T873" i="3" l="1"/>
  <c r="U873" i="3" s="1"/>
  <c r="P874" i="3"/>
  <c r="Q874" i="3" s="1"/>
  <c r="T874" i="3" l="1"/>
  <c r="U874" i="3" s="1"/>
  <c r="P875" i="3"/>
  <c r="Q875" i="3" s="1"/>
  <c r="T875" i="3" l="1"/>
  <c r="U875" i="3" s="1"/>
  <c r="P876" i="3"/>
  <c r="Q876" i="3" s="1"/>
  <c r="T876" i="3" l="1"/>
  <c r="U876" i="3" s="1"/>
  <c r="P877" i="3"/>
  <c r="Q877" i="3" s="1"/>
  <c r="T877" i="3" l="1"/>
  <c r="U877" i="3" s="1"/>
  <c r="P878" i="3"/>
  <c r="Q878" i="3" s="1"/>
  <c r="T878" i="3" l="1"/>
  <c r="U878" i="3" s="1"/>
  <c r="P879" i="3"/>
  <c r="Q879" i="3" s="1"/>
  <c r="T879" i="3" l="1"/>
  <c r="U879" i="3" s="1"/>
  <c r="P880" i="3"/>
  <c r="Q880" i="3" s="1"/>
  <c r="T880" i="3" l="1"/>
  <c r="U880" i="3" s="1"/>
  <c r="P881" i="3"/>
  <c r="Q881" i="3" s="1"/>
  <c r="T881" i="3" l="1"/>
  <c r="U881" i="3" s="1"/>
  <c r="P882" i="3"/>
  <c r="Q882" i="3" s="1"/>
  <c r="T882" i="3" l="1"/>
  <c r="U882" i="3" s="1"/>
  <c r="P883" i="3"/>
  <c r="Q883" i="3" s="1"/>
  <c r="T883" i="3" l="1"/>
  <c r="U883" i="3" s="1"/>
  <c r="P884" i="3"/>
  <c r="Q884" i="3" s="1"/>
  <c r="T884" i="3" l="1"/>
  <c r="U884" i="3" s="1"/>
  <c r="P885" i="3"/>
  <c r="Q885" i="3" s="1"/>
  <c r="T885" i="3" l="1"/>
  <c r="U885" i="3" s="1"/>
  <c r="P886" i="3"/>
  <c r="Q886" i="3" s="1"/>
  <c r="T886" i="3" l="1"/>
  <c r="U886" i="3" s="1"/>
  <c r="P887" i="3"/>
  <c r="Q887" i="3" s="1"/>
  <c r="T887" i="3" l="1"/>
  <c r="U887" i="3" s="1"/>
  <c r="P888" i="3"/>
  <c r="Q888" i="3" s="1"/>
  <c r="T888" i="3" l="1"/>
  <c r="U888" i="3" s="1"/>
  <c r="P889" i="3"/>
  <c r="Q889" i="3" s="1"/>
  <c r="T889" i="3" l="1"/>
  <c r="U889" i="3" s="1"/>
  <c r="P890" i="3"/>
  <c r="Q890" i="3" s="1"/>
  <c r="T890" i="3" l="1"/>
  <c r="U890" i="3" s="1"/>
  <c r="P891" i="3"/>
  <c r="Q891" i="3" s="1"/>
  <c r="T891" i="3" l="1"/>
  <c r="U891" i="3" s="1"/>
  <c r="P892" i="3"/>
  <c r="Q892" i="3" s="1"/>
  <c r="T892" i="3" l="1"/>
  <c r="U892" i="3" s="1"/>
  <c r="P893" i="3"/>
  <c r="Q893" i="3" s="1"/>
  <c r="T893" i="3" l="1"/>
  <c r="U893" i="3" s="1"/>
  <c r="P894" i="3"/>
  <c r="Q894" i="3" s="1"/>
  <c r="T894" i="3" l="1"/>
  <c r="U894" i="3" s="1"/>
  <c r="P895" i="3"/>
  <c r="Q895" i="3" s="1"/>
  <c r="T895" i="3" l="1"/>
  <c r="U895" i="3" s="1"/>
  <c r="P896" i="3"/>
  <c r="Q896" i="3" s="1"/>
  <c r="T896" i="3" l="1"/>
  <c r="U896" i="3" s="1"/>
  <c r="P897" i="3"/>
  <c r="Q897" i="3" s="1"/>
  <c r="T897" i="3" l="1"/>
  <c r="U897" i="3" s="1"/>
  <c r="P898" i="3"/>
  <c r="Q898" i="3" s="1"/>
  <c r="T898" i="3" l="1"/>
  <c r="U898" i="3" s="1"/>
  <c r="P899" i="3"/>
  <c r="Q899" i="3" s="1"/>
  <c r="T899" i="3" l="1"/>
  <c r="U899" i="3" s="1"/>
  <c r="P900" i="3"/>
  <c r="Q900" i="3" s="1"/>
  <c r="T900" i="3" l="1"/>
  <c r="U900" i="3" s="1"/>
  <c r="P901" i="3"/>
  <c r="Q901" i="3" s="1"/>
  <c r="T901" i="3" l="1"/>
  <c r="U901" i="3" s="1"/>
  <c r="P902" i="3"/>
  <c r="Q902" i="3" s="1"/>
  <c r="T902" i="3" l="1"/>
  <c r="U902" i="3" s="1"/>
  <c r="P903" i="3"/>
  <c r="Q903" i="3" s="1"/>
  <c r="T903" i="3" l="1"/>
  <c r="U903" i="3" s="1"/>
  <c r="P904" i="3"/>
  <c r="Q904" i="3" s="1"/>
  <c r="T904" i="3" l="1"/>
  <c r="U904" i="3" s="1"/>
  <c r="P905" i="3"/>
  <c r="Q905" i="3" s="1"/>
  <c r="T905" i="3" l="1"/>
  <c r="U905" i="3" s="1"/>
  <c r="P906" i="3"/>
  <c r="Q906" i="3" s="1"/>
  <c r="T906" i="3" l="1"/>
  <c r="U906" i="3" s="1"/>
  <c r="P907" i="3"/>
  <c r="Q907" i="3" s="1"/>
  <c r="T907" i="3" l="1"/>
  <c r="U907" i="3" s="1"/>
  <c r="P908" i="3"/>
  <c r="Q908" i="3" s="1"/>
  <c r="T908" i="3" l="1"/>
  <c r="U908" i="3" s="1"/>
  <c r="P909" i="3"/>
  <c r="Q909" i="3" s="1"/>
  <c r="T909" i="3" l="1"/>
  <c r="U909" i="3" s="1"/>
  <c r="P910" i="3"/>
  <c r="Q910" i="3" s="1"/>
  <c r="T910" i="3" l="1"/>
  <c r="U910" i="3" s="1"/>
  <c r="P911" i="3"/>
  <c r="Q911" i="3" s="1"/>
  <c r="T911" i="3" l="1"/>
  <c r="U911" i="3" s="1"/>
  <c r="P912" i="3"/>
  <c r="Q912" i="3" s="1"/>
  <c r="T912" i="3" l="1"/>
  <c r="U912" i="3" s="1"/>
  <c r="P913" i="3"/>
  <c r="Q913" i="3" s="1"/>
  <c r="T913" i="3" l="1"/>
  <c r="U913" i="3" s="1"/>
  <c r="P914" i="3"/>
  <c r="Q914" i="3" s="1"/>
  <c r="T914" i="3" l="1"/>
  <c r="U914" i="3" s="1"/>
  <c r="P915" i="3"/>
  <c r="Q915" i="3" s="1"/>
  <c r="T915" i="3" l="1"/>
  <c r="U915" i="3" s="1"/>
  <c r="P916" i="3"/>
  <c r="Q916" i="3" s="1"/>
  <c r="T916" i="3" l="1"/>
  <c r="U916" i="3" s="1"/>
  <c r="P917" i="3"/>
  <c r="Q917" i="3" s="1"/>
  <c r="T917" i="3" l="1"/>
  <c r="U917" i="3" s="1"/>
  <c r="P918" i="3"/>
  <c r="Q918" i="3" s="1"/>
  <c r="T918" i="3" l="1"/>
  <c r="U918" i="3" s="1"/>
  <c r="P919" i="3"/>
  <c r="Q919" i="3" s="1"/>
  <c r="T919" i="3" l="1"/>
  <c r="U919" i="3" s="1"/>
  <c r="P920" i="3"/>
  <c r="Q920" i="3" s="1"/>
  <c r="T920" i="3" l="1"/>
  <c r="U920" i="3" s="1"/>
  <c r="P921" i="3"/>
  <c r="Q921" i="3" s="1"/>
  <c r="T921" i="3" l="1"/>
  <c r="U921" i="3" s="1"/>
  <c r="P922" i="3"/>
  <c r="Q922" i="3" s="1"/>
  <c r="T922" i="3" l="1"/>
  <c r="U922" i="3" s="1"/>
  <c r="P923" i="3"/>
  <c r="Q923" i="3" s="1"/>
  <c r="T923" i="3" l="1"/>
  <c r="U923" i="3" s="1"/>
  <c r="P924" i="3"/>
  <c r="Q924" i="3" s="1"/>
  <c r="T924" i="3" l="1"/>
  <c r="U924" i="3" s="1"/>
  <c r="P925" i="3"/>
  <c r="Q925" i="3" s="1"/>
  <c r="T925" i="3" l="1"/>
  <c r="U925" i="3" s="1"/>
  <c r="P926" i="3"/>
  <c r="Q926" i="3" s="1"/>
  <c r="T926" i="3" l="1"/>
  <c r="U926" i="3" s="1"/>
  <c r="P927" i="3"/>
  <c r="Q927" i="3" s="1"/>
  <c r="T927" i="3" l="1"/>
  <c r="U927" i="3" s="1"/>
  <c r="P928" i="3"/>
  <c r="Q928" i="3" s="1"/>
  <c r="T928" i="3" l="1"/>
  <c r="U928" i="3" s="1"/>
  <c r="P929" i="3"/>
  <c r="Q929" i="3" s="1"/>
  <c r="T929" i="3" l="1"/>
  <c r="U929" i="3" s="1"/>
  <c r="P930" i="3"/>
  <c r="Q930" i="3" s="1"/>
  <c r="T930" i="3" l="1"/>
  <c r="U930" i="3" s="1"/>
  <c r="P931" i="3"/>
  <c r="Q931" i="3" s="1"/>
  <c r="T931" i="3" l="1"/>
  <c r="U931" i="3" s="1"/>
  <c r="P932" i="3"/>
  <c r="Q932" i="3" s="1"/>
  <c r="T932" i="3" l="1"/>
  <c r="U932" i="3" s="1"/>
  <c r="P933" i="3"/>
  <c r="Q933" i="3" s="1"/>
  <c r="T933" i="3" l="1"/>
  <c r="U933" i="3" s="1"/>
  <c r="P934" i="3"/>
  <c r="Q934" i="3" s="1"/>
  <c r="T934" i="3" l="1"/>
  <c r="U934" i="3" s="1"/>
  <c r="P935" i="3"/>
  <c r="Q935" i="3" s="1"/>
  <c r="T935" i="3" l="1"/>
  <c r="U935" i="3" s="1"/>
  <c r="P936" i="3"/>
  <c r="Q936" i="3" s="1"/>
  <c r="T936" i="3" l="1"/>
  <c r="U936" i="3" s="1"/>
  <c r="P937" i="3"/>
  <c r="Q937" i="3" s="1"/>
  <c r="T937" i="3" l="1"/>
  <c r="U937" i="3" s="1"/>
  <c r="P938" i="3"/>
  <c r="Q938" i="3" s="1"/>
  <c r="T938" i="3" l="1"/>
  <c r="U938" i="3" s="1"/>
  <c r="P939" i="3"/>
  <c r="Q939" i="3" s="1"/>
  <c r="T939" i="3" l="1"/>
  <c r="U939" i="3" s="1"/>
  <c r="P940" i="3"/>
  <c r="Q940" i="3" s="1"/>
  <c r="T940" i="3" l="1"/>
  <c r="U940" i="3" s="1"/>
  <c r="P941" i="3"/>
  <c r="Q941" i="3" s="1"/>
  <c r="T941" i="3" l="1"/>
  <c r="U941" i="3" s="1"/>
  <c r="P942" i="3"/>
  <c r="Q942" i="3" s="1"/>
  <c r="T942" i="3" l="1"/>
  <c r="U942" i="3" s="1"/>
  <c r="P943" i="3"/>
  <c r="Q943" i="3" s="1"/>
  <c r="T943" i="3" l="1"/>
  <c r="U943" i="3" s="1"/>
  <c r="P944" i="3"/>
  <c r="Q944" i="3" s="1"/>
  <c r="T944" i="3" l="1"/>
  <c r="U944" i="3" s="1"/>
  <c r="P945" i="3"/>
  <c r="Q945" i="3" s="1"/>
  <c r="T945" i="3" l="1"/>
  <c r="U945" i="3" s="1"/>
  <c r="P946" i="3"/>
  <c r="Q946" i="3" s="1"/>
  <c r="T946" i="3" l="1"/>
  <c r="U946" i="3" s="1"/>
  <c r="P947" i="3"/>
  <c r="Q947" i="3" s="1"/>
  <c r="T947" i="3" l="1"/>
  <c r="U947" i="3" s="1"/>
  <c r="P948" i="3"/>
  <c r="Q948" i="3" s="1"/>
  <c r="T948" i="3" l="1"/>
  <c r="U948" i="3" s="1"/>
  <c r="P949" i="3"/>
  <c r="Q949" i="3" s="1"/>
  <c r="T949" i="3" l="1"/>
  <c r="U949" i="3" s="1"/>
  <c r="P950" i="3"/>
  <c r="Q950" i="3" s="1"/>
  <c r="T950" i="3" l="1"/>
  <c r="U950" i="3" s="1"/>
  <c r="P951" i="3"/>
  <c r="Q951" i="3" s="1"/>
  <c r="T951" i="3" l="1"/>
  <c r="U951" i="3" s="1"/>
  <c r="P952" i="3"/>
  <c r="Q952" i="3" s="1"/>
  <c r="T952" i="3" l="1"/>
  <c r="U952" i="3" s="1"/>
  <c r="P953" i="3"/>
  <c r="Q953" i="3" s="1"/>
  <c r="T953" i="3" l="1"/>
  <c r="U953" i="3" s="1"/>
  <c r="P954" i="3"/>
  <c r="Q954" i="3" s="1"/>
  <c r="T954" i="3" l="1"/>
  <c r="U954" i="3" s="1"/>
  <c r="P955" i="3"/>
  <c r="Q955" i="3" s="1"/>
  <c r="T955" i="3" l="1"/>
  <c r="U955" i="3" s="1"/>
  <c r="P956" i="3"/>
  <c r="Q956" i="3" s="1"/>
  <c r="T956" i="3" l="1"/>
  <c r="U956" i="3" s="1"/>
  <c r="P957" i="3"/>
  <c r="Q957" i="3" s="1"/>
  <c r="T957" i="3" l="1"/>
  <c r="U957" i="3" s="1"/>
  <c r="P958" i="3"/>
  <c r="Q958" i="3" s="1"/>
  <c r="T958" i="3" l="1"/>
  <c r="U958" i="3" s="1"/>
  <c r="P959" i="3"/>
  <c r="Q959" i="3" s="1"/>
  <c r="T959" i="3" l="1"/>
  <c r="U959" i="3" s="1"/>
  <c r="P960" i="3"/>
  <c r="Q960" i="3" s="1"/>
  <c r="T960" i="3" l="1"/>
  <c r="U960" i="3" s="1"/>
  <c r="P961" i="3"/>
  <c r="Q961" i="3" s="1"/>
  <c r="T961" i="3" l="1"/>
  <c r="U961" i="3" s="1"/>
  <c r="P962" i="3"/>
  <c r="Q962" i="3" s="1"/>
  <c r="T962" i="3" l="1"/>
  <c r="U962" i="3" s="1"/>
  <c r="P963" i="3"/>
  <c r="Q963" i="3" s="1"/>
  <c r="T963" i="3" l="1"/>
  <c r="U963" i="3" s="1"/>
  <c r="P964" i="3"/>
  <c r="Q964" i="3" s="1"/>
  <c r="T964" i="3" l="1"/>
  <c r="U964" i="3" s="1"/>
  <c r="P965" i="3"/>
  <c r="Q965" i="3" s="1"/>
  <c r="T965" i="3" l="1"/>
  <c r="U965" i="3" s="1"/>
  <c r="P966" i="3"/>
  <c r="Q966" i="3" s="1"/>
  <c r="T966" i="3" l="1"/>
  <c r="U966" i="3" s="1"/>
  <c r="P967" i="3"/>
  <c r="Q967" i="3" s="1"/>
  <c r="T967" i="3" l="1"/>
  <c r="U967" i="3" s="1"/>
  <c r="P968" i="3"/>
  <c r="Q968" i="3" s="1"/>
  <c r="T968" i="3" l="1"/>
  <c r="U968" i="3" s="1"/>
  <c r="P969" i="3"/>
  <c r="Q969" i="3" s="1"/>
  <c r="T969" i="3" l="1"/>
  <c r="U969" i="3" s="1"/>
  <c r="P970" i="3"/>
  <c r="Q970" i="3" s="1"/>
  <c r="T970" i="3" l="1"/>
  <c r="U970" i="3" s="1"/>
  <c r="P971" i="3"/>
  <c r="Q971" i="3" s="1"/>
  <c r="T971" i="3" l="1"/>
  <c r="U971" i="3" s="1"/>
  <c r="P972" i="3"/>
  <c r="Q972" i="3" s="1"/>
  <c r="T972" i="3" l="1"/>
  <c r="U972" i="3" s="1"/>
  <c r="P973" i="3"/>
  <c r="Q973" i="3" s="1"/>
  <c r="T973" i="3" l="1"/>
  <c r="U973" i="3" s="1"/>
  <c r="P974" i="3"/>
  <c r="Q974" i="3" s="1"/>
  <c r="T974" i="3" l="1"/>
  <c r="U974" i="3" s="1"/>
  <c r="P975" i="3"/>
  <c r="Q975" i="3" s="1"/>
  <c r="T975" i="3" l="1"/>
  <c r="U975" i="3" s="1"/>
  <c r="P976" i="3"/>
  <c r="Q976" i="3" s="1"/>
  <c r="T976" i="3" l="1"/>
  <c r="U976" i="3" s="1"/>
  <c r="P977" i="3"/>
  <c r="Q977" i="3" s="1"/>
  <c r="T977" i="3" l="1"/>
  <c r="U977" i="3" s="1"/>
  <c r="P978" i="3"/>
  <c r="Q978" i="3" s="1"/>
  <c r="T978" i="3" l="1"/>
  <c r="U978" i="3" s="1"/>
  <c r="P979" i="3"/>
  <c r="Q979" i="3" s="1"/>
  <c r="T979" i="3" l="1"/>
  <c r="P980" i="3"/>
  <c r="Q980" i="3" s="1"/>
  <c r="T980" i="3" l="1"/>
  <c r="U980" i="3" s="1"/>
  <c r="P981" i="3"/>
  <c r="Q981" i="3" s="1"/>
  <c r="B6" i="7"/>
  <c r="C6" i="7" s="1"/>
  <c r="U979" i="3"/>
  <c r="T981" i="3" l="1"/>
  <c r="U981" i="3" s="1"/>
  <c r="P982" i="3"/>
  <c r="Q982" i="3" s="1"/>
  <c r="T982" i="3" l="1"/>
  <c r="U982" i="3" s="1"/>
  <c r="P983" i="3"/>
  <c r="Q983" i="3" s="1"/>
  <c r="T983" i="3" l="1"/>
  <c r="U983" i="3" s="1"/>
  <c r="P984" i="3"/>
  <c r="Q984" i="3" s="1"/>
  <c r="T984" i="3" l="1"/>
  <c r="U984" i="3" s="1"/>
  <c r="P985" i="3"/>
  <c r="Q985" i="3" s="1"/>
  <c r="T985" i="3" l="1"/>
  <c r="U985" i="3" s="1"/>
  <c r="P986" i="3"/>
  <c r="Q986" i="3" s="1"/>
  <c r="T986" i="3" l="1"/>
  <c r="U986" i="3" s="1"/>
  <c r="P987" i="3"/>
  <c r="Q987" i="3" s="1"/>
  <c r="T987" i="3" l="1"/>
  <c r="U987" i="3" s="1"/>
  <c r="P988" i="3"/>
  <c r="Q988" i="3" s="1"/>
  <c r="T988" i="3" l="1"/>
  <c r="U988" i="3" s="1"/>
  <c r="P989" i="3"/>
  <c r="Q989" i="3" s="1"/>
  <c r="T989" i="3" l="1"/>
  <c r="U989" i="3" s="1"/>
  <c r="P990" i="3"/>
  <c r="Q990" i="3" s="1"/>
  <c r="T990" i="3" l="1"/>
  <c r="U990" i="3" s="1"/>
  <c r="P991" i="3"/>
  <c r="Q991" i="3" s="1"/>
  <c r="T991" i="3" l="1"/>
  <c r="U991" i="3" s="1"/>
  <c r="P992" i="3"/>
  <c r="Q992" i="3" s="1"/>
  <c r="T992" i="3" l="1"/>
  <c r="U992" i="3" s="1"/>
  <c r="P993" i="3"/>
  <c r="Q993" i="3" s="1"/>
  <c r="T993" i="3" l="1"/>
  <c r="U993" i="3" s="1"/>
  <c r="P994" i="3"/>
  <c r="Q994" i="3" s="1"/>
  <c r="T994" i="3" l="1"/>
  <c r="U994" i="3" s="1"/>
  <c r="P995" i="3"/>
  <c r="Q995" i="3" s="1"/>
  <c r="T995" i="3" l="1"/>
  <c r="U995" i="3" s="1"/>
  <c r="P996" i="3"/>
  <c r="Q996" i="3" s="1"/>
  <c r="T996" i="3" l="1"/>
  <c r="U996" i="3" s="1"/>
  <c r="P997" i="3"/>
  <c r="Q997" i="3" s="1"/>
  <c r="T997" i="3" l="1"/>
  <c r="U997" i="3" s="1"/>
  <c r="P998" i="3"/>
  <c r="Q998" i="3" s="1"/>
  <c r="T998" i="3" l="1"/>
  <c r="U998" i="3" s="1"/>
  <c r="P999" i="3"/>
  <c r="Q999" i="3" s="1"/>
  <c r="T999" i="3" l="1"/>
  <c r="U999" i="3" s="1"/>
  <c r="P1000" i="3"/>
  <c r="Q1000" i="3" s="1"/>
  <c r="T1000" i="3" l="1"/>
  <c r="U1000" i="3" s="1"/>
  <c r="P1001" i="3"/>
  <c r="Q1001" i="3" s="1"/>
  <c r="T1001" i="3" l="1"/>
  <c r="U1001" i="3" s="1"/>
  <c r="P1002" i="3"/>
  <c r="Q1002" i="3" s="1"/>
  <c r="T1002" i="3" l="1"/>
  <c r="U1002" i="3" s="1"/>
  <c r="P1003" i="3"/>
  <c r="Q1003" i="3" s="1"/>
  <c r="T1003" i="3" l="1"/>
  <c r="U1003" i="3" s="1"/>
  <c r="P1004" i="3"/>
  <c r="Q1004" i="3" s="1"/>
  <c r="T1004" i="3" l="1"/>
  <c r="U1004" i="3" s="1"/>
  <c r="P1005" i="3"/>
  <c r="Q1005" i="3" s="1"/>
  <c r="T1005" i="3" l="1"/>
  <c r="U1005" i="3" s="1"/>
  <c r="P1006" i="3"/>
  <c r="Q1006" i="3" s="1"/>
  <c r="T1006" i="3" l="1"/>
  <c r="U1006" i="3" s="1"/>
  <c r="P1007" i="3"/>
  <c r="Q1007" i="3" s="1"/>
  <c r="T1007" i="3" l="1"/>
  <c r="U1007" i="3" s="1"/>
  <c r="P1008" i="3"/>
  <c r="Q1008" i="3" s="1"/>
  <c r="T1008" i="3" l="1"/>
  <c r="U1008" i="3" s="1"/>
  <c r="P1009" i="3"/>
  <c r="Q1009" i="3" s="1"/>
  <c r="T1009" i="3" l="1"/>
  <c r="U1009" i="3" s="1"/>
  <c r="P1010" i="3"/>
  <c r="Q1010" i="3" s="1"/>
  <c r="T1010" i="3" l="1"/>
  <c r="U1010" i="3" s="1"/>
  <c r="P1011" i="3"/>
  <c r="Q1011" i="3" s="1"/>
  <c r="T1011" i="3" l="1"/>
  <c r="U1011" i="3" s="1"/>
  <c r="P1012" i="3"/>
  <c r="Q1012" i="3" s="1"/>
  <c r="T1012" i="3" l="1"/>
  <c r="U1012" i="3" s="1"/>
  <c r="P1013" i="3"/>
  <c r="Q1013" i="3" s="1"/>
  <c r="T1013" i="3" l="1"/>
  <c r="U1013" i="3" s="1"/>
  <c r="P1014" i="3"/>
  <c r="Q1014" i="3" s="1"/>
  <c r="T1014" i="3" l="1"/>
  <c r="U1014" i="3" s="1"/>
  <c r="P1015" i="3"/>
  <c r="Q1015" i="3" s="1"/>
  <c r="T1015" i="3" l="1"/>
  <c r="U1015" i="3" s="1"/>
  <c r="P1016" i="3"/>
  <c r="Q1016" i="3" s="1"/>
  <c r="T1016" i="3" l="1"/>
  <c r="U1016" i="3" s="1"/>
  <c r="P1017" i="3"/>
  <c r="Q1017" i="3" s="1"/>
  <c r="T1017" i="3" l="1"/>
  <c r="U1017" i="3" s="1"/>
  <c r="P1018" i="3"/>
  <c r="Q1018" i="3" s="1"/>
  <c r="T1018" i="3" l="1"/>
  <c r="U1018" i="3" s="1"/>
  <c r="P1019" i="3"/>
  <c r="Q1019" i="3" s="1"/>
  <c r="T1019" i="3" l="1"/>
  <c r="U1019" i="3" s="1"/>
  <c r="P1020" i="3"/>
  <c r="Q1020" i="3" s="1"/>
  <c r="T1020" i="3" l="1"/>
  <c r="U1020" i="3" s="1"/>
  <c r="P1021" i="3"/>
  <c r="Q1021" i="3" s="1"/>
  <c r="T1021" i="3" l="1"/>
  <c r="U1021" i="3" s="1"/>
  <c r="P1022" i="3"/>
  <c r="Q1022" i="3" s="1"/>
  <c r="T1022" i="3" l="1"/>
  <c r="U1022" i="3" s="1"/>
  <c r="P1023" i="3"/>
  <c r="Q1023" i="3" s="1"/>
  <c r="T1023" i="3" l="1"/>
  <c r="U1023" i="3" s="1"/>
  <c r="P1024" i="3"/>
  <c r="Q1024" i="3" s="1"/>
  <c r="T1024" i="3" l="1"/>
  <c r="U1024" i="3" s="1"/>
  <c r="P1025" i="3"/>
  <c r="Q1025" i="3" s="1"/>
  <c r="T1025" i="3" l="1"/>
  <c r="U1025" i="3" s="1"/>
  <c r="P1026" i="3"/>
  <c r="Q1026" i="3" s="1"/>
  <c r="T1026" i="3" l="1"/>
  <c r="U1026" i="3" s="1"/>
  <c r="P1027" i="3"/>
  <c r="Q1027" i="3" s="1"/>
  <c r="T1027" i="3" l="1"/>
  <c r="U1027" i="3" s="1"/>
  <c r="P1028" i="3"/>
  <c r="Q1028" i="3" s="1"/>
  <c r="T1028" i="3" l="1"/>
  <c r="U1028" i="3" s="1"/>
  <c r="P1029" i="3"/>
  <c r="Q1029" i="3" s="1"/>
  <c r="T1029" i="3" l="1"/>
  <c r="U1029" i="3" s="1"/>
  <c r="P1030" i="3"/>
  <c r="Q1030" i="3" s="1"/>
  <c r="T1030" i="3" l="1"/>
  <c r="U1030" i="3" s="1"/>
  <c r="P1031" i="3"/>
  <c r="Q1031" i="3" s="1"/>
  <c r="T1031" i="3" l="1"/>
  <c r="U1031" i="3" s="1"/>
  <c r="P1032" i="3"/>
  <c r="Q1032" i="3" s="1"/>
  <c r="T1032" i="3" l="1"/>
  <c r="U1032" i="3" s="1"/>
  <c r="P1033" i="3"/>
  <c r="Q1033" i="3" s="1"/>
  <c r="T1033" i="3" l="1"/>
  <c r="U1033" i="3" s="1"/>
  <c r="P1034" i="3"/>
  <c r="Q1034" i="3" s="1"/>
  <c r="T1034" i="3" l="1"/>
  <c r="U1034" i="3" s="1"/>
  <c r="P1035" i="3"/>
  <c r="Q1035" i="3" s="1"/>
  <c r="T1035" i="3" l="1"/>
  <c r="U1035" i="3" s="1"/>
  <c r="P1036" i="3"/>
  <c r="Q1036" i="3" s="1"/>
  <c r="T1036" i="3" l="1"/>
  <c r="U1036" i="3" s="1"/>
  <c r="P1037" i="3"/>
  <c r="Q1037" i="3" s="1"/>
  <c r="T1037" i="3" l="1"/>
  <c r="U1037" i="3" s="1"/>
  <c r="P1038" i="3"/>
  <c r="Q1038" i="3" s="1"/>
  <c r="T1038" i="3" l="1"/>
  <c r="U1038" i="3" s="1"/>
  <c r="P1039" i="3"/>
  <c r="Q1039" i="3" s="1"/>
  <c r="T1039" i="3" l="1"/>
  <c r="U1039" i="3" s="1"/>
  <c r="P1040" i="3"/>
  <c r="Q1040" i="3" s="1"/>
  <c r="T1040" i="3" l="1"/>
  <c r="U1040" i="3" s="1"/>
  <c r="P1041" i="3"/>
  <c r="Q1041" i="3" s="1"/>
  <c r="T1041" i="3" l="1"/>
  <c r="U1041" i="3" s="1"/>
  <c r="P1042" i="3"/>
  <c r="Q1042" i="3" s="1"/>
  <c r="T1042" i="3" l="1"/>
  <c r="U1042" i="3" s="1"/>
  <c r="P1043" i="3"/>
  <c r="Q1043" i="3" s="1"/>
  <c r="T1043" i="3" l="1"/>
  <c r="U1043" i="3" s="1"/>
  <c r="P1044" i="3"/>
  <c r="Q1044" i="3" s="1"/>
  <c r="T1044" i="3" l="1"/>
  <c r="U1044" i="3" s="1"/>
  <c r="P1045" i="3"/>
  <c r="Q1045" i="3" s="1"/>
  <c r="T1045" i="3" l="1"/>
  <c r="U1045" i="3" s="1"/>
  <c r="P1046" i="3"/>
  <c r="Q1046" i="3" s="1"/>
  <c r="T1046" i="3" l="1"/>
  <c r="U1046" i="3" s="1"/>
  <c r="P1047" i="3"/>
  <c r="Q1047" i="3" s="1"/>
  <c r="T1047" i="3" l="1"/>
  <c r="U1047" i="3" s="1"/>
  <c r="P1048" i="3"/>
  <c r="Q1048" i="3" s="1"/>
  <c r="T1048" i="3" l="1"/>
  <c r="U1048" i="3" s="1"/>
  <c r="P1049" i="3"/>
  <c r="Q1049" i="3" s="1"/>
  <c r="T1049" i="3" l="1"/>
  <c r="U1049" i="3" s="1"/>
  <c r="P1050" i="3"/>
  <c r="Q1050" i="3" s="1"/>
  <c r="T1050" i="3" l="1"/>
  <c r="U1050" i="3" s="1"/>
  <c r="P1051" i="3"/>
  <c r="Q1051" i="3" s="1"/>
  <c r="T1051" i="3" l="1"/>
  <c r="U1051" i="3" s="1"/>
  <c r="P1052" i="3"/>
  <c r="Q1052" i="3" s="1"/>
  <c r="T1052" i="3" l="1"/>
  <c r="U1052" i="3" s="1"/>
  <c r="P1053" i="3"/>
  <c r="Q1053" i="3" s="1"/>
  <c r="T1053" i="3" l="1"/>
  <c r="U1053" i="3" s="1"/>
  <c r="P1054" i="3"/>
  <c r="Q1054" i="3" s="1"/>
  <c r="T1054" i="3" l="1"/>
  <c r="U1054" i="3" s="1"/>
  <c r="P1055" i="3"/>
  <c r="Q1055" i="3" s="1"/>
  <c r="T1055" i="3" l="1"/>
  <c r="U1055" i="3" s="1"/>
  <c r="P1056" i="3"/>
  <c r="Q1056" i="3" s="1"/>
  <c r="T1056" i="3" l="1"/>
  <c r="U1056" i="3" s="1"/>
  <c r="P1057" i="3"/>
  <c r="Q1057" i="3" s="1"/>
  <c r="T1057" i="3" l="1"/>
  <c r="U1057" i="3" s="1"/>
  <c r="P1058" i="3"/>
  <c r="Q1058" i="3" s="1"/>
  <c r="T1058" i="3" l="1"/>
  <c r="U1058" i="3" s="1"/>
  <c r="P1059" i="3"/>
  <c r="Q1059" i="3" s="1"/>
  <c r="T1059" i="3" l="1"/>
  <c r="U1059" i="3" s="1"/>
  <c r="P1060" i="3"/>
  <c r="Q1060" i="3" s="1"/>
  <c r="T1060" i="3" l="1"/>
  <c r="U1060" i="3" s="1"/>
  <c r="P1061" i="3"/>
  <c r="Q1061" i="3" s="1"/>
  <c r="T1061" i="3" l="1"/>
  <c r="U1061" i="3" s="1"/>
  <c r="P1062" i="3"/>
  <c r="Q1062" i="3" s="1"/>
  <c r="T1062" i="3" l="1"/>
  <c r="U1062" i="3" s="1"/>
  <c r="P1063" i="3"/>
  <c r="Q1063" i="3" s="1"/>
  <c r="T1063" i="3" l="1"/>
  <c r="U1063" i="3" s="1"/>
  <c r="P1064" i="3"/>
  <c r="Q1064" i="3" s="1"/>
  <c r="T1064" i="3" l="1"/>
  <c r="U1064" i="3" s="1"/>
  <c r="P1065" i="3"/>
  <c r="Q1065" i="3" s="1"/>
  <c r="T1065" i="3" l="1"/>
  <c r="U1065" i="3" s="1"/>
  <c r="P1066" i="3"/>
  <c r="Q1066" i="3" s="1"/>
  <c r="T1066" i="3" l="1"/>
  <c r="U1066" i="3" s="1"/>
  <c r="P1067" i="3"/>
  <c r="Q1067" i="3" s="1"/>
  <c r="T1067" i="3" l="1"/>
  <c r="U1067" i="3" s="1"/>
  <c r="P1068" i="3"/>
  <c r="Q1068" i="3" s="1"/>
  <c r="T1068" i="3" l="1"/>
  <c r="U1068" i="3" s="1"/>
  <c r="P1069" i="3"/>
  <c r="Q1069" i="3" s="1"/>
  <c r="T1069" i="3" l="1"/>
  <c r="U1069" i="3" s="1"/>
  <c r="P1070" i="3"/>
  <c r="Q1070" i="3" s="1"/>
  <c r="T1070" i="3" l="1"/>
  <c r="U1070" i="3" s="1"/>
  <c r="P1071" i="3"/>
  <c r="Q1071" i="3" s="1"/>
  <c r="T1071" i="3" l="1"/>
  <c r="U1071" i="3" s="1"/>
  <c r="P1072" i="3"/>
  <c r="Q1072" i="3" s="1"/>
  <c r="T1072" i="3" l="1"/>
  <c r="U1072" i="3" s="1"/>
  <c r="P1073" i="3"/>
  <c r="Q1073" i="3" s="1"/>
  <c r="T1073" i="3" l="1"/>
  <c r="U1073" i="3" s="1"/>
  <c r="P1074" i="3"/>
  <c r="Q1074" i="3" s="1"/>
  <c r="T1074" i="3" l="1"/>
  <c r="U1074" i="3" s="1"/>
  <c r="P1075" i="3"/>
  <c r="Q1075" i="3" s="1"/>
  <c r="T1075" i="3" l="1"/>
  <c r="U1075" i="3" s="1"/>
  <c r="P1076" i="3"/>
  <c r="Q1076" i="3" s="1"/>
  <c r="T1076" i="3" l="1"/>
  <c r="U1076" i="3" s="1"/>
  <c r="P1077" i="3"/>
  <c r="Q1077" i="3" s="1"/>
  <c r="T1077" i="3" l="1"/>
  <c r="U1077" i="3" s="1"/>
  <c r="P1078" i="3"/>
  <c r="Q1078" i="3" s="1"/>
  <c r="T1078" i="3" l="1"/>
  <c r="U1078" i="3" s="1"/>
  <c r="P1079" i="3"/>
  <c r="Q1079" i="3" s="1"/>
  <c r="T1079" i="3" l="1"/>
  <c r="U1079" i="3" s="1"/>
  <c r="P1080" i="3"/>
  <c r="Q1080" i="3" s="1"/>
  <c r="T1080" i="3" l="1"/>
  <c r="U1080" i="3" s="1"/>
  <c r="P1081" i="3"/>
  <c r="Q1081" i="3" s="1"/>
  <c r="T1081" i="3" l="1"/>
  <c r="U1081" i="3" s="1"/>
  <c r="P1082" i="3"/>
  <c r="Q1082" i="3" s="1"/>
  <c r="T1082" i="3" l="1"/>
  <c r="U1082" i="3" s="1"/>
  <c r="P1083" i="3"/>
  <c r="Q1083" i="3" s="1"/>
  <c r="T1083" i="3" l="1"/>
  <c r="U1083" i="3" s="1"/>
  <c r="P1084" i="3"/>
  <c r="Q1084" i="3" s="1"/>
  <c r="T1084" i="3" l="1"/>
  <c r="U1084" i="3" s="1"/>
  <c r="P1085" i="3"/>
  <c r="Q1085" i="3" s="1"/>
  <c r="T1085" i="3" l="1"/>
  <c r="U1085" i="3" s="1"/>
  <c r="P1086" i="3"/>
  <c r="Q1086" i="3" s="1"/>
  <c r="T1086" i="3" l="1"/>
  <c r="U1086" i="3" s="1"/>
  <c r="P1087" i="3"/>
  <c r="Q1087" i="3" s="1"/>
  <c r="T1087" i="3" l="1"/>
  <c r="U1087" i="3" s="1"/>
  <c r="P1088" i="3"/>
  <c r="Q1088" i="3" s="1"/>
  <c r="T1088" i="3" l="1"/>
  <c r="U1088" i="3" s="1"/>
  <c r="P1089" i="3"/>
  <c r="Q1089" i="3" s="1"/>
  <c r="T1089" i="3" l="1"/>
  <c r="U1089" i="3" s="1"/>
  <c r="P1090" i="3"/>
  <c r="Q1090" i="3" s="1"/>
  <c r="T1090" i="3" l="1"/>
  <c r="U1090" i="3" s="1"/>
  <c r="P1091" i="3"/>
  <c r="Q1091" i="3" s="1"/>
  <c r="T1091" i="3" l="1"/>
  <c r="U1091" i="3" s="1"/>
  <c r="P1092" i="3"/>
  <c r="Q1092" i="3" s="1"/>
  <c r="T1092" i="3" l="1"/>
  <c r="U1092" i="3" s="1"/>
  <c r="P1093" i="3"/>
  <c r="Q1093" i="3" s="1"/>
  <c r="T1093" i="3" l="1"/>
  <c r="U1093" i="3" s="1"/>
  <c r="P1094" i="3"/>
  <c r="Q1094" i="3" s="1"/>
  <c r="T1094" i="3" l="1"/>
  <c r="U1094" i="3" s="1"/>
  <c r="P1095" i="3"/>
  <c r="Q1095" i="3" s="1"/>
  <c r="T1095" i="3" l="1"/>
  <c r="U1095" i="3" s="1"/>
  <c r="P1096" i="3"/>
  <c r="Q1096" i="3" s="1"/>
  <c r="T1096" i="3" l="1"/>
  <c r="U1096" i="3" s="1"/>
  <c r="P1097" i="3"/>
  <c r="Q1097" i="3" s="1"/>
  <c r="T1097" i="3" l="1"/>
  <c r="U1097" i="3" s="1"/>
  <c r="P1098" i="3"/>
  <c r="Q1098" i="3" s="1"/>
  <c r="T1098" i="3" l="1"/>
  <c r="U1098" i="3" s="1"/>
  <c r="P1099" i="3"/>
  <c r="Q1099" i="3" s="1"/>
  <c r="T1099" i="3" l="1"/>
  <c r="U1099" i="3" s="1"/>
  <c r="P1100" i="3"/>
  <c r="Q1100" i="3" s="1"/>
  <c r="T1100" i="3" l="1"/>
  <c r="U1100" i="3" s="1"/>
  <c r="P1101" i="3"/>
  <c r="Q1101" i="3" s="1"/>
  <c r="T1101" i="3" l="1"/>
  <c r="U1101" i="3" s="1"/>
  <c r="P1102" i="3"/>
  <c r="Q1102" i="3" s="1"/>
  <c r="T1102" i="3" l="1"/>
  <c r="U1102" i="3" s="1"/>
  <c r="P1103" i="3"/>
  <c r="Q1103" i="3" s="1"/>
  <c r="T1103" i="3" l="1"/>
  <c r="U1103" i="3" s="1"/>
  <c r="P1104" i="3"/>
  <c r="Q1104" i="3" s="1"/>
  <c r="T1104" i="3" l="1"/>
  <c r="U1104" i="3" s="1"/>
  <c r="P1105" i="3"/>
  <c r="Q1105" i="3" s="1"/>
  <c r="T1105" i="3" l="1"/>
  <c r="U1105" i="3" s="1"/>
  <c r="P1106" i="3"/>
  <c r="Q1106" i="3" s="1"/>
  <c r="T1106" i="3" l="1"/>
  <c r="U1106" i="3" s="1"/>
  <c r="P1107" i="3"/>
  <c r="Q1107" i="3" s="1"/>
  <c r="T1107" i="3" l="1"/>
  <c r="U1107" i="3" s="1"/>
  <c r="P1108" i="3"/>
  <c r="Q1108" i="3" s="1"/>
  <c r="T1108" i="3" l="1"/>
  <c r="U1108" i="3" s="1"/>
  <c r="P1109" i="3"/>
  <c r="Q1109" i="3" s="1"/>
  <c r="T1109" i="3" l="1"/>
  <c r="U1109" i="3" s="1"/>
  <c r="P1110" i="3"/>
  <c r="Q1110" i="3" s="1"/>
  <c r="T1110" i="3" l="1"/>
  <c r="U1110" i="3" s="1"/>
  <c r="P1111" i="3"/>
  <c r="Q1111" i="3" s="1"/>
  <c r="T1111" i="3" l="1"/>
  <c r="U1111" i="3" s="1"/>
  <c r="P1112" i="3"/>
  <c r="Q1112" i="3" s="1"/>
  <c r="T1112" i="3" l="1"/>
  <c r="U1112" i="3" s="1"/>
  <c r="P1113" i="3"/>
  <c r="Q1113" i="3" s="1"/>
  <c r="T1113" i="3" l="1"/>
  <c r="U1113" i="3" s="1"/>
  <c r="P1114" i="3"/>
  <c r="Q1114" i="3" s="1"/>
  <c r="T1114" i="3" l="1"/>
  <c r="U1114" i="3" s="1"/>
  <c r="P1115" i="3"/>
  <c r="Q1115" i="3" s="1"/>
  <c r="T1115" i="3" l="1"/>
  <c r="U1115" i="3" s="1"/>
  <c r="P1116" i="3"/>
  <c r="Q1116" i="3" s="1"/>
  <c r="T1116" i="3" l="1"/>
  <c r="U1116" i="3" s="1"/>
  <c r="P1117" i="3"/>
  <c r="Q1117" i="3" s="1"/>
  <c r="T1117" i="3" l="1"/>
  <c r="U1117" i="3" s="1"/>
  <c r="P1118" i="3"/>
  <c r="Q1118" i="3" s="1"/>
  <c r="T1118" i="3" l="1"/>
  <c r="U1118" i="3" s="1"/>
  <c r="P1119" i="3"/>
  <c r="Q1119" i="3" s="1"/>
  <c r="T1119" i="3" l="1"/>
  <c r="U1119" i="3" s="1"/>
  <c r="P1120" i="3"/>
  <c r="Q1120" i="3" s="1"/>
  <c r="T1120" i="3" l="1"/>
  <c r="U1120" i="3" s="1"/>
  <c r="P1121" i="3"/>
  <c r="Q1121" i="3" s="1"/>
  <c r="T1121" i="3" l="1"/>
  <c r="U1121" i="3" s="1"/>
  <c r="P1122" i="3"/>
  <c r="Q1122" i="3" s="1"/>
  <c r="T1122" i="3" l="1"/>
  <c r="U1122" i="3" s="1"/>
  <c r="P1123" i="3"/>
  <c r="Q1123" i="3" s="1"/>
  <c r="T1123" i="3" l="1"/>
  <c r="U1123" i="3" s="1"/>
  <c r="P1124" i="3"/>
  <c r="Q1124" i="3" s="1"/>
  <c r="T1124" i="3" l="1"/>
  <c r="U1124" i="3" s="1"/>
  <c r="P1125" i="3"/>
  <c r="Q1125" i="3" s="1"/>
  <c r="T1125" i="3" l="1"/>
  <c r="U1125" i="3" s="1"/>
  <c r="P1126" i="3"/>
  <c r="Q1126" i="3" s="1"/>
  <c r="T1126" i="3" l="1"/>
  <c r="U1126" i="3" s="1"/>
  <c r="P1127" i="3"/>
  <c r="Q1127" i="3" s="1"/>
  <c r="T1127" i="3" l="1"/>
  <c r="U1127" i="3" s="1"/>
  <c r="P1128" i="3"/>
  <c r="Q1128" i="3" s="1"/>
  <c r="T1128" i="3" l="1"/>
  <c r="U1128" i="3" s="1"/>
  <c r="P1129" i="3"/>
  <c r="Q1129" i="3" s="1"/>
  <c r="T1129" i="3" l="1"/>
  <c r="U1129" i="3" s="1"/>
  <c r="P1130" i="3"/>
  <c r="Q1130" i="3" s="1"/>
  <c r="T1130" i="3" l="1"/>
  <c r="U1130" i="3" s="1"/>
  <c r="P1131" i="3"/>
  <c r="Q1131" i="3" s="1"/>
  <c r="T1131" i="3" l="1"/>
  <c r="U1131" i="3" s="1"/>
  <c r="P1132" i="3"/>
  <c r="Q1132" i="3" s="1"/>
  <c r="T1132" i="3" l="1"/>
  <c r="U1132" i="3" s="1"/>
  <c r="P1133" i="3"/>
  <c r="Q1133" i="3" s="1"/>
  <c r="T1133" i="3" l="1"/>
  <c r="U1133" i="3" s="1"/>
  <c r="P1134" i="3"/>
  <c r="Q1134" i="3" s="1"/>
  <c r="T1134" i="3" l="1"/>
  <c r="U1134" i="3" s="1"/>
  <c r="P1135" i="3"/>
  <c r="Q1135" i="3" s="1"/>
  <c r="T1135" i="3" l="1"/>
  <c r="U1135" i="3" s="1"/>
  <c r="P1136" i="3"/>
  <c r="Q1136" i="3" s="1"/>
  <c r="T1136" i="3" l="1"/>
  <c r="U1136" i="3" s="1"/>
  <c r="P1137" i="3"/>
  <c r="Q1137" i="3" s="1"/>
  <c r="T1137" i="3" l="1"/>
  <c r="U1137" i="3" s="1"/>
  <c r="P1138" i="3"/>
  <c r="Q1138" i="3" s="1"/>
  <c r="T1138" i="3" l="1"/>
  <c r="U1138" i="3" s="1"/>
  <c r="P1139" i="3"/>
  <c r="Q1139" i="3" s="1"/>
  <c r="T1139" i="3" l="1"/>
  <c r="U1139" i="3" s="1"/>
  <c r="P1140" i="3"/>
  <c r="Q1140" i="3" s="1"/>
  <c r="T1140" i="3" l="1"/>
  <c r="U1140" i="3" s="1"/>
  <c r="P1141" i="3"/>
  <c r="Q1141" i="3" s="1"/>
  <c r="T1141" i="3" l="1"/>
  <c r="U1141" i="3" s="1"/>
  <c r="P1142" i="3"/>
  <c r="Q1142" i="3" s="1"/>
  <c r="T1142" i="3" l="1"/>
  <c r="U1142" i="3" s="1"/>
  <c r="P1143" i="3"/>
  <c r="Q1143" i="3" s="1"/>
  <c r="T1143" i="3" l="1"/>
  <c r="U1143" i="3" s="1"/>
  <c r="P1144" i="3"/>
  <c r="Q1144" i="3" s="1"/>
  <c r="T1144" i="3" l="1"/>
  <c r="U1144" i="3" s="1"/>
  <c r="P1145" i="3"/>
  <c r="Q1145" i="3" s="1"/>
  <c r="T1145" i="3" l="1"/>
  <c r="U1145" i="3" s="1"/>
  <c r="P1146" i="3"/>
  <c r="Q1146" i="3" s="1"/>
  <c r="T1146" i="3" l="1"/>
  <c r="U1146" i="3" s="1"/>
  <c r="P1147" i="3"/>
  <c r="Q1147" i="3" s="1"/>
  <c r="T1147" i="3" l="1"/>
  <c r="U1147" i="3" s="1"/>
  <c r="P1148" i="3"/>
  <c r="Q1148" i="3" s="1"/>
  <c r="T1148" i="3" l="1"/>
  <c r="U1148" i="3" s="1"/>
  <c r="P1149" i="3"/>
  <c r="Q1149" i="3" s="1"/>
  <c r="T1149" i="3" l="1"/>
  <c r="U1149" i="3" s="1"/>
  <c r="P1150" i="3"/>
  <c r="Q1150" i="3" s="1"/>
  <c r="T1150" i="3" l="1"/>
  <c r="U1150" i="3" s="1"/>
  <c r="P1151" i="3"/>
  <c r="Q1151" i="3" s="1"/>
  <c r="T1151" i="3" l="1"/>
  <c r="U1151" i="3" s="1"/>
  <c r="P1152" i="3"/>
  <c r="Q1152" i="3" s="1"/>
  <c r="T1152" i="3" l="1"/>
  <c r="U1152" i="3" s="1"/>
  <c r="P1153" i="3"/>
  <c r="Q1153" i="3" s="1"/>
  <c r="T1153" i="3" l="1"/>
  <c r="U1153" i="3" s="1"/>
  <c r="P1154" i="3"/>
  <c r="Q1154" i="3" s="1"/>
  <c r="T1154" i="3" l="1"/>
  <c r="U1154" i="3" s="1"/>
  <c r="P1155" i="3"/>
  <c r="Q1155" i="3" s="1"/>
  <c r="T1155" i="3" l="1"/>
  <c r="U1155" i="3" s="1"/>
  <c r="P1156" i="3"/>
  <c r="Q1156" i="3" s="1"/>
  <c r="T1156" i="3" l="1"/>
  <c r="U1156" i="3" s="1"/>
  <c r="P1157" i="3"/>
  <c r="Q1157" i="3" s="1"/>
  <c r="T1157" i="3" l="1"/>
  <c r="U1157" i="3" s="1"/>
  <c r="P1158" i="3"/>
  <c r="Q1158" i="3" s="1"/>
  <c r="T1158" i="3" l="1"/>
  <c r="U1158" i="3" s="1"/>
  <c r="P1159" i="3"/>
  <c r="Q1159" i="3" s="1"/>
  <c r="T1159" i="3" l="1"/>
  <c r="U1159" i="3" s="1"/>
  <c r="P1160" i="3"/>
  <c r="Q1160" i="3" s="1"/>
  <c r="T1160" i="3" l="1"/>
  <c r="U1160" i="3" s="1"/>
  <c r="P1161" i="3"/>
  <c r="Q1161" i="3" s="1"/>
  <c r="T1161" i="3" l="1"/>
  <c r="U1161" i="3" s="1"/>
  <c r="P1162" i="3"/>
  <c r="Q1162" i="3" s="1"/>
  <c r="T1162" i="3" l="1"/>
  <c r="U1162" i="3" s="1"/>
  <c r="P1163" i="3"/>
  <c r="Q1163" i="3" s="1"/>
  <c r="T1163" i="3" l="1"/>
  <c r="U1163" i="3" s="1"/>
  <c r="P1164" i="3"/>
  <c r="Q1164" i="3" s="1"/>
  <c r="T1164" i="3" l="1"/>
  <c r="U1164" i="3" s="1"/>
  <c r="P1165" i="3"/>
  <c r="Q1165" i="3" s="1"/>
  <c r="T1165" i="3" l="1"/>
  <c r="U1165" i="3" s="1"/>
  <c r="P1166" i="3"/>
  <c r="Q1166" i="3" s="1"/>
  <c r="T1166" i="3" l="1"/>
  <c r="U1166" i="3" s="1"/>
  <c r="P1167" i="3"/>
  <c r="Q1167" i="3" s="1"/>
  <c r="T1167" i="3" l="1"/>
  <c r="U1167" i="3" s="1"/>
  <c r="P1168" i="3"/>
  <c r="Q1168" i="3" s="1"/>
  <c r="T1168" i="3" l="1"/>
  <c r="U1168" i="3" s="1"/>
  <c r="P1169" i="3"/>
  <c r="Q1169" i="3" s="1"/>
  <c r="T1169" i="3" l="1"/>
  <c r="U1169" i="3" s="1"/>
  <c r="P1170" i="3"/>
  <c r="Q1170" i="3" s="1"/>
  <c r="T1170" i="3" l="1"/>
  <c r="U1170" i="3" s="1"/>
  <c r="P1171" i="3"/>
  <c r="Q1171" i="3" s="1"/>
  <c r="T1171" i="3" l="1"/>
  <c r="U1171" i="3" s="1"/>
  <c r="P1172" i="3"/>
  <c r="Q1172" i="3" s="1"/>
  <c r="T1172" i="3" l="1"/>
  <c r="U1172" i="3" s="1"/>
  <c r="P1173" i="3"/>
  <c r="Q1173" i="3" s="1"/>
  <c r="T1173" i="3" l="1"/>
  <c r="U1173" i="3" s="1"/>
  <c r="P1174" i="3"/>
  <c r="Q1174" i="3" s="1"/>
  <c r="T1174" i="3" l="1"/>
  <c r="U1174" i="3" s="1"/>
  <c r="P1175" i="3"/>
  <c r="Q1175" i="3" s="1"/>
  <c r="T1175" i="3" l="1"/>
  <c r="U1175" i="3" s="1"/>
  <c r="P1176" i="3"/>
  <c r="Q1176" i="3" s="1"/>
  <c r="T1176" i="3" l="1"/>
  <c r="U1176" i="3" s="1"/>
  <c r="P1177" i="3"/>
  <c r="Q1177" i="3" s="1"/>
  <c r="T1177" i="3" l="1"/>
  <c r="U1177" i="3" s="1"/>
  <c r="P1178" i="3"/>
  <c r="Q1178" i="3" s="1"/>
  <c r="T1178" i="3" l="1"/>
  <c r="U1178" i="3" s="1"/>
  <c r="P1179" i="3"/>
  <c r="Q1179" i="3" s="1"/>
  <c r="T1179" i="3" l="1"/>
  <c r="U1179" i="3" s="1"/>
  <c r="P1180" i="3"/>
  <c r="Q1180" i="3" s="1"/>
  <c r="T1180" i="3" l="1"/>
  <c r="U1180" i="3" s="1"/>
  <c r="P1181" i="3"/>
  <c r="Q1181" i="3" s="1"/>
  <c r="T1181" i="3" l="1"/>
  <c r="U1181" i="3" s="1"/>
  <c r="P1182" i="3"/>
  <c r="Q1182" i="3" s="1"/>
  <c r="T1182" i="3" l="1"/>
  <c r="U1182" i="3" s="1"/>
  <c r="P1183" i="3"/>
  <c r="Q1183" i="3" s="1"/>
  <c r="T1183" i="3" l="1"/>
  <c r="U1183" i="3" s="1"/>
  <c r="P1184" i="3"/>
  <c r="Q1184" i="3" s="1"/>
  <c r="T1184" i="3" l="1"/>
  <c r="U1184" i="3" s="1"/>
  <c r="P1185" i="3"/>
  <c r="Q1185" i="3" s="1"/>
  <c r="T1185" i="3" l="1"/>
  <c r="U1185" i="3" s="1"/>
  <c r="P1186" i="3"/>
  <c r="Q1186" i="3" s="1"/>
  <c r="T1186" i="3" l="1"/>
  <c r="U1186" i="3" s="1"/>
  <c r="P1187" i="3"/>
  <c r="Q1187" i="3" s="1"/>
  <c r="T1187" i="3" l="1"/>
  <c r="U1187" i="3" s="1"/>
  <c r="P1188" i="3"/>
  <c r="Q1188" i="3" s="1"/>
  <c r="T1188" i="3" l="1"/>
  <c r="U1188" i="3" s="1"/>
  <c r="P1189" i="3"/>
  <c r="Q1189" i="3" s="1"/>
  <c r="T1189" i="3" l="1"/>
  <c r="U1189" i="3" s="1"/>
  <c r="P1190" i="3"/>
  <c r="Q1190" i="3" s="1"/>
  <c r="T1190" i="3" l="1"/>
  <c r="U1190" i="3" s="1"/>
  <c r="P1191" i="3"/>
  <c r="Q1191" i="3" s="1"/>
  <c r="T1191" i="3" l="1"/>
  <c r="U1191" i="3" s="1"/>
  <c r="P1192" i="3"/>
  <c r="Q1192" i="3" s="1"/>
  <c r="T1192" i="3" l="1"/>
  <c r="U1192" i="3" s="1"/>
  <c r="P1193" i="3"/>
  <c r="Q1193" i="3" s="1"/>
  <c r="T1193" i="3" l="1"/>
  <c r="U1193" i="3" s="1"/>
  <c r="P1194" i="3"/>
  <c r="Q1194" i="3" s="1"/>
  <c r="T1194" i="3" l="1"/>
  <c r="U1194" i="3" s="1"/>
  <c r="P1195" i="3"/>
  <c r="Q1195" i="3" s="1"/>
  <c r="T1195" i="3" l="1"/>
  <c r="U1195" i="3" s="1"/>
  <c r="P1196" i="3"/>
  <c r="Q1196" i="3" s="1"/>
  <c r="T1196" i="3" l="1"/>
  <c r="U1196" i="3" s="1"/>
  <c r="P1197" i="3"/>
  <c r="Q1197" i="3" s="1"/>
  <c r="T1197" i="3" l="1"/>
  <c r="U1197" i="3" s="1"/>
  <c r="P1198" i="3"/>
  <c r="Q1198" i="3" s="1"/>
  <c r="T1198" i="3" l="1"/>
  <c r="U1198" i="3" s="1"/>
  <c r="P1199" i="3"/>
  <c r="Q1199" i="3" s="1"/>
  <c r="T1199" i="3" l="1"/>
  <c r="U1199" i="3" s="1"/>
  <c r="P1200" i="3"/>
  <c r="Q1200" i="3" s="1"/>
  <c r="T1200" i="3" l="1"/>
  <c r="U1200" i="3" s="1"/>
  <c r="P1201" i="3"/>
  <c r="Q1201" i="3" s="1"/>
  <c r="T1201" i="3" l="1"/>
  <c r="U1201" i="3" s="1"/>
  <c r="P1202" i="3"/>
  <c r="Q1202" i="3" s="1"/>
  <c r="T1202" i="3" l="1"/>
  <c r="U1202" i="3" s="1"/>
  <c r="P1203" i="3"/>
  <c r="Q1203" i="3" s="1"/>
  <c r="T1203" i="3" l="1"/>
  <c r="U1203" i="3" s="1"/>
  <c r="P1204" i="3"/>
  <c r="Q1204" i="3" s="1"/>
  <c r="T1204" i="3" l="1"/>
  <c r="U1204" i="3" s="1"/>
  <c r="P1205" i="3"/>
  <c r="Q1205" i="3" s="1"/>
  <c r="T1205" i="3" l="1"/>
  <c r="U1205" i="3" s="1"/>
  <c r="P1206" i="3"/>
  <c r="Q1206" i="3" s="1"/>
  <c r="T1206" i="3" l="1"/>
  <c r="U1206" i="3" s="1"/>
  <c r="P1207" i="3"/>
  <c r="Q1207" i="3" s="1"/>
  <c r="T1207" i="3" l="1"/>
  <c r="U1207" i="3" s="1"/>
  <c r="P1208" i="3"/>
  <c r="Q1208" i="3" s="1"/>
  <c r="T1208" i="3" l="1"/>
  <c r="U1208" i="3" s="1"/>
  <c r="P1209" i="3"/>
  <c r="Q1209" i="3" s="1"/>
  <c r="T1209" i="3" l="1"/>
  <c r="U1209" i="3" s="1"/>
  <c r="P1210" i="3"/>
  <c r="Q1210" i="3" s="1"/>
  <c r="T1210" i="3" l="1"/>
  <c r="U1210" i="3" s="1"/>
  <c r="P1211" i="3"/>
  <c r="Q1211" i="3" s="1"/>
  <c r="T1211" i="3" l="1"/>
  <c r="U1211" i="3" s="1"/>
  <c r="P1212" i="3"/>
  <c r="Q1212" i="3" s="1"/>
  <c r="T1212" i="3" l="1"/>
  <c r="U1212" i="3" s="1"/>
  <c r="P1213" i="3"/>
  <c r="Q1213" i="3" s="1"/>
  <c r="T1213" i="3" l="1"/>
  <c r="U1213" i="3" s="1"/>
  <c r="P1214" i="3"/>
  <c r="Q1214" i="3" s="1"/>
  <c r="T1214" i="3" l="1"/>
  <c r="U1214" i="3" s="1"/>
  <c r="P1215" i="3"/>
  <c r="Q1215" i="3" s="1"/>
  <c r="T1215" i="3" l="1"/>
  <c r="U1215" i="3" s="1"/>
  <c r="P1216" i="3"/>
  <c r="Q1216" i="3" s="1"/>
  <c r="T1216" i="3" l="1"/>
  <c r="U1216" i="3" s="1"/>
  <c r="P1217" i="3"/>
  <c r="Q1217" i="3" s="1"/>
  <c r="T1217" i="3" l="1"/>
  <c r="U1217" i="3" s="1"/>
  <c r="P1218" i="3"/>
  <c r="Q1218" i="3" s="1"/>
  <c r="T1218" i="3" l="1"/>
  <c r="U1218" i="3" s="1"/>
  <c r="P1219" i="3"/>
  <c r="Q1219" i="3" s="1"/>
  <c r="T1219" i="3" l="1"/>
  <c r="U1219" i="3" s="1"/>
  <c r="P1220" i="3"/>
  <c r="Q1220" i="3" s="1"/>
  <c r="T1220" i="3" l="1"/>
  <c r="U1220" i="3" s="1"/>
  <c r="P1221" i="3"/>
  <c r="Q1221" i="3" s="1"/>
  <c r="T1221" i="3" l="1"/>
  <c r="U1221" i="3" s="1"/>
  <c r="P1222" i="3"/>
  <c r="Q1222" i="3" s="1"/>
  <c r="T1222" i="3" l="1"/>
  <c r="U1222" i="3" s="1"/>
  <c r="P1223" i="3"/>
  <c r="Q1223" i="3" s="1"/>
  <c r="T1223" i="3" l="1"/>
  <c r="U1223" i="3" s="1"/>
  <c r="P1224" i="3"/>
  <c r="Q1224" i="3" s="1"/>
  <c r="T1224" i="3" l="1"/>
  <c r="P1225" i="3"/>
  <c r="Q1225" i="3" s="1"/>
  <c r="T1225" i="3" l="1"/>
  <c r="U1225" i="3" s="1"/>
  <c r="P1226" i="3"/>
  <c r="Q1226" i="3" s="1"/>
  <c r="U1224" i="3"/>
  <c r="B7" i="7"/>
  <c r="C7" i="7" s="1"/>
  <c r="T1226" i="3" l="1"/>
  <c r="U1226" i="3" s="1"/>
  <c r="P1227" i="3"/>
  <c r="Q1227" i="3" s="1"/>
  <c r="T1227" i="3" l="1"/>
  <c r="U1227" i="3" s="1"/>
  <c r="P1228" i="3"/>
  <c r="Q1228" i="3" s="1"/>
  <c r="T1228" i="3" l="1"/>
  <c r="U1228" i="3" s="1"/>
  <c r="P1229" i="3"/>
  <c r="Q1229" i="3" s="1"/>
  <c r="T1229" i="3" l="1"/>
  <c r="U1229" i="3" s="1"/>
  <c r="P1230" i="3"/>
  <c r="Q1230" i="3" s="1"/>
  <c r="T1230" i="3" l="1"/>
  <c r="U1230" i="3" s="1"/>
  <c r="P1231" i="3"/>
  <c r="Q1231" i="3" s="1"/>
  <c r="T1231" i="3" l="1"/>
  <c r="U1231" i="3" s="1"/>
  <c r="P1232" i="3"/>
  <c r="Q1232" i="3" s="1"/>
  <c r="T1232" i="3" l="1"/>
  <c r="U1232" i="3" s="1"/>
  <c r="P1233" i="3"/>
  <c r="Q1233" i="3" s="1"/>
  <c r="T1233" i="3" l="1"/>
  <c r="U1233" i="3" s="1"/>
  <c r="P1234" i="3"/>
  <c r="Q1234" i="3" s="1"/>
  <c r="T1234" i="3" l="1"/>
  <c r="U1234" i="3" s="1"/>
  <c r="P1235" i="3"/>
  <c r="Q1235" i="3" s="1"/>
  <c r="T1235" i="3" l="1"/>
  <c r="U1235" i="3" s="1"/>
  <c r="P1236" i="3"/>
  <c r="Q1236" i="3" s="1"/>
  <c r="T1236" i="3" l="1"/>
  <c r="U1236" i="3" s="1"/>
  <c r="P1237" i="3"/>
  <c r="Q1237" i="3" s="1"/>
  <c r="T1237" i="3" l="1"/>
  <c r="U1237" i="3" s="1"/>
  <c r="P1238" i="3"/>
  <c r="Q1238" i="3" s="1"/>
  <c r="T1238" i="3" l="1"/>
  <c r="U1238" i="3" s="1"/>
  <c r="P1239" i="3"/>
  <c r="Q1239" i="3" s="1"/>
  <c r="T1239" i="3" l="1"/>
  <c r="U1239" i="3" s="1"/>
  <c r="P1240" i="3"/>
  <c r="Q1240" i="3" s="1"/>
  <c r="T1240" i="3" l="1"/>
  <c r="U1240" i="3" s="1"/>
  <c r="P1241" i="3"/>
  <c r="Q1241" i="3" s="1"/>
  <c r="T1241" i="3" l="1"/>
  <c r="U1241" i="3" s="1"/>
  <c r="P1242" i="3"/>
  <c r="Q1242" i="3" s="1"/>
  <c r="T1242" i="3" l="1"/>
  <c r="U1242" i="3" s="1"/>
  <c r="P1243" i="3"/>
  <c r="Q1243" i="3" s="1"/>
  <c r="T1243" i="3" l="1"/>
  <c r="U1243" i="3" s="1"/>
  <c r="P1244" i="3"/>
  <c r="Q1244" i="3" s="1"/>
  <c r="T1244" i="3" l="1"/>
  <c r="U1244" i="3" s="1"/>
  <c r="P1245" i="3"/>
  <c r="Q1245" i="3" s="1"/>
  <c r="T1245" i="3" l="1"/>
  <c r="U1245" i="3" s="1"/>
  <c r="P1246" i="3"/>
  <c r="Q1246" i="3" s="1"/>
  <c r="T1246" i="3" l="1"/>
  <c r="U1246" i="3" s="1"/>
  <c r="P1247" i="3"/>
  <c r="Q1247" i="3" s="1"/>
  <c r="T1247" i="3" l="1"/>
  <c r="U1247" i="3" s="1"/>
  <c r="P1248" i="3"/>
  <c r="Q1248" i="3" s="1"/>
  <c r="T1248" i="3" l="1"/>
  <c r="U1248" i="3" s="1"/>
  <c r="P1249" i="3"/>
  <c r="Q1249" i="3" s="1"/>
  <c r="T1249" i="3" l="1"/>
  <c r="U1249" i="3" s="1"/>
  <c r="P1250" i="3"/>
  <c r="Q1250" i="3" s="1"/>
  <c r="T1250" i="3" l="1"/>
  <c r="U1250" i="3" s="1"/>
  <c r="P1251" i="3"/>
  <c r="Q1251" i="3" s="1"/>
  <c r="T1251" i="3" l="1"/>
  <c r="U1251" i="3" s="1"/>
  <c r="P1252" i="3"/>
  <c r="Q1252" i="3" s="1"/>
  <c r="T1252" i="3" l="1"/>
  <c r="U1252" i="3" s="1"/>
  <c r="P1253" i="3"/>
  <c r="Q1253" i="3" s="1"/>
  <c r="T1253" i="3" l="1"/>
  <c r="U1253" i="3" s="1"/>
  <c r="P1254" i="3"/>
  <c r="Q1254" i="3" s="1"/>
  <c r="T1254" i="3" l="1"/>
  <c r="U1254" i="3" s="1"/>
  <c r="P1255" i="3"/>
  <c r="Q1255" i="3" s="1"/>
  <c r="T1255" i="3" l="1"/>
  <c r="U1255" i="3" s="1"/>
  <c r="P1256" i="3"/>
  <c r="Q1256" i="3" s="1"/>
  <c r="T1256" i="3" l="1"/>
  <c r="U1256" i="3" s="1"/>
  <c r="P1257" i="3"/>
  <c r="Q1257" i="3" s="1"/>
  <c r="T1257" i="3" l="1"/>
  <c r="U1257" i="3" s="1"/>
  <c r="P1258" i="3"/>
  <c r="Q1258" i="3" s="1"/>
  <c r="T1258" i="3" l="1"/>
  <c r="U1258" i="3" s="1"/>
  <c r="P1259" i="3"/>
  <c r="Q1259" i="3" s="1"/>
  <c r="T1259" i="3" l="1"/>
  <c r="U1259" i="3" s="1"/>
  <c r="P1260" i="3"/>
  <c r="Q1260" i="3" s="1"/>
  <c r="T1260" i="3" l="1"/>
  <c r="U1260" i="3" s="1"/>
  <c r="P1261" i="3"/>
  <c r="Q1261" i="3" s="1"/>
  <c r="T1261" i="3" l="1"/>
  <c r="U1261" i="3" s="1"/>
  <c r="P1262" i="3"/>
  <c r="Q1262" i="3" s="1"/>
  <c r="T1262" i="3" l="1"/>
  <c r="U1262" i="3" s="1"/>
  <c r="P1263" i="3"/>
  <c r="Q1263" i="3" s="1"/>
  <c r="T1263" i="3" l="1"/>
  <c r="U1263" i="3" s="1"/>
  <c r="P1264" i="3"/>
  <c r="Q1264" i="3" s="1"/>
  <c r="T1264" i="3" l="1"/>
  <c r="U1264" i="3" s="1"/>
  <c r="P1265" i="3"/>
  <c r="Q1265" i="3" s="1"/>
  <c r="T1265" i="3" l="1"/>
  <c r="U1265" i="3" s="1"/>
  <c r="P1266" i="3"/>
  <c r="Q1266" i="3" s="1"/>
  <c r="T1266" i="3" l="1"/>
  <c r="U1266" i="3" s="1"/>
  <c r="P1267" i="3"/>
  <c r="Q1267" i="3" s="1"/>
  <c r="T1267" i="3" l="1"/>
  <c r="U1267" i="3" s="1"/>
  <c r="P1268" i="3"/>
  <c r="Q1268" i="3" s="1"/>
  <c r="T1268" i="3" l="1"/>
  <c r="U1268" i="3" s="1"/>
  <c r="P1269" i="3"/>
  <c r="Q1269" i="3" s="1"/>
  <c r="T1269" i="3" l="1"/>
  <c r="U1269" i="3" s="1"/>
  <c r="P1270" i="3"/>
  <c r="Q1270" i="3" s="1"/>
  <c r="T1270" i="3" l="1"/>
  <c r="U1270" i="3" s="1"/>
  <c r="P1271" i="3"/>
  <c r="Q1271" i="3" s="1"/>
  <c r="T1271" i="3" l="1"/>
  <c r="U1271" i="3" s="1"/>
  <c r="P1272" i="3"/>
  <c r="Q1272" i="3" s="1"/>
  <c r="T1272" i="3" l="1"/>
  <c r="U1272" i="3" s="1"/>
  <c r="P1273" i="3"/>
  <c r="Q1273" i="3" s="1"/>
  <c r="T1273" i="3" l="1"/>
  <c r="U1273" i="3" s="1"/>
  <c r="P1274" i="3"/>
  <c r="Q1274" i="3" s="1"/>
  <c r="T1274" i="3" l="1"/>
  <c r="U1274" i="3" s="1"/>
  <c r="P1275" i="3"/>
  <c r="Q1275" i="3" s="1"/>
  <c r="T1275" i="3" l="1"/>
  <c r="U1275" i="3" s="1"/>
  <c r="P1276" i="3"/>
  <c r="Q1276" i="3" s="1"/>
  <c r="T1276" i="3" l="1"/>
  <c r="U1276" i="3" s="1"/>
  <c r="P1277" i="3"/>
  <c r="Q1277" i="3" s="1"/>
  <c r="T1277" i="3" l="1"/>
  <c r="U1277" i="3" s="1"/>
  <c r="P1278" i="3"/>
  <c r="Q1278" i="3" s="1"/>
  <c r="T1278" i="3" l="1"/>
  <c r="U1278" i="3" s="1"/>
  <c r="P1279" i="3"/>
  <c r="Q1279" i="3" s="1"/>
  <c r="T1279" i="3" l="1"/>
  <c r="U1279" i="3" s="1"/>
  <c r="P1280" i="3"/>
  <c r="Q1280" i="3" s="1"/>
  <c r="T1280" i="3" l="1"/>
  <c r="U1280" i="3" s="1"/>
  <c r="P1281" i="3"/>
  <c r="Q1281" i="3" s="1"/>
  <c r="T1281" i="3" l="1"/>
  <c r="U1281" i="3" s="1"/>
  <c r="P1282" i="3"/>
  <c r="Q1282" i="3" s="1"/>
  <c r="T1282" i="3" l="1"/>
  <c r="U1282" i="3" s="1"/>
  <c r="P1283" i="3"/>
  <c r="Q1283" i="3" s="1"/>
  <c r="T1283" i="3" l="1"/>
  <c r="U1283" i="3" s="1"/>
  <c r="P1284" i="3"/>
  <c r="Q1284" i="3" s="1"/>
  <c r="T1284" i="3" l="1"/>
  <c r="U1284" i="3" s="1"/>
  <c r="P1285" i="3"/>
  <c r="Q1285" i="3" s="1"/>
  <c r="T1285" i="3" l="1"/>
  <c r="U1285" i="3" s="1"/>
  <c r="P1286" i="3"/>
  <c r="Q1286" i="3" s="1"/>
  <c r="T1286" i="3" l="1"/>
  <c r="U1286" i="3" s="1"/>
  <c r="P1287" i="3"/>
  <c r="Q1287" i="3" s="1"/>
  <c r="T1287" i="3" l="1"/>
  <c r="U1287" i="3" s="1"/>
  <c r="P1288" i="3"/>
  <c r="Q1288" i="3" s="1"/>
  <c r="T1288" i="3" l="1"/>
  <c r="U1288" i="3" s="1"/>
  <c r="P1289" i="3"/>
  <c r="Q1289" i="3" s="1"/>
  <c r="T1289" i="3" l="1"/>
  <c r="U1289" i="3" s="1"/>
  <c r="P1290" i="3"/>
  <c r="Q1290" i="3" s="1"/>
  <c r="T1290" i="3" l="1"/>
  <c r="U1290" i="3" s="1"/>
  <c r="P1291" i="3"/>
  <c r="Q1291" i="3" s="1"/>
  <c r="T1291" i="3" l="1"/>
  <c r="U1291" i="3" s="1"/>
  <c r="P1292" i="3"/>
  <c r="Q1292" i="3" s="1"/>
  <c r="T1292" i="3" l="1"/>
  <c r="U1292" i="3" s="1"/>
  <c r="P1293" i="3"/>
  <c r="Q1293" i="3" s="1"/>
  <c r="T1293" i="3" l="1"/>
  <c r="U1293" i="3" s="1"/>
  <c r="P1294" i="3"/>
  <c r="Q1294" i="3" s="1"/>
  <c r="T1294" i="3" l="1"/>
  <c r="U1294" i="3" s="1"/>
  <c r="P1295" i="3"/>
  <c r="Q1295" i="3" s="1"/>
  <c r="T1295" i="3" l="1"/>
  <c r="U1295" i="3" s="1"/>
  <c r="P1296" i="3"/>
  <c r="Q1296" i="3" s="1"/>
  <c r="T1296" i="3" l="1"/>
  <c r="U1296" i="3" s="1"/>
  <c r="P1297" i="3"/>
  <c r="Q1297" i="3" s="1"/>
  <c r="T1297" i="3" l="1"/>
  <c r="U1297" i="3" s="1"/>
  <c r="P1298" i="3"/>
  <c r="Q1298" i="3" s="1"/>
  <c r="T1298" i="3" l="1"/>
  <c r="U1298" i="3" s="1"/>
  <c r="P1299" i="3"/>
  <c r="Q1299" i="3" s="1"/>
  <c r="T1299" i="3" l="1"/>
  <c r="U1299" i="3" s="1"/>
  <c r="P1300" i="3"/>
  <c r="Q1300" i="3" s="1"/>
  <c r="T1300" i="3" l="1"/>
  <c r="U1300" i="3" s="1"/>
  <c r="P1301" i="3"/>
  <c r="Q1301" i="3" s="1"/>
  <c r="T1301" i="3" l="1"/>
  <c r="U1301" i="3" s="1"/>
  <c r="P1302" i="3"/>
  <c r="Q1302" i="3" s="1"/>
  <c r="T1302" i="3" l="1"/>
  <c r="U1302" i="3" s="1"/>
  <c r="P1303" i="3"/>
  <c r="Q1303" i="3" s="1"/>
  <c r="T1303" i="3" l="1"/>
  <c r="U1303" i="3" s="1"/>
  <c r="P1304" i="3"/>
  <c r="Q1304" i="3" s="1"/>
  <c r="T1304" i="3" l="1"/>
  <c r="U1304" i="3" s="1"/>
  <c r="P1305" i="3"/>
  <c r="Q1305" i="3" s="1"/>
  <c r="T1305" i="3" l="1"/>
  <c r="U1305" i="3" s="1"/>
  <c r="P1306" i="3"/>
  <c r="Q1306" i="3" s="1"/>
  <c r="T1306" i="3" l="1"/>
  <c r="U1306" i="3" s="1"/>
  <c r="P1307" i="3"/>
  <c r="Q1307" i="3" s="1"/>
  <c r="T1307" i="3" l="1"/>
  <c r="U1307" i="3" s="1"/>
  <c r="P1308" i="3"/>
  <c r="Q1308" i="3" s="1"/>
  <c r="T1308" i="3" l="1"/>
  <c r="U1308" i="3" s="1"/>
  <c r="P1309" i="3"/>
  <c r="Q1309" i="3" s="1"/>
  <c r="T1309" i="3" l="1"/>
  <c r="U1309" i="3" s="1"/>
  <c r="P1310" i="3"/>
  <c r="Q1310" i="3" s="1"/>
  <c r="T1310" i="3" l="1"/>
  <c r="U1310" i="3" s="1"/>
  <c r="P1311" i="3"/>
  <c r="Q1311" i="3" s="1"/>
  <c r="T1311" i="3" l="1"/>
  <c r="U1311" i="3" s="1"/>
  <c r="P1312" i="3"/>
  <c r="Q1312" i="3" s="1"/>
  <c r="T1312" i="3" l="1"/>
  <c r="U1312" i="3" s="1"/>
  <c r="P1313" i="3"/>
  <c r="Q1313" i="3" s="1"/>
  <c r="T1313" i="3" l="1"/>
  <c r="U1313" i="3" s="1"/>
  <c r="P1314" i="3"/>
  <c r="Q1314" i="3" s="1"/>
  <c r="T1314" i="3" l="1"/>
  <c r="U1314" i="3" s="1"/>
  <c r="P1315" i="3"/>
  <c r="Q1315" i="3" s="1"/>
  <c r="T1315" i="3" l="1"/>
  <c r="U1315" i="3" s="1"/>
  <c r="P1316" i="3"/>
  <c r="Q1316" i="3" s="1"/>
  <c r="T1316" i="3" l="1"/>
  <c r="U1316" i="3" s="1"/>
  <c r="P1317" i="3"/>
  <c r="Q1317" i="3" s="1"/>
  <c r="T1317" i="3" l="1"/>
  <c r="U1317" i="3" s="1"/>
  <c r="P1318" i="3"/>
  <c r="Q1318" i="3" s="1"/>
  <c r="T1318" i="3" l="1"/>
  <c r="U1318" i="3" s="1"/>
  <c r="P1319" i="3"/>
  <c r="Q1319" i="3" s="1"/>
  <c r="T1319" i="3" l="1"/>
  <c r="U1319" i="3" s="1"/>
  <c r="P1320" i="3"/>
  <c r="Q1320" i="3" s="1"/>
  <c r="T1320" i="3" l="1"/>
  <c r="U1320" i="3" s="1"/>
  <c r="P1321" i="3"/>
  <c r="Q1321" i="3" s="1"/>
  <c r="T1321" i="3" l="1"/>
  <c r="U1321" i="3" s="1"/>
  <c r="P1322" i="3"/>
  <c r="Q1322" i="3" s="1"/>
  <c r="T1322" i="3" l="1"/>
  <c r="U1322" i="3" s="1"/>
  <c r="P1323" i="3"/>
  <c r="Q1323" i="3" s="1"/>
  <c r="T1323" i="3" l="1"/>
  <c r="U1323" i="3" s="1"/>
  <c r="P1324" i="3"/>
  <c r="Q1324" i="3" s="1"/>
  <c r="T1324" i="3" l="1"/>
  <c r="U1324" i="3" s="1"/>
  <c r="P1325" i="3"/>
  <c r="Q1325" i="3" s="1"/>
  <c r="T1325" i="3" l="1"/>
  <c r="U1325" i="3" s="1"/>
  <c r="P1326" i="3"/>
  <c r="Q1326" i="3" s="1"/>
  <c r="T1326" i="3" l="1"/>
  <c r="U1326" i="3" s="1"/>
  <c r="P1327" i="3"/>
  <c r="Q1327" i="3" s="1"/>
  <c r="T1327" i="3" l="1"/>
  <c r="U1327" i="3" s="1"/>
  <c r="P1328" i="3"/>
  <c r="Q1328" i="3" s="1"/>
  <c r="T1328" i="3" l="1"/>
  <c r="U1328" i="3" s="1"/>
  <c r="P1329" i="3"/>
  <c r="Q1329" i="3" s="1"/>
  <c r="T1329" i="3" l="1"/>
  <c r="U1329" i="3" s="1"/>
  <c r="P1330" i="3"/>
  <c r="Q1330" i="3" s="1"/>
  <c r="T1330" i="3" l="1"/>
  <c r="U1330" i="3" s="1"/>
  <c r="P1331" i="3"/>
  <c r="Q1331" i="3" s="1"/>
  <c r="T1331" i="3" l="1"/>
  <c r="U1331" i="3" s="1"/>
  <c r="P1332" i="3"/>
  <c r="Q1332" i="3" s="1"/>
  <c r="T1332" i="3" l="1"/>
  <c r="U1332" i="3" s="1"/>
  <c r="P1333" i="3"/>
  <c r="Q1333" i="3" s="1"/>
  <c r="T1333" i="3" l="1"/>
  <c r="U1333" i="3" s="1"/>
  <c r="P1334" i="3"/>
  <c r="Q1334" i="3" s="1"/>
  <c r="T1334" i="3" l="1"/>
  <c r="U1334" i="3" s="1"/>
  <c r="P1335" i="3"/>
  <c r="Q1335" i="3" s="1"/>
  <c r="T1335" i="3" l="1"/>
  <c r="U1335" i="3" s="1"/>
  <c r="P1336" i="3"/>
  <c r="Q1336" i="3" s="1"/>
  <c r="T1336" i="3" l="1"/>
  <c r="U1336" i="3" s="1"/>
  <c r="P1337" i="3"/>
  <c r="Q1337" i="3" s="1"/>
  <c r="T1337" i="3" l="1"/>
  <c r="U1337" i="3" s="1"/>
  <c r="P1338" i="3"/>
  <c r="Q1338" i="3" s="1"/>
  <c r="T1338" i="3" l="1"/>
  <c r="U1338" i="3" s="1"/>
  <c r="P1339" i="3"/>
  <c r="Q1339" i="3" s="1"/>
  <c r="T1339" i="3" l="1"/>
  <c r="U1339" i="3" s="1"/>
  <c r="P1340" i="3"/>
  <c r="Q1340" i="3" s="1"/>
  <c r="T1340" i="3" l="1"/>
  <c r="U1340" i="3" s="1"/>
  <c r="P1341" i="3"/>
  <c r="Q1341" i="3" s="1"/>
  <c r="T1341" i="3" l="1"/>
  <c r="U1341" i="3" s="1"/>
  <c r="P1342" i="3"/>
  <c r="Q1342" i="3" s="1"/>
  <c r="T1342" i="3" l="1"/>
  <c r="U1342" i="3" s="1"/>
  <c r="P1343" i="3"/>
  <c r="Q1343" i="3" s="1"/>
  <c r="T1343" i="3" l="1"/>
  <c r="U1343" i="3" s="1"/>
  <c r="P1344" i="3"/>
  <c r="Q1344" i="3" s="1"/>
  <c r="T1344" i="3" l="1"/>
  <c r="U1344" i="3" s="1"/>
  <c r="P1345" i="3"/>
  <c r="Q1345" i="3" s="1"/>
  <c r="T1345" i="3" l="1"/>
  <c r="U1345" i="3" s="1"/>
  <c r="P1346" i="3"/>
  <c r="Q1346" i="3" s="1"/>
  <c r="T1346" i="3" l="1"/>
  <c r="U1346" i="3" s="1"/>
  <c r="P1347" i="3"/>
  <c r="Q1347" i="3" s="1"/>
  <c r="T1347" i="3" l="1"/>
  <c r="U1347" i="3" s="1"/>
  <c r="P1348" i="3"/>
  <c r="Q1348" i="3" s="1"/>
  <c r="T1348" i="3" l="1"/>
  <c r="U1348" i="3" s="1"/>
  <c r="P1349" i="3"/>
  <c r="Q1349" i="3" s="1"/>
  <c r="T1349" i="3" l="1"/>
  <c r="U1349" i="3" s="1"/>
  <c r="P1350" i="3"/>
  <c r="Q1350" i="3" s="1"/>
  <c r="T1350" i="3" l="1"/>
  <c r="U1350" i="3" s="1"/>
  <c r="P1351" i="3"/>
  <c r="Q1351" i="3" s="1"/>
  <c r="T1351" i="3" l="1"/>
  <c r="U1351" i="3" s="1"/>
  <c r="P1352" i="3"/>
  <c r="Q1352" i="3" s="1"/>
  <c r="T1352" i="3" l="1"/>
  <c r="U1352" i="3" s="1"/>
  <c r="P1353" i="3"/>
  <c r="Q1353" i="3" s="1"/>
  <c r="T1353" i="3" l="1"/>
  <c r="U1353" i="3" s="1"/>
  <c r="P1354" i="3"/>
  <c r="Q1354" i="3" s="1"/>
  <c r="T1354" i="3" l="1"/>
  <c r="U1354" i="3" s="1"/>
  <c r="P1355" i="3"/>
  <c r="Q1355" i="3" s="1"/>
  <c r="T1355" i="3" l="1"/>
  <c r="U1355" i="3" s="1"/>
  <c r="P1356" i="3"/>
  <c r="Q1356" i="3" s="1"/>
  <c r="T1356" i="3" l="1"/>
  <c r="U1356" i="3" s="1"/>
  <c r="P1357" i="3"/>
  <c r="Q1357" i="3" s="1"/>
  <c r="T1357" i="3" l="1"/>
  <c r="U1357" i="3" s="1"/>
  <c r="P1358" i="3"/>
  <c r="Q1358" i="3" s="1"/>
  <c r="T1358" i="3" l="1"/>
  <c r="U1358" i="3" s="1"/>
  <c r="P1359" i="3"/>
  <c r="Q1359" i="3" s="1"/>
  <c r="T1359" i="3" l="1"/>
  <c r="U1359" i="3" s="1"/>
  <c r="P1360" i="3"/>
  <c r="Q1360" i="3" s="1"/>
  <c r="T1360" i="3" l="1"/>
  <c r="U1360" i="3" s="1"/>
  <c r="P1361" i="3"/>
  <c r="Q1361" i="3" s="1"/>
  <c r="T1361" i="3" l="1"/>
  <c r="U1361" i="3" s="1"/>
  <c r="P1362" i="3"/>
  <c r="Q1362" i="3" s="1"/>
  <c r="T1362" i="3" l="1"/>
  <c r="U1362" i="3" s="1"/>
  <c r="P1363" i="3"/>
  <c r="Q1363" i="3" s="1"/>
  <c r="T1363" i="3" l="1"/>
  <c r="U1363" i="3" s="1"/>
  <c r="P1364" i="3"/>
  <c r="Q1364" i="3" s="1"/>
  <c r="T1364" i="3" l="1"/>
  <c r="U1364" i="3" s="1"/>
  <c r="P1365" i="3"/>
  <c r="Q1365" i="3" s="1"/>
  <c r="T1365" i="3" l="1"/>
  <c r="U1365" i="3" s="1"/>
  <c r="P1366" i="3"/>
  <c r="Q1366" i="3" s="1"/>
  <c r="T1366" i="3" l="1"/>
  <c r="U1366" i="3" s="1"/>
  <c r="P1367" i="3"/>
  <c r="Q1367" i="3" s="1"/>
  <c r="T1367" i="3" l="1"/>
  <c r="U1367" i="3" s="1"/>
  <c r="P1368" i="3"/>
  <c r="Q1368" i="3" s="1"/>
  <c r="T1368" i="3" l="1"/>
  <c r="U1368" i="3" s="1"/>
  <c r="P1369" i="3"/>
  <c r="Q1369" i="3" s="1"/>
  <c r="T1369" i="3" l="1"/>
  <c r="U1369" i="3" s="1"/>
  <c r="P1370" i="3"/>
  <c r="Q1370" i="3" s="1"/>
  <c r="T1370" i="3" l="1"/>
  <c r="U1370" i="3" s="1"/>
  <c r="P1371" i="3"/>
  <c r="Q1371" i="3" s="1"/>
  <c r="T1371" i="3" l="1"/>
  <c r="U1371" i="3" s="1"/>
  <c r="P1372" i="3"/>
  <c r="Q1372" i="3" s="1"/>
  <c r="T1372" i="3" l="1"/>
  <c r="U1372" i="3" s="1"/>
  <c r="P1373" i="3"/>
  <c r="Q1373" i="3" s="1"/>
  <c r="T1373" i="3" l="1"/>
  <c r="U1373" i="3" s="1"/>
  <c r="P1374" i="3"/>
  <c r="Q1374" i="3" s="1"/>
  <c r="T1374" i="3" l="1"/>
  <c r="U1374" i="3" s="1"/>
  <c r="P1375" i="3"/>
  <c r="Q1375" i="3" s="1"/>
  <c r="T1375" i="3" l="1"/>
  <c r="U1375" i="3" s="1"/>
  <c r="P1376" i="3"/>
  <c r="Q1376" i="3" s="1"/>
  <c r="T1376" i="3" l="1"/>
  <c r="U1376" i="3" s="1"/>
  <c r="P1377" i="3"/>
  <c r="Q1377" i="3" s="1"/>
  <c r="T1377" i="3" l="1"/>
  <c r="U1377" i="3" s="1"/>
  <c r="P1378" i="3"/>
  <c r="Q1378" i="3" s="1"/>
  <c r="T1378" i="3" l="1"/>
  <c r="U1378" i="3" s="1"/>
  <c r="P1379" i="3"/>
  <c r="Q1379" i="3" s="1"/>
  <c r="T1379" i="3" l="1"/>
  <c r="U1379" i="3" s="1"/>
  <c r="P1380" i="3"/>
  <c r="Q1380" i="3" s="1"/>
  <c r="T1380" i="3" l="1"/>
  <c r="U1380" i="3" s="1"/>
  <c r="P1381" i="3"/>
  <c r="Q1381" i="3" s="1"/>
  <c r="T1381" i="3" l="1"/>
  <c r="U1381" i="3" s="1"/>
  <c r="P1382" i="3"/>
  <c r="Q1382" i="3" s="1"/>
  <c r="T1382" i="3" l="1"/>
  <c r="U1382" i="3" s="1"/>
  <c r="P1383" i="3"/>
  <c r="Q1383" i="3" s="1"/>
  <c r="T1383" i="3" l="1"/>
  <c r="U1383" i="3" s="1"/>
  <c r="P1384" i="3"/>
  <c r="Q1384" i="3" s="1"/>
  <c r="T1384" i="3" l="1"/>
  <c r="U1384" i="3" s="1"/>
  <c r="P1385" i="3"/>
  <c r="Q1385" i="3" s="1"/>
  <c r="T1385" i="3" l="1"/>
  <c r="U1385" i="3" s="1"/>
  <c r="P1386" i="3"/>
  <c r="Q1386" i="3" s="1"/>
  <c r="T1386" i="3" l="1"/>
  <c r="U1386" i="3" s="1"/>
  <c r="P1387" i="3"/>
  <c r="Q1387" i="3" s="1"/>
  <c r="T1387" i="3" l="1"/>
  <c r="U1387" i="3" s="1"/>
  <c r="P1388" i="3"/>
  <c r="Q1388" i="3" s="1"/>
  <c r="T1388" i="3" l="1"/>
  <c r="U1388" i="3" s="1"/>
  <c r="P1389" i="3"/>
  <c r="Q1389" i="3" s="1"/>
  <c r="T1389" i="3" l="1"/>
  <c r="U1389" i="3" s="1"/>
  <c r="P1390" i="3"/>
  <c r="Q1390" i="3" s="1"/>
  <c r="T1390" i="3" l="1"/>
  <c r="U1390" i="3" s="1"/>
  <c r="P1391" i="3"/>
  <c r="Q1391" i="3" s="1"/>
  <c r="T1391" i="3" l="1"/>
  <c r="U1391" i="3" s="1"/>
  <c r="P1392" i="3"/>
  <c r="Q1392" i="3" s="1"/>
  <c r="T1392" i="3" l="1"/>
  <c r="U1392" i="3" s="1"/>
  <c r="P1393" i="3"/>
  <c r="Q1393" i="3" s="1"/>
  <c r="T1393" i="3" l="1"/>
  <c r="U1393" i="3" s="1"/>
  <c r="P1394" i="3"/>
  <c r="Q1394" i="3" s="1"/>
  <c r="T1394" i="3" l="1"/>
  <c r="U1394" i="3" s="1"/>
  <c r="P1395" i="3"/>
  <c r="Q1395" i="3" s="1"/>
  <c r="T1395" i="3" l="1"/>
  <c r="U1395" i="3" s="1"/>
  <c r="P1396" i="3"/>
  <c r="Q1396" i="3" s="1"/>
  <c r="T1396" i="3" l="1"/>
  <c r="U1396" i="3" s="1"/>
  <c r="P1397" i="3"/>
  <c r="Q1397" i="3" s="1"/>
  <c r="T1397" i="3" l="1"/>
  <c r="U1397" i="3" s="1"/>
  <c r="P1398" i="3"/>
  <c r="Q1398" i="3" s="1"/>
  <c r="T1398" i="3" l="1"/>
  <c r="U1398" i="3" s="1"/>
  <c r="P1399" i="3"/>
  <c r="Q1399" i="3" s="1"/>
  <c r="T1399" i="3" l="1"/>
  <c r="U1399" i="3" s="1"/>
  <c r="P1400" i="3"/>
  <c r="Q1400" i="3" s="1"/>
  <c r="T1400" i="3" l="1"/>
  <c r="U1400" i="3" s="1"/>
  <c r="P1401" i="3"/>
  <c r="Q1401" i="3" s="1"/>
  <c r="T1401" i="3" l="1"/>
  <c r="U1401" i="3" s="1"/>
  <c r="P1402" i="3"/>
  <c r="Q1402" i="3" s="1"/>
  <c r="T1402" i="3" l="1"/>
  <c r="U1402" i="3" s="1"/>
  <c r="P1403" i="3"/>
  <c r="Q1403" i="3" s="1"/>
  <c r="T1403" i="3" l="1"/>
  <c r="U1403" i="3" s="1"/>
  <c r="P1404" i="3"/>
  <c r="Q1404" i="3" s="1"/>
  <c r="T1404" i="3" l="1"/>
  <c r="U1404" i="3" s="1"/>
  <c r="P1405" i="3"/>
  <c r="Q1405" i="3" s="1"/>
  <c r="T1405" i="3" l="1"/>
  <c r="U1405" i="3" s="1"/>
  <c r="P1406" i="3"/>
  <c r="Q1406" i="3" s="1"/>
  <c r="T1406" i="3" l="1"/>
  <c r="U1406" i="3" s="1"/>
  <c r="P1407" i="3"/>
  <c r="Q1407" i="3" s="1"/>
  <c r="T1407" i="3" l="1"/>
  <c r="U1407" i="3" s="1"/>
  <c r="P1408" i="3"/>
  <c r="Q1408" i="3" s="1"/>
  <c r="T1408" i="3" l="1"/>
  <c r="U1408" i="3" s="1"/>
  <c r="P1409" i="3"/>
  <c r="Q1409" i="3" s="1"/>
  <c r="T1409" i="3" l="1"/>
  <c r="U1409" i="3" s="1"/>
  <c r="P1410" i="3"/>
  <c r="Q1410" i="3" s="1"/>
  <c r="T1410" i="3" l="1"/>
  <c r="U1410" i="3" s="1"/>
  <c r="P1411" i="3"/>
  <c r="Q1411" i="3" s="1"/>
  <c r="T1411" i="3" l="1"/>
  <c r="U1411" i="3" s="1"/>
  <c r="P1412" i="3"/>
  <c r="Q1412" i="3" s="1"/>
  <c r="T1412" i="3" l="1"/>
  <c r="U1412" i="3" s="1"/>
  <c r="P1413" i="3"/>
  <c r="Q1413" i="3" s="1"/>
  <c r="T1413" i="3" l="1"/>
  <c r="U1413" i="3" s="1"/>
  <c r="P1414" i="3"/>
  <c r="Q1414" i="3" s="1"/>
  <c r="T1414" i="3" l="1"/>
  <c r="U1414" i="3" s="1"/>
  <c r="P1415" i="3"/>
  <c r="Q1415" i="3" s="1"/>
  <c r="T1415" i="3" l="1"/>
  <c r="U1415" i="3" s="1"/>
  <c r="P1416" i="3"/>
  <c r="Q1416" i="3" s="1"/>
  <c r="T1416" i="3" l="1"/>
  <c r="U1416" i="3" s="1"/>
  <c r="P1417" i="3"/>
  <c r="Q1417" i="3" s="1"/>
  <c r="T1417" i="3" l="1"/>
  <c r="U1417" i="3" s="1"/>
  <c r="P1418" i="3"/>
  <c r="Q1418" i="3" s="1"/>
  <c r="T1418" i="3" l="1"/>
  <c r="U1418" i="3" s="1"/>
  <c r="P1419" i="3"/>
  <c r="Q1419" i="3" s="1"/>
  <c r="T1419" i="3" l="1"/>
  <c r="U1419" i="3" s="1"/>
  <c r="P1420" i="3"/>
  <c r="Q1420" i="3" s="1"/>
  <c r="T1420" i="3" l="1"/>
  <c r="U1420" i="3" s="1"/>
  <c r="P1421" i="3"/>
  <c r="Q1421" i="3" s="1"/>
  <c r="T1421" i="3" l="1"/>
  <c r="U1421" i="3" s="1"/>
  <c r="P1422" i="3"/>
  <c r="Q1422" i="3" s="1"/>
  <c r="T1422" i="3" l="1"/>
  <c r="U1422" i="3" s="1"/>
  <c r="P1423" i="3"/>
  <c r="Q1423" i="3" s="1"/>
  <c r="T1423" i="3" l="1"/>
  <c r="U1423" i="3" s="1"/>
  <c r="P1424" i="3"/>
  <c r="Q1424" i="3" s="1"/>
  <c r="T1424" i="3" l="1"/>
  <c r="U1424" i="3" s="1"/>
  <c r="P1425" i="3"/>
  <c r="Q1425" i="3" s="1"/>
  <c r="T1425" i="3" l="1"/>
  <c r="U1425" i="3" s="1"/>
  <c r="P1426" i="3"/>
  <c r="Q1426" i="3" s="1"/>
  <c r="T1426" i="3" l="1"/>
  <c r="U1426" i="3" s="1"/>
  <c r="P1427" i="3"/>
  <c r="Q1427" i="3" s="1"/>
  <c r="T1427" i="3" l="1"/>
  <c r="U1427" i="3" s="1"/>
  <c r="P1428" i="3"/>
  <c r="Q1428" i="3" s="1"/>
  <c r="T1428" i="3" l="1"/>
  <c r="U1428" i="3" s="1"/>
  <c r="P1429" i="3"/>
  <c r="Q1429" i="3" s="1"/>
  <c r="T1429" i="3" l="1"/>
  <c r="U1429" i="3" s="1"/>
  <c r="P1430" i="3"/>
  <c r="Q1430" i="3" s="1"/>
  <c r="T1430" i="3" l="1"/>
  <c r="U1430" i="3" s="1"/>
  <c r="P1431" i="3"/>
  <c r="Q1431" i="3" s="1"/>
  <c r="T1431" i="3" l="1"/>
  <c r="U1431" i="3" s="1"/>
  <c r="P1432" i="3"/>
  <c r="Q1432" i="3" s="1"/>
  <c r="T1432" i="3" l="1"/>
  <c r="U1432" i="3" s="1"/>
  <c r="P1433" i="3"/>
  <c r="Q1433" i="3" s="1"/>
  <c r="T1433" i="3" l="1"/>
  <c r="U1433" i="3" s="1"/>
  <c r="P1434" i="3"/>
  <c r="Q1434" i="3" s="1"/>
  <c r="T1434" i="3" l="1"/>
  <c r="U1434" i="3" s="1"/>
  <c r="P1435" i="3"/>
  <c r="Q1435" i="3" s="1"/>
  <c r="T1435" i="3" l="1"/>
  <c r="U1435" i="3" s="1"/>
  <c r="P1436" i="3"/>
  <c r="Q1436" i="3" s="1"/>
  <c r="T1436" i="3" l="1"/>
  <c r="U1436" i="3" s="1"/>
  <c r="P1437" i="3"/>
  <c r="Q1437" i="3" s="1"/>
  <c r="T1437" i="3" l="1"/>
  <c r="U1437" i="3" s="1"/>
  <c r="P1438" i="3"/>
  <c r="Q1438" i="3" s="1"/>
  <c r="T1438" i="3" l="1"/>
  <c r="U1438" i="3" s="1"/>
  <c r="P1439" i="3"/>
  <c r="Q1439" i="3" s="1"/>
  <c r="T1439" i="3" l="1"/>
  <c r="U1439" i="3" s="1"/>
  <c r="P1440" i="3"/>
  <c r="Q1440" i="3" s="1"/>
  <c r="T1440" i="3" l="1"/>
  <c r="U1440" i="3" s="1"/>
  <c r="P1441" i="3"/>
  <c r="Q1441" i="3" s="1"/>
  <c r="T1441" i="3" l="1"/>
  <c r="U1441" i="3" s="1"/>
  <c r="P1442" i="3"/>
  <c r="Q1442" i="3" s="1"/>
  <c r="T1442" i="3" l="1"/>
  <c r="U1442" i="3" s="1"/>
  <c r="P1443" i="3"/>
  <c r="Q1443" i="3" s="1"/>
  <c r="T1443" i="3" l="1"/>
  <c r="U1443" i="3" s="1"/>
  <c r="P1444" i="3"/>
  <c r="Q1444" i="3" s="1"/>
  <c r="T1444" i="3" l="1"/>
  <c r="U1444" i="3" s="1"/>
  <c r="P1445" i="3"/>
  <c r="Q1445" i="3" s="1"/>
  <c r="T1445" i="3" l="1"/>
  <c r="U1445" i="3" s="1"/>
  <c r="P1446" i="3"/>
  <c r="Q1446" i="3" s="1"/>
  <c r="T1446" i="3" l="1"/>
  <c r="U1446" i="3" s="1"/>
  <c r="P1447" i="3"/>
  <c r="Q1447" i="3" s="1"/>
  <c r="T1447" i="3" l="1"/>
  <c r="U1447" i="3" s="1"/>
  <c r="P1448" i="3"/>
  <c r="Q1448" i="3" s="1"/>
  <c r="T1448" i="3" l="1"/>
  <c r="U1448" i="3" s="1"/>
  <c r="P1449" i="3"/>
  <c r="Q1449" i="3" s="1"/>
  <c r="T1449" i="3" l="1"/>
  <c r="U1449" i="3" s="1"/>
  <c r="P1450" i="3"/>
  <c r="Q1450" i="3" s="1"/>
  <c r="T1450" i="3" l="1"/>
  <c r="U1450" i="3" s="1"/>
  <c r="P1451" i="3"/>
  <c r="Q1451" i="3" s="1"/>
  <c r="T1451" i="3" l="1"/>
  <c r="U1451" i="3" s="1"/>
  <c r="P1452" i="3"/>
  <c r="Q1452" i="3" s="1"/>
  <c r="T1452" i="3" l="1"/>
  <c r="U1452" i="3" s="1"/>
  <c r="P1453" i="3"/>
  <c r="Q1453" i="3" s="1"/>
  <c r="T1453" i="3" l="1"/>
  <c r="U1453" i="3" s="1"/>
  <c r="P1454" i="3"/>
  <c r="Q1454" i="3" s="1"/>
  <c r="T1454" i="3" l="1"/>
  <c r="U1454" i="3" s="1"/>
  <c r="P1455" i="3"/>
  <c r="Q1455" i="3" s="1"/>
  <c r="T1455" i="3" l="1"/>
  <c r="U1455" i="3" s="1"/>
  <c r="P1456" i="3"/>
  <c r="Q1456" i="3" s="1"/>
  <c r="T1456" i="3" l="1"/>
  <c r="U1456" i="3" s="1"/>
  <c r="P1457" i="3"/>
  <c r="Q1457" i="3" s="1"/>
  <c r="T1457" i="3" l="1"/>
  <c r="U1457" i="3" s="1"/>
  <c r="P1458" i="3"/>
  <c r="Q1458" i="3" s="1"/>
  <c r="T1458" i="3" l="1"/>
  <c r="U1458" i="3" s="1"/>
  <c r="P1459" i="3"/>
  <c r="Q1459" i="3" s="1"/>
  <c r="T1459" i="3" l="1"/>
  <c r="U1459" i="3" s="1"/>
  <c r="P1460" i="3"/>
  <c r="Q1460" i="3" s="1"/>
  <c r="T1460" i="3" l="1"/>
  <c r="U1460" i="3" s="1"/>
  <c r="P1461" i="3"/>
  <c r="Q1461" i="3" s="1"/>
  <c r="T1461" i="3" l="1"/>
  <c r="U1461" i="3" s="1"/>
  <c r="P1462" i="3"/>
  <c r="Q1462" i="3" s="1"/>
  <c r="T1462" i="3" l="1"/>
  <c r="U1462" i="3" s="1"/>
  <c r="P1463" i="3"/>
  <c r="Q1463" i="3" s="1"/>
  <c r="T1463" i="3" l="1"/>
  <c r="U1463" i="3" s="1"/>
  <c r="P1464" i="3"/>
  <c r="Q1464" i="3" s="1"/>
  <c r="T1464" i="3" l="1"/>
  <c r="U1464" i="3" s="1"/>
  <c r="P1465" i="3"/>
  <c r="Q1465" i="3" s="1"/>
  <c r="T1465" i="3" l="1"/>
  <c r="U1465" i="3" s="1"/>
  <c r="P1466" i="3"/>
  <c r="Q1466" i="3" s="1"/>
  <c r="T1466" i="3" l="1"/>
  <c r="U1466" i="3" s="1"/>
  <c r="P1467" i="3"/>
  <c r="Q1467" i="3" s="1"/>
  <c r="T1467" i="3" l="1"/>
  <c r="U1467" i="3" s="1"/>
  <c r="P1468" i="3"/>
  <c r="Q1468" i="3" s="1"/>
  <c r="T1468" i="3" l="1"/>
  <c r="P1469" i="3"/>
  <c r="Q1469" i="3" s="1"/>
  <c r="T1469" i="3" l="1"/>
  <c r="U1469" i="3" s="1"/>
  <c r="P1470" i="3"/>
  <c r="Q1470" i="3" s="1"/>
  <c r="B8" i="7"/>
  <c r="C8" i="7" s="1"/>
  <c r="U1468" i="3"/>
  <c r="T1470" i="3" l="1"/>
  <c r="U1470" i="3" s="1"/>
  <c r="P1471" i="3"/>
  <c r="Q1471" i="3" s="1"/>
  <c r="T1471" i="3" l="1"/>
  <c r="U1471" i="3" s="1"/>
  <c r="P1472" i="3"/>
  <c r="Q1472" i="3" s="1"/>
  <c r="T1472" i="3" l="1"/>
  <c r="U1472" i="3" s="1"/>
  <c r="P1473" i="3"/>
  <c r="Q1473" i="3" s="1"/>
  <c r="T1473" i="3" l="1"/>
  <c r="U1473" i="3" s="1"/>
  <c r="P1474" i="3"/>
  <c r="Q1474" i="3" s="1"/>
  <c r="T1474" i="3" l="1"/>
  <c r="U1474" i="3" s="1"/>
  <c r="P1475" i="3"/>
  <c r="Q1475" i="3" s="1"/>
  <c r="T1475" i="3" l="1"/>
  <c r="U1475" i="3" s="1"/>
  <c r="P1476" i="3"/>
  <c r="Q1476" i="3" s="1"/>
  <c r="T1476" i="3" l="1"/>
  <c r="U1476" i="3" s="1"/>
  <c r="P1477" i="3"/>
  <c r="Q1477" i="3" s="1"/>
  <c r="T1477" i="3" l="1"/>
  <c r="U1477" i="3" s="1"/>
  <c r="P1478" i="3"/>
  <c r="Q1478" i="3" s="1"/>
  <c r="T1478" i="3" l="1"/>
  <c r="U1478" i="3" s="1"/>
  <c r="P1479" i="3"/>
  <c r="Q1479" i="3" s="1"/>
  <c r="T1479" i="3" l="1"/>
  <c r="U1479" i="3" s="1"/>
  <c r="P1480" i="3"/>
  <c r="Q1480" i="3" s="1"/>
  <c r="T1480" i="3" l="1"/>
  <c r="U1480" i="3" s="1"/>
  <c r="P1481" i="3"/>
  <c r="Q1481" i="3" s="1"/>
  <c r="T1481" i="3" l="1"/>
  <c r="U1481" i="3" s="1"/>
  <c r="P1482" i="3"/>
  <c r="Q1482" i="3" s="1"/>
  <c r="T1482" i="3" l="1"/>
  <c r="U1482" i="3" s="1"/>
  <c r="P1483" i="3"/>
  <c r="Q1483" i="3" s="1"/>
  <c r="T1483" i="3" l="1"/>
  <c r="U1483" i="3" s="1"/>
  <c r="P1484" i="3"/>
  <c r="Q1484" i="3" s="1"/>
  <c r="T1484" i="3" l="1"/>
  <c r="U1484" i="3" s="1"/>
  <c r="P1485" i="3"/>
  <c r="Q1485" i="3" s="1"/>
  <c r="T1485" i="3" l="1"/>
  <c r="U1485" i="3" s="1"/>
  <c r="P1486" i="3"/>
  <c r="Q1486" i="3" s="1"/>
  <c r="T1486" i="3" l="1"/>
  <c r="U1486" i="3" s="1"/>
  <c r="P1487" i="3"/>
  <c r="Q1487" i="3" s="1"/>
  <c r="T1487" i="3" l="1"/>
  <c r="U1487" i="3" s="1"/>
  <c r="P1488" i="3"/>
  <c r="Q1488" i="3" s="1"/>
  <c r="T1488" i="3" l="1"/>
  <c r="U1488" i="3" s="1"/>
  <c r="P1489" i="3"/>
  <c r="Q1489" i="3" s="1"/>
  <c r="T1489" i="3" l="1"/>
  <c r="U1489" i="3" s="1"/>
  <c r="P1490" i="3"/>
  <c r="Q1490" i="3" s="1"/>
  <c r="T1490" i="3" l="1"/>
  <c r="U1490" i="3" s="1"/>
  <c r="P1491" i="3"/>
  <c r="Q1491" i="3" s="1"/>
  <c r="T1491" i="3" l="1"/>
  <c r="U1491" i="3" s="1"/>
  <c r="P1492" i="3"/>
  <c r="Q1492" i="3" s="1"/>
  <c r="T1492" i="3" l="1"/>
  <c r="U1492" i="3" s="1"/>
  <c r="P1493" i="3"/>
  <c r="Q1493" i="3" s="1"/>
  <c r="T1493" i="3" l="1"/>
  <c r="U1493" i="3" s="1"/>
  <c r="P1494" i="3"/>
  <c r="Q1494" i="3" s="1"/>
  <c r="T1494" i="3" l="1"/>
  <c r="U1494" i="3" s="1"/>
  <c r="P1495" i="3"/>
  <c r="Q1495" i="3" s="1"/>
  <c r="T1495" i="3" l="1"/>
  <c r="U1495" i="3" s="1"/>
  <c r="P1496" i="3"/>
  <c r="Q1496" i="3" s="1"/>
  <c r="T1496" i="3" l="1"/>
  <c r="U1496" i="3" s="1"/>
  <c r="P1497" i="3"/>
  <c r="Q1497" i="3" s="1"/>
  <c r="T1497" i="3" l="1"/>
  <c r="U1497" i="3" s="1"/>
  <c r="P1498" i="3"/>
  <c r="Q1498" i="3" s="1"/>
  <c r="T1498" i="3" l="1"/>
  <c r="U1498" i="3" s="1"/>
  <c r="P1499" i="3"/>
  <c r="Q1499" i="3" s="1"/>
  <c r="T1499" i="3" l="1"/>
  <c r="U1499" i="3" s="1"/>
  <c r="P1500" i="3"/>
  <c r="Q1500" i="3" s="1"/>
  <c r="T1500" i="3" l="1"/>
  <c r="U1500" i="3" s="1"/>
  <c r="P1501" i="3"/>
  <c r="Q1501" i="3" s="1"/>
  <c r="T1501" i="3" l="1"/>
  <c r="U1501" i="3" s="1"/>
  <c r="P1502" i="3"/>
  <c r="Q1502" i="3" s="1"/>
  <c r="T1502" i="3" l="1"/>
  <c r="U1502" i="3" s="1"/>
  <c r="P1503" i="3"/>
  <c r="Q1503" i="3" s="1"/>
  <c r="T1503" i="3" l="1"/>
  <c r="U1503" i="3" s="1"/>
  <c r="P1504" i="3"/>
  <c r="Q1504" i="3" s="1"/>
  <c r="T1504" i="3" l="1"/>
  <c r="U1504" i="3" s="1"/>
  <c r="P1505" i="3"/>
  <c r="Q1505" i="3" s="1"/>
  <c r="T1505" i="3" l="1"/>
  <c r="U1505" i="3" s="1"/>
  <c r="P1506" i="3"/>
  <c r="Q1506" i="3" s="1"/>
  <c r="T1506" i="3" l="1"/>
  <c r="U1506" i="3" s="1"/>
  <c r="P1507" i="3"/>
  <c r="Q1507" i="3" s="1"/>
  <c r="T1507" i="3" l="1"/>
  <c r="U1507" i="3" s="1"/>
  <c r="P1508" i="3"/>
  <c r="Q1508" i="3" s="1"/>
  <c r="T1508" i="3" l="1"/>
  <c r="U1508" i="3" s="1"/>
  <c r="P1509" i="3"/>
  <c r="Q1509" i="3" s="1"/>
  <c r="T1509" i="3" l="1"/>
  <c r="U1509" i="3" s="1"/>
  <c r="P1510" i="3"/>
  <c r="Q1510" i="3" s="1"/>
  <c r="T1510" i="3" l="1"/>
  <c r="U1510" i="3" s="1"/>
  <c r="P1511" i="3"/>
  <c r="Q1511" i="3" s="1"/>
  <c r="T1511" i="3" l="1"/>
  <c r="U1511" i="3" s="1"/>
  <c r="P1512" i="3"/>
  <c r="Q1512" i="3" s="1"/>
  <c r="T1512" i="3" l="1"/>
  <c r="U1512" i="3" s="1"/>
  <c r="P1513" i="3"/>
  <c r="Q1513" i="3" s="1"/>
  <c r="T1513" i="3" l="1"/>
  <c r="U1513" i="3" s="1"/>
  <c r="P1514" i="3"/>
  <c r="Q1514" i="3" s="1"/>
  <c r="T1514" i="3" l="1"/>
  <c r="U1514" i="3" s="1"/>
  <c r="P1515" i="3"/>
  <c r="Q1515" i="3" s="1"/>
  <c r="T1515" i="3" l="1"/>
  <c r="U1515" i="3" s="1"/>
  <c r="P1516" i="3"/>
  <c r="Q1516" i="3" s="1"/>
  <c r="T1516" i="3" l="1"/>
  <c r="U1516" i="3" s="1"/>
  <c r="P1517" i="3"/>
  <c r="Q1517" i="3" s="1"/>
  <c r="T1517" i="3" l="1"/>
  <c r="U1517" i="3" s="1"/>
  <c r="P1518" i="3"/>
  <c r="Q1518" i="3" s="1"/>
  <c r="T1518" i="3" l="1"/>
  <c r="U1518" i="3" s="1"/>
  <c r="P1519" i="3"/>
  <c r="Q1519" i="3" s="1"/>
  <c r="T1519" i="3" l="1"/>
  <c r="U1519" i="3" s="1"/>
  <c r="P1520" i="3"/>
  <c r="Q1520" i="3" s="1"/>
  <c r="T1520" i="3" l="1"/>
  <c r="U1520" i="3" s="1"/>
  <c r="P1521" i="3"/>
  <c r="Q1521" i="3" s="1"/>
  <c r="T1521" i="3" l="1"/>
  <c r="U1521" i="3" s="1"/>
  <c r="P1522" i="3"/>
  <c r="Q1522" i="3" s="1"/>
  <c r="T1522" i="3" l="1"/>
  <c r="U1522" i="3" s="1"/>
  <c r="P1523" i="3"/>
  <c r="Q1523" i="3" s="1"/>
  <c r="T1523" i="3" l="1"/>
  <c r="U1523" i="3" s="1"/>
  <c r="P1524" i="3"/>
  <c r="Q1524" i="3" s="1"/>
  <c r="T1524" i="3" l="1"/>
  <c r="U1524" i="3" s="1"/>
  <c r="P1525" i="3"/>
  <c r="Q1525" i="3" s="1"/>
  <c r="T1525" i="3" l="1"/>
  <c r="U1525" i="3" s="1"/>
  <c r="P1526" i="3"/>
  <c r="Q1526" i="3" s="1"/>
  <c r="T1526" i="3" l="1"/>
  <c r="U1526" i="3" s="1"/>
  <c r="P1527" i="3"/>
  <c r="Q1527" i="3" s="1"/>
  <c r="T1527" i="3" l="1"/>
  <c r="U1527" i="3" s="1"/>
  <c r="P1528" i="3"/>
  <c r="Q1528" i="3" s="1"/>
  <c r="T1528" i="3" l="1"/>
  <c r="U1528" i="3" s="1"/>
  <c r="P1529" i="3"/>
  <c r="Q1529" i="3" s="1"/>
  <c r="T1529" i="3" l="1"/>
  <c r="U1529" i="3" s="1"/>
  <c r="P1530" i="3"/>
  <c r="Q1530" i="3" s="1"/>
  <c r="T1530" i="3" l="1"/>
  <c r="U1530" i="3" s="1"/>
  <c r="P1531" i="3"/>
  <c r="Q1531" i="3" s="1"/>
  <c r="T1531" i="3" l="1"/>
  <c r="U1531" i="3" s="1"/>
  <c r="P1532" i="3"/>
  <c r="Q1532" i="3" s="1"/>
  <c r="T1532" i="3" l="1"/>
  <c r="U1532" i="3" s="1"/>
  <c r="P1533" i="3"/>
  <c r="Q1533" i="3" s="1"/>
  <c r="T1533" i="3" l="1"/>
  <c r="U1533" i="3" s="1"/>
  <c r="P1534" i="3"/>
  <c r="Q1534" i="3" s="1"/>
  <c r="T1534" i="3" l="1"/>
  <c r="U1534" i="3" s="1"/>
  <c r="P1535" i="3"/>
  <c r="Q1535" i="3" s="1"/>
  <c r="T1535" i="3" l="1"/>
  <c r="U1535" i="3" s="1"/>
  <c r="P1536" i="3"/>
  <c r="Q1536" i="3" s="1"/>
  <c r="T1536" i="3" l="1"/>
  <c r="U1536" i="3" s="1"/>
  <c r="P1537" i="3"/>
  <c r="Q1537" i="3" s="1"/>
  <c r="T1537" i="3" l="1"/>
  <c r="U1537" i="3" s="1"/>
  <c r="P1538" i="3"/>
  <c r="Q1538" i="3" s="1"/>
  <c r="T1538" i="3" l="1"/>
  <c r="U1538" i="3" s="1"/>
  <c r="P1539" i="3"/>
  <c r="Q1539" i="3" s="1"/>
  <c r="T1539" i="3" l="1"/>
  <c r="U1539" i="3" s="1"/>
  <c r="P1540" i="3"/>
  <c r="Q1540" i="3" s="1"/>
  <c r="T1540" i="3" l="1"/>
  <c r="U1540" i="3" s="1"/>
  <c r="P1541" i="3"/>
  <c r="Q1541" i="3" s="1"/>
  <c r="T1541" i="3" l="1"/>
  <c r="U1541" i="3" s="1"/>
  <c r="P1542" i="3"/>
  <c r="Q1542" i="3" s="1"/>
  <c r="T1542" i="3" l="1"/>
  <c r="U1542" i="3" s="1"/>
  <c r="P1543" i="3"/>
  <c r="Q1543" i="3" s="1"/>
  <c r="T1543" i="3" l="1"/>
  <c r="U1543" i="3" s="1"/>
  <c r="P1544" i="3"/>
  <c r="Q1544" i="3" s="1"/>
  <c r="T1544" i="3" l="1"/>
  <c r="U1544" i="3" s="1"/>
  <c r="P1545" i="3"/>
  <c r="Q1545" i="3" s="1"/>
  <c r="T1545" i="3" l="1"/>
  <c r="U1545" i="3" s="1"/>
  <c r="P1546" i="3"/>
  <c r="Q1546" i="3" s="1"/>
  <c r="T1546" i="3" l="1"/>
  <c r="U1546" i="3" s="1"/>
  <c r="P1547" i="3"/>
  <c r="Q1547" i="3" s="1"/>
  <c r="T1547" i="3" l="1"/>
  <c r="U1547" i="3" s="1"/>
  <c r="P1548" i="3"/>
  <c r="Q1548" i="3" s="1"/>
  <c r="T1548" i="3" l="1"/>
  <c r="U1548" i="3" s="1"/>
  <c r="P1549" i="3"/>
  <c r="Q1549" i="3" s="1"/>
  <c r="T1549" i="3" l="1"/>
  <c r="U1549" i="3" s="1"/>
  <c r="P1550" i="3"/>
  <c r="Q1550" i="3" s="1"/>
  <c r="T1550" i="3" l="1"/>
  <c r="U1550" i="3" s="1"/>
  <c r="P1551" i="3"/>
  <c r="Q1551" i="3" s="1"/>
  <c r="T1551" i="3" l="1"/>
  <c r="U1551" i="3" s="1"/>
  <c r="P1552" i="3"/>
  <c r="Q1552" i="3" s="1"/>
  <c r="T1552" i="3" l="1"/>
  <c r="U1552" i="3" s="1"/>
  <c r="P1553" i="3"/>
  <c r="Q1553" i="3" s="1"/>
  <c r="T1553" i="3" l="1"/>
  <c r="U1553" i="3" s="1"/>
  <c r="P1554" i="3"/>
  <c r="Q1554" i="3" s="1"/>
  <c r="T1554" i="3" l="1"/>
  <c r="U1554" i="3" s="1"/>
  <c r="P1555" i="3"/>
  <c r="Q1555" i="3" s="1"/>
  <c r="T1555" i="3" l="1"/>
  <c r="U1555" i="3" s="1"/>
  <c r="P1556" i="3"/>
  <c r="Q1556" i="3" s="1"/>
  <c r="T1556" i="3" l="1"/>
  <c r="U1556" i="3" s="1"/>
  <c r="P1557" i="3"/>
  <c r="Q1557" i="3" s="1"/>
  <c r="T1557" i="3" l="1"/>
  <c r="U1557" i="3" s="1"/>
  <c r="P1558" i="3"/>
  <c r="Q1558" i="3" s="1"/>
  <c r="T1558" i="3" l="1"/>
  <c r="U1558" i="3" s="1"/>
  <c r="P1559" i="3"/>
  <c r="Q1559" i="3" s="1"/>
  <c r="T1559" i="3" l="1"/>
  <c r="U1559" i="3" s="1"/>
  <c r="P1560" i="3"/>
  <c r="Q1560" i="3" s="1"/>
  <c r="T1560" i="3" l="1"/>
  <c r="U1560" i="3" s="1"/>
  <c r="P1561" i="3"/>
  <c r="Q1561" i="3" s="1"/>
  <c r="T1561" i="3" l="1"/>
  <c r="U1561" i="3" s="1"/>
  <c r="P1562" i="3"/>
  <c r="Q1562" i="3" s="1"/>
  <c r="T1562" i="3" l="1"/>
  <c r="U1562" i="3" s="1"/>
  <c r="P1563" i="3"/>
  <c r="Q1563" i="3" s="1"/>
  <c r="T1563" i="3" l="1"/>
  <c r="U1563" i="3" s="1"/>
  <c r="P1564" i="3"/>
  <c r="Q1564" i="3" s="1"/>
  <c r="T1564" i="3" l="1"/>
  <c r="U1564" i="3" s="1"/>
  <c r="P1565" i="3"/>
  <c r="Q1565" i="3" s="1"/>
  <c r="T1565" i="3" l="1"/>
  <c r="U1565" i="3" s="1"/>
  <c r="P1566" i="3"/>
  <c r="Q1566" i="3" s="1"/>
  <c r="T1566" i="3" l="1"/>
  <c r="U1566" i="3" s="1"/>
  <c r="P1567" i="3"/>
  <c r="Q1567" i="3" s="1"/>
  <c r="T1567" i="3" l="1"/>
  <c r="U1567" i="3" s="1"/>
  <c r="P1568" i="3"/>
  <c r="Q1568" i="3" s="1"/>
  <c r="T1568" i="3" l="1"/>
  <c r="U1568" i="3" s="1"/>
  <c r="P1569" i="3"/>
  <c r="Q1569" i="3" s="1"/>
  <c r="T1569" i="3" l="1"/>
  <c r="U1569" i="3" s="1"/>
  <c r="P1570" i="3"/>
  <c r="Q1570" i="3" s="1"/>
  <c r="T1570" i="3" l="1"/>
  <c r="U1570" i="3" s="1"/>
  <c r="P1571" i="3"/>
  <c r="Q1571" i="3" s="1"/>
  <c r="T1571" i="3" l="1"/>
  <c r="U1571" i="3" s="1"/>
  <c r="P1572" i="3"/>
  <c r="Q1572" i="3" s="1"/>
  <c r="T1572" i="3" l="1"/>
  <c r="U1572" i="3" s="1"/>
  <c r="P1573" i="3"/>
  <c r="Q1573" i="3" s="1"/>
  <c r="T1573" i="3" l="1"/>
  <c r="U1573" i="3" s="1"/>
  <c r="P1574" i="3"/>
  <c r="Q1574" i="3" s="1"/>
  <c r="T1574" i="3" l="1"/>
  <c r="U1574" i="3" s="1"/>
  <c r="P1575" i="3"/>
  <c r="Q1575" i="3" s="1"/>
  <c r="T1575" i="3" l="1"/>
  <c r="U1575" i="3" s="1"/>
  <c r="P1576" i="3"/>
  <c r="Q1576" i="3" s="1"/>
  <c r="T1576" i="3" l="1"/>
  <c r="U1576" i="3" s="1"/>
  <c r="P1577" i="3"/>
  <c r="Q1577" i="3" s="1"/>
  <c r="T1577" i="3" l="1"/>
  <c r="U1577" i="3" s="1"/>
  <c r="P1578" i="3"/>
  <c r="Q1578" i="3" s="1"/>
  <c r="T1578" i="3" l="1"/>
  <c r="U1578" i="3" s="1"/>
  <c r="P1579" i="3"/>
  <c r="Q1579" i="3" s="1"/>
  <c r="T1579" i="3" l="1"/>
  <c r="U1579" i="3" s="1"/>
  <c r="P1580" i="3"/>
  <c r="Q1580" i="3" s="1"/>
  <c r="T1580" i="3" l="1"/>
  <c r="U1580" i="3" s="1"/>
  <c r="P1581" i="3"/>
  <c r="Q1581" i="3" s="1"/>
  <c r="T1581" i="3" l="1"/>
  <c r="U1581" i="3" s="1"/>
  <c r="P1582" i="3"/>
  <c r="Q1582" i="3" s="1"/>
  <c r="T1582" i="3" l="1"/>
  <c r="U1582" i="3" s="1"/>
  <c r="P1583" i="3"/>
  <c r="Q1583" i="3" s="1"/>
  <c r="T1583" i="3" l="1"/>
  <c r="U1583" i="3" s="1"/>
  <c r="P1584" i="3"/>
  <c r="Q1584" i="3" s="1"/>
  <c r="T1584" i="3" l="1"/>
  <c r="U1584" i="3" s="1"/>
  <c r="P1585" i="3"/>
  <c r="Q1585" i="3" s="1"/>
  <c r="T1585" i="3" l="1"/>
  <c r="U1585" i="3" s="1"/>
  <c r="P1586" i="3"/>
  <c r="Q1586" i="3" s="1"/>
  <c r="T1586" i="3" l="1"/>
  <c r="U1586" i="3" s="1"/>
  <c r="P1587" i="3"/>
  <c r="Q1587" i="3" s="1"/>
  <c r="T1587" i="3" l="1"/>
  <c r="U1587" i="3" s="1"/>
  <c r="P1588" i="3"/>
  <c r="Q1588" i="3" s="1"/>
  <c r="T1588" i="3" l="1"/>
  <c r="U1588" i="3" s="1"/>
  <c r="P1589" i="3"/>
  <c r="Q1589" i="3" s="1"/>
  <c r="T1589" i="3" l="1"/>
  <c r="U1589" i="3" s="1"/>
  <c r="P1590" i="3"/>
  <c r="Q1590" i="3" s="1"/>
  <c r="T1590" i="3" l="1"/>
  <c r="U1590" i="3" s="1"/>
  <c r="P1591" i="3"/>
  <c r="Q1591" i="3" s="1"/>
  <c r="T1591" i="3" l="1"/>
  <c r="U1591" i="3" s="1"/>
  <c r="P1592" i="3"/>
  <c r="Q1592" i="3" s="1"/>
  <c r="T1592" i="3" l="1"/>
  <c r="U1592" i="3" s="1"/>
  <c r="P1593" i="3"/>
  <c r="Q1593" i="3" s="1"/>
  <c r="T1593" i="3" l="1"/>
  <c r="U1593" i="3" s="1"/>
  <c r="P1594" i="3"/>
  <c r="Q1594" i="3" s="1"/>
  <c r="T1594" i="3" l="1"/>
  <c r="U1594" i="3" s="1"/>
  <c r="P1595" i="3"/>
  <c r="Q1595" i="3" s="1"/>
  <c r="T1595" i="3" l="1"/>
  <c r="U1595" i="3" s="1"/>
  <c r="P1596" i="3"/>
  <c r="Q1596" i="3" s="1"/>
  <c r="T1596" i="3" l="1"/>
  <c r="U1596" i="3" s="1"/>
  <c r="P1597" i="3"/>
  <c r="Q1597" i="3" s="1"/>
  <c r="T1597" i="3" l="1"/>
  <c r="U1597" i="3" s="1"/>
  <c r="P1598" i="3"/>
  <c r="Q1598" i="3" s="1"/>
  <c r="T1598" i="3" l="1"/>
  <c r="U1598" i="3" s="1"/>
  <c r="P1599" i="3"/>
  <c r="Q1599" i="3" s="1"/>
  <c r="T1599" i="3" l="1"/>
  <c r="U1599" i="3" s="1"/>
  <c r="P1600" i="3"/>
  <c r="Q1600" i="3" s="1"/>
  <c r="T1600" i="3" l="1"/>
  <c r="U1600" i="3" s="1"/>
  <c r="P1601" i="3"/>
  <c r="Q1601" i="3" s="1"/>
  <c r="T1601" i="3" l="1"/>
  <c r="U1601" i="3" s="1"/>
  <c r="P1602" i="3"/>
  <c r="Q1602" i="3" s="1"/>
  <c r="T1602" i="3" l="1"/>
  <c r="U1602" i="3" s="1"/>
  <c r="P1603" i="3"/>
  <c r="Q1603" i="3" s="1"/>
  <c r="T1603" i="3" l="1"/>
  <c r="U1603" i="3" s="1"/>
  <c r="P1604" i="3"/>
  <c r="Q1604" i="3" s="1"/>
  <c r="T1604" i="3" l="1"/>
  <c r="U1604" i="3" s="1"/>
  <c r="P1605" i="3"/>
  <c r="Q1605" i="3" s="1"/>
  <c r="T1605" i="3" l="1"/>
  <c r="U1605" i="3" s="1"/>
  <c r="P1606" i="3"/>
  <c r="Q1606" i="3" s="1"/>
  <c r="T1606" i="3" l="1"/>
  <c r="U1606" i="3" s="1"/>
  <c r="P1607" i="3"/>
  <c r="Q1607" i="3" s="1"/>
  <c r="T1607" i="3" l="1"/>
  <c r="U1607" i="3" s="1"/>
  <c r="P1608" i="3"/>
  <c r="Q1608" i="3" s="1"/>
  <c r="T1608" i="3" l="1"/>
  <c r="U1608" i="3" s="1"/>
  <c r="P1609" i="3"/>
  <c r="Q1609" i="3" s="1"/>
  <c r="T1609" i="3" l="1"/>
  <c r="U1609" i="3" s="1"/>
  <c r="P1610" i="3"/>
  <c r="Q1610" i="3" s="1"/>
  <c r="T1610" i="3" l="1"/>
  <c r="U1610" i="3" s="1"/>
  <c r="P1611" i="3"/>
  <c r="Q1611" i="3" s="1"/>
  <c r="T1611" i="3" l="1"/>
  <c r="U1611" i="3" s="1"/>
  <c r="P1612" i="3"/>
  <c r="Q1612" i="3" s="1"/>
  <c r="T1612" i="3" l="1"/>
  <c r="U1612" i="3" s="1"/>
  <c r="P1613" i="3"/>
  <c r="Q1613" i="3" s="1"/>
  <c r="T1613" i="3" l="1"/>
  <c r="U1613" i="3" s="1"/>
  <c r="P1614" i="3"/>
  <c r="Q1614" i="3" s="1"/>
  <c r="T1614" i="3" l="1"/>
  <c r="U1614" i="3" s="1"/>
  <c r="P1615" i="3"/>
  <c r="Q1615" i="3" s="1"/>
  <c r="T1615" i="3" l="1"/>
  <c r="U1615" i="3" s="1"/>
  <c r="P1616" i="3"/>
  <c r="Q1616" i="3" s="1"/>
  <c r="T1616" i="3" l="1"/>
  <c r="U1616" i="3" s="1"/>
  <c r="P1617" i="3"/>
  <c r="Q1617" i="3" s="1"/>
  <c r="T1617" i="3" l="1"/>
  <c r="U1617" i="3" s="1"/>
  <c r="P1618" i="3"/>
  <c r="Q1618" i="3" s="1"/>
  <c r="T1618" i="3" l="1"/>
  <c r="U1618" i="3" s="1"/>
  <c r="P1619" i="3"/>
  <c r="Q1619" i="3" s="1"/>
  <c r="T1619" i="3" l="1"/>
  <c r="U1619" i="3" s="1"/>
  <c r="P1620" i="3"/>
  <c r="Q1620" i="3" s="1"/>
  <c r="T1620" i="3" l="1"/>
  <c r="U1620" i="3" s="1"/>
  <c r="P1621" i="3"/>
  <c r="Q1621" i="3" s="1"/>
  <c r="T1621" i="3" l="1"/>
  <c r="U1621" i="3" s="1"/>
  <c r="P1622" i="3"/>
  <c r="Q1622" i="3" s="1"/>
  <c r="T1622" i="3" l="1"/>
  <c r="U1622" i="3" s="1"/>
  <c r="P1623" i="3"/>
  <c r="Q1623" i="3" s="1"/>
  <c r="T1623" i="3" l="1"/>
  <c r="U1623" i="3" s="1"/>
  <c r="P1624" i="3"/>
  <c r="Q1624" i="3" s="1"/>
  <c r="T1624" i="3" l="1"/>
  <c r="U1624" i="3" s="1"/>
  <c r="P1625" i="3"/>
  <c r="Q1625" i="3" s="1"/>
  <c r="T1625" i="3" l="1"/>
  <c r="U1625" i="3" s="1"/>
  <c r="P1626" i="3"/>
  <c r="Q1626" i="3" s="1"/>
  <c r="T1626" i="3" l="1"/>
  <c r="U1626" i="3" s="1"/>
  <c r="P1627" i="3"/>
  <c r="Q1627" i="3" s="1"/>
  <c r="T1627" i="3" l="1"/>
  <c r="U1627" i="3" s="1"/>
  <c r="P1628" i="3"/>
  <c r="Q1628" i="3" s="1"/>
  <c r="T1628" i="3" l="1"/>
  <c r="U1628" i="3" s="1"/>
  <c r="P1629" i="3"/>
  <c r="Q1629" i="3" s="1"/>
  <c r="T1629" i="3" l="1"/>
  <c r="U1629" i="3" s="1"/>
  <c r="P1630" i="3"/>
  <c r="Q1630" i="3" s="1"/>
  <c r="T1630" i="3" l="1"/>
  <c r="U1630" i="3" s="1"/>
  <c r="P1631" i="3"/>
  <c r="Q1631" i="3" s="1"/>
  <c r="T1631" i="3" l="1"/>
  <c r="U1631" i="3" s="1"/>
  <c r="P1632" i="3"/>
  <c r="Q1632" i="3" s="1"/>
  <c r="T1632" i="3" l="1"/>
  <c r="U1632" i="3" s="1"/>
  <c r="P1633" i="3"/>
  <c r="Q1633" i="3" s="1"/>
  <c r="T1633" i="3" l="1"/>
  <c r="U1633" i="3" s="1"/>
  <c r="P1634" i="3"/>
  <c r="Q1634" i="3" s="1"/>
  <c r="T1634" i="3" l="1"/>
  <c r="U1634" i="3" s="1"/>
  <c r="P1635" i="3"/>
  <c r="Q1635" i="3" s="1"/>
  <c r="T1635" i="3" l="1"/>
  <c r="U1635" i="3" s="1"/>
  <c r="P1636" i="3"/>
  <c r="Q1636" i="3" s="1"/>
  <c r="T1636" i="3" l="1"/>
  <c r="U1636" i="3" s="1"/>
  <c r="P1637" i="3"/>
  <c r="Q1637" i="3" s="1"/>
  <c r="T1637" i="3" l="1"/>
  <c r="U1637" i="3" s="1"/>
  <c r="P1638" i="3"/>
  <c r="Q1638" i="3" s="1"/>
  <c r="T1638" i="3" l="1"/>
  <c r="U1638" i="3" s="1"/>
  <c r="P1639" i="3"/>
  <c r="Q1639" i="3" s="1"/>
  <c r="T1639" i="3" l="1"/>
  <c r="U1639" i="3" s="1"/>
  <c r="P1640" i="3"/>
  <c r="Q1640" i="3" s="1"/>
  <c r="T1640" i="3" l="1"/>
  <c r="U1640" i="3" s="1"/>
  <c r="P1641" i="3"/>
  <c r="Q1641" i="3" s="1"/>
  <c r="T1641" i="3" l="1"/>
  <c r="U1641" i="3" s="1"/>
  <c r="P1642" i="3"/>
  <c r="Q1642" i="3" s="1"/>
  <c r="T1642" i="3" l="1"/>
  <c r="U1642" i="3" s="1"/>
  <c r="P1643" i="3"/>
  <c r="Q1643" i="3" s="1"/>
  <c r="T1643" i="3" l="1"/>
  <c r="U1643" i="3" s="1"/>
  <c r="P1644" i="3"/>
  <c r="Q1644" i="3" s="1"/>
  <c r="T1644" i="3" l="1"/>
  <c r="U1644" i="3" s="1"/>
  <c r="P1645" i="3"/>
  <c r="Q1645" i="3" s="1"/>
  <c r="T1645" i="3" l="1"/>
  <c r="U1645" i="3" s="1"/>
  <c r="P1646" i="3"/>
  <c r="Q1646" i="3" s="1"/>
  <c r="T1646" i="3" l="1"/>
  <c r="U1646" i="3" s="1"/>
  <c r="P1647" i="3"/>
  <c r="Q1647" i="3" s="1"/>
  <c r="T1647" i="3" l="1"/>
  <c r="U1647" i="3" s="1"/>
  <c r="P1648" i="3"/>
  <c r="Q1648" i="3" s="1"/>
  <c r="T1648" i="3" l="1"/>
  <c r="U1648" i="3" s="1"/>
  <c r="P1649" i="3"/>
  <c r="Q1649" i="3" s="1"/>
  <c r="T1649" i="3" l="1"/>
  <c r="U1649" i="3" s="1"/>
  <c r="P1650" i="3"/>
  <c r="Q1650" i="3" s="1"/>
  <c r="T1650" i="3" l="1"/>
  <c r="U1650" i="3" s="1"/>
  <c r="P1651" i="3"/>
  <c r="Q1651" i="3" s="1"/>
  <c r="T1651" i="3" l="1"/>
  <c r="U1651" i="3" s="1"/>
  <c r="P1652" i="3"/>
  <c r="Q1652" i="3" s="1"/>
  <c r="T1652" i="3" l="1"/>
  <c r="U1652" i="3" s="1"/>
  <c r="P1653" i="3"/>
  <c r="Q1653" i="3" s="1"/>
  <c r="T1653" i="3" l="1"/>
  <c r="U1653" i="3" s="1"/>
  <c r="P1654" i="3"/>
  <c r="Q1654" i="3" s="1"/>
  <c r="T1654" i="3" l="1"/>
  <c r="U1654" i="3" s="1"/>
  <c r="P1655" i="3"/>
  <c r="Q1655" i="3" s="1"/>
  <c r="T1655" i="3" l="1"/>
  <c r="U1655" i="3" s="1"/>
  <c r="P1656" i="3"/>
  <c r="Q1656" i="3" s="1"/>
  <c r="T1656" i="3" l="1"/>
  <c r="U1656" i="3" s="1"/>
  <c r="P1657" i="3"/>
  <c r="Q1657" i="3" s="1"/>
  <c r="T1657" i="3" l="1"/>
  <c r="U1657" i="3" s="1"/>
  <c r="P1658" i="3"/>
  <c r="Q1658" i="3" s="1"/>
  <c r="T1658" i="3" l="1"/>
  <c r="U1658" i="3" s="1"/>
  <c r="P1659" i="3"/>
  <c r="Q1659" i="3" s="1"/>
  <c r="T1659" i="3" l="1"/>
  <c r="U1659" i="3" s="1"/>
  <c r="P1660" i="3"/>
  <c r="Q1660" i="3" s="1"/>
  <c r="T1660" i="3" l="1"/>
  <c r="U1660" i="3" s="1"/>
  <c r="P1661" i="3"/>
  <c r="Q1661" i="3" s="1"/>
  <c r="T1661" i="3" l="1"/>
  <c r="U1661" i="3" s="1"/>
  <c r="P1662" i="3"/>
  <c r="Q1662" i="3" s="1"/>
  <c r="T1662" i="3" l="1"/>
  <c r="U1662" i="3" s="1"/>
  <c r="P1663" i="3"/>
  <c r="Q1663" i="3" s="1"/>
  <c r="T1663" i="3" l="1"/>
  <c r="U1663" i="3" s="1"/>
  <c r="P1664" i="3"/>
  <c r="Q1664" i="3" s="1"/>
  <c r="T1664" i="3" l="1"/>
  <c r="U1664" i="3" s="1"/>
  <c r="P1665" i="3"/>
  <c r="Q1665" i="3" s="1"/>
  <c r="T1665" i="3" l="1"/>
  <c r="U1665" i="3" s="1"/>
  <c r="P1666" i="3"/>
  <c r="Q1666" i="3" s="1"/>
  <c r="T1666" i="3" l="1"/>
  <c r="U1666" i="3" s="1"/>
  <c r="P1667" i="3"/>
  <c r="Q1667" i="3" s="1"/>
  <c r="T1667" i="3" l="1"/>
  <c r="U1667" i="3" s="1"/>
  <c r="P1668" i="3"/>
  <c r="Q1668" i="3" s="1"/>
  <c r="T1668" i="3" l="1"/>
  <c r="U1668" i="3" s="1"/>
  <c r="P1669" i="3"/>
  <c r="Q1669" i="3" s="1"/>
  <c r="T1669" i="3" l="1"/>
  <c r="U1669" i="3" s="1"/>
  <c r="P1670" i="3"/>
  <c r="Q1670" i="3" s="1"/>
  <c r="T1670" i="3" l="1"/>
  <c r="U1670" i="3" s="1"/>
  <c r="P1671" i="3"/>
  <c r="Q1671" i="3" s="1"/>
  <c r="T1671" i="3" l="1"/>
  <c r="U1671" i="3" s="1"/>
  <c r="P1672" i="3"/>
  <c r="Q1672" i="3" s="1"/>
  <c r="T1672" i="3" l="1"/>
  <c r="U1672" i="3" s="1"/>
  <c r="P1673" i="3"/>
  <c r="Q1673" i="3" s="1"/>
  <c r="T1673" i="3" l="1"/>
  <c r="U1673" i="3" s="1"/>
  <c r="P1674" i="3"/>
  <c r="Q1674" i="3" s="1"/>
  <c r="T1674" i="3" l="1"/>
  <c r="U1674" i="3" s="1"/>
  <c r="P1675" i="3"/>
  <c r="Q1675" i="3" s="1"/>
  <c r="T1675" i="3" l="1"/>
  <c r="U1675" i="3" s="1"/>
  <c r="P1676" i="3"/>
  <c r="Q1676" i="3" s="1"/>
  <c r="T1676" i="3" l="1"/>
  <c r="U1676" i="3" s="1"/>
  <c r="P1677" i="3"/>
  <c r="Q1677" i="3" s="1"/>
  <c r="T1677" i="3" l="1"/>
  <c r="U1677" i="3" s="1"/>
  <c r="P1678" i="3"/>
  <c r="Q1678" i="3" s="1"/>
  <c r="T1678" i="3" l="1"/>
  <c r="U1678" i="3" s="1"/>
  <c r="P1679" i="3"/>
  <c r="Q1679" i="3" s="1"/>
  <c r="T1679" i="3" l="1"/>
  <c r="U1679" i="3" s="1"/>
  <c r="P1680" i="3"/>
  <c r="Q1680" i="3" s="1"/>
  <c r="T1680" i="3" l="1"/>
  <c r="U1680" i="3" s="1"/>
  <c r="P1681" i="3"/>
  <c r="Q1681" i="3" s="1"/>
  <c r="T1681" i="3" l="1"/>
  <c r="U1681" i="3" s="1"/>
  <c r="P1682" i="3"/>
  <c r="Q1682" i="3" s="1"/>
  <c r="T1682" i="3" l="1"/>
  <c r="U1682" i="3" s="1"/>
  <c r="P1683" i="3"/>
  <c r="Q1683" i="3" s="1"/>
  <c r="T1683" i="3" l="1"/>
  <c r="U1683" i="3" s="1"/>
  <c r="P1684" i="3"/>
  <c r="Q1684" i="3" s="1"/>
  <c r="T1684" i="3" l="1"/>
  <c r="U1684" i="3" s="1"/>
  <c r="P1685" i="3"/>
  <c r="Q1685" i="3" s="1"/>
  <c r="T1685" i="3" l="1"/>
  <c r="U1685" i="3" s="1"/>
  <c r="P1686" i="3"/>
  <c r="Q1686" i="3" s="1"/>
  <c r="T1686" i="3" l="1"/>
  <c r="U1686" i="3" s="1"/>
  <c r="P1687" i="3"/>
  <c r="Q1687" i="3" s="1"/>
  <c r="T1687" i="3" l="1"/>
  <c r="U1687" i="3" s="1"/>
  <c r="P1688" i="3"/>
  <c r="Q1688" i="3" s="1"/>
  <c r="T1688" i="3" l="1"/>
  <c r="U1688" i="3" s="1"/>
  <c r="P1689" i="3"/>
  <c r="Q1689" i="3" s="1"/>
  <c r="T1689" i="3" l="1"/>
  <c r="U1689" i="3" s="1"/>
  <c r="P1690" i="3"/>
  <c r="Q1690" i="3" s="1"/>
  <c r="T1690" i="3" l="1"/>
  <c r="U1690" i="3" s="1"/>
  <c r="P1691" i="3"/>
  <c r="Q1691" i="3" s="1"/>
  <c r="T1691" i="3" l="1"/>
  <c r="U1691" i="3" s="1"/>
  <c r="P1692" i="3"/>
  <c r="Q1692" i="3" s="1"/>
  <c r="T1692" i="3" l="1"/>
  <c r="U1692" i="3" s="1"/>
  <c r="P1693" i="3"/>
  <c r="Q1693" i="3" s="1"/>
  <c r="T1693" i="3" l="1"/>
  <c r="U1693" i="3" s="1"/>
  <c r="P1694" i="3"/>
  <c r="Q1694" i="3" s="1"/>
  <c r="T1694" i="3" l="1"/>
  <c r="U1694" i="3" s="1"/>
  <c r="P1695" i="3"/>
  <c r="Q1695" i="3" s="1"/>
  <c r="T1695" i="3" l="1"/>
  <c r="U1695" i="3" s="1"/>
  <c r="P1696" i="3"/>
  <c r="Q1696" i="3" s="1"/>
  <c r="T1696" i="3" l="1"/>
  <c r="U1696" i="3" s="1"/>
  <c r="P1697" i="3"/>
  <c r="Q1697" i="3" s="1"/>
  <c r="T1697" i="3" l="1"/>
  <c r="U1697" i="3" s="1"/>
  <c r="P1698" i="3"/>
  <c r="Q1698" i="3" s="1"/>
  <c r="T1698" i="3" l="1"/>
  <c r="U1698" i="3" s="1"/>
  <c r="P1699" i="3"/>
  <c r="Q1699" i="3" s="1"/>
  <c r="T1699" i="3" l="1"/>
  <c r="U1699" i="3" s="1"/>
  <c r="P1700" i="3"/>
  <c r="Q1700" i="3" s="1"/>
  <c r="T1700" i="3" l="1"/>
  <c r="U1700" i="3" s="1"/>
  <c r="P1701" i="3"/>
  <c r="Q1701" i="3" s="1"/>
  <c r="T1701" i="3" l="1"/>
  <c r="U1701" i="3" s="1"/>
  <c r="P1702" i="3"/>
  <c r="Q1702" i="3" s="1"/>
  <c r="T1702" i="3" l="1"/>
  <c r="U1702" i="3" s="1"/>
  <c r="P1703" i="3"/>
  <c r="Q1703" i="3" s="1"/>
  <c r="T1703" i="3" l="1"/>
  <c r="U1703" i="3" s="1"/>
  <c r="P1704" i="3"/>
  <c r="Q1704" i="3" s="1"/>
  <c r="T1704" i="3" l="1"/>
  <c r="U1704" i="3" s="1"/>
  <c r="P1705" i="3"/>
  <c r="Q1705" i="3" s="1"/>
  <c r="T1705" i="3" l="1"/>
  <c r="U1705" i="3" s="1"/>
  <c r="P1706" i="3"/>
  <c r="Q1706" i="3" s="1"/>
  <c r="T1706" i="3" l="1"/>
  <c r="U1706" i="3" s="1"/>
  <c r="P1707" i="3"/>
  <c r="Q1707" i="3" s="1"/>
  <c r="T1707" i="3" l="1"/>
  <c r="U1707" i="3" s="1"/>
  <c r="P1708" i="3"/>
  <c r="Q1708" i="3" s="1"/>
  <c r="T1708" i="3" l="1"/>
  <c r="U1708" i="3" s="1"/>
  <c r="P1709" i="3"/>
  <c r="Q1709" i="3" s="1"/>
  <c r="T1709" i="3" l="1"/>
  <c r="U1709" i="3" s="1"/>
  <c r="P1710" i="3"/>
  <c r="Q1710" i="3" s="1"/>
  <c r="T1710" i="3" l="1"/>
  <c r="U1710" i="3" s="1"/>
  <c r="P1711" i="3"/>
  <c r="Q1711" i="3" s="1"/>
  <c r="T1711" i="3" l="1"/>
  <c r="U1711" i="3" s="1"/>
  <c r="P1712" i="3"/>
  <c r="Q1712" i="3" s="1"/>
  <c r="T1712" i="3" l="1"/>
  <c r="P1713" i="3"/>
  <c r="Q1713" i="3" s="1"/>
  <c r="T1713" i="3" l="1"/>
  <c r="U1713" i="3" s="1"/>
  <c r="P1714" i="3"/>
  <c r="Q1714" i="3" s="1"/>
  <c r="B9" i="7"/>
  <c r="C9" i="7" s="1"/>
  <c r="U1712" i="3"/>
  <c r="T1714" i="3" l="1"/>
  <c r="U1714" i="3" s="1"/>
  <c r="P1715" i="3"/>
  <c r="Q1715" i="3" s="1"/>
  <c r="T1715" i="3" l="1"/>
  <c r="U1715" i="3" s="1"/>
  <c r="P1716" i="3"/>
  <c r="Q1716" i="3" s="1"/>
  <c r="T1716" i="3" l="1"/>
  <c r="U1716" i="3" s="1"/>
  <c r="P1717" i="3"/>
  <c r="Q1717" i="3" s="1"/>
  <c r="T1717" i="3" l="1"/>
  <c r="U1717" i="3" s="1"/>
  <c r="P1718" i="3"/>
  <c r="Q1718" i="3" s="1"/>
  <c r="T1718" i="3" l="1"/>
  <c r="U1718" i="3" s="1"/>
  <c r="P1719" i="3"/>
  <c r="Q1719" i="3" s="1"/>
  <c r="T1719" i="3" l="1"/>
  <c r="U1719" i="3" s="1"/>
  <c r="P1720" i="3"/>
  <c r="Q1720" i="3" s="1"/>
  <c r="T1720" i="3" l="1"/>
  <c r="U1720" i="3" s="1"/>
  <c r="P1721" i="3"/>
  <c r="Q1721" i="3" s="1"/>
  <c r="T1721" i="3" l="1"/>
  <c r="U1721" i="3" s="1"/>
  <c r="P1722" i="3"/>
  <c r="Q1722" i="3" s="1"/>
  <c r="T1722" i="3" l="1"/>
  <c r="U1722" i="3" s="1"/>
  <c r="P1723" i="3"/>
  <c r="Q1723" i="3" s="1"/>
  <c r="T1723" i="3" l="1"/>
  <c r="U1723" i="3" s="1"/>
  <c r="P1724" i="3"/>
  <c r="Q1724" i="3" s="1"/>
  <c r="T1724" i="3" l="1"/>
  <c r="U1724" i="3" s="1"/>
  <c r="P1725" i="3"/>
  <c r="Q1725" i="3" s="1"/>
  <c r="T1725" i="3" l="1"/>
  <c r="U1725" i="3" s="1"/>
  <c r="P1726" i="3"/>
  <c r="Q1726" i="3" s="1"/>
  <c r="T1726" i="3" l="1"/>
  <c r="U1726" i="3" s="1"/>
  <c r="P1727" i="3"/>
  <c r="Q1727" i="3" s="1"/>
  <c r="T1727" i="3" l="1"/>
  <c r="U1727" i="3" s="1"/>
  <c r="P1728" i="3"/>
  <c r="Q1728" i="3" s="1"/>
  <c r="T1728" i="3" l="1"/>
  <c r="U1728" i="3" s="1"/>
  <c r="P1729" i="3"/>
  <c r="Q1729" i="3" s="1"/>
  <c r="T1729" i="3" l="1"/>
  <c r="U1729" i="3" s="1"/>
  <c r="P1730" i="3"/>
  <c r="Q1730" i="3" s="1"/>
  <c r="T1730" i="3" l="1"/>
  <c r="U1730" i="3" s="1"/>
  <c r="P1731" i="3"/>
  <c r="Q1731" i="3" s="1"/>
  <c r="T1731" i="3" l="1"/>
  <c r="U1731" i="3" s="1"/>
  <c r="P1732" i="3"/>
  <c r="Q1732" i="3" s="1"/>
  <c r="T1732" i="3" l="1"/>
  <c r="U1732" i="3" s="1"/>
  <c r="P1733" i="3"/>
  <c r="Q1733" i="3" s="1"/>
  <c r="T1733" i="3" l="1"/>
  <c r="U1733" i="3" s="1"/>
  <c r="P1734" i="3"/>
  <c r="Q1734" i="3" s="1"/>
  <c r="T1734" i="3" l="1"/>
  <c r="U1734" i="3" s="1"/>
  <c r="P1735" i="3"/>
  <c r="Q1735" i="3" s="1"/>
  <c r="T1735" i="3" l="1"/>
  <c r="U1735" i="3" s="1"/>
  <c r="P1736" i="3"/>
  <c r="Q1736" i="3" s="1"/>
  <c r="T1736" i="3" l="1"/>
  <c r="U1736" i="3" s="1"/>
  <c r="P1737" i="3"/>
  <c r="Q1737" i="3" s="1"/>
  <c r="T1737" i="3" l="1"/>
  <c r="U1737" i="3" s="1"/>
  <c r="P1738" i="3"/>
  <c r="Q1738" i="3" s="1"/>
  <c r="T1738" i="3" l="1"/>
  <c r="U1738" i="3" s="1"/>
  <c r="P1739" i="3"/>
  <c r="Q1739" i="3" s="1"/>
  <c r="T1739" i="3" l="1"/>
  <c r="U1739" i="3" s="1"/>
  <c r="P1740" i="3"/>
  <c r="Q1740" i="3" s="1"/>
  <c r="T1740" i="3" l="1"/>
  <c r="U1740" i="3" s="1"/>
  <c r="P1741" i="3"/>
  <c r="Q1741" i="3" s="1"/>
  <c r="T1741" i="3" l="1"/>
  <c r="U1741" i="3" s="1"/>
  <c r="P1742" i="3"/>
  <c r="Q1742" i="3" s="1"/>
  <c r="T1742" i="3" l="1"/>
  <c r="U1742" i="3" s="1"/>
  <c r="P1743" i="3"/>
  <c r="Q1743" i="3" s="1"/>
  <c r="T1743" i="3" l="1"/>
  <c r="U1743" i="3" s="1"/>
  <c r="P1744" i="3"/>
  <c r="Q1744" i="3" s="1"/>
  <c r="T1744" i="3" l="1"/>
  <c r="U1744" i="3" s="1"/>
  <c r="P1745" i="3"/>
  <c r="Q1745" i="3" s="1"/>
  <c r="T1745" i="3" l="1"/>
  <c r="U1745" i="3" s="1"/>
  <c r="P1746" i="3"/>
  <c r="Q1746" i="3" s="1"/>
  <c r="T1746" i="3" l="1"/>
  <c r="U1746" i="3" s="1"/>
  <c r="P1747" i="3"/>
  <c r="Q1747" i="3" s="1"/>
  <c r="T1747" i="3" l="1"/>
  <c r="U1747" i="3" s="1"/>
  <c r="P1748" i="3"/>
  <c r="Q1748" i="3" s="1"/>
  <c r="T1748" i="3" l="1"/>
  <c r="U1748" i="3" s="1"/>
  <c r="P1749" i="3"/>
  <c r="Q1749" i="3" s="1"/>
  <c r="T1749" i="3" l="1"/>
  <c r="U1749" i="3" s="1"/>
  <c r="P1750" i="3"/>
  <c r="Q1750" i="3" s="1"/>
  <c r="T1750" i="3" l="1"/>
  <c r="U1750" i="3" s="1"/>
  <c r="P1751" i="3"/>
  <c r="Q1751" i="3" s="1"/>
  <c r="T1751" i="3" l="1"/>
  <c r="U1751" i="3" s="1"/>
  <c r="P1752" i="3"/>
  <c r="Q1752" i="3" s="1"/>
  <c r="T1752" i="3" l="1"/>
  <c r="U1752" i="3" s="1"/>
  <c r="P1753" i="3"/>
  <c r="Q1753" i="3" s="1"/>
  <c r="T1753" i="3" l="1"/>
  <c r="U1753" i="3" s="1"/>
  <c r="P1754" i="3"/>
  <c r="Q1754" i="3" s="1"/>
  <c r="T1754" i="3" l="1"/>
  <c r="U1754" i="3" s="1"/>
  <c r="P1755" i="3"/>
  <c r="Q1755" i="3" s="1"/>
  <c r="T1755" i="3" l="1"/>
  <c r="U1755" i="3" s="1"/>
  <c r="P1756" i="3"/>
  <c r="Q1756" i="3" s="1"/>
  <c r="T1756" i="3" l="1"/>
  <c r="U1756" i="3" s="1"/>
  <c r="P1757" i="3"/>
  <c r="Q1757" i="3" s="1"/>
  <c r="T1757" i="3" l="1"/>
  <c r="U1757" i="3" s="1"/>
  <c r="P1758" i="3"/>
  <c r="Q1758" i="3" s="1"/>
  <c r="T1758" i="3" l="1"/>
  <c r="U1758" i="3" s="1"/>
  <c r="P1759" i="3"/>
  <c r="Q1759" i="3" s="1"/>
  <c r="T1759" i="3" l="1"/>
  <c r="U1759" i="3" s="1"/>
  <c r="P1760" i="3"/>
  <c r="Q1760" i="3" s="1"/>
  <c r="T1760" i="3" l="1"/>
  <c r="U1760" i="3" s="1"/>
  <c r="P1761" i="3"/>
  <c r="Q1761" i="3" s="1"/>
  <c r="T1761" i="3" l="1"/>
  <c r="U1761" i="3" s="1"/>
  <c r="P1762" i="3"/>
  <c r="Q1762" i="3" s="1"/>
  <c r="T1762" i="3" l="1"/>
  <c r="U1762" i="3" s="1"/>
  <c r="P1763" i="3"/>
  <c r="Q1763" i="3" s="1"/>
  <c r="T1763" i="3" l="1"/>
  <c r="U1763" i="3" s="1"/>
  <c r="P1764" i="3"/>
  <c r="Q1764" i="3" s="1"/>
  <c r="T1764" i="3" l="1"/>
  <c r="U1764" i="3" s="1"/>
  <c r="P1765" i="3"/>
  <c r="Q1765" i="3" s="1"/>
  <c r="T1765" i="3" l="1"/>
  <c r="U1765" i="3" s="1"/>
  <c r="P1766" i="3"/>
  <c r="Q1766" i="3" s="1"/>
  <c r="T1766" i="3" l="1"/>
  <c r="U1766" i="3" s="1"/>
  <c r="P1767" i="3"/>
  <c r="Q1767" i="3" s="1"/>
  <c r="T1767" i="3" l="1"/>
  <c r="U1767" i="3" s="1"/>
  <c r="P1768" i="3"/>
  <c r="Q1768" i="3" s="1"/>
  <c r="T1768" i="3" l="1"/>
  <c r="U1768" i="3" s="1"/>
  <c r="P1769" i="3"/>
  <c r="Q1769" i="3" s="1"/>
  <c r="T1769" i="3" l="1"/>
  <c r="U1769" i="3" s="1"/>
  <c r="P1770" i="3"/>
  <c r="Q1770" i="3" s="1"/>
  <c r="T1770" i="3" l="1"/>
  <c r="U1770" i="3" s="1"/>
  <c r="P1771" i="3"/>
  <c r="Q1771" i="3" s="1"/>
  <c r="T1771" i="3" l="1"/>
  <c r="U1771" i="3" s="1"/>
  <c r="P1772" i="3"/>
  <c r="Q1772" i="3" s="1"/>
  <c r="T1772" i="3" l="1"/>
  <c r="U1772" i="3" s="1"/>
  <c r="P1773" i="3"/>
  <c r="Q1773" i="3" s="1"/>
  <c r="T1773" i="3" l="1"/>
  <c r="U1773" i="3" s="1"/>
  <c r="P1774" i="3"/>
  <c r="Q1774" i="3" s="1"/>
  <c r="T1774" i="3" l="1"/>
  <c r="U1774" i="3" s="1"/>
  <c r="P1775" i="3"/>
  <c r="Q1775" i="3" s="1"/>
  <c r="T1775" i="3" l="1"/>
  <c r="U1775" i="3" s="1"/>
  <c r="P1776" i="3"/>
  <c r="Q1776" i="3" s="1"/>
  <c r="T1776" i="3" l="1"/>
  <c r="U1776" i="3" s="1"/>
  <c r="P1777" i="3"/>
  <c r="Q1777" i="3" s="1"/>
  <c r="T1777" i="3" l="1"/>
  <c r="U1777" i="3" s="1"/>
  <c r="P1778" i="3"/>
  <c r="Q1778" i="3" s="1"/>
  <c r="T1778" i="3" l="1"/>
  <c r="U1778" i="3" s="1"/>
  <c r="P1779" i="3"/>
  <c r="Q1779" i="3" s="1"/>
  <c r="T1779" i="3" l="1"/>
  <c r="U1779" i="3" s="1"/>
  <c r="P1780" i="3"/>
  <c r="Q1780" i="3" s="1"/>
  <c r="T1780" i="3" l="1"/>
  <c r="U1780" i="3" s="1"/>
  <c r="P1781" i="3"/>
  <c r="Q1781" i="3" s="1"/>
  <c r="T1781" i="3" l="1"/>
  <c r="U1781" i="3" s="1"/>
  <c r="P1782" i="3"/>
  <c r="Q1782" i="3" s="1"/>
  <c r="T1782" i="3" l="1"/>
  <c r="U1782" i="3" s="1"/>
  <c r="P1783" i="3"/>
  <c r="Q1783" i="3" s="1"/>
  <c r="T1783" i="3" l="1"/>
  <c r="U1783" i="3" s="1"/>
  <c r="P1784" i="3"/>
  <c r="Q1784" i="3" s="1"/>
  <c r="T1784" i="3" l="1"/>
  <c r="U1784" i="3" s="1"/>
  <c r="P1785" i="3"/>
  <c r="Q1785" i="3" s="1"/>
  <c r="T1785" i="3" l="1"/>
  <c r="U1785" i="3" s="1"/>
  <c r="P1786" i="3"/>
  <c r="Q1786" i="3" s="1"/>
  <c r="T1786" i="3" l="1"/>
  <c r="U1786" i="3" s="1"/>
  <c r="P1787" i="3"/>
  <c r="Q1787" i="3" s="1"/>
  <c r="T1787" i="3" l="1"/>
  <c r="U1787" i="3" s="1"/>
  <c r="P1788" i="3"/>
  <c r="Q1788" i="3" s="1"/>
  <c r="T1788" i="3" l="1"/>
  <c r="U1788" i="3" s="1"/>
  <c r="P1789" i="3"/>
  <c r="Q1789" i="3" s="1"/>
  <c r="T1789" i="3" l="1"/>
  <c r="U1789" i="3" s="1"/>
  <c r="P1790" i="3"/>
  <c r="Q1790" i="3" s="1"/>
  <c r="T1790" i="3" l="1"/>
  <c r="U1790" i="3" s="1"/>
  <c r="P1791" i="3"/>
  <c r="Q1791" i="3" s="1"/>
  <c r="T1791" i="3" l="1"/>
  <c r="U1791" i="3" s="1"/>
  <c r="P1792" i="3"/>
  <c r="Q1792" i="3" s="1"/>
  <c r="T1792" i="3" l="1"/>
  <c r="U1792" i="3" s="1"/>
  <c r="P1793" i="3"/>
  <c r="Q1793" i="3" s="1"/>
  <c r="T1793" i="3" l="1"/>
  <c r="U1793" i="3" s="1"/>
  <c r="P1794" i="3"/>
  <c r="Q1794" i="3" s="1"/>
  <c r="T1794" i="3" l="1"/>
  <c r="U1794" i="3" s="1"/>
  <c r="P1795" i="3"/>
  <c r="Q1795" i="3" s="1"/>
  <c r="T1795" i="3" l="1"/>
  <c r="U1795" i="3" s="1"/>
  <c r="P1796" i="3"/>
  <c r="Q1796" i="3" s="1"/>
  <c r="T1796" i="3" l="1"/>
  <c r="U1796" i="3" s="1"/>
  <c r="P1797" i="3"/>
  <c r="Q1797" i="3" s="1"/>
  <c r="T1797" i="3" l="1"/>
  <c r="U1797" i="3" s="1"/>
  <c r="P1798" i="3"/>
  <c r="Q1798" i="3" s="1"/>
  <c r="T1798" i="3" l="1"/>
  <c r="U1798" i="3" s="1"/>
  <c r="P1799" i="3"/>
  <c r="Q1799" i="3" s="1"/>
  <c r="T1799" i="3" l="1"/>
  <c r="U1799" i="3" s="1"/>
  <c r="P1800" i="3"/>
  <c r="Q1800" i="3" s="1"/>
  <c r="T1800" i="3" l="1"/>
  <c r="U1800" i="3" s="1"/>
  <c r="P1801" i="3"/>
  <c r="Q1801" i="3" s="1"/>
  <c r="T1801" i="3" l="1"/>
  <c r="U1801" i="3" s="1"/>
  <c r="P1802" i="3"/>
  <c r="Q1802" i="3" s="1"/>
  <c r="T1802" i="3" l="1"/>
  <c r="U1802" i="3" s="1"/>
  <c r="P1803" i="3"/>
  <c r="Q1803" i="3" s="1"/>
  <c r="T1803" i="3" l="1"/>
  <c r="U1803" i="3" s="1"/>
  <c r="P1804" i="3"/>
  <c r="Q1804" i="3" s="1"/>
  <c r="T1804" i="3" l="1"/>
  <c r="U1804" i="3" s="1"/>
  <c r="P1805" i="3"/>
  <c r="Q1805" i="3" s="1"/>
  <c r="T1805" i="3" l="1"/>
  <c r="U1805" i="3" s="1"/>
  <c r="P1806" i="3"/>
  <c r="Q1806" i="3" s="1"/>
  <c r="T1806" i="3" l="1"/>
  <c r="U1806" i="3" s="1"/>
  <c r="P1807" i="3"/>
  <c r="Q1807" i="3" s="1"/>
  <c r="T1807" i="3" l="1"/>
  <c r="U1807" i="3" s="1"/>
  <c r="P1808" i="3"/>
  <c r="Q1808" i="3" s="1"/>
  <c r="T1808" i="3" l="1"/>
  <c r="U1808" i="3" s="1"/>
  <c r="P1809" i="3"/>
  <c r="Q1809" i="3" s="1"/>
  <c r="T1809" i="3" l="1"/>
  <c r="U1809" i="3" s="1"/>
  <c r="P1810" i="3"/>
  <c r="Q1810" i="3" s="1"/>
  <c r="T1810" i="3" l="1"/>
  <c r="U1810" i="3" s="1"/>
  <c r="P1811" i="3"/>
  <c r="Q1811" i="3" s="1"/>
  <c r="T1811" i="3" l="1"/>
  <c r="U1811" i="3" s="1"/>
  <c r="P1812" i="3"/>
  <c r="Q1812" i="3" s="1"/>
  <c r="T1812" i="3" l="1"/>
  <c r="U1812" i="3" s="1"/>
  <c r="P1813" i="3"/>
  <c r="Q1813" i="3" s="1"/>
  <c r="T1813" i="3" l="1"/>
  <c r="U1813" i="3" s="1"/>
  <c r="P1814" i="3"/>
  <c r="Q1814" i="3" s="1"/>
  <c r="T1814" i="3" l="1"/>
  <c r="U1814" i="3" s="1"/>
  <c r="P1815" i="3"/>
  <c r="Q1815" i="3" s="1"/>
  <c r="T1815" i="3" l="1"/>
  <c r="U1815" i="3" s="1"/>
  <c r="P1816" i="3"/>
  <c r="Q1816" i="3" s="1"/>
  <c r="T1816" i="3" l="1"/>
  <c r="U1816" i="3" s="1"/>
  <c r="P1817" i="3"/>
  <c r="Q1817" i="3" s="1"/>
  <c r="T1817" i="3" l="1"/>
  <c r="U1817" i="3" s="1"/>
  <c r="P1818" i="3"/>
  <c r="Q1818" i="3" s="1"/>
  <c r="T1818" i="3" l="1"/>
  <c r="U1818" i="3" s="1"/>
  <c r="P1819" i="3"/>
  <c r="Q1819" i="3" s="1"/>
  <c r="T1819" i="3" l="1"/>
  <c r="U1819" i="3" s="1"/>
  <c r="P1820" i="3"/>
  <c r="Q1820" i="3" s="1"/>
  <c r="T1820" i="3" l="1"/>
  <c r="U1820" i="3" s="1"/>
  <c r="P1821" i="3"/>
  <c r="Q1821" i="3" s="1"/>
  <c r="T1821" i="3" l="1"/>
  <c r="U1821" i="3" s="1"/>
  <c r="P1822" i="3"/>
  <c r="Q1822" i="3" s="1"/>
  <c r="T1822" i="3" l="1"/>
  <c r="U1822" i="3" s="1"/>
  <c r="P1823" i="3"/>
  <c r="Q1823" i="3" s="1"/>
  <c r="T1823" i="3" l="1"/>
  <c r="U1823" i="3" s="1"/>
  <c r="P1824" i="3"/>
  <c r="Q1824" i="3" s="1"/>
  <c r="T1824" i="3" l="1"/>
  <c r="U1824" i="3" s="1"/>
  <c r="P1825" i="3"/>
  <c r="Q1825" i="3" s="1"/>
  <c r="T1825" i="3" l="1"/>
  <c r="U1825" i="3" s="1"/>
  <c r="P1826" i="3"/>
  <c r="Q1826" i="3" s="1"/>
  <c r="T1826" i="3" l="1"/>
  <c r="U1826" i="3" s="1"/>
  <c r="P1827" i="3"/>
  <c r="Q1827" i="3" s="1"/>
  <c r="T1827" i="3" l="1"/>
  <c r="U1827" i="3" s="1"/>
  <c r="P1828" i="3"/>
  <c r="Q1828" i="3" s="1"/>
  <c r="T1828" i="3" l="1"/>
  <c r="U1828" i="3" s="1"/>
  <c r="P1829" i="3"/>
  <c r="Q1829" i="3" s="1"/>
  <c r="T1829" i="3" l="1"/>
  <c r="U1829" i="3" s="1"/>
  <c r="P1830" i="3"/>
  <c r="Q1830" i="3" s="1"/>
  <c r="T1830" i="3" l="1"/>
  <c r="U1830" i="3" s="1"/>
  <c r="P1831" i="3"/>
  <c r="Q1831" i="3" s="1"/>
  <c r="T1831" i="3" l="1"/>
  <c r="U1831" i="3" s="1"/>
  <c r="P1832" i="3"/>
  <c r="Q1832" i="3" s="1"/>
  <c r="T1832" i="3" l="1"/>
  <c r="U1832" i="3" s="1"/>
  <c r="P1833" i="3"/>
  <c r="Q1833" i="3" s="1"/>
  <c r="T1833" i="3" l="1"/>
  <c r="U1833" i="3" s="1"/>
  <c r="P1834" i="3"/>
  <c r="Q1834" i="3" s="1"/>
  <c r="T1834" i="3" l="1"/>
  <c r="U1834" i="3" s="1"/>
  <c r="P1835" i="3"/>
  <c r="Q1835" i="3" s="1"/>
  <c r="T1835" i="3" l="1"/>
  <c r="U1835" i="3" s="1"/>
  <c r="P1836" i="3"/>
  <c r="Q1836" i="3" s="1"/>
  <c r="T1836" i="3" l="1"/>
  <c r="U1836" i="3" s="1"/>
  <c r="P1837" i="3"/>
  <c r="Q1837" i="3" s="1"/>
  <c r="T1837" i="3" l="1"/>
  <c r="U1837" i="3" s="1"/>
  <c r="P1838" i="3"/>
  <c r="Q1838" i="3" s="1"/>
  <c r="T1838" i="3" l="1"/>
  <c r="U1838" i="3" s="1"/>
  <c r="P1839" i="3"/>
  <c r="Q1839" i="3" s="1"/>
  <c r="T1839" i="3" l="1"/>
  <c r="U1839" i="3" s="1"/>
  <c r="P1840" i="3"/>
  <c r="Q1840" i="3" s="1"/>
  <c r="T1840" i="3" l="1"/>
  <c r="U1840" i="3" s="1"/>
  <c r="P1841" i="3"/>
  <c r="Q1841" i="3" s="1"/>
  <c r="T1841" i="3" l="1"/>
  <c r="U1841" i="3" s="1"/>
  <c r="P1842" i="3"/>
  <c r="Q1842" i="3" s="1"/>
  <c r="T1842" i="3" l="1"/>
  <c r="U1842" i="3" s="1"/>
  <c r="P1843" i="3"/>
  <c r="Q1843" i="3" s="1"/>
  <c r="T1843" i="3" l="1"/>
  <c r="U1843" i="3" s="1"/>
  <c r="P1844" i="3"/>
  <c r="Q1844" i="3" s="1"/>
  <c r="T1844" i="3" l="1"/>
  <c r="U1844" i="3" s="1"/>
  <c r="P1845" i="3"/>
  <c r="Q1845" i="3" s="1"/>
  <c r="T1845" i="3" l="1"/>
  <c r="U1845" i="3" s="1"/>
  <c r="P1846" i="3"/>
  <c r="Q1846" i="3" s="1"/>
  <c r="T1846" i="3" l="1"/>
  <c r="U1846" i="3" s="1"/>
  <c r="P1847" i="3"/>
  <c r="Q1847" i="3" s="1"/>
  <c r="T1847" i="3" l="1"/>
  <c r="U1847" i="3" s="1"/>
  <c r="P1848" i="3"/>
  <c r="Q1848" i="3" s="1"/>
  <c r="T1848" i="3" l="1"/>
  <c r="U1848" i="3" s="1"/>
  <c r="P1849" i="3"/>
  <c r="Q1849" i="3" s="1"/>
  <c r="T1849" i="3" l="1"/>
  <c r="U1849" i="3" s="1"/>
  <c r="P1850" i="3"/>
  <c r="Q1850" i="3" s="1"/>
  <c r="T1850" i="3" l="1"/>
  <c r="U1850" i="3" s="1"/>
  <c r="P1851" i="3"/>
  <c r="Q1851" i="3" s="1"/>
  <c r="T1851" i="3" l="1"/>
  <c r="U1851" i="3" s="1"/>
  <c r="P1852" i="3"/>
  <c r="Q1852" i="3" s="1"/>
  <c r="T1852" i="3" l="1"/>
  <c r="U1852" i="3" s="1"/>
  <c r="P1853" i="3"/>
  <c r="Q1853" i="3" s="1"/>
  <c r="T1853" i="3" l="1"/>
  <c r="U1853" i="3" s="1"/>
  <c r="P1854" i="3"/>
  <c r="Q1854" i="3" s="1"/>
  <c r="T1854" i="3" l="1"/>
  <c r="U1854" i="3" s="1"/>
  <c r="P1855" i="3"/>
  <c r="Q1855" i="3" s="1"/>
  <c r="T1855" i="3" l="1"/>
  <c r="U1855" i="3" s="1"/>
  <c r="P1856" i="3"/>
  <c r="Q1856" i="3" s="1"/>
  <c r="T1856" i="3" l="1"/>
  <c r="U1856" i="3" s="1"/>
  <c r="P1857" i="3"/>
  <c r="Q1857" i="3" s="1"/>
  <c r="T1857" i="3" l="1"/>
  <c r="U1857" i="3" s="1"/>
  <c r="P1858" i="3"/>
  <c r="Q1858" i="3" s="1"/>
  <c r="T1858" i="3" l="1"/>
  <c r="U1858" i="3" s="1"/>
  <c r="P1859" i="3"/>
  <c r="Q1859" i="3" s="1"/>
  <c r="T1859" i="3" l="1"/>
  <c r="U1859" i="3" s="1"/>
  <c r="P1860" i="3"/>
  <c r="Q1860" i="3" s="1"/>
  <c r="T1860" i="3" l="1"/>
  <c r="U1860" i="3" s="1"/>
  <c r="P1861" i="3"/>
  <c r="Q1861" i="3" s="1"/>
  <c r="T1861" i="3" l="1"/>
  <c r="U1861" i="3" s="1"/>
  <c r="P1862" i="3"/>
  <c r="Q1862" i="3" s="1"/>
  <c r="T1862" i="3" l="1"/>
  <c r="U1862" i="3" s="1"/>
  <c r="P1863" i="3"/>
  <c r="Q1863" i="3" s="1"/>
  <c r="T1863" i="3" l="1"/>
  <c r="U1863" i="3" s="1"/>
  <c r="P1864" i="3"/>
  <c r="Q1864" i="3" s="1"/>
  <c r="T1864" i="3" l="1"/>
  <c r="U1864" i="3" s="1"/>
  <c r="P1865" i="3"/>
  <c r="Q1865" i="3" s="1"/>
  <c r="T1865" i="3" l="1"/>
  <c r="U1865" i="3" s="1"/>
  <c r="P1866" i="3"/>
  <c r="Q1866" i="3" s="1"/>
  <c r="T1866" i="3" l="1"/>
  <c r="U1866" i="3" s="1"/>
  <c r="P1867" i="3"/>
  <c r="Q1867" i="3" s="1"/>
  <c r="T1867" i="3" l="1"/>
  <c r="U1867" i="3" s="1"/>
  <c r="P1868" i="3"/>
  <c r="Q1868" i="3" s="1"/>
  <c r="T1868" i="3" l="1"/>
  <c r="U1868" i="3" s="1"/>
  <c r="P1869" i="3"/>
  <c r="Q1869" i="3" s="1"/>
  <c r="T1869" i="3" l="1"/>
  <c r="U1869" i="3" s="1"/>
  <c r="P1870" i="3"/>
  <c r="Q1870" i="3" s="1"/>
  <c r="T1870" i="3" l="1"/>
  <c r="U1870" i="3" s="1"/>
  <c r="P1871" i="3"/>
  <c r="Q1871" i="3" s="1"/>
  <c r="T1871" i="3" l="1"/>
  <c r="U1871" i="3" s="1"/>
  <c r="P1872" i="3"/>
  <c r="Q1872" i="3" s="1"/>
  <c r="T1872" i="3" l="1"/>
  <c r="U1872" i="3" s="1"/>
  <c r="P1873" i="3"/>
  <c r="Q1873" i="3" s="1"/>
  <c r="T1873" i="3" l="1"/>
  <c r="U1873" i="3" s="1"/>
  <c r="P1874" i="3"/>
  <c r="Q1874" i="3" s="1"/>
  <c r="T1874" i="3" l="1"/>
  <c r="U1874" i="3" s="1"/>
  <c r="P1875" i="3"/>
  <c r="Q1875" i="3" s="1"/>
  <c r="T1875" i="3" l="1"/>
  <c r="U1875" i="3" s="1"/>
  <c r="P1876" i="3"/>
  <c r="Q1876" i="3" s="1"/>
  <c r="T1876" i="3" l="1"/>
  <c r="U1876" i="3" s="1"/>
  <c r="P1877" i="3"/>
  <c r="Q1877" i="3" s="1"/>
  <c r="T1877" i="3" l="1"/>
  <c r="U1877" i="3" s="1"/>
  <c r="P1878" i="3"/>
  <c r="Q1878" i="3" s="1"/>
  <c r="T1878" i="3" l="1"/>
  <c r="U1878" i="3" s="1"/>
  <c r="P1879" i="3"/>
  <c r="Q1879" i="3" s="1"/>
  <c r="T1879" i="3" l="1"/>
  <c r="U1879" i="3" s="1"/>
  <c r="P1880" i="3"/>
  <c r="Q1880" i="3" s="1"/>
  <c r="T1880" i="3" l="1"/>
  <c r="U1880" i="3" s="1"/>
  <c r="P1881" i="3"/>
  <c r="Q1881" i="3" s="1"/>
  <c r="T1881" i="3" l="1"/>
  <c r="U1881" i="3" s="1"/>
  <c r="P1882" i="3"/>
  <c r="Q1882" i="3" s="1"/>
  <c r="T1882" i="3" l="1"/>
  <c r="U1882" i="3" s="1"/>
  <c r="P1883" i="3"/>
  <c r="Q1883" i="3" s="1"/>
  <c r="T1883" i="3" l="1"/>
  <c r="U1883" i="3" s="1"/>
  <c r="P1884" i="3"/>
  <c r="Q1884" i="3" s="1"/>
  <c r="T1884" i="3" l="1"/>
  <c r="U1884" i="3" s="1"/>
  <c r="P1885" i="3"/>
  <c r="Q1885" i="3" s="1"/>
  <c r="T1885" i="3" l="1"/>
  <c r="U1885" i="3" s="1"/>
  <c r="P1886" i="3"/>
  <c r="Q1886" i="3" s="1"/>
  <c r="T1886" i="3" l="1"/>
  <c r="U1886" i="3" s="1"/>
  <c r="P1887" i="3"/>
  <c r="Q1887" i="3" s="1"/>
  <c r="T1887" i="3" l="1"/>
  <c r="U1887" i="3" s="1"/>
  <c r="P1888" i="3"/>
  <c r="Q1888" i="3" s="1"/>
  <c r="T1888" i="3" l="1"/>
  <c r="U1888" i="3" s="1"/>
  <c r="P1889" i="3"/>
  <c r="Q1889" i="3" s="1"/>
  <c r="T1889" i="3" l="1"/>
  <c r="U1889" i="3" s="1"/>
  <c r="P1890" i="3"/>
  <c r="Q1890" i="3" s="1"/>
  <c r="T1890" i="3" l="1"/>
  <c r="U1890" i="3" s="1"/>
  <c r="P1891" i="3"/>
  <c r="Q1891" i="3" s="1"/>
  <c r="T1891" i="3" l="1"/>
  <c r="U1891" i="3" s="1"/>
  <c r="P1892" i="3"/>
  <c r="Q1892" i="3" s="1"/>
  <c r="T1892" i="3" l="1"/>
  <c r="U1892" i="3" s="1"/>
  <c r="P1893" i="3"/>
  <c r="Q1893" i="3" s="1"/>
  <c r="T1893" i="3" l="1"/>
  <c r="U1893" i="3" s="1"/>
  <c r="P1894" i="3"/>
  <c r="Q1894" i="3" s="1"/>
  <c r="T1894" i="3" l="1"/>
  <c r="U1894" i="3" s="1"/>
  <c r="P1895" i="3"/>
  <c r="Q1895" i="3" s="1"/>
  <c r="T1895" i="3" l="1"/>
  <c r="U1895" i="3" s="1"/>
  <c r="P1896" i="3"/>
  <c r="Q1896" i="3" s="1"/>
  <c r="T1896" i="3" l="1"/>
  <c r="U1896" i="3" s="1"/>
  <c r="P1897" i="3"/>
  <c r="Q1897" i="3" s="1"/>
  <c r="T1897" i="3" l="1"/>
  <c r="U1897" i="3" s="1"/>
  <c r="P1898" i="3"/>
  <c r="Q1898" i="3" s="1"/>
  <c r="T1898" i="3" l="1"/>
  <c r="U1898" i="3" s="1"/>
  <c r="P1899" i="3"/>
  <c r="Q1899" i="3" s="1"/>
  <c r="T1899" i="3" l="1"/>
  <c r="U1899" i="3" s="1"/>
  <c r="P1900" i="3"/>
  <c r="Q1900" i="3" s="1"/>
  <c r="T1900" i="3" l="1"/>
  <c r="U1900" i="3" s="1"/>
  <c r="P1901" i="3"/>
  <c r="Q1901" i="3" s="1"/>
  <c r="T1901" i="3" l="1"/>
  <c r="U1901" i="3" s="1"/>
  <c r="P1902" i="3"/>
  <c r="Q1902" i="3" s="1"/>
  <c r="T1902" i="3" l="1"/>
  <c r="U1902" i="3" s="1"/>
  <c r="P1903" i="3"/>
  <c r="Q1903" i="3" s="1"/>
  <c r="T1903" i="3" l="1"/>
  <c r="U1903" i="3" s="1"/>
  <c r="P1904" i="3"/>
  <c r="Q1904" i="3" s="1"/>
  <c r="T1904" i="3" l="1"/>
  <c r="U1904" i="3" s="1"/>
  <c r="P1905" i="3"/>
  <c r="Q1905" i="3" s="1"/>
  <c r="T1905" i="3" l="1"/>
  <c r="U1905" i="3" s="1"/>
  <c r="P1906" i="3"/>
  <c r="Q1906" i="3" s="1"/>
  <c r="T1906" i="3" l="1"/>
  <c r="U1906" i="3" s="1"/>
  <c r="P1907" i="3"/>
  <c r="Q1907" i="3" s="1"/>
  <c r="T1907" i="3" l="1"/>
  <c r="U1907" i="3" s="1"/>
  <c r="P1908" i="3"/>
  <c r="Q1908" i="3" s="1"/>
  <c r="T1908" i="3" l="1"/>
  <c r="U1908" i="3" s="1"/>
  <c r="P1909" i="3"/>
  <c r="Q1909" i="3" s="1"/>
  <c r="T1909" i="3" l="1"/>
  <c r="U1909" i="3" s="1"/>
  <c r="P1910" i="3"/>
  <c r="Q1910" i="3" s="1"/>
  <c r="T1910" i="3" l="1"/>
  <c r="U1910" i="3" s="1"/>
  <c r="P1911" i="3"/>
  <c r="Q1911" i="3" s="1"/>
  <c r="T1911" i="3" l="1"/>
  <c r="U1911" i="3" s="1"/>
  <c r="P1912" i="3"/>
  <c r="Q1912" i="3" s="1"/>
  <c r="T1912" i="3" l="1"/>
  <c r="U1912" i="3" s="1"/>
  <c r="P1913" i="3"/>
  <c r="Q1913" i="3" s="1"/>
  <c r="T1913" i="3" l="1"/>
  <c r="U1913" i="3" s="1"/>
  <c r="P1914" i="3"/>
  <c r="Q1914" i="3" s="1"/>
  <c r="T1914" i="3" l="1"/>
  <c r="U1914" i="3" s="1"/>
  <c r="P1915" i="3"/>
  <c r="Q1915" i="3" s="1"/>
  <c r="T1915" i="3" l="1"/>
  <c r="U1915" i="3" s="1"/>
  <c r="P1916" i="3"/>
  <c r="Q1916" i="3" s="1"/>
  <c r="T1916" i="3" l="1"/>
  <c r="U1916" i="3" s="1"/>
  <c r="P1917" i="3"/>
  <c r="Q1917" i="3" s="1"/>
  <c r="T1917" i="3" l="1"/>
  <c r="U1917" i="3" s="1"/>
  <c r="P1918" i="3"/>
  <c r="Q1918" i="3" s="1"/>
  <c r="T1918" i="3" l="1"/>
  <c r="U1918" i="3" s="1"/>
  <c r="P1919" i="3"/>
  <c r="Q1919" i="3" s="1"/>
  <c r="T1919" i="3" l="1"/>
  <c r="U1919" i="3" s="1"/>
  <c r="P1920" i="3"/>
  <c r="Q1920" i="3" s="1"/>
  <c r="T1920" i="3" l="1"/>
  <c r="U1920" i="3" s="1"/>
  <c r="P1921" i="3"/>
  <c r="Q1921" i="3" s="1"/>
  <c r="T1921" i="3" l="1"/>
  <c r="U1921" i="3" s="1"/>
  <c r="P1922" i="3"/>
  <c r="Q1922" i="3" s="1"/>
  <c r="T1922" i="3" l="1"/>
  <c r="U1922" i="3" s="1"/>
  <c r="P1923" i="3"/>
  <c r="Q1923" i="3" s="1"/>
  <c r="T1923" i="3" l="1"/>
  <c r="U1923" i="3" s="1"/>
  <c r="P1924" i="3"/>
  <c r="Q1924" i="3" s="1"/>
  <c r="T1924" i="3" l="1"/>
  <c r="U1924" i="3" s="1"/>
  <c r="P1925" i="3"/>
  <c r="Q1925" i="3" s="1"/>
  <c r="T1925" i="3" l="1"/>
  <c r="U1925" i="3" s="1"/>
  <c r="P1926" i="3"/>
  <c r="Q1926" i="3" s="1"/>
  <c r="T1926" i="3" l="1"/>
  <c r="U1926" i="3" s="1"/>
  <c r="P1927" i="3"/>
  <c r="Q1927" i="3" s="1"/>
  <c r="T1927" i="3" l="1"/>
  <c r="U1927" i="3" s="1"/>
  <c r="P1928" i="3"/>
  <c r="Q1928" i="3" s="1"/>
  <c r="T1928" i="3" l="1"/>
  <c r="U1928" i="3" s="1"/>
  <c r="P1929" i="3"/>
  <c r="Q1929" i="3" s="1"/>
  <c r="T1929" i="3" l="1"/>
  <c r="U1929" i="3" s="1"/>
  <c r="P1930" i="3"/>
  <c r="Q1930" i="3" s="1"/>
  <c r="T1930" i="3" l="1"/>
  <c r="U1930" i="3" s="1"/>
  <c r="P1931" i="3"/>
  <c r="Q1931" i="3" s="1"/>
  <c r="T1931" i="3" l="1"/>
  <c r="U1931" i="3" s="1"/>
  <c r="P1932" i="3"/>
  <c r="Q1932" i="3" s="1"/>
  <c r="T1932" i="3" l="1"/>
  <c r="U1932" i="3" s="1"/>
  <c r="P1933" i="3"/>
  <c r="Q1933" i="3" s="1"/>
  <c r="T1933" i="3" l="1"/>
  <c r="U1933" i="3" s="1"/>
  <c r="P1934" i="3"/>
  <c r="Q1934" i="3" s="1"/>
  <c r="T1934" i="3" l="1"/>
  <c r="U1934" i="3" s="1"/>
  <c r="P1935" i="3"/>
  <c r="Q1935" i="3" s="1"/>
  <c r="T1935" i="3" l="1"/>
  <c r="U1935" i="3" s="1"/>
  <c r="P1936" i="3"/>
  <c r="Q1936" i="3" s="1"/>
  <c r="T1936" i="3" l="1"/>
  <c r="U1936" i="3" s="1"/>
  <c r="P1937" i="3"/>
  <c r="Q1937" i="3" s="1"/>
  <c r="T1937" i="3" l="1"/>
  <c r="U1937" i="3" s="1"/>
  <c r="P1938" i="3"/>
  <c r="Q1938" i="3" s="1"/>
  <c r="T1938" i="3" l="1"/>
  <c r="U1938" i="3" s="1"/>
  <c r="P1939" i="3"/>
  <c r="Q1939" i="3" s="1"/>
  <c r="T1939" i="3" l="1"/>
  <c r="U1939" i="3" s="1"/>
  <c r="P1940" i="3"/>
  <c r="Q1940" i="3" s="1"/>
  <c r="T1940" i="3" l="1"/>
  <c r="U1940" i="3" s="1"/>
  <c r="P1941" i="3"/>
  <c r="Q1941" i="3" s="1"/>
  <c r="T1941" i="3" l="1"/>
  <c r="U1941" i="3" s="1"/>
  <c r="P1942" i="3"/>
  <c r="Q1942" i="3" s="1"/>
  <c r="T1942" i="3" l="1"/>
  <c r="U1942" i="3" s="1"/>
  <c r="P1943" i="3"/>
  <c r="Q1943" i="3" s="1"/>
  <c r="T1943" i="3" l="1"/>
  <c r="U1943" i="3" s="1"/>
  <c r="P1944" i="3"/>
  <c r="Q1944" i="3" s="1"/>
  <c r="T1944" i="3" l="1"/>
  <c r="U1944" i="3" s="1"/>
  <c r="P1945" i="3"/>
  <c r="Q1945" i="3" s="1"/>
  <c r="T1945" i="3" l="1"/>
  <c r="U1945" i="3" s="1"/>
  <c r="P1946" i="3"/>
  <c r="Q1946" i="3" s="1"/>
  <c r="T1946" i="3" l="1"/>
  <c r="U1946" i="3" s="1"/>
  <c r="P1947" i="3"/>
  <c r="Q1947" i="3" s="1"/>
  <c r="T1947" i="3" l="1"/>
  <c r="U1947" i="3" s="1"/>
  <c r="P1948" i="3"/>
  <c r="Q1948" i="3" s="1"/>
  <c r="T1948" i="3" l="1"/>
  <c r="U1948" i="3" s="1"/>
  <c r="P1949" i="3"/>
  <c r="Q1949" i="3" s="1"/>
  <c r="T1949" i="3" l="1"/>
  <c r="U1949" i="3" s="1"/>
  <c r="P1950" i="3"/>
  <c r="Q1950" i="3" s="1"/>
  <c r="T1950" i="3" l="1"/>
  <c r="U1950" i="3" s="1"/>
  <c r="P1951" i="3"/>
  <c r="Q1951" i="3" s="1"/>
  <c r="T1951" i="3" l="1"/>
  <c r="U1951" i="3" s="1"/>
  <c r="P1952" i="3"/>
  <c r="Q1952" i="3" s="1"/>
  <c r="T1952" i="3" l="1"/>
  <c r="U1952" i="3" s="1"/>
  <c r="P1953" i="3"/>
  <c r="Q1953" i="3" s="1"/>
  <c r="T1953" i="3" l="1"/>
  <c r="U1953" i="3" s="1"/>
  <c r="P1954" i="3"/>
  <c r="Q1954" i="3" s="1"/>
  <c r="T1954" i="3" l="1"/>
  <c r="P1955" i="3"/>
  <c r="Q1955" i="3" s="1"/>
  <c r="T1955" i="3" l="1"/>
  <c r="U1955" i="3" s="1"/>
  <c r="P1956" i="3"/>
  <c r="Q1956" i="3" s="1"/>
  <c r="B10" i="7"/>
  <c r="C10" i="7" s="1"/>
  <c r="U1954" i="3"/>
  <c r="T1956" i="3" l="1"/>
  <c r="U1956" i="3" s="1"/>
  <c r="P1957" i="3"/>
  <c r="Q1957" i="3" s="1"/>
  <c r="T1957" i="3" l="1"/>
  <c r="U1957" i="3" s="1"/>
  <c r="P1958" i="3"/>
  <c r="Q1958" i="3" s="1"/>
  <c r="T1958" i="3" l="1"/>
  <c r="U1958" i="3" s="1"/>
  <c r="P1959" i="3"/>
  <c r="Q1959" i="3" s="1"/>
  <c r="T1959" i="3" l="1"/>
  <c r="U1959" i="3" s="1"/>
  <c r="P1960" i="3"/>
  <c r="Q1960" i="3" s="1"/>
  <c r="T1960" i="3" l="1"/>
  <c r="U1960" i="3" s="1"/>
  <c r="P1961" i="3"/>
  <c r="Q1961" i="3" s="1"/>
  <c r="T1961" i="3" l="1"/>
  <c r="U1961" i="3" s="1"/>
  <c r="P1962" i="3"/>
  <c r="Q1962" i="3" s="1"/>
  <c r="T1962" i="3" l="1"/>
  <c r="U1962" i="3" s="1"/>
  <c r="P1963" i="3"/>
  <c r="Q1963" i="3" s="1"/>
  <c r="T1963" i="3" l="1"/>
  <c r="U1963" i="3" s="1"/>
  <c r="P1964" i="3"/>
  <c r="Q1964" i="3" s="1"/>
  <c r="T1964" i="3" l="1"/>
  <c r="U1964" i="3" s="1"/>
  <c r="P1965" i="3"/>
  <c r="Q1965" i="3" s="1"/>
  <c r="T1965" i="3" l="1"/>
  <c r="U1965" i="3" s="1"/>
  <c r="P1966" i="3"/>
  <c r="Q1966" i="3" s="1"/>
  <c r="T1966" i="3" l="1"/>
  <c r="U1966" i="3" s="1"/>
  <c r="P1967" i="3"/>
  <c r="Q1967" i="3" s="1"/>
  <c r="T1967" i="3" l="1"/>
  <c r="U1967" i="3" s="1"/>
  <c r="P1968" i="3"/>
  <c r="Q1968" i="3" s="1"/>
  <c r="T1968" i="3" l="1"/>
  <c r="U1968" i="3" s="1"/>
  <c r="P1969" i="3"/>
  <c r="Q1969" i="3" s="1"/>
  <c r="T1969" i="3" l="1"/>
  <c r="U1969" i="3" s="1"/>
  <c r="P1970" i="3"/>
  <c r="Q1970" i="3" s="1"/>
  <c r="T1970" i="3" l="1"/>
  <c r="U1970" i="3" s="1"/>
  <c r="P1971" i="3"/>
  <c r="Q1971" i="3" s="1"/>
  <c r="T1971" i="3" l="1"/>
  <c r="U1971" i="3" s="1"/>
  <c r="P1972" i="3"/>
  <c r="Q1972" i="3" s="1"/>
  <c r="T1972" i="3" l="1"/>
  <c r="U1972" i="3" s="1"/>
  <c r="P1973" i="3"/>
  <c r="Q1973" i="3" s="1"/>
  <c r="T1973" i="3" l="1"/>
  <c r="U1973" i="3" s="1"/>
  <c r="P1974" i="3"/>
  <c r="Q1974" i="3" s="1"/>
  <c r="T1974" i="3" l="1"/>
  <c r="U1974" i="3" s="1"/>
  <c r="P1975" i="3"/>
  <c r="Q1975" i="3" s="1"/>
  <c r="T1975" i="3" l="1"/>
  <c r="U1975" i="3" s="1"/>
  <c r="P1976" i="3"/>
  <c r="Q1976" i="3" s="1"/>
  <c r="T1976" i="3" l="1"/>
  <c r="U1976" i="3" s="1"/>
  <c r="P1977" i="3"/>
  <c r="Q1977" i="3" s="1"/>
  <c r="T1977" i="3" l="1"/>
  <c r="U1977" i="3" s="1"/>
  <c r="P1978" i="3"/>
  <c r="Q1978" i="3" s="1"/>
  <c r="T1978" i="3" l="1"/>
  <c r="U1978" i="3" s="1"/>
  <c r="P1979" i="3"/>
  <c r="Q1979" i="3" s="1"/>
  <c r="T1979" i="3" l="1"/>
  <c r="U1979" i="3" s="1"/>
  <c r="P1980" i="3"/>
  <c r="Q1980" i="3" s="1"/>
  <c r="T1980" i="3" l="1"/>
  <c r="U1980" i="3" s="1"/>
  <c r="P1981" i="3"/>
  <c r="Q1981" i="3" s="1"/>
  <c r="T1981" i="3" l="1"/>
  <c r="U1981" i="3" s="1"/>
  <c r="P1982" i="3"/>
  <c r="Q1982" i="3" s="1"/>
  <c r="T1982" i="3" l="1"/>
  <c r="U1982" i="3" s="1"/>
  <c r="P1983" i="3"/>
  <c r="Q1983" i="3" s="1"/>
  <c r="T1983" i="3" l="1"/>
  <c r="U1983" i="3" s="1"/>
  <c r="P1984" i="3"/>
  <c r="Q1984" i="3" s="1"/>
  <c r="T1984" i="3" l="1"/>
  <c r="U1984" i="3" s="1"/>
  <c r="P1985" i="3"/>
  <c r="Q1985" i="3" s="1"/>
  <c r="T1985" i="3" l="1"/>
  <c r="U1985" i="3" s="1"/>
  <c r="P1986" i="3"/>
  <c r="Q1986" i="3" s="1"/>
  <c r="T1986" i="3" l="1"/>
  <c r="U1986" i="3" s="1"/>
  <c r="P1987" i="3"/>
  <c r="Q1987" i="3" s="1"/>
  <c r="T1987" i="3" l="1"/>
  <c r="U1987" i="3" s="1"/>
  <c r="P1988" i="3"/>
  <c r="Q1988" i="3" s="1"/>
  <c r="T1988" i="3" l="1"/>
  <c r="U1988" i="3" s="1"/>
  <c r="P1989" i="3"/>
  <c r="Q1989" i="3" s="1"/>
  <c r="T1989" i="3" l="1"/>
  <c r="U1989" i="3" s="1"/>
  <c r="P1990" i="3"/>
  <c r="Q1990" i="3" s="1"/>
  <c r="T1990" i="3" l="1"/>
  <c r="U1990" i="3" s="1"/>
  <c r="P1991" i="3"/>
  <c r="Q1991" i="3" s="1"/>
  <c r="T1991" i="3" l="1"/>
  <c r="U1991" i="3" s="1"/>
  <c r="P1992" i="3"/>
  <c r="Q1992" i="3" s="1"/>
  <c r="T1992" i="3" l="1"/>
  <c r="U1992" i="3" s="1"/>
  <c r="P1993" i="3"/>
  <c r="Q1993" i="3" s="1"/>
  <c r="T1993" i="3" l="1"/>
  <c r="U1993" i="3" s="1"/>
  <c r="P1994" i="3"/>
  <c r="Q1994" i="3" s="1"/>
  <c r="T1994" i="3" l="1"/>
  <c r="U1994" i="3" s="1"/>
  <c r="P1995" i="3"/>
  <c r="Q1995" i="3" s="1"/>
  <c r="T1995" i="3" l="1"/>
  <c r="U1995" i="3" s="1"/>
  <c r="P1996" i="3"/>
  <c r="Q1996" i="3" s="1"/>
  <c r="T1996" i="3" l="1"/>
  <c r="U1996" i="3" s="1"/>
  <c r="P1997" i="3"/>
  <c r="Q1997" i="3" s="1"/>
  <c r="T1997" i="3" l="1"/>
  <c r="U1997" i="3" s="1"/>
  <c r="P1998" i="3"/>
  <c r="Q1998" i="3" s="1"/>
  <c r="T1998" i="3" l="1"/>
  <c r="U1998" i="3" s="1"/>
  <c r="P1999" i="3"/>
  <c r="Q1999" i="3" s="1"/>
  <c r="T1999" i="3" l="1"/>
  <c r="U1999" i="3" s="1"/>
  <c r="P2000" i="3"/>
  <c r="Q2000" i="3" s="1"/>
  <c r="T2000" i="3" l="1"/>
  <c r="U2000" i="3" s="1"/>
  <c r="P2001" i="3"/>
  <c r="Q2001" i="3" s="1"/>
  <c r="T2001" i="3" l="1"/>
  <c r="U2001" i="3" s="1"/>
  <c r="P2002" i="3"/>
  <c r="Q2002" i="3" s="1"/>
  <c r="T2002" i="3" l="1"/>
  <c r="U2002" i="3" s="1"/>
  <c r="P2003" i="3"/>
  <c r="Q2003" i="3" s="1"/>
  <c r="T2003" i="3" l="1"/>
  <c r="U2003" i="3" s="1"/>
  <c r="P2004" i="3"/>
  <c r="Q2004" i="3" s="1"/>
  <c r="T2004" i="3" l="1"/>
  <c r="U2004" i="3" s="1"/>
  <c r="P2005" i="3"/>
  <c r="Q2005" i="3" s="1"/>
  <c r="T2005" i="3" l="1"/>
  <c r="U2005" i="3" s="1"/>
  <c r="P2006" i="3"/>
  <c r="Q2006" i="3" s="1"/>
  <c r="T2006" i="3" l="1"/>
  <c r="U2006" i="3" s="1"/>
  <c r="P2007" i="3"/>
  <c r="Q2007" i="3" s="1"/>
  <c r="T2007" i="3" l="1"/>
  <c r="U2007" i="3" s="1"/>
  <c r="P2008" i="3"/>
  <c r="Q2008" i="3" s="1"/>
  <c r="T2008" i="3" l="1"/>
  <c r="U2008" i="3" s="1"/>
  <c r="P2009" i="3"/>
  <c r="Q2009" i="3" s="1"/>
  <c r="T2009" i="3" l="1"/>
  <c r="U2009" i="3" s="1"/>
  <c r="P2010" i="3"/>
  <c r="Q2010" i="3" s="1"/>
  <c r="T2010" i="3" l="1"/>
  <c r="U2010" i="3" s="1"/>
  <c r="P2011" i="3"/>
  <c r="Q2011" i="3" s="1"/>
  <c r="T2011" i="3" l="1"/>
  <c r="U2011" i="3" s="1"/>
  <c r="P2012" i="3"/>
  <c r="Q2012" i="3" s="1"/>
  <c r="T2012" i="3" l="1"/>
  <c r="U2012" i="3" s="1"/>
  <c r="P2013" i="3"/>
  <c r="Q2013" i="3" s="1"/>
  <c r="T2013" i="3" l="1"/>
  <c r="U2013" i="3" s="1"/>
  <c r="P2014" i="3"/>
  <c r="Q2014" i="3" s="1"/>
  <c r="T2014" i="3" l="1"/>
  <c r="U2014" i="3" s="1"/>
  <c r="P2015" i="3"/>
  <c r="Q2015" i="3" s="1"/>
  <c r="T2015" i="3" l="1"/>
  <c r="U2015" i="3" s="1"/>
  <c r="P2016" i="3"/>
  <c r="Q2016" i="3" s="1"/>
  <c r="T2016" i="3" l="1"/>
  <c r="U2016" i="3" s="1"/>
  <c r="P2017" i="3"/>
  <c r="Q2017" i="3" s="1"/>
  <c r="T2017" i="3" l="1"/>
  <c r="U2017" i="3" s="1"/>
  <c r="P2018" i="3"/>
  <c r="Q2018" i="3" s="1"/>
  <c r="T2018" i="3" l="1"/>
  <c r="U2018" i="3" s="1"/>
  <c r="P2019" i="3"/>
  <c r="Q2019" i="3" s="1"/>
  <c r="T2019" i="3" l="1"/>
  <c r="U2019" i="3" s="1"/>
  <c r="P2020" i="3"/>
  <c r="Q2020" i="3" s="1"/>
  <c r="T2020" i="3" l="1"/>
  <c r="U2020" i="3" s="1"/>
  <c r="P2021" i="3"/>
  <c r="Q2021" i="3" s="1"/>
  <c r="T2021" i="3" l="1"/>
  <c r="U2021" i="3" s="1"/>
  <c r="P2022" i="3"/>
  <c r="Q2022" i="3" s="1"/>
  <c r="T2022" i="3" l="1"/>
  <c r="U2022" i="3" s="1"/>
  <c r="P2023" i="3"/>
  <c r="Q2023" i="3" s="1"/>
  <c r="T2023" i="3" l="1"/>
  <c r="U2023" i="3" s="1"/>
  <c r="P2024" i="3"/>
  <c r="Q2024" i="3" s="1"/>
  <c r="T2024" i="3" l="1"/>
  <c r="U2024" i="3" s="1"/>
  <c r="P2025" i="3"/>
  <c r="Q2025" i="3" s="1"/>
  <c r="T2025" i="3" l="1"/>
  <c r="U2025" i="3" s="1"/>
  <c r="P2026" i="3"/>
  <c r="Q2026" i="3" s="1"/>
  <c r="T2026" i="3" l="1"/>
  <c r="U2026" i="3" s="1"/>
  <c r="P2027" i="3"/>
  <c r="Q2027" i="3" s="1"/>
  <c r="T2027" i="3" l="1"/>
  <c r="U2027" i="3" s="1"/>
  <c r="P2028" i="3"/>
  <c r="Q2028" i="3" s="1"/>
  <c r="T2028" i="3" l="1"/>
  <c r="U2028" i="3" s="1"/>
  <c r="P2029" i="3"/>
  <c r="Q2029" i="3" s="1"/>
  <c r="T2029" i="3" l="1"/>
  <c r="U2029" i="3" s="1"/>
  <c r="P2030" i="3"/>
  <c r="Q2030" i="3" s="1"/>
  <c r="T2030" i="3" l="1"/>
  <c r="U2030" i="3" s="1"/>
  <c r="P2031" i="3"/>
  <c r="Q2031" i="3" s="1"/>
  <c r="T2031" i="3" l="1"/>
  <c r="U2031" i="3" s="1"/>
  <c r="P2032" i="3"/>
  <c r="Q2032" i="3" s="1"/>
  <c r="T2032" i="3" l="1"/>
  <c r="U2032" i="3" s="1"/>
  <c r="P2033" i="3"/>
  <c r="Q2033" i="3" s="1"/>
  <c r="T2033" i="3" l="1"/>
  <c r="U2033" i="3" s="1"/>
  <c r="P2034" i="3"/>
  <c r="Q2034" i="3" s="1"/>
  <c r="T2034" i="3" l="1"/>
  <c r="U2034" i="3" s="1"/>
  <c r="P2035" i="3"/>
  <c r="Q2035" i="3" s="1"/>
  <c r="T2035" i="3" l="1"/>
  <c r="U2035" i="3" s="1"/>
  <c r="P2036" i="3"/>
  <c r="Q2036" i="3" s="1"/>
  <c r="T2036" i="3" l="1"/>
  <c r="U2036" i="3" s="1"/>
  <c r="P2037" i="3"/>
  <c r="Q2037" i="3" s="1"/>
  <c r="T2037" i="3" l="1"/>
  <c r="U2037" i="3" s="1"/>
  <c r="P2038" i="3"/>
  <c r="Q2038" i="3" s="1"/>
  <c r="T2038" i="3" l="1"/>
  <c r="U2038" i="3" s="1"/>
  <c r="P2039" i="3"/>
  <c r="Q2039" i="3" s="1"/>
  <c r="T2039" i="3" l="1"/>
  <c r="U2039" i="3" s="1"/>
  <c r="P2040" i="3"/>
  <c r="Q2040" i="3" s="1"/>
  <c r="T2040" i="3" l="1"/>
  <c r="U2040" i="3" s="1"/>
  <c r="P2041" i="3"/>
  <c r="Q2041" i="3" s="1"/>
  <c r="T2041" i="3" l="1"/>
  <c r="U2041" i="3" s="1"/>
  <c r="P2042" i="3"/>
  <c r="Q2042" i="3" s="1"/>
  <c r="T2042" i="3" l="1"/>
  <c r="U2042" i="3" s="1"/>
  <c r="P2043" i="3"/>
  <c r="Q2043" i="3" s="1"/>
  <c r="T2043" i="3" l="1"/>
  <c r="U2043" i="3" s="1"/>
  <c r="P2044" i="3"/>
  <c r="Q2044" i="3" s="1"/>
  <c r="T2044" i="3" l="1"/>
  <c r="U2044" i="3" s="1"/>
  <c r="P2045" i="3"/>
  <c r="Q2045" i="3" s="1"/>
  <c r="T2045" i="3" l="1"/>
  <c r="U2045" i="3" s="1"/>
  <c r="P2046" i="3"/>
  <c r="Q2046" i="3" s="1"/>
  <c r="T2046" i="3" l="1"/>
  <c r="U2046" i="3" s="1"/>
  <c r="P2047" i="3"/>
  <c r="Q2047" i="3" s="1"/>
  <c r="T2047" i="3" l="1"/>
  <c r="U2047" i="3" s="1"/>
  <c r="P2048" i="3"/>
  <c r="Q2048" i="3" s="1"/>
  <c r="T2048" i="3" l="1"/>
  <c r="U2048" i="3" s="1"/>
  <c r="P2049" i="3"/>
  <c r="Q2049" i="3" s="1"/>
  <c r="T2049" i="3" l="1"/>
  <c r="U2049" i="3" s="1"/>
  <c r="P2050" i="3"/>
  <c r="Q2050" i="3" s="1"/>
  <c r="T2050" i="3" l="1"/>
  <c r="U2050" i="3" s="1"/>
  <c r="P2051" i="3"/>
  <c r="Q2051" i="3" s="1"/>
  <c r="T2051" i="3" l="1"/>
  <c r="U2051" i="3" s="1"/>
  <c r="P2052" i="3"/>
  <c r="Q2052" i="3" s="1"/>
  <c r="T2052" i="3" l="1"/>
  <c r="U2052" i="3" s="1"/>
  <c r="P2053" i="3"/>
  <c r="Q2053" i="3" s="1"/>
  <c r="T2053" i="3" l="1"/>
  <c r="U2053" i="3" s="1"/>
  <c r="P2054" i="3"/>
  <c r="Q2054" i="3" s="1"/>
  <c r="T2054" i="3" l="1"/>
  <c r="U2054" i="3" s="1"/>
  <c r="P2055" i="3"/>
  <c r="Q2055" i="3" s="1"/>
  <c r="T2055" i="3" l="1"/>
  <c r="U2055" i="3" s="1"/>
  <c r="P2056" i="3"/>
  <c r="Q2056" i="3" s="1"/>
  <c r="T2056" i="3" l="1"/>
  <c r="U2056" i="3" s="1"/>
  <c r="P2057" i="3"/>
  <c r="Q2057" i="3" s="1"/>
  <c r="T2057" i="3" l="1"/>
  <c r="U2057" i="3" s="1"/>
  <c r="P2058" i="3"/>
  <c r="Q2058" i="3" s="1"/>
  <c r="T2058" i="3" l="1"/>
  <c r="U2058" i="3" s="1"/>
  <c r="P2059" i="3"/>
  <c r="Q2059" i="3" s="1"/>
  <c r="T2059" i="3" l="1"/>
  <c r="U2059" i="3" s="1"/>
  <c r="P2060" i="3"/>
  <c r="Q2060" i="3" s="1"/>
  <c r="T2060" i="3" l="1"/>
  <c r="U2060" i="3" s="1"/>
  <c r="P2061" i="3"/>
  <c r="Q2061" i="3" s="1"/>
  <c r="T2061" i="3" l="1"/>
  <c r="U2061" i="3" s="1"/>
  <c r="P2062" i="3"/>
  <c r="Q2062" i="3" s="1"/>
  <c r="T2062" i="3" l="1"/>
  <c r="U2062" i="3" s="1"/>
  <c r="P2063" i="3"/>
  <c r="Q2063" i="3" s="1"/>
  <c r="T2063" i="3" l="1"/>
  <c r="U2063" i="3" s="1"/>
  <c r="P2064" i="3"/>
  <c r="Q2064" i="3" s="1"/>
  <c r="T2064" i="3" l="1"/>
  <c r="U2064" i="3" s="1"/>
  <c r="P2065" i="3"/>
  <c r="Q2065" i="3" s="1"/>
  <c r="T2065" i="3" l="1"/>
  <c r="U2065" i="3" s="1"/>
  <c r="P2066" i="3"/>
  <c r="Q2066" i="3" s="1"/>
  <c r="T2066" i="3" l="1"/>
  <c r="U2066" i="3" s="1"/>
  <c r="P2067" i="3"/>
  <c r="Q2067" i="3" s="1"/>
  <c r="T2067" i="3" l="1"/>
  <c r="U2067" i="3" s="1"/>
  <c r="P2068" i="3"/>
  <c r="Q2068" i="3" s="1"/>
  <c r="T2068" i="3" l="1"/>
  <c r="U2068" i="3" s="1"/>
  <c r="P2069" i="3"/>
  <c r="Q2069" i="3" s="1"/>
  <c r="T2069" i="3" l="1"/>
  <c r="U2069" i="3" s="1"/>
  <c r="P2070" i="3"/>
  <c r="Q2070" i="3" s="1"/>
  <c r="T2070" i="3" l="1"/>
  <c r="U2070" i="3" s="1"/>
  <c r="P2071" i="3"/>
  <c r="Q2071" i="3" s="1"/>
  <c r="T2071" i="3" l="1"/>
  <c r="U2071" i="3" s="1"/>
  <c r="P2072" i="3"/>
  <c r="Q2072" i="3" s="1"/>
  <c r="T2072" i="3" l="1"/>
  <c r="U2072" i="3" s="1"/>
  <c r="P2073" i="3"/>
  <c r="Q2073" i="3" s="1"/>
  <c r="T2073" i="3" l="1"/>
  <c r="U2073" i="3" s="1"/>
  <c r="P2074" i="3"/>
  <c r="Q2074" i="3" s="1"/>
  <c r="T2074" i="3" l="1"/>
  <c r="U2074" i="3" s="1"/>
  <c r="P2075" i="3"/>
  <c r="Q2075" i="3" s="1"/>
  <c r="T2075" i="3" l="1"/>
  <c r="U2075" i="3" s="1"/>
  <c r="P2076" i="3"/>
  <c r="Q2076" i="3" s="1"/>
  <c r="T2076" i="3" l="1"/>
  <c r="U2076" i="3" s="1"/>
  <c r="P2077" i="3"/>
  <c r="Q2077" i="3" s="1"/>
  <c r="T2077" i="3" l="1"/>
  <c r="U2077" i="3" s="1"/>
  <c r="P2078" i="3"/>
  <c r="Q2078" i="3" s="1"/>
  <c r="T2078" i="3" l="1"/>
  <c r="U2078" i="3" s="1"/>
  <c r="P2079" i="3"/>
  <c r="Q2079" i="3" s="1"/>
  <c r="T2079" i="3" l="1"/>
  <c r="U2079" i="3" s="1"/>
  <c r="P2080" i="3"/>
  <c r="Q2080" i="3" s="1"/>
  <c r="T2080" i="3" l="1"/>
  <c r="U2080" i="3" s="1"/>
  <c r="P2081" i="3"/>
  <c r="Q2081" i="3" s="1"/>
  <c r="T2081" i="3" l="1"/>
  <c r="U2081" i="3" s="1"/>
  <c r="P2082" i="3"/>
  <c r="Q2082" i="3" s="1"/>
  <c r="T2082" i="3" l="1"/>
  <c r="U2082" i="3" s="1"/>
  <c r="P2083" i="3"/>
  <c r="Q2083" i="3" s="1"/>
  <c r="T2083" i="3" l="1"/>
  <c r="U2083" i="3" s="1"/>
  <c r="P2084" i="3"/>
  <c r="Q2084" i="3" s="1"/>
  <c r="T2084" i="3" l="1"/>
  <c r="U2084" i="3" s="1"/>
  <c r="P2085" i="3"/>
  <c r="Q2085" i="3" s="1"/>
  <c r="T2085" i="3" l="1"/>
  <c r="U2085" i="3" s="1"/>
  <c r="P2086" i="3"/>
  <c r="Q2086" i="3" s="1"/>
  <c r="T2086" i="3" l="1"/>
  <c r="U2086" i="3" s="1"/>
  <c r="P2087" i="3"/>
  <c r="Q2087" i="3" s="1"/>
  <c r="T2087" i="3" l="1"/>
  <c r="U2087" i="3" s="1"/>
  <c r="P2088" i="3"/>
  <c r="Q2088" i="3" s="1"/>
  <c r="T2088" i="3" l="1"/>
  <c r="U2088" i="3" s="1"/>
  <c r="P2089" i="3"/>
  <c r="Q2089" i="3" s="1"/>
  <c r="T2089" i="3" l="1"/>
  <c r="U2089" i="3" s="1"/>
  <c r="P2090" i="3"/>
  <c r="Q2090" i="3" s="1"/>
  <c r="T2090" i="3" l="1"/>
  <c r="U2090" i="3" s="1"/>
  <c r="P2091" i="3"/>
  <c r="Q2091" i="3" s="1"/>
  <c r="T2091" i="3" l="1"/>
  <c r="U2091" i="3" s="1"/>
  <c r="P2092" i="3"/>
  <c r="Q2092" i="3" s="1"/>
  <c r="T2092" i="3" l="1"/>
  <c r="U2092" i="3" s="1"/>
  <c r="P2093" i="3"/>
  <c r="Q2093" i="3" s="1"/>
  <c r="T2093" i="3" l="1"/>
  <c r="U2093" i="3" s="1"/>
  <c r="P2094" i="3"/>
  <c r="Q2094" i="3" s="1"/>
  <c r="T2094" i="3" l="1"/>
  <c r="U2094" i="3" s="1"/>
  <c r="P2095" i="3"/>
  <c r="Q2095" i="3" s="1"/>
  <c r="T2095" i="3" l="1"/>
  <c r="U2095" i="3" s="1"/>
  <c r="P2096" i="3"/>
  <c r="Q2096" i="3" s="1"/>
  <c r="T2096" i="3" l="1"/>
  <c r="U2096" i="3" s="1"/>
  <c r="P2097" i="3"/>
  <c r="Q2097" i="3" s="1"/>
  <c r="T2097" i="3" l="1"/>
  <c r="U2097" i="3" s="1"/>
  <c r="P2098" i="3"/>
  <c r="Q2098" i="3" s="1"/>
  <c r="T2098" i="3" l="1"/>
  <c r="U2098" i="3" s="1"/>
  <c r="P2099" i="3"/>
  <c r="Q2099" i="3" s="1"/>
  <c r="T2099" i="3" l="1"/>
  <c r="U2099" i="3" s="1"/>
  <c r="P2100" i="3"/>
  <c r="Q2100" i="3" s="1"/>
  <c r="T2100" i="3" l="1"/>
  <c r="U2100" i="3" s="1"/>
  <c r="P2101" i="3"/>
  <c r="Q2101" i="3" s="1"/>
  <c r="T2101" i="3" l="1"/>
  <c r="U2101" i="3" s="1"/>
  <c r="P2102" i="3"/>
  <c r="Q2102" i="3" s="1"/>
  <c r="T2102" i="3" l="1"/>
  <c r="U2102" i="3" s="1"/>
  <c r="P2103" i="3"/>
  <c r="Q2103" i="3" s="1"/>
  <c r="T2103" i="3" l="1"/>
  <c r="U2103" i="3" s="1"/>
  <c r="P2104" i="3"/>
  <c r="Q2104" i="3" s="1"/>
  <c r="T2104" i="3" l="1"/>
  <c r="U2104" i="3" s="1"/>
  <c r="P2105" i="3"/>
  <c r="Q2105" i="3" s="1"/>
  <c r="T2105" i="3" l="1"/>
  <c r="U2105" i="3" s="1"/>
  <c r="P2106" i="3"/>
  <c r="Q2106" i="3" s="1"/>
  <c r="T2106" i="3" l="1"/>
  <c r="U2106" i="3" s="1"/>
  <c r="P2107" i="3"/>
  <c r="Q2107" i="3" s="1"/>
  <c r="T2107" i="3" l="1"/>
  <c r="U2107" i="3" s="1"/>
  <c r="P2108" i="3"/>
  <c r="Q2108" i="3" s="1"/>
  <c r="T2108" i="3" l="1"/>
  <c r="U2108" i="3" s="1"/>
  <c r="P2109" i="3"/>
  <c r="Q2109" i="3" s="1"/>
  <c r="T2109" i="3" l="1"/>
  <c r="U2109" i="3" s="1"/>
  <c r="P2110" i="3"/>
  <c r="Q2110" i="3" s="1"/>
  <c r="T2110" i="3" l="1"/>
  <c r="U2110" i="3" s="1"/>
  <c r="P2111" i="3"/>
  <c r="Q2111" i="3" s="1"/>
  <c r="T2111" i="3" l="1"/>
  <c r="U2111" i="3" s="1"/>
  <c r="P2112" i="3"/>
  <c r="Q2112" i="3" s="1"/>
  <c r="T2112" i="3" l="1"/>
  <c r="U2112" i="3" s="1"/>
  <c r="P2113" i="3"/>
  <c r="Q2113" i="3" s="1"/>
  <c r="T2113" i="3" l="1"/>
  <c r="U2113" i="3" s="1"/>
  <c r="P2114" i="3"/>
  <c r="Q2114" i="3" s="1"/>
  <c r="T2114" i="3" l="1"/>
  <c r="U2114" i="3" s="1"/>
  <c r="P2115" i="3"/>
  <c r="Q2115" i="3" s="1"/>
  <c r="T2115" i="3" l="1"/>
  <c r="U2115" i="3" s="1"/>
  <c r="P2116" i="3"/>
  <c r="Q2116" i="3" s="1"/>
  <c r="T2116" i="3" l="1"/>
  <c r="U2116" i="3" s="1"/>
  <c r="P2117" i="3"/>
  <c r="Q2117" i="3" s="1"/>
  <c r="T2117" i="3" l="1"/>
  <c r="U2117" i="3" s="1"/>
  <c r="P2118" i="3"/>
  <c r="Q2118" i="3" s="1"/>
  <c r="T2118" i="3" l="1"/>
  <c r="U2118" i="3" s="1"/>
  <c r="P2119" i="3"/>
  <c r="Q2119" i="3" s="1"/>
  <c r="T2119" i="3" l="1"/>
  <c r="U2119" i="3" s="1"/>
  <c r="P2120" i="3"/>
  <c r="Q2120" i="3" s="1"/>
  <c r="T2120" i="3" l="1"/>
  <c r="U2120" i="3" s="1"/>
  <c r="P2121" i="3"/>
  <c r="Q2121" i="3" s="1"/>
  <c r="T2121" i="3" l="1"/>
  <c r="U2121" i="3" s="1"/>
  <c r="P2122" i="3"/>
  <c r="Q2122" i="3" s="1"/>
  <c r="T2122" i="3" l="1"/>
  <c r="U2122" i="3" s="1"/>
  <c r="P2123" i="3"/>
  <c r="Q2123" i="3" s="1"/>
  <c r="T2123" i="3" l="1"/>
  <c r="U2123" i="3" s="1"/>
  <c r="P2124" i="3"/>
  <c r="Q2124" i="3" s="1"/>
  <c r="T2124" i="3" l="1"/>
  <c r="U2124" i="3" s="1"/>
  <c r="P2125" i="3"/>
  <c r="Q2125" i="3" s="1"/>
  <c r="T2125" i="3" l="1"/>
  <c r="U2125" i="3" s="1"/>
  <c r="P2126" i="3"/>
  <c r="Q2126" i="3" s="1"/>
  <c r="T2126" i="3" l="1"/>
  <c r="U2126" i="3" s="1"/>
  <c r="P2127" i="3"/>
  <c r="Q2127" i="3" s="1"/>
  <c r="T2127" i="3" l="1"/>
  <c r="U2127" i="3" s="1"/>
  <c r="P2128" i="3"/>
  <c r="Q2128" i="3" s="1"/>
  <c r="T2128" i="3" l="1"/>
  <c r="U2128" i="3" s="1"/>
  <c r="P2129" i="3"/>
  <c r="Q2129" i="3" s="1"/>
  <c r="T2129" i="3" l="1"/>
  <c r="U2129" i="3" s="1"/>
  <c r="P2130" i="3"/>
  <c r="Q2130" i="3" s="1"/>
  <c r="T2130" i="3" l="1"/>
  <c r="U2130" i="3" s="1"/>
  <c r="P2131" i="3"/>
  <c r="Q2131" i="3" s="1"/>
  <c r="T2131" i="3" l="1"/>
  <c r="U2131" i="3" s="1"/>
  <c r="P2132" i="3"/>
  <c r="Q2132" i="3" s="1"/>
  <c r="T2132" i="3" l="1"/>
  <c r="U2132" i="3" s="1"/>
  <c r="P2133" i="3"/>
  <c r="Q2133" i="3" s="1"/>
  <c r="T2133" i="3" l="1"/>
  <c r="U2133" i="3" s="1"/>
  <c r="P2134" i="3"/>
  <c r="Q2134" i="3" s="1"/>
  <c r="T2134" i="3" l="1"/>
  <c r="U2134" i="3" s="1"/>
  <c r="P2135" i="3"/>
  <c r="Q2135" i="3" s="1"/>
  <c r="T2135" i="3" l="1"/>
  <c r="U2135" i="3" s="1"/>
  <c r="P2136" i="3"/>
  <c r="Q2136" i="3" s="1"/>
  <c r="T2136" i="3" l="1"/>
  <c r="U2136" i="3" s="1"/>
  <c r="P2137" i="3"/>
  <c r="Q2137" i="3" s="1"/>
  <c r="T2137" i="3" l="1"/>
  <c r="U2137" i="3" s="1"/>
  <c r="P2138" i="3"/>
  <c r="Q2138" i="3" s="1"/>
  <c r="T2138" i="3" l="1"/>
  <c r="U2138" i="3" s="1"/>
  <c r="P2139" i="3"/>
  <c r="Q2139" i="3" s="1"/>
  <c r="T2139" i="3" l="1"/>
  <c r="U2139" i="3" s="1"/>
  <c r="P2140" i="3"/>
  <c r="Q2140" i="3" s="1"/>
  <c r="T2140" i="3" l="1"/>
  <c r="U2140" i="3" s="1"/>
  <c r="P2141" i="3"/>
  <c r="Q2141" i="3" s="1"/>
  <c r="T2141" i="3" l="1"/>
  <c r="U2141" i="3" s="1"/>
  <c r="P2142" i="3"/>
  <c r="Q2142" i="3" s="1"/>
  <c r="T2142" i="3" l="1"/>
  <c r="U2142" i="3" s="1"/>
  <c r="P2143" i="3"/>
  <c r="Q2143" i="3" s="1"/>
  <c r="T2143" i="3" l="1"/>
  <c r="U2143" i="3" s="1"/>
  <c r="P2144" i="3"/>
  <c r="Q2144" i="3" s="1"/>
  <c r="T2144" i="3" l="1"/>
  <c r="U2144" i="3" s="1"/>
  <c r="P2145" i="3"/>
  <c r="Q2145" i="3" s="1"/>
  <c r="T2145" i="3" l="1"/>
  <c r="U2145" i="3" s="1"/>
  <c r="P2146" i="3"/>
  <c r="Q2146" i="3" s="1"/>
  <c r="T2146" i="3" l="1"/>
  <c r="U2146" i="3" s="1"/>
  <c r="P2147" i="3"/>
  <c r="Q2147" i="3" s="1"/>
  <c r="T2147" i="3" l="1"/>
  <c r="U2147" i="3" s="1"/>
  <c r="P2148" i="3"/>
  <c r="Q2148" i="3" s="1"/>
  <c r="T2148" i="3" l="1"/>
  <c r="U2148" i="3" s="1"/>
  <c r="P2149" i="3"/>
  <c r="Q2149" i="3" s="1"/>
  <c r="T2149" i="3" l="1"/>
  <c r="U2149" i="3" s="1"/>
  <c r="P2150" i="3"/>
  <c r="Q2150" i="3" s="1"/>
  <c r="T2150" i="3" l="1"/>
  <c r="U2150" i="3" s="1"/>
  <c r="P2151" i="3"/>
  <c r="Q2151" i="3" s="1"/>
  <c r="T2151" i="3" l="1"/>
  <c r="U2151" i="3" s="1"/>
  <c r="P2152" i="3"/>
  <c r="Q2152" i="3" s="1"/>
  <c r="T2152" i="3" l="1"/>
  <c r="U2152" i="3" s="1"/>
  <c r="P2153" i="3"/>
  <c r="Q2153" i="3" s="1"/>
  <c r="T2153" i="3" l="1"/>
  <c r="U2153" i="3" s="1"/>
  <c r="P2154" i="3"/>
  <c r="Q2154" i="3" s="1"/>
  <c r="T2154" i="3" l="1"/>
  <c r="U2154" i="3" s="1"/>
  <c r="P2155" i="3"/>
  <c r="Q2155" i="3" s="1"/>
  <c r="T2155" i="3" l="1"/>
  <c r="U2155" i="3" s="1"/>
  <c r="P2156" i="3"/>
  <c r="Q2156" i="3" s="1"/>
  <c r="T2156" i="3" l="1"/>
  <c r="U2156" i="3" s="1"/>
  <c r="P2157" i="3"/>
  <c r="Q2157" i="3" s="1"/>
  <c r="T2157" i="3" l="1"/>
  <c r="U2157" i="3" s="1"/>
  <c r="P2158" i="3"/>
  <c r="Q2158" i="3" s="1"/>
  <c r="T2158" i="3" l="1"/>
  <c r="U2158" i="3" s="1"/>
  <c r="P2159" i="3"/>
  <c r="Q2159" i="3" s="1"/>
  <c r="T2159" i="3" l="1"/>
  <c r="U2159" i="3" s="1"/>
  <c r="P2160" i="3"/>
  <c r="Q2160" i="3" s="1"/>
  <c r="T2160" i="3" l="1"/>
  <c r="U2160" i="3" s="1"/>
  <c r="P2161" i="3"/>
  <c r="Q2161" i="3" s="1"/>
  <c r="T2161" i="3" l="1"/>
  <c r="U2161" i="3" s="1"/>
  <c r="P2162" i="3"/>
  <c r="Q2162" i="3" s="1"/>
  <c r="T2162" i="3" l="1"/>
  <c r="U2162" i="3" s="1"/>
  <c r="P2163" i="3"/>
  <c r="Q2163" i="3" s="1"/>
  <c r="T2163" i="3" l="1"/>
  <c r="U2163" i="3" s="1"/>
  <c r="P2164" i="3"/>
  <c r="Q2164" i="3" s="1"/>
  <c r="T2164" i="3" l="1"/>
  <c r="U2164" i="3" s="1"/>
  <c r="P2165" i="3"/>
  <c r="Q2165" i="3" s="1"/>
  <c r="T2165" i="3" l="1"/>
  <c r="U2165" i="3" s="1"/>
  <c r="P2166" i="3"/>
  <c r="Q2166" i="3" s="1"/>
  <c r="T2166" i="3" l="1"/>
  <c r="U2166" i="3" s="1"/>
  <c r="P2167" i="3"/>
  <c r="Q2167" i="3" s="1"/>
  <c r="T2167" i="3" l="1"/>
  <c r="U2167" i="3" s="1"/>
  <c r="P2168" i="3"/>
  <c r="Q2168" i="3" s="1"/>
  <c r="T2168" i="3" l="1"/>
  <c r="U2168" i="3" s="1"/>
  <c r="P2169" i="3"/>
  <c r="Q2169" i="3" s="1"/>
  <c r="T2169" i="3" l="1"/>
  <c r="U2169" i="3" s="1"/>
  <c r="P2170" i="3"/>
  <c r="Q2170" i="3" s="1"/>
  <c r="T2170" i="3" l="1"/>
  <c r="U2170" i="3" s="1"/>
  <c r="P2171" i="3"/>
  <c r="Q2171" i="3" s="1"/>
  <c r="T2171" i="3" l="1"/>
  <c r="U2171" i="3" s="1"/>
  <c r="P2172" i="3"/>
  <c r="Q2172" i="3" s="1"/>
  <c r="T2172" i="3" l="1"/>
  <c r="U2172" i="3" s="1"/>
  <c r="P2173" i="3"/>
  <c r="Q2173" i="3" s="1"/>
  <c r="T2173" i="3" l="1"/>
  <c r="U2173" i="3" s="1"/>
  <c r="P2174" i="3"/>
  <c r="Q2174" i="3" s="1"/>
  <c r="T2174" i="3" l="1"/>
  <c r="U2174" i="3" s="1"/>
  <c r="P2175" i="3"/>
  <c r="Q2175" i="3" s="1"/>
  <c r="T2175" i="3" l="1"/>
  <c r="U2175" i="3" s="1"/>
  <c r="P2176" i="3"/>
  <c r="Q2176" i="3" s="1"/>
  <c r="T2176" i="3" l="1"/>
  <c r="U2176" i="3" s="1"/>
  <c r="P2177" i="3"/>
  <c r="Q2177" i="3" s="1"/>
  <c r="T2177" i="3" l="1"/>
  <c r="U2177" i="3" s="1"/>
  <c r="P2178" i="3"/>
  <c r="Q2178" i="3" s="1"/>
  <c r="T2178" i="3" l="1"/>
  <c r="U2178" i="3" s="1"/>
  <c r="P2179" i="3"/>
  <c r="Q2179" i="3" s="1"/>
  <c r="T2179" i="3" l="1"/>
  <c r="U2179" i="3" s="1"/>
  <c r="P2180" i="3"/>
  <c r="Q2180" i="3" s="1"/>
  <c r="T2180" i="3" l="1"/>
  <c r="U2180" i="3" s="1"/>
  <c r="P2181" i="3"/>
  <c r="Q2181" i="3" s="1"/>
  <c r="T2181" i="3" l="1"/>
  <c r="U2181" i="3" s="1"/>
  <c r="P2182" i="3"/>
  <c r="Q2182" i="3" s="1"/>
  <c r="T2182" i="3" l="1"/>
  <c r="U2182" i="3" s="1"/>
  <c r="P2183" i="3"/>
  <c r="Q2183" i="3" s="1"/>
  <c r="T2183" i="3" l="1"/>
  <c r="U2183" i="3" s="1"/>
  <c r="P2184" i="3"/>
  <c r="Q2184" i="3" s="1"/>
  <c r="T2184" i="3" l="1"/>
  <c r="U2184" i="3" s="1"/>
  <c r="P2185" i="3"/>
  <c r="Q2185" i="3" s="1"/>
  <c r="T2185" i="3" l="1"/>
  <c r="U2185" i="3" s="1"/>
  <c r="P2186" i="3"/>
  <c r="Q2186" i="3" s="1"/>
  <c r="T2186" i="3" l="1"/>
  <c r="U2186" i="3" s="1"/>
  <c r="P2187" i="3"/>
  <c r="Q2187" i="3" s="1"/>
  <c r="T2187" i="3" l="1"/>
  <c r="U2187" i="3" s="1"/>
  <c r="P2188" i="3"/>
  <c r="Q2188" i="3" s="1"/>
  <c r="T2188" i="3" l="1"/>
  <c r="U2188" i="3" s="1"/>
  <c r="P2189" i="3"/>
  <c r="Q2189" i="3" s="1"/>
  <c r="T2189" i="3" l="1"/>
  <c r="U2189" i="3" s="1"/>
  <c r="P2190" i="3"/>
  <c r="Q2190" i="3" s="1"/>
  <c r="T2190" i="3" l="1"/>
  <c r="U2190" i="3" s="1"/>
  <c r="P2191" i="3"/>
  <c r="Q2191" i="3" s="1"/>
  <c r="T2191" i="3" l="1"/>
  <c r="U2191" i="3" s="1"/>
  <c r="P2192" i="3"/>
  <c r="Q2192" i="3" s="1"/>
  <c r="T2192" i="3" l="1"/>
  <c r="U2192" i="3" s="1"/>
  <c r="P2193" i="3"/>
  <c r="Q2193" i="3" s="1"/>
  <c r="T2193" i="3" l="1"/>
  <c r="U2193" i="3" s="1"/>
  <c r="P2194" i="3"/>
  <c r="Q2194" i="3" s="1"/>
  <c r="T2194" i="3" l="1"/>
  <c r="U2194" i="3" s="1"/>
  <c r="P2195" i="3"/>
  <c r="Q2195" i="3" s="1"/>
  <c r="T2195" i="3" l="1"/>
  <c r="U2195" i="3" s="1"/>
  <c r="P2196" i="3"/>
  <c r="Q2196" i="3" s="1"/>
  <c r="T2196" i="3" l="1"/>
  <c r="U2196" i="3" s="1"/>
  <c r="P2197" i="3"/>
  <c r="Q2197" i="3" s="1"/>
  <c r="T2197" i="3" l="1"/>
  <c r="U2197" i="3" s="1"/>
  <c r="P2198" i="3"/>
  <c r="Q2198" i="3" s="1"/>
  <c r="T2198" i="3" l="1"/>
  <c r="U2198" i="3" s="1"/>
  <c r="P2199" i="3"/>
  <c r="Q2199" i="3" s="1"/>
  <c r="T2199" i="3" l="1"/>
  <c r="P2200" i="3"/>
  <c r="Q2200" i="3" s="1"/>
  <c r="T2200" i="3" l="1"/>
  <c r="U2200" i="3" s="1"/>
  <c r="P2201" i="3"/>
  <c r="Q2201" i="3" s="1"/>
  <c r="U2199" i="3"/>
  <c r="B11" i="7"/>
  <c r="C11" i="7" s="1"/>
  <c r="T2201" i="3" l="1"/>
  <c r="U2201" i="3" s="1"/>
  <c r="P2202" i="3"/>
  <c r="Q2202" i="3" s="1"/>
  <c r="T2202" i="3" l="1"/>
  <c r="U2202" i="3" s="1"/>
  <c r="P2203" i="3"/>
  <c r="Q2203" i="3" s="1"/>
  <c r="T2203" i="3" l="1"/>
  <c r="U2203" i="3" s="1"/>
  <c r="P2204" i="3"/>
  <c r="Q2204" i="3" s="1"/>
  <c r="T2204" i="3" l="1"/>
  <c r="U2204" i="3" s="1"/>
  <c r="P2205" i="3"/>
  <c r="Q2205" i="3" s="1"/>
  <c r="T2205" i="3" l="1"/>
  <c r="U2205" i="3" s="1"/>
  <c r="P2206" i="3"/>
  <c r="Q2206" i="3" s="1"/>
  <c r="T2206" i="3" l="1"/>
  <c r="U2206" i="3" s="1"/>
  <c r="P2207" i="3"/>
  <c r="Q2207" i="3" s="1"/>
  <c r="T2207" i="3" l="1"/>
  <c r="U2207" i="3" s="1"/>
  <c r="P2208" i="3"/>
  <c r="Q2208" i="3" s="1"/>
  <c r="T2208" i="3" l="1"/>
  <c r="U2208" i="3" s="1"/>
  <c r="P2209" i="3"/>
  <c r="Q2209" i="3" s="1"/>
  <c r="T2209" i="3" l="1"/>
  <c r="U2209" i="3" s="1"/>
  <c r="P2210" i="3"/>
  <c r="Q2210" i="3" s="1"/>
  <c r="T2210" i="3" l="1"/>
  <c r="U2210" i="3" s="1"/>
  <c r="P2211" i="3"/>
  <c r="Q2211" i="3" s="1"/>
  <c r="T2211" i="3" l="1"/>
  <c r="U2211" i="3" s="1"/>
  <c r="P2212" i="3"/>
  <c r="Q2212" i="3" s="1"/>
  <c r="T2212" i="3" l="1"/>
  <c r="U2212" i="3" s="1"/>
  <c r="P2213" i="3"/>
  <c r="Q2213" i="3" s="1"/>
  <c r="T2213" i="3" l="1"/>
  <c r="U2213" i="3" s="1"/>
  <c r="P2214" i="3"/>
  <c r="Q2214" i="3" s="1"/>
  <c r="T2214" i="3" l="1"/>
  <c r="U2214" i="3" s="1"/>
  <c r="P2215" i="3"/>
  <c r="Q2215" i="3" s="1"/>
  <c r="T2215" i="3" l="1"/>
  <c r="U2215" i="3" s="1"/>
  <c r="P2216" i="3"/>
  <c r="Q2216" i="3" s="1"/>
  <c r="T2216" i="3" l="1"/>
  <c r="U2216" i="3" s="1"/>
  <c r="P2217" i="3"/>
  <c r="Q2217" i="3" s="1"/>
  <c r="T2217" i="3" l="1"/>
  <c r="U2217" i="3" s="1"/>
  <c r="P2218" i="3"/>
  <c r="Q2218" i="3" s="1"/>
  <c r="T2218" i="3" l="1"/>
  <c r="U2218" i="3" s="1"/>
  <c r="P2219" i="3"/>
  <c r="Q2219" i="3" s="1"/>
  <c r="T2219" i="3" l="1"/>
  <c r="U2219" i="3" s="1"/>
  <c r="P2220" i="3"/>
  <c r="Q2220" i="3" s="1"/>
  <c r="T2220" i="3" l="1"/>
  <c r="U2220" i="3" s="1"/>
  <c r="P2221" i="3"/>
  <c r="Q2221" i="3" s="1"/>
  <c r="T2221" i="3" l="1"/>
  <c r="U2221" i="3" s="1"/>
  <c r="P2222" i="3"/>
  <c r="Q2222" i="3" s="1"/>
  <c r="T2222" i="3" l="1"/>
  <c r="U2222" i="3" s="1"/>
  <c r="P2223" i="3"/>
  <c r="Q2223" i="3" s="1"/>
  <c r="T2223" i="3" l="1"/>
  <c r="U2223" i="3" s="1"/>
  <c r="P2224" i="3"/>
  <c r="Q2224" i="3" s="1"/>
  <c r="T2224" i="3" l="1"/>
  <c r="U2224" i="3" s="1"/>
  <c r="P2225" i="3"/>
  <c r="Q2225" i="3" s="1"/>
  <c r="T2225" i="3" l="1"/>
  <c r="U2225" i="3" s="1"/>
  <c r="P2226" i="3"/>
  <c r="Q2226" i="3" s="1"/>
  <c r="T2226" i="3" l="1"/>
  <c r="U2226" i="3" s="1"/>
  <c r="P2227" i="3"/>
  <c r="Q2227" i="3" s="1"/>
  <c r="T2227" i="3" l="1"/>
  <c r="U2227" i="3" s="1"/>
  <c r="P2228" i="3"/>
  <c r="Q2228" i="3" s="1"/>
  <c r="T2228" i="3" l="1"/>
  <c r="U2228" i="3" s="1"/>
  <c r="P2229" i="3"/>
  <c r="Q2229" i="3" s="1"/>
  <c r="T2229" i="3" l="1"/>
  <c r="U2229" i="3" s="1"/>
  <c r="P2230" i="3"/>
  <c r="Q2230" i="3" s="1"/>
  <c r="T2230" i="3" l="1"/>
  <c r="U2230" i="3" s="1"/>
  <c r="P2231" i="3"/>
  <c r="Q2231" i="3" s="1"/>
  <c r="T2231" i="3" l="1"/>
  <c r="U2231" i="3" s="1"/>
  <c r="P2232" i="3"/>
  <c r="Q2232" i="3" s="1"/>
  <c r="T2232" i="3" l="1"/>
  <c r="U2232" i="3" s="1"/>
  <c r="P2233" i="3"/>
  <c r="Q2233" i="3" s="1"/>
  <c r="T2233" i="3" l="1"/>
  <c r="U2233" i="3" s="1"/>
  <c r="P2234" i="3"/>
  <c r="Q2234" i="3" s="1"/>
  <c r="T2234" i="3" l="1"/>
  <c r="U2234" i="3" s="1"/>
  <c r="P2235" i="3"/>
  <c r="Q2235" i="3" s="1"/>
  <c r="T2235" i="3" l="1"/>
  <c r="U2235" i="3" s="1"/>
  <c r="P2236" i="3"/>
  <c r="Q2236" i="3" s="1"/>
  <c r="T2236" i="3" l="1"/>
  <c r="U2236" i="3" s="1"/>
  <c r="P2237" i="3"/>
  <c r="Q2237" i="3" s="1"/>
  <c r="T2237" i="3" l="1"/>
  <c r="U2237" i="3" s="1"/>
  <c r="P2238" i="3"/>
  <c r="Q2238" i="3" s="1"/>
  <c r="T2238" i="3" l="1"/>
  <c r="U2238" i="3" s="1"/>
  <c r="P2239" i="3"/>
  <c r="Q2239" i="3" s="1"/>
  <c r="T2239" i="3" l="1"/>
  <c r="U2239" i="3" s="1"/>
  <c r="P2240" i="3"/>
  <c r="Q2240" i="3" s="1"/>
  <c r="T2240" i="3" l="1"/>
  <c r="U2240" i="3" s="1"/>
  <c r="P2241" i="3"/>
  <c r="Q2241" i="3" s="1"/>
  <c r="T2241" i="3" l="1"/>
  <c r="U2241" i="3" s="1"/>
  <c r="P2242" i="3"/>
  <c r="Q2242" i="3" s="1"/>
  <c r="T2242" i="3" l="1"/>
  <c r="U2242" i="3" s="1"/>
  <c r="P2243" i="3"/>
  <c r="Q2243" i="3" s="1"/>
  <c r="T2243" i="3" l="1"/>
  <c r="U2243" i="3" s="1"/>
  <c r="P2244" i="3"/>
  <c r="Q2244" i="3" s="1"/>
  <c r="T2244" i="3" l="1"/>
  <c r="U2244" i="3" s="1"/>
  <c r="P2245" i="3"/>
  <c r="Q2245" i="3" s="1"/>
  <c r="T2245" i="3" l="1"/>
  <c r="U2245" i="3" s="1"/>
  <c r="P2246" i="3"/>
  <c r="Q2246" i="3" s="1"/>
  <c r="T2246" i="3" l="1"/>
  <c r="U2246" i="3" s="1"/>
  <c r="P2247" i="3"/>
  <c r="Q2247" i="3" s="1"/>
  <c r="T2247" i="3" l="1"/>
  <c r="U2247" i="3" s="1"/>
  <c r="P2248" i="3"/>
  <c r="Q2248" i="3" s="1"/>
  <c r="T2248" i="3" l="1"/>
  <c r="U2248" i="3" s="1"/>
  <c r="P2249" i="3"/>
  <c r="Q2249" i="3" s="1"/>
  <c r="T2249" i="3" l="1"/>
  <c r="U2249" i="3" s="1"/>
  <c r="P2250" i="3"/>
  <c r="Q2250" i="3" s="1"/>
  <c r="T2250" i="3" l="1"/>
  <c r="U2250" i="3" s="1"/>
  <c r="P2251" i="3"/>
  <c r="Q2251" i="3" s="1"/>
  <c r="T2251" i="3" l="1"/>
  <c r="U2251" i="3" s="1"/>
  <c r="P2252" i="3"/>
  <c r="Q2252" i="3" s="1"/>
  <c r="T2252" i="3" l="1"/>
  <c r="U2252" i="3" s="1"/>
  <c r="P2253" i="3"/>
  <c r="Q2253" i="3" s="1"/>
  <c r="T2253" i="3" l="1"/>
  <c r="U2253" i="3" s="1"/>
  <c r="P2254" i="3"/>
  <c r="Q2254" i="3" s="1"/>
  <c r="T2254" i="3" l="1"/>
  <c r="U2254" i="3" s="1"/>
  <c r="P2255" i="3"/>
  <c r="Q2255" i="3" s="1"/>
  <c r="T2255" i="3" l="1"/>
  <c r="U2255" i="3" s="1"/>
  <c r="P2256" i="3"/>
  <c r="Q2256" i="3" s="1"/>
  <c r="T2256" i="3" l="1"/>
  <c r="U2256" i="3" s="1"/>
  <c r="P2257" i="3"/>
  <c r="Q2257" i="3" s="1"/>
  <c r="T2257" i="3" l="1"/>
  <c r="U2257" i="3" s="1"/>
  <c r="P2258" i="3"/>
  <c r="Q2258" i="3" s="1"/>
  <c r="T2258" i="3" l="1"/>
  <c r="U2258" i="3" s="1"/>
  <c r="P2259" i="3"/>
  <c r="Q2259" i="3" s="1"/>
  <c r="T2259" i="3" l="1"/>
  <c r="U2259" i="3" s="1"/>
  <c r="P2260" i="3"/>
  <c r="Q2260" i="3" s="1"/>
  <c r="T2260" i="3" l="1"/>
  <c r="U2260" i="3" s="1"/>
  <c r="P2261" i="3"/>
  <c r="Q2261" i="3" s="1"/>
  <c r="T2261" i="3" l="1"/>
  <c r="U2261" i="3" s="1"/>
  <c r="P2262" i="3"/>
  <c r="Q2262" i="3" s="1"/>
  <c r="T2262" i="3" l="1"/>
  <c r="U2262" i="3" s="1"/>
  <c r="P2263" i="3"/>
  <c r="Q2263" i="3" s="1"/>
  <c r="T2263" i="3" l="1"/>
  <c r="U2263" i="3" s="1"/>
  <c r="P2264" i="3"/>
  <c r="Q2264" i="3" s="1"/>
  <c r="T2264" i="3" l="1"/>
  <c r="U2264" i="3" s="1"/>
  <c r="P2265" i="3"/>
  <c r="Q2265" i="3" s="1"/>
  <c r="T2265" i="3" l="1"/>
  <c r="U2265" i="3" s="1"/>
  <c r="P2266" i="3"/>
  <c r="Q2266" i="3" s="1"/>
  <c r="T2266" i="3" l="1"/>
  <c r="U2266" i="3" s="1"/>
  <c r="P2267" i="3"/>
  <c r="Q2267" i="3" s="1"/>
  <c r="T2267" i="3" l="1"/>
  <c r="U2267" i="3" s="1"/>
  <c r="P2268" i="3"/>
  <c r="Q2268" i="3" s="1"/>
  <c r="T2268" i="3" l="1"/>
  <c r="U2268" i="3" s="1"/>
  <c r="P2269" i="3"/>
  <c r="Q2269" i="3" s="1"/>
  <c r="T2269" i="3" l="1"/>
  <c r="U2269" i="3" s="1"/>
  <c r="P2270" i="3"/>
  <c r="Q2270" i="3" s="1"/>
  <c r="T2270" i="3" l="1"/>
  <c r="U2270" i="3" s="1"/>
  <c r="P2271" i="3"/>
  <c r="Q2271" i="3" s="1"/>
  <c r="T2271" i="3" l="1"/>
  <c r="U2271" i="3" s="1"/>
  <c r="P2272" i="3"/>
  <c r="Q2272" i="3" s="1"/>
  <c r="T2272" i="3" l="1"/>
  <c r="U2272" i="3" s="1"/>
  <c r="P2273" i="3"/>
  <c r="Q2273" i="3" s="1"/>
  <c r="T2273" i="3" l="1"/>
  <c r="U2273" i="3" s="1"/>
  <c r="P2274" i="3"/>
  <c r="Q2274" i="3" s="1"/>
  <c r="T2274" i="3" l="1"/>
  <c r="U2274" i="3" s="1"/>
  <c r="P2275" i="3"/>
  <c r="Q2275" i="3" s="1"/>
  <c r="T2275" i="3" l="1"/>
  <c r="U2275" i="3" s="1"/>
  <c r="P2276" i="3"/>
  <c r="Q2276" i="3" s="1"/>
  <c r="T2276" i="3" l="1"/>
  <c r="U2276" i="3" s="1"/>
  <c r="P2277" i="3"/>
  <c r="Q2277" i="3" s="1"/>
  <c r="T2277" i="3" l="1"/>
  <c r="U2277" i="3" s="1"/>
  <c r="P2278" i="3"/>
  <c r="Q2278" i="3" s="1"/>
  <c r="T2278" i="3" l="1"/>
  <c r="U2278" i="3" s="1"/>
  <c r="P2279" i="3"/>
  <c r="Q2279" i="3" s="1"/>
  <c r="T2279" i="3" l="1"/>
  <c r="U2279" i="3" s="1"/>
  <c r="P2280" i="3"/>
  <c r="Q2280" i="3" s="1"/>
  <c r="T2280" i="3" l="1"/>
  <c r="U2280" i="3" s="1"/>
  <c r="P2281" i="3"/>
  <c r="Q2281" i="3" s="1"/>
  <c r="T2281" i="3" l="1"/>
  <c r="U2281" i="3" s="1"/>
  <c r="P2282" i="3"/>
  <c r="Q2282" i="3" s="1"/>
  <c r="T2282" i="3" l="1"/>
  <c r="U2282" i="3" s="1"/>
  <c r="P2283" i="3"/>
  <c r="Q2283" i="3" s="1"/>
  <c r="T2283" i="3" l="1"/>
  <c r="U2283" i="3" s="1"/>
  <c r="P2284" i="3"/>
  <c r="Q2284" i="3" s="1"/>
  <c r="T2284" i="3" l="1"/>
  <c r="U2284" i="3" s="1"/>
  <c r="P2285" i="3"/>
  <c r="Q2285" i="3" s="1"/>
  <c r="T2285" i="3" l="1"/>
  <c r="U2285" i="3" s="1"/>
  <c r="P2286" i="3"/>
  <c r="Q2286" i="3" s="1"/>
  <c r="T2286" i="3" l="1"/>
  <c r="U2286" i="3" s="1"/>
  <c r="P2287" i="3"/>
  <c r="Q2287" i="3" s="1"/>
  <c r="T2287" i="3" l="1"/>
  <c r="U2287" i="3" s="1"/>
  <c r="P2288" i="3"/>
  <c r="Q2288" i="3" s="1"/>
  <c r="T2288" i="3" l="1"/>
  <c r="U2288" i="3" s="1"/>
  <c r="P2289" i="3"/>
  <c r="Q2289" i="3" s="1"/>
  <c r="T2289" i="3" l="1"/>
  <c r="U2289" i="3" s="1"/>
  <c r="P2290" i="3"/>
  <c r="Q2290" i="3" s="1"/>
  <c r="T2290" i="3" l="1"/>
  <c r="U2290" i="3" s="1"/>
  <c r="P2291" i="3"/>
  <c r="Q2291" i="3" s="1"/>
  <c r="T2291" i="3" l="1"/>
  <c r="U2291" i="3" s="1"/>
  <c r="P2292" i="3"/>
  <c r="Q2292" i="3" s="1"/>
  <c r="T2292" i="3" l="1"/>
  <c r="U2292" i="3" s="1"/>
  <c r="P2293" i="3"/>
  <c r="Q2293" i="3" s="1"/>
  <c r="T2293" i="3" l="1"/>
  <c r="U2293" i="3" s="1"/>
  <c r="P2294" i="3"/>
  <c r="Q2294" i="3" s="1"/>
  <c r="T2294" i="3" l="1"/>
  <c r="U2294" i="3" s="1"/>
  <c r="P2295" i="3"/>
  <c r="Q2295" i="3" s="1"/>
  <c r="T2295" i="3" l="1"/>
  <c r="U2295" i="3" s="1"/>
  <c r="P2296" i="3"/>
  <c r="Q2296" i="3" s="1"/>
  <c r="T2296" i="3" l="1"/>
  <c r="U2296" i="3" s="1"/>
  <c r="P2297" i="3"/>
  <c r="Q2297" i="3" s="1"/>
  <c r="T2297" i="3" l="1"/>
  <c r="U2297" i="3" s="1"/>
  <c r="P2298" i="3"/>
  <c r="Q2298" i="3" s="1"/>
  <c r="T2298" i="3" l="1"/>
  <c r="U2298" i="3" s="1"/>
  <c r="P2299" i="3"/>
  <c r="Q2299" i="3" s="1"/>
  <c r="T2299" i="3" l="1"/>
  <c r="U2299" i="3" s="1"/>
  <c r="P2300" i="3"/>
  <c r="Q2300" i="3" s="1"/>
  <c r="T2300" i="3" l="1"/>
  <c r="U2300" i="3" s="1"/>
  <c r="P2301" i="3"/>
  <c r="Q2301" i="3" s="1"/>
  <c r="T2301" i="3" l="1"/>
  <c r="U2301" i="3" s="1"/>
  <c r="P2302" i="3"/>
  <c r="Q2302" i="3" s="1"/>
  <c r="T2302" i="3" l="1"/>
  <c r="U2302" i="3" s="1"/>
  <c r="P2303" i="3"/>
  <c r="Q2303" i="3" s="1"/>
  <c r="T2303" i="3" l="1"/>
  <c r="U2303" i="3" s="1"/>
  <c r="P2304" i="3"/>
  <c r="Q2304" i="3" s="1"/>
  <c r="T2304" i="3" l="1"/>
  <c r="U2304" i="3" s="1"/>
  <c r="P2305" i="3"/>
  <c r="Q2305" i="3" s="1"/>
  <c r="T2305" i="3" l="1"/>
  <c r="U2305" i="3" s="1"/>
  <c r="P2306" i="3"/>
  <c r="Q2306" i="3" s="1"/>
  <c r="T2306" i="3" l="1"/>
  <c r="U2306" i="3" s="1"/>
  <c r="P2307" i="3"/>
  <c r="Q2307" i="3" s="1"/>
  <c r="T2307" i="3" l="1"/>
  <c r="U2307" i="3" s="1"/>
  <c r="P2308" i="3"/>
  <c r="Q2308" i="3" s="1"/>
  <c r="T2308" i="3" l="1"/>
  <c r="U2308" i="3" s="1"/>
  <c r="P2309" i="3"/>
  <c r="Q2309" i="3" s="1"/>
  <c r="T2309" i="3" l="1"/>
  <c r="U2309" i="3" s="1"/>
  <c r="P2310" i="3"/>
  <c r="Q2310" i="3" s="1"/>
  <c r="T2310" i="3" l="1"/>
  <c r="U2310" i="3" s="1"/>
  <c r="P2311" i="3"/>
  <c r="Q2311" i="3" s="1"/>
  <c r="T2311" i="3" l="1"/>
  <c r="U2311" i="3" s="1"/>
  <c r="P2312" i="3"/>
  <c r="Q2312" i="3" s="1"/>
  <c r="T2312" i="3" l="1"/>
  <c r="U2312" i="3" s="1"/>
  <c r="P2313" i="3"/>
  <c r="Q2313" i="3" s="1"/>
  <c r="T2313" i="3" l="1"/>
  <c r="U2313" i="3" s="1"/>
  <c r="P2314" i="3"/>
  <c r="Q2314" i="3" s="1"/>
  <c r="T2314" i="3" l="1"/>
  <c r="U2314" i="3" s="1"/>
  <c r="P2315" i="3"/>
  <c r="Q2315" i="3" s="1"/>
  <c r="T2315" i="3" l="1"/>
  <c r="U2315" i="3" s="1"/>
  <c r="P2316" i="3"/>
  <c r="Q2316" i="3" s="1"/>
  <c r="T2316" i="3" l="1"/>
  <c r="U2316" i="3" s="1"/>
  <c r="P2317" i="3"/>
  <c r="Q2317" i="3" s="1"/>
  <c r="T2317" i="3" l="1"/>
  <c r="U2317" i="3" s="1"/>
  <c r="P2318" i="3"/>
  <c r="Q2318" i="3" s="1"/>
  <c r="T2318" i="3" l="1"/>
  <c r="U2318" i="3" s="1"/>
  <c r="P2319" i="3"/>
  <c r="Q2319" i="3" s="1"/>
  <c r="T2319" i="3" l="1"/>
  <c r="U2319" i="3" s="1"/>
  <c r="P2320" i="3"/>
  <c r="Q2320" i="3" s="1"/>
  <c r="T2320" i="3" l="1"/>
  <c r="U2320" i="3" s="1"/>
  <c r="P2321" i="3"/>
  <c r="Q2321" i="3" s="1"/>
  <c r="T2321" i="3" l="1"/>
  <c r="U2321" i="3" s="1"/>
  <c r="P2322" i="3"/>
  <c r="Q2322" i="3" s="1"/>
  <c r="T2322" i="3" l="1"/>
  <c r="U2322" i="3" s="1"/>
  <c r="P2323" i="3"/>
  <c r="Q2323" i="3" s="1"/>
  <c r="T2323" i="3" l="1"/>
  <c r="U2323" i="3" s="1"/>
  <c r="P2324" i="3"/>
  <c r="Q2324" i="3" s="1"/>
  <c r="T2324" i="3" l="1"/>
  <c r="U2324" i="3" s="1"/>
  <c r="P2325" i="3"/>
  <c r="Q2325" i="3" s="1"/>
  <c r="T2325" i="3" l="1"/>
  <c r="U2325" i="3" s="1"/>
  <c r="P2326" i="3"/>
  <c r="Q2326" i="3" s="1"/>
  <c r="T2326" i="3" l="1"/>
  <c r="U2326" i="3" s="1"/>
  <c r="P2327" i="3"/>
  <c r="Q2327" i="3" s="1"/>
  <c r="T2327" i="3" l="1"/>
  <c r="U2327" i="3" s="1"/>
  <c r="P2328" i="3"/>
  <c r="Q2328" i="3" s="1"/>
  <c r="T2328" i="3" l="1"/>
  <c r="U2328" i="3" s="1"/>
  <c r="P2329" i="3"/>
  <c r="Q2329" i="3" s="1"/>
  <c r="T2329" i="3" l="1"/>
  <c r="U2329" i="3" s="1"/>
  <c r="P2330" i="3"/>
  <c r="Q2330" i="3" s="1"/>
  <c r="T2330" i="3" l="1"/>
  <c r="U2330" i="3" s="1"/>
  <c r="P2331" i="3"/>
  <c r="Q2331" i="3" s="1"/>
  <c r="T2331" i="3" l="1"/>
  <c r="U2331" i="3" s="1"/>
  <c r="P2332" i="3"/>
  <c r="Q2332" i="3" s="1"/>
  <c r="T2332" i="3" l="1"/>
  <c r="U2332" i="3" s="1"/>
  <c r="P2333" i="3"/>
  <c r="Q2333" i="3" s="1"/>
  <c r="T2333" i="3" l="1"/>
  <c r="U2333" i="3" s="1"/>
  <c r="P2334" i="3"/>
  <c r="Q2334" i="3" s="1"/>
  <c r="T2334" i="3" l="1"/>
  <c r="U2334" i="3" s="1"/>
  <c r="P2335" i="3"/>
  <c r="Q2335" i="3" s="1"/>
  <c r="T2335" i="3" l="1"/>
  <c r="U2335" i="3" s="1"/>
  <c r="P2336" i="3"/>
  <c r="Q2336" i="3" s="1"/>
  <c r="T2336" i="3" l="1"/>
  <c r="U2336" i="3" s="1"/>
  <c r="P2337" i="3"/>
  <c r="Q2337" i="3" s="1"/>
  <c r="T2337" i="3" l="1"/>
  <c r="U2337" i="3" s="1"/>
  <c r="P2338" i="3"/>
  <c r="Q2338" i="3" s="1"/>
  <c r="T2338" i="3" l="1"/>
  <c r="U2338" i="3" s="1"/>
  <c r="P2339" i="3"/>
  <c r="Q2339" i="3" s="1"/>
  <c r="T2339" i="3" l="1"/>
  <c r="U2339" i="3" s="1"/>
  <c r="P2340" i="3"/>
  <c r="Q2340" i="3" s="1"/>
  <c r="T2340" i="3" l="1"/>
  <c r="U2340" i="3" s="1"/>
  <c r="P2341" i="3"/>
  <c r="Q2341" i="3" s="1"/>
  <c r="T2341" i="3" l="1"/>
  <c r="U2341" i="3" s="1"/>
  <c r="P2342" i="3"/>
  <c r="Q2342" i="3" s="1"/>
  <c r="T2342" i="3" l="1"/>
  <c r="U2342" i="3" s="1"/>
  <c r="P2343" i="3"/>
  <c r="Q2343" i="3" s="1"/>
  <c r="T2343" i="3" l="1"/>
  <c r="U2343" i="3" s="1"/>
  <c r="P2344" i="3"/>
  <c r="Q2344" i="3" s="1"/>
  <c r="T2344" i="3" l="1"/>
  <c r="U2344" i="3" s="1"/>
  <c r="P2345" i="3"/>
  <c r="Q2345" i="3" s="1"/>
  <c r="T2345" i="3" l="1"/>
  <c r="U2345" i="3" s="1"/>
  <c r="P2346" i="3"/>
  <c r="Q2346" i="3" s="1"/>
  <c r="T2346" i="3" l="1"/>
  <c r="U2346" i="3" s="1"/>
  <c r="P2347" i="3"/>
  <c r="Q2347" i="3" s="1"/>
  <c r="T2347" i="3" l="1"/>
  <c r="U2347" i="3" s="1"/>
  <c r="P2348" i="3"/>
  <c r="Q2348" i="3" s="1"/>
  <c r="T2348" i="3" l="1"/>
  <c r="U2348" i="3" s="1"/>
  <c r="P2349" i="3"/>
  <c r="Q2349" i="3" s="1"/>
  <c r="T2349" i="3" l="1"/>
  <c r="U2349" i="3" s="1"/>
  <c r="P2350" i="3"/>
  <c r="Q2350" i="3" s="1"/>
  <c r="T2350" i="3" l="1"/>
  <c r="U2350" i="3" s="1"/>
  <c r="P2351" i="3"/>
  <c r="Q2351" i="3" s="1"/>
  <c r="T2351" i="3" l="1"/>
  <c r="U2351" i="3" s="1"/>
  <c r="P2352" i="3"/>
  <c r="Q2352" i="3" s="1"/>
  <c r="T2352" i="3" l="1"/>
  <c r="U2352" i="3" s="1"/>
  <c r="P2353" i="3"/>
  <c r="Q2353" i="3" s="1"/>
  <c r="T2353" i="3" l="1"/>
  <c r="U2353" i="3" s="1"/>
  <c r="P2354" i="3"/>
  <c r="Q2354" i="3" s="1"/>
  <c r="T2354" i="3" l="1"/>
  <c r="U2354" i="3" s="1"/>
  <c r="P2355" i="3"/>
  <c r="Q2355" i="3" s="1"/>
  <c r="T2355" i="3" l="1"/>
  <c r="U2355" i="3" s="1"/>
  <c r="P2356" i="3"/>
  <c r="Q2356" i="3" s="1"/>
  <c r="T2356" i="3" l="1"/>
  <c r="U2356" i="3" s="1"/>
  <c r="P2357" i="3"/>
  <c r="Q2357" i="3" s="1"/>
  <c r="T2357" i="3" l="1"/>
  <c r="U2357" i="3" s="1"/>
  <c r="P2358" i="3"/>
  <c r="Q2358" i="3" s="1"/>
  <c r="T2358" i="3" l="1"/>
  <c r="U2358" i="3" s="1"/>
  <c r="P2359" i="3"/>
  <c r="Q2359" i="3" s="1"/>
  <c r="T2359" i="3" l="1"/>
  <c r="U2359" i="3" s="1"/>
  <c r="P2360" i="3"/>
  <c r="Q2360" i="3" s="1"/>
  <c r="T2360" i="3" l="1"/>
  <c r="U2360" i="3" s="1"/>
  <c r="P2361" i="3"/>
  <c r="Q2361" i="3" s="1"/>
  <c r="T2361" i="3" l="1"/>
  <c r="U2361" i="3" s="1"/>
  <c r="P2362" i="3"/>
  <c r="Q2362" i="3" s="1"/>
  <c r="T2362" i="3" l="1"/>
  <c r="U2362" i="3" s="1"/>
  <c r="P2363" i="3"/>
  <c r="Q2363" i="3" s="1"/>
  <c r="T2363" i="3" l="1"/>
  <c r="U2363" i="3" s="1"/>
  <c r="P2364" i="3"/>
  <c r="Q2364" i="3" s="1"/>
  <c r="T2364" i="3" l="1"/>
  <c r="U2364" i="3" s="1"/>
  <c r="P2365" i="3"/>
  <c r="Q2365" i="3" s="1"/>
  <c r="T2365" i="3" l="1"/>
  <c r="U2365" i="3" s="1"/>
  <c r="P2366" i="3"/>
  <c r="Q2366" i="3" s="1"/>
  <c r="T2366" i="3" l="1"/>
  <c r="U2366" i="3" s="1"/>
  <c r="P2367" i="3"/>
  <c r="Q2367" i="3" s="1"/>
  <c r="T2367" i="3" l="1"/>
  <c r="U2367" i="3" s="1"/>
  <c r="P2368" i="3"/>
  <c r="Q2368" i="3" s="1"/>
  <c r="T2368" i="3" l="1"/>
  <c r="U2368" i="3" s="1"/>
  <c r="P2369" i="3"/>
  <c r="Q2369" i="3" s="1"/>
  <c r="T2369" i="3" l="1"/>
  <c r="U2369" i="3" s="1"/>
  <c r="P2370" i="3"/>
  <c r="Q2370" i="3" s="1"/>
  <c r="T2370" i="3" l="1"/>
  <c r="U2370" i="3" s="1"/>
  <c r="P2371" i="3"/>
  <c r="Q2371" i="3" s="1"/>
  <c r="T2371" i="3" l="1"/>
  <c r="U2371" i="3" s="1"/>
  <c r="P2372" i="3"/>
  <c r="Q2372" i="3" s="1"/>
  <c r="T2372" i="3" l="1"/>
  <c r="U2372" i="3" s="1"/>
  <c r="P2373" i="3"/>
  <c r="Q2373" i="3" s="1"/>
  <c r="T2373" i="3" l="1"/>
  <c r="U2373" i="3" s="1"/>
  <c r="P2374" i="3"/>
  <c r="Q2374" i="3" s="1"/>
  <c r="T2374" i="3" l="1"/>
  <c r="U2374" i="3" s="1"/>
  <c r="P2375" i="3"/>
  <c r="Q2375" i="3" s="1"/>
  <c r="T2375" i="3" l="1"/>
  <c r="U2375" i="3" s="1"/>
  <c r="P2376" i="3"/>
  <c r="Q2376" i="3" s="1"/>
  <c r="T2376" i="3" l="1"/>
  <c r="U2376" i="3" s="1"/>
  <c r="P2377" i="3"/>
  <c r="Q2377" i="3" s="1"/>
  <c r="T2377" i="3" l="1"/>
  <c r="U2377" i="3" s="1"/>
  <c r="P2378" i="3"/>
  <c r="Q2378" i="3" s="1"/>
  <c r="T2378" i="3" l="1"/>
  <c r="U2378" i="3" s="1"/>
  <c r="P2379" i="3"/>
  <c r="Q2379" i="3" s="1"/>
  <c r="T2379" i="3" l="1"/>
  <c r="U2379" i="3" s="1"/>
  <c r="P2380" i="3"/>
  <c r="Q2380" i="3" s="1"/>
  <c r="T2380" i="3" l="1"/>
  <c r="U2380" i="3" s="1"/>
  <c r="P2381" i="3"/>
  <c r="Q2381" i="3" s="1"/>
  <c r="T2381" i="3" l="1"/>
  <c r="U2381" i="3" s="1"/>
  <c r="P2382" i="3"/>
  <c r="Q2382" i="3" s="1"/>
  <c r="T2382" i="3" l="1"/>
  <c r="U2382" i="3" s="1"/>
  <c r="P2383" i="3"/>
  <c r="Q2383" i="3" s="1"/>
  <c r="T2383" i="3" l="1"/>
  <c r="U2383" i="3" s="1"/>
  <c r="P2384" i="3"/>
  <c r="Q2384" i="3" s="1"/>
  <c r="T2384" i="3" l="1"/>
  <c r="U2384" i="3" s="1"/>
  <c r="P2385" i="3"/>
  <c r="Q2385" i="3" s="1"/>
  <c r="T2385" i="3" l="1"/>
  <c r="U2385" i="3" s="1"/>
  <c r="P2386" i="3"/>
  <c r="Q2386" i="3" s="1"/>
  <c r="T2386" i="3" l="1"/>
  <c r="U2386" i="3" s="1"/>
  <c r="P2387" i="3"/>
  <c r="Q2387" i="3" s="1"/>
  <c r="T2387" i="3" l="1"/>
  <c r="U2387" i="3" s="1"/>
  <c r="P2388" i="3"/>
  <c r="Q2388" i="3" s="1"/>
  <c r="T2388" i="3" l="1"/>
  <c r="U2388" i="3" s="1"/>
  <c r="P2389" i="3"/>
  <c r="Q2389" i="3" s="1"/>
  <c r="T2389" i="3" l="1"/>
  <c r="U2389" i="3" s="1"/>
  <c r="P2390" i="3"/>
  <c r="Q2390" i="3" s="1"/>
  <c r="T2390" i="3" l="1"/>
  <c r="U2390" i="3" s="1"/>
  <c r="P2391" i="3"/>
  <c r="Q2391" i="3" s="1"/>
  <c r="T2391" i="3" l="1"/>
  <c r="U2391" i="3" s="1"/>
  <c r="P2392" i="3"/>
  <c r="Q2392" i="3" s="1"/>
  <c r="T2392" i="3" l="1"/>
  <c r="U2392" i="3" s="1"/>
  <c r="P2393" i="3"/>
  <c r="Q2393" i="3" s="1"/>
  <c r="T2393" i="3" l="1"/>
  <c r="U2393" i="3" s="1"/>
  <c r="P2394" i="3"/>
  <c r="Q2394" i="3" s="1"/>
  <c r="P2395" i="3" l="1"/>
  <c r="Q2395" i="3" s="1"/>
  <c r="T2395" i="3" s="1"/>
  <c r="T2394" i="3"/>
  <c r="U2394" i="3" s="1"/>
  <c r="D12" i="7" l="1" a="1"/>
  <c r="D12" i="7" s="1"/>
  <c r="D6" i="7" a="1"/>
  <c r="D6" i="7" s="1"/>
  <c r="U2395" i="3"/>
  <c r="D13" i="7" s="1"/>
  <c r="B12" i="7"/>
  <c r="D9" i="7" l="1" a="1"/>
  <c r="D9" i="7" s="1"/>
  <c r="D10" i="7" a="1"/>
  <c r="D10" i="7" s="1"/>
  <c r="D7" i="7" a="1"/>
  <c r="D7" i="7" s="1"/>
  <c r="D4" i="7" a="1"/>
  <c r="D4" i="7" s="1"/>
  <c r="D5" i="7" a="1"/>
  <c r="D5" i="7" s="1"/>
  <c r="D11" i="7" a="1"/>
  <c r="D11" i="7" s="1"/>
  <c r="D3" i="7" a="1"/>
  <c r="D3" i="7" s="1"/>
  <c r="D8" i="7" a="1"/>
  <c r="D8" i="7" s="1"/>
  <c r="C13" i="7"/>
  <c r="C12" i="7"/>
</calcChain>
</file>

<file path=xl/sharedStrings.xml><?xml version="1.0" encoding="utf-8"?>
<sst xmlns="http://schemas.openxmlformats.org/spreadsheetml/2006/main" count="96" uniqueCount="48">
  <si>
    <t>Date</t>
  </si>
  <si>
    <t>Open</t>
  </si>
  <si>
    <t>High</t>
  </si>
  <si>
    <t>Low</t>
  </si>
  <si>
    <t>Close</t>
  </si>
  <si>
    <t>Adj Close</t>
  </si>
  <si>
    <t>Volume</t>
  </si>
  <si>
    <t>null</t>
  </si>
  <si>
    <t>Slope</t>
  </si>
  <si>
    <t>Intercept</t>
  </si>
  <si>
    <t>Predict</t>
  </si>
  <si>
    <t>Spread</t>
  </si>
  <si>
    <t>KBANK(y)</t>
  </si>
  <si>
    <t>SCB(x)</t>
  </si>
  <si>
    <t>Data Point</t>
  </si>
  <si>
    <t>Z-Score</t>
  </si>
  <si>
    <t>Order</t>
  </si>
  <si>
    <t>Do nothing</t>
  </si>
  <si>
    <t>Hold position</t>
  </si>
  <si>
    <t>Close position</t>
  </si>
  <si>
    <t>Short KBANK Long SCB</t>
  </si>
  <si>
    <t>Long KBANK Short SCB</t>
  </si>
  <si>
    <t>Cash in</t>
  </si>
  <si>
    <t>Cash out</t>
  </si>
  <si>
    <t>Long Portfolio</t>
  </si>
  <si>
    <t>Short Portfolio</t>
  </si>
  <si>
    <t>Net Cashflow</t>
  </si>
  <si>
    <t>Beginning Cash</t>
  </si>
  <si>
    <t>Ending Cash</t>
  </si>
  <si>
    <t>Long port value</t>
  </si>
  <si>
    <t>Short port value</t>
  </si>
  <si>
    <t>Total Port value</t>
  </si>
  <si>
    <t>Historical Data</t>
  </si>
  <si>
    <t>Spread and Z-score</t>
  </si>
  <si>
    <t>Order action</t>
  </si>
  <si>
    <t>Cash flow</t>
  </si>
  <si>
    <t>Port valuation</t>
  </si>
  <si>
    <t>Portfolio Value</t>
  </si>
  <si>
    <t>Annualised Return</t>
  </si>
  <si>
    <t>Hidden Col</t>
  </si>
  <si>
    <t>Year</t>
  </si>
  <si>
    <t>Daily return</t>
  </si>
  <si>
    <t>Since Inception</t>
  </si>
  <si>
    <t>Daily Std</t>
  </si>
  <si>
    <t>Holding (Day)</t>
  </si>
  <si>
    <t>&gt;&gt; Set Initial Investment Here (Now base on one-third of max value)</t>
  </si>
  <si>
    <t>Average holding</t>
  </si>
  <si>
    <t>&gt;&gt; Set Z-Score to Action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</si>
</sst>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_(* #,##0.0000_);_(* \(#,##0.0000\);_(* &quot;-&quot;??_);_(@_)"/>
    <numFmt numFmtId="169" formatCode="_(* #,##0.00_);_(* \(#,##0.00\);_(* &quot;-&quot;???_);_(@_)"/>
    <numFmt numFmtId="171" formatCode="mmm\ yyyy"/>
    <numFmt numFmtId="174" formatCode="0.0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43" fontId="0" fillId="0" borderId="0" xfId="1" applyFont="1"/>
    <xf numFmtId="164" fontId="0" fillId="0" borderId="0" xfId="1" applyNumberFormat="1" applyFont="1"/>
    <xf numFmtId="43" fontId="0" fillId="0" borderId="0" xfId="0" applyNumberFormat="1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65" fontId="0" fillId="0" borderId="0" xfId="1" applyNumberFormat="1" applyFont="1"/>
    <xf numFmtId="166" fontId="0" fillId="0" borderId="0" xfId="1" applyNumberFormat="1" applyFont="1" applyAlignment="1">
      <alignment horizontal="center"/>
    </xf>
    <xf numFmtId="166" fontId="0" fillId="0" borderId="0" xfId="1" applyNumberFormat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4" fillId="2" borderId="0" xfId="0" applyFont="1" applyFill="1" applyAlignment="1">
      <alignment horizontal="centerContinuous"/>
    </xf>
    <xf numFmtId="166" fontId="4" fillId="3" borderId="0" xfId="1" applyNumberFormat="1" applyFont="1" applyFill="1" applyAlignment="1">
      <alignment horizontal="centerContinuous"/>
    </xf>
    <xf numFmtId="43" fontId="4" fillId="3" borderId="0" xfId="1" applyFont="1" applyFill="1" applyAlignment="1">
      <alignment horizontal="centerContinuous"/>
    </xf>
    <xf numFmtId="0" fontId="4" fillId="3" borderId="0" xfId="0" applyFont="1" applyFill="1" applyAlignment="1">
      <alignment horizontal="centerContinuous"/>
    </xf>
    <xf numFmtId="0" fontId="4" fillId="5" borderId="0" xfId="0" applyFont="1" applyFill="1" applyAlignment="1">
      <alignment horizontal="centerContinuous"/>
    </xf>
    <xf numFmtId="0" fontId="5" fillId="6" borderId="0" xfId="0" applyFont="1" applyFill="1" applyAlignment="1">
      <alignment horizontal="centerContinuous"/>
    </xf>
    <xf numFmtId="0" fontId="5" fillId="4" borderId="0" xfId="0" applyFont="1" applyFill="1" applyAlignment="1">
      <alignment horizontal="centerContinuous"/>
    </xf>
    <xf numFmtId="169" fontId="0" fillId="0" borderId="0" xfId="0" applyNumberFormat="1"/>
    <xf numFmtId="0" fontId="5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43" fontId="0" fillId="0" borderId="1" xfId="1" applyFont="1" applyBorder="1"/>
    <xf numFmtId="0" fontId="0" fillId="0" borderId="1" xfId="0" applyBorder="1"/>
    <xf numFmtId="10" fontId="0" fillId="0" borderId="1" xfId="2" applyNumberFormat="1" applyFont="1" applyBorder="1"/>
    <xf numFmtId="0" fontId="0" fillId="0" borderId="1" xfId="0" applyBorder="1" applyAlignment="1">
      <alignment horizontal="center"/>
    </xf>
    <xf numFmtId="0" fontId="3" fillId="0" borderId="1" xfId="0" applyFont="1" applyBorder="1"/>
    <xf numFmtId="10" fontId="3" fillId="0" borderId="1" xfId="2" applyNumberFormat="1" applyFont="1" applyBorder="1"/>
    <xf numFmtId="0" fontId="2" fillId="7" borderId="1" xfId="0" applyFont="1" applyFill="1" applyBorder="1" applyAlignment="1">
      <alignment horizontal="center"/>
    </xf>
    <xf numFmtId="174" fontId="0" fillId="0" borderId="1" xfId="2" applyNumberFormat="1" applyFont="1" applyBorder="1"/>
    <xf numFmtId="174" fontId="3" fillId="0" borderId="1" xfId="2" applyNumberFormat="1" applyFont="1" applyBorder="1"/>
    <xf numFmtId="43" fontId="3" fillId="0" borderId="1" xfId="1" applyFont="1" applyBorder="1"/>
  </cellXfs>
  <cellStyles count="3">
    <cellStyle name="Comma" xfId="1" builtinId="3"/>
    <cellStyle name="Normal" xfId="0" builtinId="0"/>
    <cellStyle name="Percent" xfId="2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KBANK</a:t>
            </a:r>
            <a:r>
              <a:rPr lang="en-US" baseline="0"/>
              <a:t> vs SCB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'Pair Trading'!$C$2</c:f>
              <c:strCache>
                <c:ptCount val="1"/>
                <c:pt idx="0">
                  <c:v>KBANK(y)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'Pair Trading'!$B$3:$B$2395</c:f>
              <c:numCache>
                <c:formatCode>dd-mm-yy</c:formatCode>
                <c:ptCount val="239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40217</c:v>
                </c:pt>
                <c:pt idx="26">
                  <c:v>40218</c:v>
                </c:pt>
                <c:pt idx="27">
                  <c:v>40219</c:v>
                </c:pt>
                <c:pt idx="28">
                  <c:v>40220</c:v>
                </c:pt>
                <c:pt idx="29">
                  <c:v>40221</c:v>
                </c:pt>
                <c:pt idx="30">
                  <c:v>40224</c:v>
                </c:pt>
                <c:pt idx="31">
                  <c:v>40225</c:v>
                </c:pt>
                <c:pt idx="32">
                  <c:v>40226</c:v>
                </c:pt>
                <c:pt idx="33">
                  <c:v>40227</c:v>
                </c:pt>
                <c:pt idx="34">
                  <c:v>40228</c:v>
                </c:pt>
                <c:pt idx="35">
                  <c:v>40231</c:v>
                </c:pt>
                <c:pt idx="36">
                  <c:v>40232</c:v>
                </c:pt>
                <c:pt idx="37">
                  <c:v>40233</c:v>
                </c:pt>
                <c:pt idx="38">
                  <c:v>40234</c:v>
                </c:pt>
                <c:pt idx="39">
                  <c:v>40235</c:v>
                </c:pt>
                <c:pt idx="40">
                  <c:v>40239</c:v>
                </c:pt>
                <c:pt idx="41">
                  <c:v>40240</c:v>
                </c:pt>
                <c:pt idx="42">
                  <c:v>40241</c:v>
                </c:pt>
                <c:pt idx="43">
                  <c:v>40242</c:v>
                </c:pt>
                <c:pt idx="44">
                  <c:v>40245</c:v>
                </c:pt>
                <c:pt idx="45">
                  <c:v>40246</c:v>
                </c:pt>
                <c:pt idx="46">
                  <c:v>40247</c:v>
                </c:pt>
                <c:pt idx="47">
                  <c:v>40248</c:v>
                </c:pt>
                <c:pt idx="48">
                  <c:v>40249</c:v>
                </c:pt>
                <c:pt idx="49">
                  <c:v>40252</c:v>
                </c:pt>
                <c:pt idx="50">
                  <c:v>40253</c:v>
                </c:pt>
                <c:pt idx="51">
                  <c:v>40254</c:v>
                </c:pt>
                <c:pt idx="52">
                  <c:v>40255</c:v>
                </c:pt>
                <c:pt idx="53">
                  <c:v>40256</c:v>
                </c:pt>
                <c:pt idx="54">
                  <c:v>40259</c:v>
                </c:pt>
                <c:pt idx="55">
                  <c:v>40260</c:v>
                </c:pt>
                <c:pt idx="56">
                  <c:v>40261</c:v>
                </c:pt>
                <c:pt idx="57">
                  <c:v>40262</c:v>
                </c:pt>
                <c:pt idx="58">
                  <c:v>40263</c:v>
                </c:pt>
                <c:pt idx="59">
                  <c:v>40266</c:v>
                </c:pt>
                <c:pt idx="60">
                  <c:v>40267</c:v>
                </c:pt>
                <c:pt idx="61">
                  <c:v>40268</c:v>
                </c:pt>
                <c:pt idx="62">
                  <c:v>40269</c:v>
                </c:pt>
                <c:pt idx="63">
                  <c:v>40270</c:v>
                </c:pt>
                <c:pt idx="64">
                  <c:v>40273</c:v>
                </c:pt>
                <c:pt idx="65">
                  <c:v>40275</c:v>
                </c:pt>
                <c:pt idx="66">
                  <c:v>40276</c:v>
                </c:pt>
                <c:pt idx="67">
                  <c:v>40277</c:v>
                </c:pt>
                <c:pt idx="68">
                  <c:v>40280</c:v>
                </c:pt>
                <c:pt idx="69">
                  <c:v>40284</c:v>
                </c:pt>
                <c:pt idx="70">
                  <c:v>40287</c:v>
                </c:pt>
                <c:pt idx="71">
                  <c:v>40288</c:v>
                </c:pt>
                <c:pt idx="72">
                  <c:v>40289</c:v>
                </c:pt>
                <c:pt idx="73">
                  <c:v>40290</c:v>
                </c:pt>
                <c:pt idx="74">
                  <c:v>40291</c:v>
                </c:pt>
                <c:pt idx="75">
                  <c:v>40294</c:v>
                </c:pt>
                <c:pt idx="76">
                  <c:v>40295</c:v>
                </c:pt>
                <c:pt idx="77">
                  <c:v>40296</c:v>
                </c:pt>
                <c:pt idx="78">
                  <c:v>40297</c:v>
                </c:pt>
                <c:pt idx="79">
                  <c:v>40298</c:v>
                </c:pt>
                <c:pt idx="80">
                  <c:v>40302</c:v>
                </c:pt>
                <c:pt idx="81">
                  <c:v>40304</c:v>
                </c:pt>
                <c:pt idx="82">
                  <c:v>40305</c:v>
                </c:pt>
                <c:pt idx="83">
                  <c:v>40308</c:v>
                </c:pt>
                <c:pt idx="84">
                  <c:v>40309</c:v>
                </c:pt>
                <c:pt idx="85">
                  <c:v>40310</c:v>
                </c:pt>
                <c:pt idx="86">
                  <c:v>40311</c:v>
                </c:pt>
                <c:pt idx="87">
                  <c:v>40312</c:v>
                </c:pt>
                <c:pt idx="88">
                  <c:v>40315</c:v>
                </c:pt>
                <c:pt idx="89">
                  <c:v>40316</c:v>
                </c:pt>
                <c:pt idx="90">
                  <c:v>40317</c:v>
                </c:pt>
                <c:pt idx="91">
                  <c:v>40318</c:v>
                </c:pt>
                <c:pt idx="92">
                  <c:v>40319</c:v>
                </c:pt>
                <c:pt idx="93">
                  <c:v>40322</c:v>
                </c:pt>
                <c:pt idx="94">
                  <c:v>40323</c:v>
                </c:pt>
                <c:pt idx="95">
                  <c:v>40324</c:v>
                </c:pt>
                <c:pt idx="96">
                  <c:v>40325</c:v>
                </c:pt>
                <c:pt idx="97">
                  <c:v>40329</c:v>
                </c:pt>
                <c:pt idx="98">
                  <c:v>40330</c:v>
                </c:pt>
                <c:pt idx="99">
                  <c:v>40331</c:v>
                </c:pt>
                <c:pt idx="100">
                  <c:v>40332</c:v>
                </c:pt>
                <c:pt idx="101">
                  <c:v>40333</c:v>
                </c:pt>
                <c:pt idx="102">
                  <c:v>40336</c:v>
                </c:pt>
                <c:pt idx="103">
                  <c:v>40337</c:v>
                </c:pt>
                <c:pt idx="104">
                  <c:v>40338</c:v>
                </c:pt>
                <c:pt idx="105">
                  <c:v>40339</c:v>
                </c:pt>
                <c:pt idx="106">
                  <c:v>40340</c:v>
                </c:pt>
                <c:pt idx="107">
                  <c:v>40343</c:v>
                </c:pt>
                <c:pt idx="108">
                  <c:v>40344</c:v>
                </c:pt>
                <c:pt idx="109">
                  <c:v>40345</c:v>
                </c:pt>
                <c:pt idx="110">
                  <c:v>40346</c:v>
                </c:pt>
                <c:pt idx="111">
                  <c:v>40347</c:v>
                </c:pt>
                <c:pt idx="112">
                  <c:v>40350</c:v>
                </c:pt>
                <c:pt idx="113">
                  <c:v>40351</c:v>
                </c:pt>
                <c:pt idx="114">
                  <c:v>40352</c:v>
                </c:pt>
                <c:pt idx="115">
                  <c:v>40353</c:v>
                </c:pt>
                <c:pt idx="116">
                  <c:v>40354</c:v>
                </c:pt>
                <c:pt idx="117">
                  <c:v>40357</c:v>
                </c:pt>
                <c:pt idx="118">
                  <c:v>40358</c:v>
                </c:pt>
                <c:pt idx="119">
                  <c:v>40359</c:v>
                </c:pt>
                <c:pt idx="120">
                  <c:v>40361</c:v>
                </c:pt>
                <c:pt idx="121">
                  <c:v>40364</c:v>
                </c:pt>
                <c:pt idx="122">
                  <c:v>40365</c:v>
                </c:pt>
                <c:pt idx="123">
                  <c:v>40366</c:v>
                </c:pt>
                <c:pt idx="124">
                  <c:v>40367</c:v>
                </c:pt>
                <c:pt idx="125">
                  <c:v>40368</c:v>
                </c:pt>
                <c:pt idx="126">
                  <c:v>40371</c:v>
                </c:pt>
                <c:pt idx="127">
                  <c:v>40372</c:v>
                </c:pt>
                <c:pt idx="128">
                  <c:v>40373</c:v>
                </c:pt>
                <c:pt idx="129">
                  <c:v>40374</c:v>
                </c:pt>
                <c:pt idx="130">
                  <c:v>40375</c:v>
                </c:pt>
                <c:pt idx="131">
                  <c:v>40378</c:v>
                </c:pt>
                <c:pt idx="132">
                  <c:v>40379</c:v>
                </c:pt>
                <c:pt idx="133">
                  <c:v>40380</c:v>
                </c:pt>
                <c:pt idx="134">
                  <c:v>40381</c:v>
                </c:pt>
                <c:pt idx="135">
                  <c:v>40382</c:v>
                </c:pt>
                <c:pt idx="136">
                  <c:v>40386</c:v>
                </c:pt>
                <c:pt idx="137">
                  <c:v>40387</c:v>
                </c:pt>
                <c:pt idx="138">
                  <c:v>40388</c:v>
                </c:pt>
                <c:pt idx="139">
                  <c:v>40389</c:v>
                </c:pt>
                <c:pt idx="140">
                  <c:v>40392</c:v>
                </c:pt>
                <c:pt idx="141">
                  <c:v>40393</c:v>
                </c:pt>
                <c:pt idx="142">
                  <c:v>40394</c:v>
                </c:pt>
                <c:pt idx="143">
                  <c:v>40395</c:v>
                </c:pt>
                <c:pt idx="144">
                  <c:v>40396</c:v>
                </c:pt>
                <c:pt idx="145">
                  <c:v>40399</c:v>
                </c:pt>
                <c:pt idx="146">
                  <c:v>40400</c:v>
                </c:pt>
                <c:pt idx="147">
                  <c:v>40401</c:v>
                </c:pt>
                <c:pt idx="148">
                  <c:v>40406</c:v>
                </c:pt>
                <c:pt idx="149">
                  <c:v>40407</c:v>
                </c:pt>
                <c:pt idx="150">
                  <c:v>40408</c:v>
                </c:pt>
                <c:pt idx="151">
                  <c:v>40409</c:v>
                </c:pt>
                <c:pt idx="152">
                  <c:v>40410</c:v>
                </c:pt>
                <c:pt idx="153">
                  <c:v>40413</c:v>
                </c:pt>
                <c:pt idx="154">
                  <c:v>40414</c:v>
                </c:pt>
                <c:pt idx="155">
                  <c:v>40415</c:v>
                </c:pt>
                <c:pt idx="156">
                  <c:v>40416</c:v>
                </c:pt>
                <c:pt idx="157">
                  <c:v>40417</c:v>
                </c:pt>
                <c:pt idx="158">
                  <c:v>40420</c:v>
                </c:pt>
                <c:pt idx="159">
                  <c:v>40421</c:v>
                </c:pt>
                <c:pt idx="160">
                  <c:v>40422</c:v>
                </c:pt>
                <c:pt idx="161">
                  <c:v>40423</c:v>
                </c:pt>
                <c:pt idx="162">
                  <c:v>40424</c:v>
                </c:pt>
                <c:pt idx="163">
                  <c:v>40427</c:v>
                </c:pt>
                <c:pt idx="164">
                  <c:v>40428</c:v>
                </c:pt>
                <c:pt idx="165">
                  <c:v>40429</c:v>
                </c:pt>
                <c:pt idx="166">
                  <c:v>40430</c:v>
                </c:pt>
                <c:pt idx="167">
                  <c:v>40431</c:v>
                </c:pt>
                <c:pt idx="168">
                  <c:v>40434</c:v>
                </c:pt>
                <c:pt idx="169">
                  <c:v>40435</c:v>
                </c:pt>
                <c:pt idx="170">
                  <c:v>40436</c:v>
                </c:pt>
                <c:pt idx="171">
                  <c:v>40437</c:v>
                </c:pt>
                <c:pt idx="172">
                  <c:v>40438</c:v>
                </c:pt>
                <c:pt idx="173">
                  <c:v>40441</c:v>
                </c:pt>
                <c:pt idx="174">
                  <c:v>40442</c:v>
                </c:pt>
                <c:pt idx="175">
                  <c:v>40443</c:v>
                </c:pt>
                <c:pt idx="176">
                  <c:v>40444</c:v>
                </c:pt>
                <c:pt idx="177">
                  <c:v>40445</c:v>
                </c:pt>
                <c:pt idx="178">
                  <c:v>40448</c:v>
                </c:pt>
                <c:pt idx="179">
                  <c:v>40449</c:v>
                </c:pt>
                <c:pt idx="180">
                  <c:v>40450</c:v>
                </c:pt>
                <c:pt idx="181">
                  <c:v>40451</c:v>
                </c:pt>
                <c:pt idx="182">
                  <c:v>40452</c:v>
                </c:pt>
                <c:pt idx="183">
                  <c:v>40455</c:v>
                </c:pt>
                <c:pt idx="184">
                  <c:v>40456</c:v>
                </c:pt>
                <c:pt idx="185">
                  <c:v>40457</c:v>
                </c:pt>
                <c:pt idx="186">
                  <c:v>40458</c:v>
                </c:pt>
                <c:pt idx="187">
                  <c:v>40459</c:v>
                </c:pt>
                <c:pt idx="188">
                  <c:v>40462</c:v>
                </c:pt>
                <c:pt idx="189">
                  <c:v>40463</c:v>
                </c:pt>
                <c:pt idx="190">
                  <c:v>40464</c:v>
                </c:pt>
                <c:pt idx="191">
                  <c:v>40465</c:v>
                </c:pt>
                <c:pt idx="192">
                  <c:v>40466</c:v>
                </c:pt>
                <c:pt idx="193">
                  <c:v>40469</c:v>
                </c:pt>
                <c:pt idx="194">
                  <c:v>40470</c:v>
                </c:pt>
                <c:pt idx="195">
                  <c:v>40471</c:v>
                </c:pt>
                <c:pt idx="196">
                  <c:v>40472</c:v>
                </c:pt>
                <c:pt idx="197">
                  <c:v>40473</c:v>
                </c:pt>
                <c:pt idx="198">
                  <c:v>40477</c:v>
                </c:pt>
                <c:pt idx="199">
                  <c:v>40478</c:v>
                </c:pt>
                <c:pt idx="200">
                  <c:v>40479</c:v>
                </c:pt>
                <c:pt idx="201">
                  <c:v>40480</c:v>
                </c:pt>
                <c:pt idx="202">
                  <c:v>40483</c:v>
                </c:pt>
                <c:pt idx="203">
                  <c:v>40484</c:v>
                </c:pt>
                <c:pt idx="204">
                  <c:v>40485</c:v>
                </c:pt>
                <c:pt idx="205">
                  <c:v>40486</c:v>
                </c:pt>
                <c:pt idx="206">
                  <c:v>40487</c:v>
                </c:pt>
                <c:pt idx="207">
                  <c:v>40490</c:v>
                </c:pt>
                <c:pt idx="208">
                  <c:v>40491</c:v>
                </c:pt>
                <c:pt idx="209">
                  <c:v>40492</c:v>
                </c:pt>
                <c:pt idx="210">
                  <c:v>40493</c:v>
                </c:pt>
                <c:pt idx="211">
                  <c:v>40494</c:v>
                </c:pt>
                <c:pt idx="212">
                  <c:v>40497</c:v>
                </c:pt>
                <c:pt idx="213">
                  <c:v>40498</c:v>
                </c:pt>
                <c:pt idx="214">
                  <c:v>40499</c:v>
                </c:pt>
                <c:pt idx="215">
                  <c:v>40500</c:v>
                </c:pt>
                <c:pt idx="216">
                  <c:v>40501</c:v>
                </c:pt>
                <c:pt idx="217">
                  <c:v>40504</c:v>
                </c:pt>
                <c:pt idx="218">
                  <c:v>40505</c:v>
                </c:pt>
                <c:pt idx="219">
                  <c:v>40506</c:v>
                </c:pt>
                <c:pt idx="220">
                  <c:v>40507</c:v>
                </c:pt>
                <c:pt idx="221">
                  <c:v>40508</c:v>
                </c:pt>
                <c:pt idx="222">
                  <c:v>40511</c:v>
                </c:pt>
                <c:pt idx="223">
                  <c:v>40512</c:v>
                </c:pt>
                <c:pt idx="224">
                  <c:v>40513</c:v>
                </c:pt>
                <c:pt idx="225">
                  <c:v>40514</c:v>
                </c:pt>
                <c:pt idx="226">
                  <c:v>40515</c:v>
                </c:pt>
                <c:pt idx="227">
                  <c:v>40519</c:v>
                </c:pt>
                <c:pt idx="228">
                  <c:v>40520</c:v>
                </c:pt>
                <c:pt idx="229">
                  <c:v>40521</c:v>
                </c:pt>
                <c:pt idx="230">
                  <c:v>40525</c:v>
                </c:pt>
                <c:pt idx="231">
                  <c:v>40526</c:v>
                </c:pt>
                <c:pt idx="232">
                  <c:v>40527</c:v>
                </c:pt>
                <c:pt idx="233">
                  <c:v>40528</c:v>
                </c:pt>
                <c:pt idx="234">
                  <c:v>40529</c:v>
                </c:pt>
                <c:pt idx="235">
                  <c:v>40532</c:v>
                </c:pt>
                <c:pt idx="236">
                  <c:v>40533</c:v>
                </c:pt>
                <c:pt idx="237">
                  <c:v>40534</c:v>
                </c:pt>
                <c:pt idx="238">
                  <c:v>40535</c:v>
                </c:pt>
                <c:pt idx="239">
                  <c:v>40536</c:v>
                </c:pt>
                <c:pt idx="240">
                  <c:v>40539</c:v>
                </c:pt>
                <c:pt idx="241">
                  <c:v>40540</c:v>
                </c:pt>
                <c:pt idx="242">
                  <c:v>40541</c:v>
                </c:pt>
                <c:pt idx="243">
                  <c:v>40542</c:v>
                </c:pt>
                <c:pt idx="244">
                  <c:v>40547</c:v>
                </c:pt>
                <c:pt idx="245">
                  <c:v>40548</c:v>
                </c:pt>
                <c:pt idx="246">
                  <c:v>40549</c:v>
                </c:pt>
                <c:pt idx="247">
                  <c:v>40550</c:v>
                </c:pt>
                <c:pt idx="248">
                  <c:v>40553</c:v>
                </c:pt>
                <c:pt idx="249">
                  <c:v>40554</c:v>
                </c:pt>
                <c:pt idx="250">
                  <c:v>40555</c:v>
                </c:pt>
                <c:pt idx="251">
                  <c:v>40556</c:v>
                </c:pt>
                <c:pt idx="252">
                  <c:v>40557</c:v>
                </c:pt>
                <c:pt idx="253">
                  <c:v>40560</c:v>
                </c:pt>
                <c:pt idx="254">
                  <c:v>40561</c:v>
                </c:pt>
                <c:pt idx="255">
                  <c:v>40562</c:v>
                </c:pt>
                <c:pt idx="256">
                  <c:v>40563</c:v>
                </c:pt>
                <c:pt idx="257">
                  <c:v>40564</c:v>
                </c:pt>
                <c:pt idx="258">
                  <c:v>40567</c:v>
                </c:pt>
                <c:pt idx="259">
                  <c:v>40568</c:v>
                </c:pt>
                <c:pt idx="260">
                  <c:v>40569</c:v>
                </c:pt>
                <c:pt idx="261">
                  <c:v>40570</c:v>
                </c:pt>
                <c:pt idx="262">
                  <c:v>40571</c:v>
                </c:pt>
                <c:pt idx="263">
                  <c:v>40574</c:v>
                </c:pt>
                <c:pt idx="264">
                  <c:v>40575</c:v>
                </c:pt>
                <c:pt idx="265">
                  <c:v>40576</c:v>
                </c:pt>
                <c:pt idx="266">
                  <c:v>40577</c:v>
                </c:pt>
                <c:pt idx="267">
                  <c:v>40578</c:v>
                </c:pt>
                <c:pt idx="268">
                  <c:v>40581</c:v>
                </c:pt>
                <c:pt idx="269">
                  <c:v>40582</c:v>
                </c:pt>
                <c:pt idx="270">
                  <c:v>40583</c:v>
                </c:pt>
                <c:pt idx="271">
                  <c:v>40584</c:v>
                </c:pt>
                <c:pt idx="272">
                  <c:v>40585</c:v>
                </c:pt>
                <c:pt idx="273">
                  <c:v>40588</c:v>
                </c:pt>
                <c:pt idx="274">
                  <c:v>40589</c:v>
                </c:pt>
                <c:pt idx="275">
                  <c:v>40590</c:v>
                </c:pt>
                <c:pt idx="276">
                  <c:v>40591</c:v>
                </c:pt>
                <c:pt idx="277">
                  <c:v>40595</c:v>
                </c:pt>
                <c:pt idx="278">
                  <c:v>40596</c:v>
                </c:pt>
                <c:pt idx="279">
                  <c:v>40597</c:v>
                </c:pt>
                <c:pt idx="280">
                  <c:v>40598</c:v>
                </c:pt>
                <c:pt idx="281">
                  <c:v>40599</c:v>
                </c:pt>
                <c:pt idx="282">
                  <c:v>40602</c:v>
                </c:pt>
                <c:pt idx="283">
                  <c:v>40603</c:v>
                </c:pt>
                <c:pt idx="284">
                  <c:v>40604</c:v>
                </c:pt>
                <c:pt idx="285">
                  <c:v>40605</c:v>
                </c:pt>
                <c:pt idx="286">
                  <c:v>40606</c:v>
                </c:pt>
                <c:pt idx="287">
                  <c:v>40609</c:v>
                </c:pt>
                <c:pt idx="288">
                  <c:v>40610</c:v>
                </c:pt>
                <c:pt idx="289">
                  <c:v>40611</c:v>
                </c:pt>
                <c:pt idx="290">
                  <c:v>40612</c:v>
                </c:pt>
                <c:pt idx="291">
                  <c:v>40613</c:v>
                </c:pt>
                <c:pt idx="292">
                  <c:v>40616</c:v>
                </c:pt>
                <c:pt idx="293">
                  <c:v>40617</c:v>
                </c:pt>
                <c:pt idx="294">
                  <c:v>40618</c:v>
                </c:pt>
                <c:pt idx="295">
                  <c:v>40619</c:v>
                </c:pt>
                <c:pt idx="296">
                  <c:v>40623</c:v>
                </c:pt>
                <c:pt idx="297">
                  <c:v>40624</c:v>
                </c:pt>
                <c:pt idx="298">
                  <c:v>40625</c:v>
                </c:pt>
                <c:pt idx="299">
                  <c:v>40626</c:v>
                </c:pt>
                <c:pt idx="300">
                  <c:v>40627</c:v>
                </c:pt>
                <c:pt idx="301">
                  <c:v>40630</c:v>
                </c:pt>
                <c:pt idx="302">
                  <c:v>40631</c:v>
                </c:pt>
                <c:pt idx="303">
                  <c:v>40632</c:v>
                </c:pt>
                <c:pt idx="304">
                  <c:v>40633</c:v>
                </c:pt>
                <c:pt idx="305">
                  <c:v>40634</c:v>
                </c:pt>
                <c:pt idx="306">
                  <c:v>40637</c:v>
                </c:pt>
                <c:pt idx="307">
                  <c:v>40638</c:v>
                </c:pt>
                <c:pt idx="308">
                  <c:v>40640</c:v>
                </c:pt>
                <c:pt idx="309">
                  <c:v>40641</c:v>
                </c:pt>
                <c:pt idx="310">
                  <c:v>40644</c:v>
                </c:pt>
                <c:pt idx="311">
                  <c:v>40645</c:v>
                </c:pt>
                <c:pt idx="312">
                  <c:v>40651</c:v>
                </c:pt>
                <c:pt idx="313">
                  <c:v>40652</c:v>
                </c:pt>
                <c:pt idx="314">
                  <c:v>40653</c:v>
                </c:pt>
                <c:pt idx="315">
                  <c:v>40654</c:v>
                </c:pt>
                <c:pt idx="316">
                  <c:v>40655</c:v>
                </c:pt>
                <c:pt idx="317">
                  <c:v>40658</c:v>
                </c:pt>
                <c:pt idx="318">
                  <c:v>40659</c:v>
                </c:pt>
                <c:pt idx="319">
                  <c:v>40660</c:v>
                </c:pt>
                <c:pt idx="320">
                  <c:v>40661</c:v>
                </c:pt>
                <c:pt idx="321">
                  <c:v>40662</c:v>
                </c:pt>
                <c:pt idx="322">
                  <c:v>40666</c:v>
                </c:pt>
                <c:pt idx="323">
                  <c:v>40667</c:v>
                </c:pt>
                <c:pt idx="324">
                  <c:v>40669</c:v>
                </c:pt>
                <c:pt idx="325">
                  <c:v>40672</c:v>
                </c:pt>
                <c:pt idx="326">
                  <c:v>40673</c:v>
                </c:pt>
                <c:pt idx="327">
                  <c:v>40674</c:v>
                </c:pt>
                <c:pt idx="328">
                  <c:v>40675</c:v>
                </c:pt>
                <c:pt idx="329">
                  <c:v>40676</c:v>
                </c:pt>
                <c:pt idx="330">
                  <c:v>40681</c:v>
                </c:pt>
                <c:pt idx="331">
                  <c:v>40682</c:v>
                </c:pt>
                <c:pt idx="332">
                  <c:v>40683</c:v>
                </c:pt>
                <c:pt idx="333">
                  <c:v>40686</c:v>
                </c:pt>
                <c:pt idx="334">
                  <c:v>40687</c:v>
                </c:pt>
                <c:pt idx="335">
                  <c:v>40688</c:v>
                </c:pt>
                <c:pt idx="336">
                  <c:v>40689</c:v>
                </c:pt>
                <c:pt idx="337">
                  <c:v>40690</c:v>
                </c:pt>
                <c:pt idx="338">
                  <c:v>40693</c:v>
                </c:pt>
                <c:pt idx="339">
                  <c:v>40694</c:v>
                </c:pt>
                <c:pt idx="340">
                  <c:v>40695</c:v>
                </c:pt>
                <c:pt idx="341">
                  <c:v>40696</c:v>
                </c:pt>
                <c:pt idx="342">
                  <c:v>40697</c:v>
                </c:pt>
                <c:pt idx="343">
                  <c:v>40700</c:v>
                </c:pt>
                <c:pt idx="344">
                  <c:v>40701</c:v>
                </c:pt>
                <c:pt idx="345">
                  <c:v>40702</c:v>
                </c:pt>
                <c:pt idx="346">
                  <c:v>40703</c:v>
                </c:pt>
                <c:pt idx="347">
                  <c:v>40704</c:v>
                </c:pt>
                <c:pt idx="348">
                  <c:v>40707</c:v>
                </c:pt>
                <c:pt idx="349">
                  <c:v>40708</c:v>
                </c:pt>
                <c:pt idx="350">
                  <c:v>40709</c:v>
                </c:pt>
                <c:pt idx="351">
                  <c:v>40710</c:v>
                </c:pt>
                <c:pt idx="352">
                  <c:v>40711</c:v>
                </c:pt>
                <c:pt idx="353">
                  <c:v>40714</c:v>
                </c:pt>
                <c:pt idx="354">
                  <c:v>40715</c:v>
                </c:pt>
                <c:pt idx="355">
                  <c:v>40716</c:v>
                </c:pt>
                <c:pt idx="356">
                  <c:v>40717</c:v>
                </c:pt>
                <c:pt idx="357">
                  <c:v>40718</c:v>
                </c:pt>
                <c:pt idx="358">
                  <c:v>40721</c:v>
                </c:pt>
                <c:pt idx="359">
                  <c:v>40722</c:v>
                </c:pt>
                <c:pt idx="360">
                  <c:v>40723</c:v>
                </c:pt>
                <c:pt idx="361">
                  <c:v>40724</c:v>
                </c:pt>
                <c:pt idx="362">
                  <c:v>40728</c:v>
                </c:pt>
                <c:pt idx="363">
                  <c:v>40729</c:v>
                </c:pt>
                <c:pt idx="364">
                  <c:v>40730</c:v>
                </c:pt>
                <c:pt idx="365">
                  <c:v>40731</c:v>
                </c:pt>
                <c:pt idx="366">
                  <c:v>40732</c:v>
                </c:pt>
                <c:pt idx="367">
                  <c:v>40735</c:v>
                </c:pt>
                <c:pt idx="368">
                  <c:v>40736</c:v>
                </c:pt>
                <c:pt idx="369">
                  <c:v>40737</c:v>
                </c:pt>
                <c:pt idx="370">
                  <c:v>40738</c:v>
                </c:pt>
                <c:pt idx="371">
                  <c:v>40742</c:v>
                </c:pt>
                <c:pt idx="372">
                  <c:v>40743</c:v>
                </c:pt>
                <c:pt idx="373">
                  <c:v>40744</c:v>
                </c:pt>
                <c:pt idx="374">
                  <c:v>40745</c:v>
                </c:pt>
                <c:pt idx="375">
                  <c:v>40746</c:v>
                </c:pt>
                <c:pt idx="376">
                  <c:v>40749</c:v>
                </c:pt>
                <c:pt idx="377">
                  <c:v>40750</c:v>
                </c:pt>
                <c:pt idx="378">
                  <c:v>40751</c:v>
                </c:pt>
                <c:pt idx="379">
                  <c:v>40752</c:v>
                </c:pt>
                <c:pt idx="380">
                  <c:v>40753</c:v>
                </c:pt>
                <c:pt idx="381">
                  <c:v>40756</c:v>
                </c:pt>
                <c:pt idx="382">
                  <c:v>40757</c:v>
                </c:pt>
                <c:pt idx="383">
                  <c:v>40758</c:v>
                </c:pt>
                <c:pt idx="384">
                  <c:v>40759</c:v>
                </c:pt>
                <c:pt idx="385">
                  <c:v>40760</c:v>
                </c:pt>
                <c:pt idx="386">
                  <c:v>40763</c:v>
                </c:pt>
                <c:pt idx="387">
                  <c:v>40764</c:v>
                </c:pt>
                <c:pt idx="388">
                  <c:v>40765</c:v>
                </c:pt>
                <c:pt idx="389">
                  <c:v>40766</c:v>
                </c:pt>
                <c:pt idx="390">
                  <c:v>40770</c:v>
                </c:pt>
                <c:pt idx="391">
                  <c:v>40771</c:v>
                </c:pt>
                <c:pt idx="392">
                  <c:v>40772</c:v>
                </c:pt>
                <c:pt idx="393">
                  <c:v>40773</c:v>
                </c:pt>
                <c:pt idx="394">
                  <c:v>40774</c:v>
                </c:pt>
                <c:pt idx="395">
                  <c:v>40777</c:v>
                </c:pt>
                <c:pt idx="396">
                  <c:v>40778</c:v>
                </c:pt>
                <c:pt idx="397">
                  <c:v>40779</c:v>
                </c:pt>
                <c:pt idx="398">
                  <c:v>40780</c:v>
                </c:pt>
                <c:pt idx="399">
                  <c:v>40781</c:v>
                </c:pt>
                <c:pt idx="400">
                  <c:v>40784</c:v>
                </c:pt>
                <c:pt idx="401">
                  <c:v>40785</c:v>
                </c:pt>
                <c:pt idx="402">
                  <c:v>40786</c:v>
                </c:pt>
                <c:pt idx="403">
                  <c:v>40787</c:v>
                </c:pt>
                <c:pt idx="404">
                  <c:v>40788</c:v>
                </c:pt>
                <c:pt idx="405">
                  <c:v>40791</c:v>
                </c:pt>
                <c:pt idx="406">
                  <c:v>40792</c:v>
                </c:pt>
                <c:pt idx="407">
                  <c:v>40793</c:v>
                </c:pt>
                <c:pt idx="408">
                  <c:v>40794</c:v>
                </c:pt>
                <c:pt idx="409">
                  <c:v>40795</c:v>
                </c:pt>
                <c:pt idx="410">
                  <c:v>40798</c:v>
                </c:pt>
                <c:pt idx="411">
                  <c:v>40799</c:v>
                </c:pt>
                <c:pt idx="412">
                  <c:v>40800</c:v>
                </c:pt>
                <c:pt idx="413">
                  <c:v>40801</c:v>
                </c:pt>
                <c:pt idx="414">
                  <c:v>40802</c:v>
                </c:pt>
                <c:pt idx="415">
                  <c:v>40805</c:v>
                </c:pt>
                <c:pt idx="416">
                  <c:v>40806</c:v>
                </c:pt>
                <c:pt idx="417">
                  <c:v>40807</c:v>
                </c:pt>
                <c:pt idx="418">
                  <c:v>40808</c:v>
                </c:pt>
                <c:pt idx="419">
                  <c:v>40809</c:v>
                </c:pt>
                <c:pt idx="420">
                  <c:v>40812</c:v>
                </c:pt>
                <c:pt idx="421">
                  <c:v>40813</c:v>
                </c:pt>
                <c:pt idx="422">
                  <c:v>40814</c:v>
                </c:pt>
                <c:pt idx="423">
                  <c:v>40815</c:v>
                </c:pt>
                <c:pt idx="424">
                  <c:v>40816</c:v>
                </c:pt>
                <c:pt idx="425">
                  <c:v>40819</c:v>
                </c:pt>
                <c:pt idx="426">
                  <c:v>40820</c:v>
                </c:pt>
                <c:pt idx="427">
                  <c:v>40821</c:v>
                </c:pt>
                <c:pt idx="428">
                  <c:v>40822</c:v>
                </c:pt>
                <c:pt idx="429">
                  <c:v>40823</c:v>
                </c:pt>
                <c:pt idx="430">
                  <c:v>40826</c:v>
                </c:pt>
                <c:pt idx="431">
                  <c:v>40827</c:v>
                </c:pt>
                <c:pt idx="432">
                  <c:v>40828</c:v>
                </c:pt>
                <c:pt idx="433">
                  <c:v>40829</c:v>
                </c:pt>
                <c:pt idx="434">
                  <c:v>40830</c:v>
                </c:pt>
                <c:pt idx="435">
                  <c:v>40833</c:v>
                </c:pt>
                <c:pt idx="436">
                  <c:v>40834</c:v>
                </c:pt>
                <c:pt idx="437">
                  <c:v>40835</c:v>
                </c:pt>
                <c:pt idx="438">
                  <c:v>40836</c:v>
                </c:pt>
                <c:pt idx="439">
                  <c:v>40837</c:v>
                </c:pt>
                <c:pt idx="440">
                  <c:v>40841</c:v>
                </c:pt>
                <c:pt idx="441">
                  <c:v>40842</c:v>
                </c:pt>
                <c:pt idx="442">
                  <c:v>40843</c:v>
                </c:pt>
                <c:pt idx="443">
                  <c:v>40844</c:v>
                </c:pt>
                <c:pt idx="444">
                  <c:v>40847</c:v>
                </c:pt>
                <c:pt idx="445">
                  <c:v>40848</c:v>
                </c:pt>
                <c:pt idx="446">
                  <c:v>40849</c:v>
                </c:pt>
                <c:pt idx="447">
                  <c:v>40850</c:v>
                </c:pt>
                <c:pt idx="448">
                  <c:v>40851</c:v>
                </c:pt>
                <c:pt idx="449">
                  <c:v>40854</c:v>
                </c:pt>
                <c:pt idx="450">
                  <c:v>40855</c:v>
                </c:pt>
                <c:pt idx="451">
                  <c:v>40856</c:v>
                </c:pt>
                <c:pt idx="452">
                  <c:v>40857</c:v>
                </c:pt>
                <c:pt idx="453">
                  <c:v>40858</c:v>
                </c:pt>
                <c:pt idx="454">
                  <c:v>40861</c:v>
                </c:pt>
                <c:pt idx="455">
                  <c:v>40862</c:v>
                </c:pt>
                <c:pt idx="456">
                  <c:v>40863</c:v>
                </c:pt>
                <c:pt idx="457">
                  <c:v>40864</c:v>
                </c:pt>
                <c:pt idx="458">
                  <c:v>40865</c:v>
                </c:pt>
                <c:pt idx="459">
                  <c:v>40868</c:v>
                </c:pt>
                <c:pt idx="460">
                  <c:v>40869</c:v>
                </c:pt>
                <c:pt idx="461">
                  <c:v>40870</c:v>
                </c:pt>
                <c:pt idx="462">
                  <c:v>40871</c:v>
                </c:pt>
                <c:pt idx="463">
                  <c:v>40872</c:v>
                </c:pt>
                <c:pt idx="464">
                  <c:v>40875</c:v>
                </c:pt>
                <c:pt idx="465">
                  <c:v>40876</c:v>
                </c:pt>
                <c:pt idx="466">
                  <c:v>40877</c:v>
                </c:pt>
                <c:pt idx="467">
                  <c:v>40878</c:v>
                </c:pt>
                <c:pt idx="468">
                  <c:v>40879</c:v>
                </c:pt>
                <c:pt idx="469">
                  <c:v>40883</c:v>
                </c:pt>
                <c:pt idx="470">
                  <c:v>40884</c:v>
                </c:pt>
                <c:pt idx="471">
                  <c:v>40885</c:v>
                </c:pt>
                <c:pt idx="472">
                  <c:v>40886</c:v>
                </c:pt>
                <c:pt idx="473">
                  <c:v>40890</c:v>
                </c:pt>
                <c:pt idx="474">
                  <c:v>40891</c:v>
                </c:pt>
                <c:pt idx="475">
                  <c:v>40892</c:v>
                </c:pt>
                <c:pt idx="476">
                  <c:v>40893</c:v>
                </c:pt>
                <c:pt idx="477">
                  <c:v>40896</c:v>
                </c:pt>
                <c:pt idx="478">
                  <c:v>40897</c:v>
                </c:pt>
                <c:pt idx="479">
                  <c:v>40898</c:v>
                </c:pt>
                <c:pt idx="480">
                  <c:v>40899</c:v>
                </c:pt>
                <c:pt idx="481">
                  <c:v>40900</c:v>
                </c:pt>
                <c:pt idx="482">
                  <c:v>40903</c:v>
                </c:pt>
                <c:pt idx="483">
                  <c:v>40904</c:v>
                </c:pt>
                <c:pt idx="484">
                  <c:v>40905</c:v>
                </c:pt>
                <c:pt idx="485">
                  <c:v>40906</c:v>
                </c:pt>
                <c:pt idx="486">
                  <c:v>40907</c:v>
                </c:pt>
                <c:pt idx="487">
                  <c:v>40912</c:v>
                </c:pt>
                <c:pt idx="488">
                  <c:v>40913</c:v>
                </c:pt>
                <c:pt idx="489">
                  <c:v>40914</c:v>
                </c:pt>
                <c:pt idx="490">
                  <c:v>40917</c:v>
                </c:pt>
                <c:pt idx="491">
                  <c:v>40918</c:v>
                </c:pt>
                <c:pt idx="492">
                  <c:v>40919</c:v>
                </c:pt>
                <c:pt idx="493">
                  <c:v>40920</c:v>
                </c:pt>
                <c:pt idx="494">
                  <c:v>40921</c:v>
                </c:pt>
                <c:pt idx="495">
                  <c:v>40924</c:v>
                </c:pt>
                <c:pt idx="496">
                  <c:v>40925</c:v>
                </c:pt>
                <c:pt idx="497">
                  <c:v>40926</c:v>
                </c:pt>
                <c:pt idx="498">
                  <c:v>40927</c:v>
                </c:pt>
                <c:pt idx="499">
                  <c:v>40928</c:v>
                </c:pt>
                <c:pt idx="500">
                  <c:v>40931</c:v>
                </c:pt>
                <c:pt idx="501">
                  <c:v>40932</c:v>
                </c:pt>
                <c:pt idx="502">
                  <c:v>40933</c:v>
                </c:pt>
                <c:pt idx="503">
                  <c:v>40934</c:v>
                </c:pt>
                <c:pt idx="504">
                  <c:v>40935</c:v>
                </c:pt>
                <c:pt idx="505">
                  <c:v>40938</c:v>
                </c:pt>
                <c:pt idx="506">
                  <c:v>40939</c:v>
                </c:pt>
                <c:pt idx="507">
                  <c:v>40940</c:v>
                </c:pt>
                <c:pt idx="508">
                  <c:v>40941</c:v>
                </c:pt>
                <c:pt idx="509">
                  <c:v>40942</c:v>
                </c:pt>
                <c:pt idx="510">
                  <c:v>40945</c:v>
                </c:pt>
                <c:pt idx="511">
                  <c:v>40946</c:v>
                </c:pt>
                <c:pt idx="512">
                  <c:v>40947</c:v>
                </c:pt>
                <c:pt idx="513">
                  <c:v>40948</c:v>
                </c:pt>
                <c:pt idx="514">
                  <c:v>40949</c:v>
                </c:pt>
                <c:pt idx="515">
                  <c:v>40952</c:v>
                </c:pt>
                <c:pt idx="516">
                  <c:v>40953</c:v>
                </c:pt>
                <c:pt idx="517">
                  <c:v>40954</c:v>
                </c:pt>
                <c:pt idx="518">
                  <c:v>40955</c:v>
                </c:pt>
                <c:pt idx="519">
                  <c:v>40956</c:v>
                </c:pt>
                <c:pt idx="520">
                  <c:v>40959</c:v>
                </c:pt>
                <c:pt idx="521">
                  <c:v>40960</c:v>
                </c:pt>
                <c:pt idx="522">
                  <c:v>40961</c:v>
                </c:pt>
                <c:pt idx="523">
                  <c:v>40962</c:v>
                </c:pt>
                <c:pt idx="524">
                  <c:v>40963</c:v>
                </c:pt>
                <c:pt idx="525">
                  <c:v>40966</c:v>
                </c:pt>
                <c:pt idx="526">
                  <c:v>40967</c:v>
                </c:pt>
                <c:pt idx="527">
                  <c:v>40968</c:v>
                </c:pt>
                <c:pt idx="528">
                  <c:v>40969</c:v>
                </c:pt>
                <c:pt idx="529">
                  <c:v>40970</c:v>
                </c:pt>
                <c:pt idx="530">
                  <c:v>40973</c:v>
                </c:pt>
                <c:pt idx="531">
                  <c:v>40974</c:v>
                </c:pt>
                <c:pt idx="532">
                  <c:v>40976</c:v>
                </c:pt>
                <c:pt idx="533">
                  <c:v>40977</c:v>
                </c:pt>
                <c:pt idx="534">
                  <c:v>40980</c:v>
                </c:pt>
                <c:pt idx="535">
                  <c:v>40981</c:v>
                </c:pt>
                <c:pt idx="536">
                  <c:v>40982</c:v>
                </c:pt>
                <c:pt idx="537">
                  <c:v>40983</c:v>
                </c:pt>
                <c:pt idx="538">
                  <c:v>40984</c:v>
                </c:pt>
                <c:pt idx="539">
                  <c:v>40987</c:v>
                </c:pt>
                <c:pt idx="540">
                  <c:v>40988</c:v>
                </c:pt>
                <c:pt idx="541">
                  <c:v>40989</c:v>
                </c:pt>
                <c:pt idx="542">
                  <c:v>40990</c:v>
                </c:pt>
                <c:pt idx="543">
                  <c:v>40991</c:v>
                </c:pt>
                <c:pt idx="544">
                  <c:v>40994</c:v>
                </c:pt>
                <c:pt idx="545">
                  <c:v>40995</c:v>
                </c:pt>
                <c:pt idx="546">
                  <c:v>40996</c:v>
                </c:pt>
                <c:pt idx="547">
                  <c:v>40997</c:v>
                </c:pt>
                <c:pt idx="548">
                  <c:v>40998</c:v>
                </c:pt>
                <c:pt idx="549">
                  <c:v>41001</c:v>
                </c:pt>
                <c:pt idx="550">
                  <c:v>41002</c:v>
                </c:pt>
                <c:pt idx="551">
                  <c:v>41003</c:v>
                </c:pt>
                <c:pt idx="552">
                  <c:v>41004</c:v>
                </c:pt>
                <c:pt idx="553">
                  <c:v>41009</c:v>
                </c:pt>
                <c:pt idx="554">
                  <c:v>41010</c:v>
                </c:pt>
                <c:pt idx="555">
                  <c:v>41011</c:v>
                </c:pt>
                <c:pt idx="556">
                  <c:v>41016</c:v>
                </c:pt>
                <c:pt idx="557">
                  <c:v>41017</c:v>
                </c:pt>
                <c:pt idx="558">
                  <c:v>41018</c:v>
                </c:pt>
                <c:pt idx="559">
                  <c:v>41019</c:v>
                </c:pt>
                <c:pt idx="560">
                  <c:v>41022</c:v>
                </c:pt>
                <c:pt idx="561">
                  <c:v>41023</c:v>
                </c:pt>
                <c:pt idx="562">
                  <c:v>41024</c:v>
                </c:pt>
                <c:pt idx="563">
                  <c:v>41025</c:v>
                </c:pt>
                <c:pt idx="564">
                  <c:v>41026</c:v>
                </c:pt>
                <c:pt idx="565">
                  <c:v>41029</c:v>
                </c:pt>
                <c:pt idx="566">
                  <c:v>41031</c:v>
                </c:pt>
                <c:pt idx="567">
                  <c:v>41032</c:v>
                </c:pt>
                <c:pt idx="568">
                  <c:v>41033</c:v>
                </c:pt>
                <c:pt idx="569">
                  <c:v>41037</c:v>
                </c:pt>
                <c:pt idx="570">
                  <c:v>41038</c:v>
                </c:pt>
                <c:pt idx="571">
                  <c:v>41039</c:v>
                </c:pt>
                <c:pt idx="572">
                  <c:v>41040</c:v>
                </c:pt>
                <c:pt idx="573">
                  <c:v>41043</c:v>
                </c:pt>
                <c:pt idx="574">
                  <c:v>41044</c:v>
                </c:pt>
                <c:pt idx="575">
                  <c:v>41045</c:v>
                </c:pt>
                <c:pt idx="576">
                  <c:v>41046</c:v>
                </c:pt>
                <c:pt idx="577">
                  <c:v>41047</c:v>
                </c:pt>
                <c:pt idx="578">
                  <c:v>41050</c:v>
                </c:pt>
                <c:pt idx="579">
                  <c:v>41051</c:v>
                </c:pt>
                <c:pt idx="580">
                  <c:v>41052</c:v>
                </c:pt>
                <c:pt idx="581">
                  <c:v>41053</c:v>
                </c:pt>
                <c:pt idx="582">
                  <c:v>41054</c:v>
                </c:pt>
                <c:pt idx="583">
                  <c:v>41057</c:v>
                </c:pt>
                <c:pt idx="584">
                  <c:v>41058</c:v>
                </c:pt>
                <c:pt idx="585">
                  <c:v>41059</c:v>
                </c:pt>
                <c:pt idx="586">
                  <c:v>41060</c:v>
                </c:pt>
                <c:pt idx="587">
                  <c:v>41061</c:v>
                </c:pt>
                <c:pt idx="588">
                  <c:v>41065</c:v>
                </c:pt>
                <c:pt idx="589">
                  <c:v>41066</c:v>
                </c:pt>
                <c:pt idx="590">
                  <c:v>41067</c:v>
                </c:pt>
                <c:pt idx="591">
                  <c:v>41068</c:v>
                </c:pt>
                <c:pt idx="592">
                  <c:v>41071</c:v>
                </c:pt>
                <c:pt idx="593">
                  <c:v>41072</c:v>
                </c:pt>
                <c:pt idx="594">
                  <c:v>41073</c:v>
                </c:pt>
                <c:pt idx="595">
                  <c:v>41074</c:v>
                </c:pt>
                <c:pt idx="596">
                  <c:v>41075</c:v>
                </c:pt>
                <c:pt idx="597">
                  <c:v>41078</c:v>
                </c:pt>
                <c:pt idx="598">
                  <c:v>41079</c:v>
                </c:pt>
                <c:pt idx="599">
                  <c:v>41080</c:v>
                </c:pt>
                <c:pt idx="600">
                  <c:v>41081</c:v>
                </c:pt>
                <c:pt idx="601">
                  <c:v>41082</c:v>
                </c:pt>
                <c:pt idx="602">
                  <c:v>41085</c:v>
                </c:pt>
                <c:pt idx="603">
                  <c:v>41086</c:v>
                </c:pt>
                <c:pt idx="604">
                  <c:v>41087</c:v>
                </c:pt>
                <c:pt idx="605">
                  <c:v>41088</c:v>
                </c:pt>
                <c:pt idx="606">
                  <c:v>41089</c:v>
                </c:pt>
                <c:pt idx="607">
                  <c:v>41092</c:v>
                </c:pt>
                <c:pt idx="608">
                  <c:v>41093</c:v>
                </c:pt>
                <c:pt idx="609">
                  <c:v>41094</c:v>
                </c:pt>
                <c:pt idx="610">
                  <c:v>41095</c:v>
                </c:pt>
                <c:pt idx="611">
                  <c:v>41096</c:v>
                </c:pt>
                <c:pt idx="612">
                  <c:v>41099</c:v>
                </c:pt>
                <c:pt idx="613">
                  <c:v>41100</c:v>
                </c:pt>
                <c:pt idx="614">
                  <c:v>41101</c:v>
                </c:pt>
                <c:pt idx="615">
                  <c:v>41102</c:v>
                </c:pt>
                <c:pt idx="616">
                  <c:v>41103</c:v>
                </c:pt>
                <c:pt idx="617">
                  <c:v>41106</c:v>
                </c:pt>
                <c:pt idx="618">
                  <c:v>41107</c:v>
                </c:pt>
                <c:pt idx="619">
                  <c:v>41108</c:v>
                </c:pt>
                <c:pt idx="620">
                  <c:v>41109</c:v>
                </c:pt>
                <c:pt idx="621">
                  <c:v>41110</c:v>
                </c:pt>
                <c:pt idx="622">
                  <c:v>41113</c:v>
                </c:pt>
                <c:pt idx="623">
                  <c:v>41114</c:v>
                </c:pt>
                <c:pt idx="624">
                  <c:v>41115</c:v>
                </c:pt>
                <c:pt idx="625">
                  <c:v>41116</c:v>
                </c:pt>
                <c:pt idx="626">
                  <c:v>41117</c:v>
                </c:pt>
                <c:pt idx="627">
                  <c:v>41120</c:v>
                </c:pt>
                <c:pt idx="628">
                  <c:v>41121</c:v>
                </c:pt>
                <c:pt idx="629">
                  <c:v>41122</c:v>
                </c:pt>
                <c:pt idx="630">
                  <c:v>41124</c:v>
                </c:pt>
                <c:pt idx="631">
                  <c:v>41127</c:v>
                </c:pt>
                <c:pt idx="632">
                  <c:v>41128</c:v>
                </c:pt>
                <c:pt idx="633">
                  <c:v>41129</c:v>
                </c:pt>
                <c:pt idx="634">
                  <c:v>41130</c:v>
                </c:pt>
                <c:pt idx="635">
                  <c:v>41131</c:v>
                </c:pt>
                <c:pt idx="636">
                  <c:v>41135</c:v>
                </c:pt>
                <c:pt idx="637">
                  <c:v>41136</c:v>
                </c:pt>
                <c:pt idx="638">
                  <c:v>41137</c:v>
                </c:pt>
                <c:pt idx="639">
                  <c:v>41138</c:v>
                </c:pt>
                <c:pt idx="640">
                  <c:v>41141</c:v>
                </c:pt>
                <c:pt idx="641">
                  <c:v>41142</c:v>
                </c:pt>
                <c:pt idx="642">
                  <c:v>41143</c:v>
                </c:pt>
                <c:pt idx="643">
                  <c:v>41144</c:v>
                </c:pt>
                <c:pt idx="644">
                  <c:v>41145</c:v>
                </c:pt>
                <c:pt idx="645">
                  <c:v>41148</c:v>
                </c:pt>
                <c:pt idx="646">
                  <c:v>41149</c:v>
                </c:pt>
                <c:pt idx="647">
                  <c:v>41150</c:v>
                </c:pt>
                <c:pt idx="648">
                  <c:v>41151</c:v>
                </c:pt>
                <c:pt idx="649">
                  <c:v>41152</c:v>
                </c:pt>
                <c:pt idx="650">
                  <c:v>41155</c:v>
                </c:pt>
                <c:pt idx="651">
                  <c:v>41156</c:v>
                </c:pt>
                <c:pt idx="652">
                  <c:v>41157</c:v>
                </c:pt>
                <c:pt idx="653">
                  <c:v>41158</c:v>
                </c:pt>
                <c:pt idx="654">
                  <c:v>41159</c:v>
                </c:pt>
                <c:pt idx="655">
                  <c:v>41162</c:v>
                </c:pt>
                <c:pt idx="656">
                  <c:v>41163</c:v>
                </c:pt>
                <c:pt idx="657">
                  <c:v>41164</c:v>
                </c:pt>
                <c:pt idx="658">
                  <c:v>41165</c:v>
                </c:pt>
                <c:pt idx="659">
                  <c:v>41166</c:v>
                </c:pt>
                <c:pt idx="660">
                  <c:v>41169</c:v>
                </c:pt>
                <c:pt idx="661">
                  <c:v>41170</c:v>
                </c:pt>
                <c:pt idx="662">
                  <c:v>41171</c:v>
                </c:pt>
                <c:pt idx="663">
                  <c:v>41172</c:v>
                </c:pt>
                <c:pt idx="664">
                  <c:v>41173</c:v>
                </c:pt>
                <c:pt idx="665">
                  <c:v>41176</c:v>
                </c:pt>
                <c:pt idx="666">
                  <c:v>41177</c:v>
                </c:pt>
                <c:pt idx="667">
                  <c:v>41178</c:v>
                </c:pt>
                <c:pt idx="668">
                  <c:v>41179</c:v>
                </c:pt>
                <c:pt idx="669">
                  <c:v>41180</c:v>
                </c:pt>
                <c:pt idx="670">
                  <c:v>41183</c:v>
                </c:pt>
                <c:pt idx="671">
                  <c:v>41184</c:v>
                </c:pt>
                <c:pt idx="672">
                  <c:v>41185</c:v>
                </c:pt>
                <c:pt idx="673">
                  <c:v>41186</c:v>
                </c:pt>
                <c:pt idx="674">
                  <c:v>41187</c:v>
                </c:pt>
                <c:pt idx="675">
                  <c:v>41190</c:v>
                </c:pt>
                <c:pt idx="676">
                  <c:v>41191</c:v>
                </c:pt>
                <c:pt idx="677">
                  <c:v>41192</c:v>
                </c:pt>
                <c:pt idx="678">
                  <c:v>41193</c:v>
                </c:pt>
                <c:pt idx="679">
                  <c:v>41194</c:v>
                </c:pt>
                <c:pt idx="680">
                  <c:v>41197</c:v>
                </c:pt>
                <c:pt idx="681">
                  <c:v>41198</c:v>
                </c:pt>
                <c:pt idx="682">
                  <c:v>41199</c:v>
                </c:pt>
                <c:pt idx="683">
                  <c:v>41200</c:v>
                </c:pt>
                <c:pt idx="684">
                  <c:v>41201</c:v>
                </c:pt>
                <c:pt idx="685">
                  <c:v>41204</c:v>
                </c:pt>
                <c:pt idx="686">
                  <c:v>41206</c:v>
                </c:pt>
                <c:pt idx="687">
                  <c:v>41207</c:v>
                </c:pt>
                <c:pt idx="688">
                  <c:v>41208</c:v>
                </c:pt>
                <c:pt idx="689">
                  <c:v>41211</c:v>
                </c:pt>
                <c:pt idx="690">
                  <c:v>41212</c:v>
                </c:pt>
                <c:pt idx="691">
                  <c:v>41213</c:v>
                </c:pt>
                <c:pt idx="692">
                  <c:v>41214</c:v>
                </c:pt>
                <c:pt idx="693">
                  <c:v>41215</c:v>
                </c:pt>
                <c:pt idx="694">
                  <c:v>41218</c:v>
                </c:pt>
                <c:pt idx="695">
                  <c:v>41219</c:v>
                </c:pt>
                <c:pt idx="696">
                  <c:v>41220</c:v>
                </c:pt>
                <c:pt idx="697">
                  <c:v>41221</c:v>
                </c:pt>
                <c:pt idx="698">
                  <c:v>41222</c:v>
                </c:pt>
                <c:pt idx="699">
                  <c:v>41225</c:v>
                </c:pt>
                <c:pt idx="700">
                  <c:v>41226</c:v>
                </c:pt>
                <c:pt idx="701">
                  <c:v>41227</c:v>
                </c:pt>
                <c:pt idx="702">
                  <c:v>41228</c:v>
                </c:pt>
                <c:pt idx="703">
                  <c:v>41229</c:v>
                </c:pt>
                <c:pt idx="704">
                  <c:v>41232</c:v>
                </c:pt>
                <c:pt idx="705">
                  <c:v>41233</c:v>
                </c:pt>
                <c:pt idx="706">
                  <c:v>41234</c:v>
                </c:pt>
                <c:pt idx="707">
                  <c:v>41235</c:v>
                </c:pt>
                <c:pt idx="708">
                  <c:v>41236</c:v>
                </c:pt>
                <c:pt idx="709">
                  <c:v>41239</c:v>
                </c:pt>
                <c:pt idx="710">
                  <c:v>41240</c:v>
                </c:pt>
                <c:pt idx="711">
                  <c:v>41241</c:v>
                </c:pt>
                <c:pt idx="712">
                  <c:v>41242</c:v>
                </c:pt>
                <c:pt idx="713">
                  <c:v>41243</c:v>
                </c:pt>
                <c:pt idx="714">
                  <c:v>41246</c:v>
                </c:pt>
                <c:pt idx="715">
                  <c:v>41247</c:v>
                </c:pt>
                <c:pt idx="716">
                  <c:v>41249</c:v>
                </c:pt>
                <c:pt idx="717">
                  <c:v>41250</c:v>
                </c:pt>
                <c:pt idx="718">
                  <c:v>41254</c:v>
                </c:pt>
                <c:pt idx="719">
                  <c:v>41255</c:v>
                </c:pt>
                <c:pt idx="720">
                  <c:v>41256</c:v>
                </c:pt>
                <c:pt idx="721">
                  <c:v>41257</c:v>
                </c:pt>
                <c:pt idx="722">
                  <c:v>41260</c:v>
                </c:pt>
                <c:pt idx="723">
                  <c:v>41261</c:v>
                </c:pt>
                <c:pt idx="724">
                  <c:v>41262</c:v>
                </c:pt>
                <c:pt idx="725">
                  <c:v>41263</c:v>
                </c:pt>
                <c:pt idx="726">
                  <c:v>41264</c:v>
                </c:pt>
                <c:pt idx="727">
                  <c:v>41267</c:v>
                </c:pt>
                <c:pt idx="728">
                  <c:v>41268</c:v>
                </c:pt>
                <c:pt idx="729">
                  <c:v>41269</c:v>
                </c:pt>
                <c:pt idx="730">
                  <c:v>41270</c:v>
                </c:pt>
                <c:pt idx="731">
                  <c:v>41271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41281</c:v>
                </c:pt>
                <c:pt idx="736">
                  <c:v>41282</c:v>
                </c:pt>
                <c:pt idx="737">
                  <c:v>41283</c:v>
                </c:pt>
                <c:pt idx="738">
                  <c:v>41284</c:v>
                </c:pt>
                <c:pt idx="739">
                  <c:v>41285</c:v>
                </c:pt>
                <c:pt idx="740">
                  <c:v>41288</c:v>
                </c:pt>
                <c:pt idx="741">
                  <c:v>41289</c:v>
                </c:pt>
                <c:pt idx="742">
                  <c:v>41290</c:v>
                </c:pt>
                <c:pt idx="743">
                  <c:v>41291</c:v>
                </c:pt>
                <c:pt idx="744">
                  <c:v>41292</c:v>
                </c:pt>
                <c:pt idx="745">
                  <c:v>41295</c:v>
                </c:pt>
                <c:pt idx="746">
                  <c:v>41296</c:v>
                </c:pt>
                <c:pt idx="747">
                  <c:v>41297</c:v>
                </c:pt>
                <c:pt idx="748">
                  <c:v>41298</c:v>
                </c:pt>
                <c:pt idx="749">
                  <c:v>41299</c:v>
                </c:pt>
                <c:pt idx="750">
                  <c:v>41302</c:v>
                </c:pt>
                <c:pt idx="751">
                  <c:v>41303</c:v>
                </c:pt>
                <c:pt idx="752">
                  <c:v>41304</c:v>
                </c:pt>
                <c:pt idx="753">
                  <c:v>41305</c:v>
                </c:pt>
                <c:pt idx="754">
                  <c:v>41306</c:v>
                </c:pt>
                <c:pt idx="755">
                  <c:v>41309</c:v>
                </c:pt>
                <c:pt idx="756">
                  <c:v>41310</c:v>
                </c:pt>
                <c:pt idx="757">
                  <c:v>41311</c:v>
                </c:pt>
                <c:pt idx="758">
                  <c:v>41312</c:v>
                </c:pt>
                <c:pt idx="759">
                  <c:v>41313</c:v>
                </c:pt>
                <c:pt idx="760">
                  <c:v>41316</c:v>
                </c:pt>
                <c:pt idx="761">
                  <c:v>41317</c:v>
                </c:pt>
                <c:pt idx="762">
                  <c:v>41318</c:v>
                </c:pt>
                <c:pt idx="763">
                  <c:v>41319</c:v>
                </c:pt>
                <c:pt idx="764">
                  <c:v>41320</c:v>
                </c:pt>
                <c:pt idx="765">
                  <c:v>41323</c:v>
                </c:pt>
                <c:pt idx="766">
                  <c:v>41324</c:v>
                </c:pt>
                <c:pt idx="767">
                  <c:v>41325</c:v>
                </c:pt>
                <c:pt idx="768">
                  <c:v>41326</c:v>
                </c:pt>
                <c:pt idx="769">
                  <c:v>41327</c:v>
                </c:pt>
                <c:pt idx="770">
                  <c:v>41331</c:v>
                </c:pt>
                <c:pt idx="771">
                  <c:v>41332</c:v>
                </c:pt>
                <c:pt idx="772">
                  <c:v>41333</c:v>
                </c:pt>
                <c:pt idx="773">
                  <c:v>41334</c:v>
                </c:pt>
                <c:pt idx="774">
                  <c:v>41337</c:v>
                </c:pt>
                <c:pt idx="775">
                  <c:v>41338</c:v>
                </c:pt>
                <c:pt idx="776">
                  <c:v>41339</c:v>
                </c:pt>
                <c:pt idx="777">
                  <c:v>41340</c:v>
                </c:pt>
                <c:pt idx="778">
                  <c:v>41341</c:v>
                </c:pt>
                <c:pt idx="779">
                  <c:v>41344</c:v>
                </c:pt>
                <c:pt idx="780">
                  <c:v>41345</c:v>
                </c:pt>
                <c:pt idx="781">
                  <c:v>41346</c:v>
                </c:pt>
                <c:pt idx="782">
                  <c:v>41347</c:v>
                </c:pt>
                <c:pt idx="783">
                  <c:v>41348</c:v>
                </c:pt>
                <c:pt idx="784">
                  <c:v>41351</c:v>
                </c:pt>
                <c:pt idx="785">
                  <c:v>41352</c:v>
                </c:pt>
                <c:pt idx="786">
                  <c:v>41353</c:v>
                </c:pt>
                <c:pt idx="787">
                  <c:v>41354</c:v>
                </c:pt>
                <c:pt idx="788">
                  <c:v>41355</c:v>
                </c:pt>
                <c:pt idx="789">
                  <c:v>41358</c:v>
                </c:pt>
                <c:pt idx="790">
                  <c:v>41359</c:v>
                </c:pt>
                <c:pt idx="791">
                  <c:v>41360</c:v>
                </c:pt>
                <c:pt idx="792">
                  <c:v>41361</c:v>
                </c:pt>
                <c:pt idx="793">
                  <c:v>41362</c:v>
                </c:pt>
                <c:pt idx="794">
                  <c:v>41365</c:v>
                </c:pt>
                <c:pt idx="795">
                  <c:v>41366</c:v>
                </c:pt>
                <c:pt idx="796">
                  <c:v>41367</c:v>
                </c:pt>
                <c:pt idx="797">
                  <c:v>41368</c:v>
                </c:pt>
                <c:pt idx="798">
                  <c:v>41369</c:v>
                </c:pt>
                <c:pt idx="799">
                  <c:v>41373</c:v>
                </c:pt>
                <c:pt idx="800">
                  <c:v>41374</c:v>
                </c:pt>
                <c:pt idx="801">
                  <c:v>41375</c:v>
                </c:pt>
                <c:pt idx="802">
                  <c:v>41376</c:v>
                </c:pt>
                <c:pt idx="803">
                  <c:v>41381</c:v>
                </c:pt>
                <c:pt idx="804">
                  <c:v>41382</c:v>
                </c:pt>
                <c:pt idx="805">
                  <c:v>41383</c:v>
                </c:pt>
                <c:pt idx="806">
                  <c:v>41386</c:v>
                </c:pt>
                <c:pt idx="807">
                  <c:v>41387</c:v>
                </c:pt>
                <c:pt idx="808">
                  <c:v>41388</c:v>
                </c:pt>
                <c:pt idx="809">
                  <c:v>41389</c:v>
                </c:pt>
                <c:pt idx="810">
                  <c:v>41390</c:v>
                </c:pt>
                <c:pt idx="811">
                  <c:v>41393</c:v>
                </c:pt>
                <c:pt idx="812">
                  <c:v>41394</c:v>
                </c:pt>
                <c:pt idx="813">
                  <c:v>41396</c:v>
                </c:pt>
                <c:pt idx="814">
                  <c:v>41397</c:v>
                </c:pt>
                <c:pt idx="815">
                  <c:v>41401</c:v>
                </c:pt>
                <c:pt idx="816">
                  <c:v>41402</c:v>
                </c:pt>
                <c:pt idx="817">
                  <c:v>41403</c:v>
                </c:pt>
                <c:pt idx="818">
                  <c:v>41404</c:v>
                </c:pt>
                <c:pt idx="819">
                  <c:v>41407</c:v>
                </c:pt>
                <c:pt idx="820">
                  <c:v>41408</c:v>
                </c:pt>
                <c:pt idx="821">
                  <c:v>41409</c:v>
                </c:pt>
                <c:pt idx="822">
                  <c:v>41410</c:v>
                </c:pt>
                <c:pt idx="823">
                  <c:v>41411</c:v>
                </c:pt>
                <c:pt idx="824">
                  <c:v>41414</c:v>
                </c:pt>
                <c:pt idx="825">
                  <c:v>41415</c:v>
                </c:pt>
                <c:pt idx="826">
                  <c:v>41416</c:v>
                </c:pt>
                <c:pt idx="827">
                  <c:v>41417</c:v>
                </c:pt>
                <c:pt idx="828">
                  <c:v>41421</c:v>
                </c:pt>
                <c:pt idx="829">
                  <c:v>41422</c:v>
                </c:pt>
                <c:pt idx="830">
                  <c:v>41423</c:v>
                </c:pt>
                <c:pt idx="831">
                  <c:v>41424</c:v>
                </c:pt>
                <c:pt idx="832">
                  <c:v>41425</c:v>
                </c:pt>
                <c:pt idx="833">
                  <c:v>41428</c:v>
                </c:pt>
                <c:pt idx="834">
                  <c:v>41429</c:v>
                </c:pt>
                <c:pt idx="835">
                  <c:v>41430</c:v>
                </c:pt>
                <c:pt idx="836">
                  <c:v>41431</c:v>
                </c:pt>
                <c:pt idx="837">
                  <c:v>41432</c:v>
                </c:pt>
                <c:pt idx="838">
                  <c:v>41435</c:v>
                </c:pt>
                <c:pt idx="839">
                  <c:v>41436</c:v>
                </c:pt>
                <c:pt idx="840">
                  <c:v>41437</c:v>
                </c:pt>
                <c:pt idx="841">
                  <c:v>41438</c:v>
                </c:pt>
                <c:pt idx="842">
                  <c:v>41439</c:v>
                </c:pt>
                <c:pt idx="843">
                  <c:v>41442</c:v>
                </c:pt>
                <c:pt idx="844">
                  <c:v>41443</c:v>
                </c:pt>
                <c:pt idx="845">
                  <c:v>41444</c:v>
                </c:pt>
                <c:pt idx="846">
                  <c:v>41445</c:v>
                </c:pt>
                <c:pt idx="847">
                  <c:v>41446</c:v>
                </c:pt>
                <c:pt idx="848">
                  <c:v>41449</c:v>
                </c:pt>
                <c:pt idx="849">
                  <c:v>41450</c:v>
                </c:pt>
                <c:pt idx="850">
                  <c:v>41451</c:v>
                </c:pt>
                <c:pt idx="851">
                  <c:v>41452</c:v>
                </c:pt>
                <c:pt idx="852">
                  <c:v>41453</c:v>
                </c:pt>
                <c:pt idx="853">
                  <c:v>41457</c:v>
                </c:pt>
                <c:pt idx="854">
                  <c:v>41458</c:v>
                </c:pt>
                <c:pt idx="855">
                  <c:v>41459</c:v>
                </c:pt>
                <c:pt idx="856">
                  <c:v>41460</c:v>
                </c:pt>
                <c:pt idx="857">
                  <c:v>41463</c:v>
                </c:pt>
                <c:pt idx="858">
                  <c:v>41464</c:v>
                </c:pt>
                <c:pt idx="859">
                  <c:v>41465</c:v>
                </c:pt>
                <c:pt idx="860">
                  <c:v>41466</c:v>
                </c:pt>
                <c:pt idx="861">
                  <c:v>41467</c:v>
                </c:pt>
                <c:pt idx="862">
                  <c:v>41470</c:v>
                </c:pt>
                <c:pt idx="863">
                  <c:v>41471</c:v>
                </c:pt>
                <c:pt idx="864">
                  <c:v>41472</c:v>
                </c:pt>
                <c:pt idx="865">
                  <c:v>41473</c:v>
                </c:pt>
                <c:pt idx="866">
                  <c:v>41474</c:v>
                </c:pt>
                <c:pt idx="867">
                  <c:v>41478</c:v>
                </c:pt>
                <c:pt idx="868">
                  <c:v>41479</c:v>
                </c:pt>
                <c:pt idx="869">
                  <c:v>41480</c:v>
                </c:pt>
                <c:pt idx="870">
                  <c:v>41481</c:v>
                </c:pt>
                <c:pt idx="871">
                  <c:v>41484</c:v>
                </c:pt>
                <c:pt idx="872">
                  <c:v>41485</c:v>
                </c:pt>
                <c:pt idx="873">
                  <c:v>41486</c:v>
                </c:pt>
                <c:pt idx="874">
                  <c:v>41487</c:v>
                </c:pt>
                <c:pt idx="875">
                  <c:v>41488</c:v>
                </c:pt>
                <c:pt idx="876">
                  <c:v>41491</c:v>
                </c:pt>
                <c:pt idx="877">
                  <c:v>41492</c:v>
                </c:pt>
                <c:pt idx="878">
                  <c:v>41493</c:v>
                </c:pt>
                <c:pt idx="879">
                  <c:v>41494</c:v>
                </c:pt>
                <c:pt idx="880">
                  <c:v>41495</c:v>
                </c:pt>
                <c:pt idx="881">
                  <c:v>41499</c:v>
                </c:pt>
                <c:pt idx="882">
                  <c:v>41500</c:v>
                </c:pt>
                <c:pt idx="883">
                  <c:v>41501</c:v>
                </c:pt>
                <c:pt idx="884">
                  <c:v>41502</c:v>
                </c:pt>
                <c:pt idx="885">
                  <c:v>41505</c:v>
                </c:pt>
                <c:pt idx="886">
                  <c:v>41506</c:v>
                </c:pt>
                <c:pt idx="887">
                  <c:v>41507</c:v>
                </c:pt>
                <c:pt idx="888">
                  <c:v>41508</c:v>
                </c:pt>
                <c:pt idx="889">
                  <c:v>41509</c:v>
                </c:pt>
                <c:pt idx="890">
                  <c:v>41512</c:v>
                </c:pt>
                <c:pt idx="891">
                  <c:v>41513</c:v>
                </c:pt>
                <c:pt idx="892">
                  <c:v>41514</c:v>
                </c:pt>
                <c:pt idx="893">
                  <c:v>41515</c:v>
                </c:pt>
                <c:pt idx="894">
                  <c:v>41516</c:v>
                </c:pt>
                <c:pt idx="895">
                  <c:v>41519</c:v>
                </c:pt>
                <c:pt idx="896">
                  <c:v>41520</c:v>
                </c:pt>
                <c:pt idx="897">
                  <c:v>41521</c:v>
                </c:pt>
                <c:pt idx="898">
                  <c:v>41522</c:v>
                </c:pt>
                <c:pt idx="899">
                  <c:v>41523</c:v>
                </c:pt>
                <c:pt idx="900">
                  <c:v>41526</c:v>
                </c:pt>
                <c:pt idx="901">
                  <c:v>41527</c:v>
                </c:pt>
                <c:pt idx="902">
                  <c:v>41528</c:v>
                </c:pt>
                <c:pt idx="903">
                  <c:v>41529</c:v>
                </c:pt>
                <c:pt idx="904">
                  <c:v>41530</c:v>
                </c:pt>
                <c:pt idx="905">
                  <c:v>41533</c:v>
                </c:pt>
                <c:pt idx="906">
                  <c:v>41534</c:v>
                </c:pt>
                <c:pt idx="907">
                  <c:v>41535</c:v>
                </c:pt>
                <c:pt idx="908">
                  <c:v>41536</c:v>
                </c:pt>
                <c:pt idx="909">
                  <c:v>41537</c:v>
                </c:pt>
                <c:pt idx="910">
                  <c:v>41540</c:v>
                </c:pt>
                <c:pt idx="911">
                  <c:v>41541</c:v>
                </c:pt>
                <c:pt idx="912">
                  <c:v>41542</c:v>
                </c:pt>
                <c:pt idx="913">
                  <c:v>41543</c:v>
                </c:pt>
                <c:pt idx="914">
                  <c:v>41544</c:v>
                </c:pt>
                <c:pt idx="915">
                  <c:v>41547</c:v>
                </c:pt>
                <c:pt idx="916">
                  <c:v>41548</c:v>
                </c:pt>
                <c:pt idx="917">
                  <c:v>41549</c:v>
                </c:pt>
                <c:pt idx="918">
                  <c:v>41550</c:v>
                </c:pt>
                <c:pt idx="919">
                  <c:v>41551</c:v>
                </c:pt>
                <c:pt idx="920">
                  <c:v>41554</c:v>
                </c:pt>
                <c:pt idx="921">
                  <c:v>41555</c:v>
                </c:pt>
                <c:pt idx="922">
                  <c:v>41556</c:v>
                </c:pt>
                <c:pt idx="923">
                  <c:v>41557</c:v>
                </c:pt>
                <c:pt idx="924">
                  <c:v>41558</c:v>
                </c:pt>
                <c:pt idx="925">
                  <c:v>41561</c:v>
                </c:pt>
                <c:pt idx="926">
                  <c:v>41562</c:v>
                </c:pt>
                <c:pt idx="927">
                  <c:v>41563</c:v>
                </c:pt>
                <c:pt idx="928">
                  <c:v>41564</c:v>
                </c:pt>
                <c:pt idx="929">
                  <c:v>41565</c:v>
                </c:pt>
                <c:pt idx="930">
                  <c:v>41568</c:v>
                </c:pt>
                <c:pt idx="931">
                  <c:v>41569</c:v>
                </c:pt>
                <c:pt idx="932">
                  <c:v>41571</c:v>
                </c:pt>
                <c:pt idx="933">
                  <c:v>41572</c:v>
                </c:pt>
                <c:pt idx="934">
                  <c:v>41575</c:v>
                </c:pt>
                <c:pt idx="935">
                  <c:v>41576</c:v>
                </c:pt>
                <c:pt idx="936">
                  <c:v>41577</c:v>
                </c:pt>
                <c:pt idx="937">
                  <c:v>41578</c:v>
                </c:pt>
                <c:pt idx="938">
                  <c:v>41579</c:v>
                </c:pt>
                <c:pt idx="939">
                  <c:v>41582</c:v>
                </c:pt>
                <c:pt idx="940">
                  <c:v>41583</c:v>
                </c:pt>
                <c:pt idx="941">
                  <c:v>41584</c:v>
                </c:pt>
                <c:pt idx="942">
                  <c:v>41585</c:v>
                </c:pt>
                <c:pt idx="943">
                  <c:v>41586</c:v>
                </c:pt>
                <c:pt idx="944">
                  <c:v>41589</c:v>
                </c:pt>
                <c:pt idx="945">
                  <c:v>41590</c:v>
                </c:pt>
                <c:pt idx="946">
                  <c:v>41591</c:v>
                </c:pt>
                <c:pt idx="947">
                  <c:v>41592</c:v>
                </c:pt>
                <c:pt idx="948">
                  <c:v>41593</c:v>
                </c:pt>
                <c:pt idx="949">
                  <c:v>41596</c:v>
                </c:pt>
                <c:pt idx="950">
                  <c:v>41597</c:v>
                </c:pt>
                <c:pt idx="951">
                  <c:v>41598</c:v>
                </c:pt>
                <c:pt idx="952">
                  <c:v>41599</c:v>
                </c:pt>
                <c:pt idx="953">
                  <c:v>41600</c:v>
                </c:pt>
                <c:pt idx="954">
                  <c:v>41603</c:v>
                </c:pt>
                <c:pt idx="955">
                  <c:v>41604</c:v>
                </c:pt>
                <c:pt idx="956">
                  <c:v>41605</c:v>
                </c:pt>
                <c:pt idx="957">
                  <c:v>41606</c:v>
                </c:pt>
                <c:pt idx="958">
                  <c:v>41607</c:v>
                </c:pt>
                <c:pt idx="959">
                  <c:v>41610</c:v>
                </c:pt>
                <c:pt idx="960">
                  <c:v>41611</c:v>
                </c:pt>
                <c:pt idx="961">
                  <c:v>41612</c:v>
                </c:pt>
                <c:pt idx="962">
                  <c:v>41614</c:v>
                </c:pt>
                <c:pt idx="963">
                  <c:v>41617</c:v>
                </c:pt>
                <c:pt idx="964">
                  <c:v>41619</c:v>
                </c:pt>
                <c:pt idx="965">
                  <c:v>41620</c:v>
                </c:pt>
                <c:pt idx="966">
                  <c:v>41621</c:v>
                </c:pt>
                <c:pt idx="967">
                  <c:v>41624</c:v>
                </c:pt>
                <c:pt idx="968">
                  <c:v>41625</c:v>
                </c:pt>
                <c:pt idx="969">
                  <c:v>41626</c:v>
                </c:pt>
                <c:pt idx="970">
                  <c:v>41627</c:v>
                </c:pt>
                <c:pt idx="971">
                  <c:v>41628</c:v>
                </c:pt>
                <c:pt idx="972">
                  <c:v>41631</c:v>
                </c:pt>
                <c:pt idx="973">
                  <c:v>41632</c:v>
                </c:pt>
                <c:pt idx="974">
                  <c:v>41633</c:v>
                </c:pt>
                <c:pt idx="975">
                  <c:v>41634</c:v>
                </c:pt>
                <c:pt idx="976">
                  <c:v>41635</c:v>
                </c:pt>
                <c:pt idx="977">
                  <c:v>41641</c:v>
                </c:pt>
                <c:pt idx="978">
                  <c:v>41642</c:v>
                </c:pt>
                <c:pt idx="979">
                  <c:v>41645</c:v>
                </c:pt>
                <c:pt idx="980">
                  <c:v>41646</c:v>
                </c:pt>
                <c:pt idx="981">
                  <c:v>41647</c:v>
                </c:pt>
                <c:pt idx="982">
                  <c:v>41648</c:v>
                </c:pt>
                <c:pt idx="983">
                  <c:v>41649</c:v>
                </c:pt>
                <c:pt idx="984">
                  <c:v>41652</c:v>
                </c:pt>
                <c:pt idx="985">
                  <c:v>41653</c:v>
                </c:pt>
                <c:pt idx="986">
                  <c:v>41654</c:v>
                </c:pt>
                <c:pt idx="987">
                  <c:v>41655</c:v>
                </c:pt>
                <c:pt idx="988">
                  <c:v>41656</c:v>
                </c:pt>
                <c:pt idx="989">
                  <c:v>41659</c:v>
                </c:pt>
                <c:pt idx="990">
                  <c:v>41660</c:v>
                </c:pt>
                <c:pt idx="991">
                  <c:v>41661</c:v>
                </c:pt>
                <c:pt idx="992">
                  <c:v>41662</c:v>
                </c:pt>
                <c:pt idx="993">
                  <c:v>41663</c:v>
                </c:pt>
                <c:pt idx="994">
                  <c:v>41666</c:v>
                </c:pt>
                <c:pt idx="995">
                  <c:v>41667</c:v>
                </c:pt>
                <c:pt idx="996">
                  <c:v>41668</c:v>
                </c:pt>
                <c:pt idx="997">
                  <c:v>41669</c:v>
                </c:pt>
                <c:pt idx="998">
                  <c:v>41670</c:v>
                </c:pt>
                <c:pt idx="999">
                  <c:v>41673</c:v>
                </c:pt>
                <c:pt idx="1000">
                  <c:v>41674</c:v>
                </c:pt>
                <c:pt idx="1001">
                  <c:v>41675</c:v>
                </c:pt>
                <c:pt idx="1002">
                  <c:v>41676</c:v>
                </c:pt>
                <c:pt idx="1003">
                  <c:v>41677</c:v>
                </c:pt>
                <c:pt idx="1004">
                  <c:v>41680</c:v>
                </c:pt>
                <c:pt idx="1005">
                  <c:v>41681</c:v>
                </c:pt>
                <c:pt idx="1006">
                  <c:v>41682</c:v>
                </c:pt>
                <c:pt idx="1007">
                  <c:v>41683</c:v>
                </c:pt>
                <c:pt idx="1008">
                  <c:v>41687</c:v>
                </c:pt>
                <c:pt idx="1009">
                  <c:v>41688</c:v>
                </c:pt>
                <c:pt idx="1010">
                  <c:v>41689</c:v>
                </c:pt>
                <c:pt idx="1011">
                  <c:v>41690</c:v>
                </c:pt>
                <c:pt idx="1012">
                  <c:v>41691</c:v>
                </c:pt>
                <c:pt idx="1013">
                  <c:v>41694</c:v>
                </c:pt>
                <c:pt idx="1014">
                  <c:v>41695</c:v>
                </c:pt>
                <c:pt idx="1015">
                  <c:v>41696</c:v>
                </c:pt>
                <c:pt idx="1016">
                  <c:v>41697</c:v>
                </c:pt>
                <c:pt idx="1017">
                  <c:v>41698</c:v>
                </c:pt>
                <c:pt idx="1018">
                  <c:v>41701</c:v>
                </c:pt>
                <c:pt idx="1019">
                  <c:v>41702</c:v>
                </c:pt>
                <c:pt idx="1020">
                  <c:v>41703</c:v>
                </c:pt>
                <c:pt idx="1021">
                  <c:v>41704</c:v>
                </c:pt>
                <c:pt idx="1022">
                  <c:v>41705</c:v>
                </c:pt>
                <c:pt idx="1023">
                  <c:v>41708</c:v>
                </c:pt>
                <c:pt idx="1024">
                  <c:v>41709</c:v>
                </c:pt>
                <c:pt idx="1025">
                  <c:v>41710</c:v>
                </c:pt>
                <c:pt idx="1026">
                  <c:v>41711</c:v>
                </c:pt>
                <c:pt idx="1027">
                  <c:v>41712</c:v>
                </c:pt>
                <c:pt idx="1028">
                  <c:v>41715</c:v>
                </c:pt>
                <c:pt idx="1029">
                  <c:v>41716</c:v>
                </c:pt>
                <c:pt idx="1030">
                  <c:v>41717</c:v>
                </c:pt>
                <c:pt idx="1031">
                  <c:v>41718</c:v>
                </c:pt>
                <c:pt idx="1032">
                  <c:v>41719</c:v>
                </c:pt>
                <c:pt idx="1033">
                  <c:v>41722</c:v>
                </c:pt>
                <c:pt idx="1034">
                  <c:v>41723</c:v>
                </c:pt>
                <c:pt idx="1035">
                  <c:v>41724</c:v>
                </c:pt>
                <c:pt idx="1036">
                  <c:v>41725</c:v>
                </c:pt>
                <c:pt idx="1037">
                  <c:v>41726</c:v>
                </c:pt>
                <c:pt idx="1038">
                  <c:v>41729</c:v>
                </c:pt>
                <c:pt idx="1039">
                  <c:v>41730</c:v>
                </c:pt>
                <c:pt idx="1040">
                  <c:v>41731</c:v>
                </c:pt>
                <c:pt idx="1041">
                  <c:v>41732</c:v>
                </c:pt>
                <c:pt idx="1042">
                  <c:v>41733</c:v>
                </c:pt>
                <c:pt idx="1043">
                  <c:v>41737</c:v>
                </c:pt>
                <c:pt idx="1044">
                  <c:v>41738</c:v>
                </c:pt>
                <c:pt idx="1045">
                  <c:v>41739</c:v>
                </c:pt>
                <c:pt idx="1046">
                  <c:v>41740</c:v>
                </c:pt>
                <c:pt idx="1047">
                  <c:v>41745</c:v>
                </c:pt>
                <c:pt idx="1048">
                  <c:v>41746</c:v>
                </c:pt>
                <c:pt idx="1049">
                  <c:v>41747</c:v>
                </c:pt>
                <c:pt idx="1050">
                  <c:v>41750</c:v>
                </c:pt>
                <c:pt idx="1051">
                  <c:v>41751</c:v>
                </c:pt>
                <c:pt idx="1052">
                  <c:v>41752</c:v>
                </c:pt>
                <c:pt idx="1053">
                  <c:v>41753</c:v>
                </c:pt>
                <c:pt idx="1054">
                  <c:v>41754</c:v>
                </c:pt>
                <c:pt idx="1055">
                  <c:v>41757</c:v>
                </c:pt>
                <c:pt idx="1056">
                  <c:v>41758</c:v>
                </c:pt>
                <c:pt idx="1057">
                  <c:v>41759</c:v>
                </c:pt>
                <c:pt idx="1058">
                  <c:v>41761</c:v>
                </c:pt>
                <c:pt idx="1059">
                  <c:v>41765</c:v>
                </c:pt>
                <c:pt idx="1060">
                  <c:v>41766</c:v>
                </c:pt>
                <c:pt idx="1061">
                  <c:v>41767</c:v>
                </c:pt>
                <c:pt idx="1062">
                  <c:v>41768</c:v>
                </c:pt>
                <c:pt idx="1063">
                  <c:v>41771</c:v>
                </c:pt>
                <c:pt idx="1064">
                  <c:v>41773</c:v>
                </c:pt>
                <c:pt idx="1065">
                  <c:v>41774</c:v>
                </c:pt>
                <c:pt idx="1066">
                  <c:v>41775</c:v>
                </c:pt>
                <c:pt idx="1067">
                  <c:v>41778</c:v>
                </c:pt>
                <c:pt idx="1068">
                  <c:v>41779</c:v>
                </c:pt>
                <c:pt idx="1069">
                  <c:v>41780</c:v>
                </c:pt>
                <c:pt idx="1070">
                  <c:v>41781</c:v>
                </c:pt>
                <c:pt idx="1071">
                  <c:v>41782</c:v>
                </c:pt>
                <c:pt idx="1072">
                  <c:v>41785</c:v>
                </c:pt>
                <c:pt idx="1073">
                  <c:v>41786</c:v>
                </c:pt>
                <c:pt idx="1074">
                  <c:v>41787</c:v>
                </c:pt>
                <c:pt idx="1075">
                  <c:v>41788</c:v>
                </c:pt>
                <c:pt idx="1076">
                  <c:v>41789</c:v>
                </c:pt>
                <c:pt idx="1077">
                  <c:v>41792</c:v>
                </c:pt>
                <c:pt idx="1078">
                  <c:v>41793</c:v>
                </c:pt>
                <c:pt idx="1079">
                  <c:v>41794</c:v>
                </c:pt>
                <c:pt idx="1080">
                  <c:v>41795</c:v>
                </c:pt>
                <c:pt idx="1081">
                  <c:v>41796</c:v>
                </c:pt>
                <c:pt idx="1082">
                  <c:v>41799</c:v>
                </c:pt>
                <c:pt idx="1083">
                  <c:v>41800</c:v>
                </c:pt>
                <c:pt idx="1084">
                  <c:v>41801</c:v>
                </c:pt>
                <c:pt idx="1085">
                  <c:v>41802</c:v>
                </c:pt>
                <c:pt idx="1086">
                  <c:v>41803</c:v>
                </c:pt>
                <c:pt idx="1087">
                  <c:v>41806</c:v>
                </c:pt>
                <c:pt idx="1088">
                  <c:v>41807</c:v>
                </c:pt>
                <c:pt idx="1089">
                  <c:v>41808</c:v>
                </c:pt>
                <c:pt idx="1090">
                  <c:v>41809</c:v>
                </c:pt>
                <c:pt idx="1091">
                  <c:v>41810</c:v>
                </c:pt>
                <c:pt idx="1092">
                  <c:v>41813</c:v>
                </c:pt>
                <c:pt idx="1093">
                  <c:v>41814</c:v>
                </c:pt>
                <c:pt idx="1094">
                  <c:v>41815</c:v>
                </c:pt>
                <c:pt idx="1095">
                  <c:v>41816</c:v>
                </c:pt>
                <c:pt idx="1096">
                  <c:v>41817</c:v>
                </c:pt>
                <c:pt idx="1097">
                  <c:v>41820</c:v>
                </c:pt>
                <c:pt idx="1098">
                  <c:v>41822</c:v>
                </c:pt>
                <c:pt idx="1099">
                  <c:v>41823</c:v>
                </c:pt>
                <c:pt idx="1100">
                  <c:v>41824</c:v>
                </c:pt>
                <c:pt idx="1101">
                  <c:v>41827</c:v>
                </c:pt>
                <c:pt idx="1102">
                  <c:v>41828</c:v>
                </c:pt>
                <c:pt idx="1103">
                  <c:v>41829</c:v>
                </c:pt>
                <c:pt idx="1104">
                  <c:v>41830</c:v>
                </c:pt>
                <c:pt idx="1105">
                  <c:v>41834</c:v>
                </c:pt>
                <c:pt idx="1106">
                  <c:v>41835</c:v>
                </c:pt>
                <c:pt idx="1107">
                  <c:v>41836</c:v>
                </c:pt>
                <c:pt idx="1108">
                  <c:v>41837</c:v>
                </c:pt>
                <c:pt idx="1109">
                  <c:v>41838</c:v>
                </c:pt>
                <c:pt idx="1110">
                  <c:v>41841</c:v>
                </c:pt>
                <c:pt idx="1111">
                  <c:v>41842</c:v>
                </c:pt>
                <c:pt idx="1112">
                  <c:v>41843</c:v>
                </c:pt>
                <c:pt idx="1113">
                  <c:v>41844</c:v>
                </c:pt>
                <c:pt idx="1114">
                  <c:v>41845</c:v>
                </c:pt>
                <c:pt idx="1115">
                  <c:v>41848</c:v>
                </c:pt>
                <c:pt idx="1116">
                  <c:v>41849</c:v>
                </c:pt>
                <c:pt idx="1117">
                  <c:v>41850</c:v>
                </c:pt>
                <c:pt idx="1118">
                  <c:v>41851</c:v>
                </c:pt>
                <c:pt idx="1119">
                  <c:v>41852</c:v>
                </c:pt>
                <c:pt idx="1120">
                  <c:v>41855</c:v>
                </c:pt>
                <c:pt idx="1121">
                  <c:v>41856</c:v>
                </c:pt>
                <c:pt idx="1122">
                  <c:v>41857</c:v>
                </c:pt>
                <c:pt idx="1123">
                  <c:v>41858</c:v>
                </c:pt>
                <c:pt idx="1124">
                  <c:v>41859</c:v>
                </c:pt>
                <c:pt idx="1125">
                  <c:v>41864</c:v>
                </c:pt>
                <c:pt idx="1126">
                  <c:v>41865</c:v>
                </c:pt>
                <c:pt idx="1127">
                  <c:v>41866</c:v>
                </c:pt>
                <c:pt idx="1128">
                  <c:v>41869</c:v>
                </c:pt>
                <c:pt idx="1129">
                  <c:v>41870</c:v>
                </c:pt>
                <c:pt idx="1130">
                  <c:v>41871</c:v>
                </c:pt>
                <c:pt idx="1131">
                  <c:v>41872</c:v>
                </c:pt>
                <c:pt idx="1132">
                  <c:v>41873</c:v>
                </c:pt>
                <c:pt idx="1133">
                  <c:v>41876</c:v>
                </c:pt>
                <c:pt idx="1134">
                  <c:v>41877</c:v>
                </c:pt>
                <c:pt idx="1135">
                  <c:v>41878</c:v>
                </c:pt>
                <c:pt idx="1136">
                  <c:v>41879</c:v>
                </c:pt>
                <c:pt idx="1137">
                  <c:v>41880</c:v>
                </c:pt>
                <c:pt idx="1138">
                  <c:v>41883</c:v>
                </c:pt>
                <c:pt idx="1139">
                  <c:v>41884</c:v>
                </c:pt>
                <c:pt idx="1140">
                  <c:v>41885</c:v>
                </c:pt>
                <c:pt idx="1141">
                  <c:v>41886</c:v>
                </c:pt>
                <c:pt idx="1142">
                  <c:v>41887</c:v>
                </c:pt>
                <c:pt idx="1143">
                  <c:v>41890</c:v>
                </c:pt>
                <c:pt idx="1144">
                  <c:v>41891</c:v>
                </c:pt>
                <c:pt idx="1145">
                  <c:v>41892</c:v>
                </c:pt>
                <c:pt idx="1146">
                  <c:v>41893</c:v>
                </c:pt>
                <c:pt idx="1147">
                  <c:v>41894</c:v>
                </c:pt>
                <c:pt idx="1148">
                  <c:v>41897</c:v>
                </c:pt>
                <c:pt idx="1149">
                  <c:v>41898</c:v>
                </c:pt>
                <c:pt idx="1150">
                  <c:v>41899</c:v>
                </c:pt>
                <c:pt idx="1151">
                  <c:v>41900</c:v>
                </c:pt>
                <c:pt idx="1152">
                  <c:v>41901</c:v>
                </c:pt>
                <c:pt idx="1153">
                  <c:v>41904</c:v>
                </c:pt>
                <c:pt idx="1154">
                  <c:v>41905</c:v>
                </c:pt>
                <c:pt idx="1155">
                  <c:v>41906</c:v>
                </c:pt>
                <c:pt idx="1156">
                  <c:v>41907</c:v>
                </c:pt>
                <c:pt idx="1157">
                  <c:v>41908</c:v>
                </c:pt>
                <c:pt idx="1158">
                  <c:v>41911</c:v>
                </c:pt>
                <c:pt idx="1159">
                  <c:v>41912</c:v>
                </c:pt>
                <c:pt idx="1160">
                  <c:v>41913</c:v>
                </c:pt>
                <c:pt idx="1161">
                  <c:v>41914</c:v>
                </c:pt>
                <c:pt idx="1162">
                  <c:v>41915</c:v>
                </c:pt>
                <c:pt idx="1163">
                  <c:v>41918</c:v>
                </c:pt>
                <c:pt idx="1164">
                  <c:v>41919</c:v>
                </c:pt>
                <c:pt idx="1165">
                  <c:v>41920</c:v>
                </c:pt>
                <c:pt idx="1166">
                  <c:v>41921</c:v>
                </c:pt>
                <c:pt idx="1167">
                  <c:v>41922</c:v>
                </c:pt>
                <c:pt idx="1168">
                  <c:v>41925</c:v>
                </c:pt>
                <c:pt idx="1169">
                  <c:v>41926</c:v>
                </c:pt>
                <c:pt idx="1170">
                  <c:v>41927</c:v>
                </c:pt>
                <c:pt idx="1171">
                  <c:v>41928</c:v>
                </c:pt>
                <c:pt idx="1172">
                  <c:v>41929</c:v>
                </c:pt>
                <c:pt idx="1173">
                  <c:v>41932</c:v>
                </c:pt>
                <c:pt idx="1174">
                  <c:v>41933</c:v>
                </c:pt>
                <c:pt idx="1175">
                  <c:v>41934</c:v>
                </c:pt>
                <c:pt idx="1176">
                  <c:v>41936</c:v>
                </c:pt>
                <c:pt idx="1177">
                  <c:v>41939</c:v>
                </c:pt>
                <c:pt idx="1178">
                  <c:v>41940</c:v>
                </c:pt>
                <c:pt idx="1179">
                  <c:v>41941</c:v>
                </c:pt>
                <c:pt idx="1180">
                  <c:v>41942</c:v>
                </c:pt>
                <c:pt idx="1181">
                  <c:v>41943</c:v>
                </c:pt>
                <c:pt idx="1182">
                  <c:v>41946</c:v>
                </c:pt>
                <c:pt idx="1183">
                  <c:v>41947</c:v>
                </c:pt>
                <c:pt idx="1184">
                  <c:v>41948</c:v>
                </c:pt>
                <c:pt idx="1185">
                  <c:v>41949</c:v>
                </c:pt>
                <c:pt idx="1186">
                  <c:v>41950</c:v>
                </c:pt>
                <c:pt idx="1187">
                  <c:v>41953</c:v>
                </c:pt>
                <c:pt idx="1188">
                  <c:v>41954</c:v>
                </c:pt>
                <c:pt idx="1189">
                  <c:v>41955</c:v>
                </c:pt>
                <c:pt idx="1190">
                  <c:v>41956</c:v>
                </c:pt>
                <c:pt idx="1191">
                  <c:v>41957</c:v>
                </c:pt>
                <c:pt idx="1192">
                  <c:v>41960</c:v>
                </c:pt>
                <c:pt idx="1193">
                  <c:v>41961</c:v>
                </c:pt>
                <c:pt idx="1194">
                  <c:v>41962</c:v>
                </c:pt>
                <c:pt idx="1195">
                  <c:v>41963</c:v>
                </c:pt>
                <c:pt idx="1196">
                  <c:v>41964</c:v>
                </c:pt>
                <c:pt idx="1197">
                  <c:v>41967</c:v>
                </c:pt>
                <c:pt idx="1198">
                  <c:v>41968</c:v>
                </c:pt>
                <c:pt idx="1199">
                  <c:v>41969</c:v>
                </c:pt>
                <c:pt idx="1200">
                  <c:v>41970</c:v>
                </c:pt>
                <c:pt idx="1201">
                  <c:v>41971</c:v>
                </c:pt>
                <c:pt idx="1202">
                  <c:v>41974</c:v>
                </c:pt>
                <c:pt idx="1203">
                  <c:v>41975</c:v>
                </c:pt>
                <c:pt idx="1204">
                  <c:v>41976</c:v>
                </c:pt>
                <c:pt idx="1205">
                  <c:v>41977</c:v>
                </c:pt>
                <c:pt idx="1206">
                  <c:v>41981</c:v>
                </c:pt>
                <c:pt idx="1207">
                  <c:v>41982</c:v>
                </c:pt>
                <c:pt idx="1208">
                  <c:v>41984</c:v>
                </c:pt>
                <c:pt idx="1209">
                  <c:v>41985</c:v>
                </c:pt>
                <c:pt idx="1210">
                  <c:v>41988</c:v>
                </c:pt>
                <c:pt idx="1211">
                  <c:v>41989</c:v>
                </c:pt>
                <c:pt idx="1212">
                  <c:v>41990</c:v>
                </c:pt>
                <c:pt idx="1213">
                  <c:v>41991</c:v>
                </c:pt>
                <c:pt idx="1214">
                  <c:v>41992</c:v>
                </c:pt>
                <c:pt idx="1215">
                  <c:v>41995</c:v>
                </c:pt>
                <c:pt idx="1216">
                  <c:v>41996</c:v>
                </c:pt>
                <c:pt idx="1217">
                  <c:v>41997</c:v>
                </c:pt>
                <c:pt idx="1218">
                  <c:v>41998</c:v>
                </c:pt>
                <c:pt idx="1219">
                  <c:v>41999</c:v>
                </c:pt>
                <c:pt idx="1220">
                  <c:v>42002</c:v>
                </c:pt>
                <c:pt idx="1221">
                  <c:v>42003</c:v>
                </c:pt>
                <c:pt idx="1222">
                  <c:v>42009</c:v>
                </c:pt>
                <c:pt idx="1223">
                  <c:v>42010</c:v>
                </c:pt>
                <c:pt idx="1224">
                  <c:v>42011</c:v>
                </c:pt>
                <c:pt idx="1225">
                  <c:v>42012</c:v>
                </c:pt>
                <c:pt idx="1226">
                  <c:v>42013</c:v>
                </c:pt>
                <c:pt idx="1227">
                  <c:v>42016</c:v>
                </c:pt>
                <c:pt idx="1228">
                  <c:v>42017</c:v>
                </c:pt>
                <c:pt idx="1229">
                  <c:v>42018</c:v>
                </c:pt>
                <c:pt idx="1230">
                  <c:v>42019</c:v>
                </c:pt>
                <c:pt idx="1231">
                  <c:v>42020</c:v>
                </c:pt>
                <c:pt idx="1232">
                  <c:v>42023</c:v>
                </c:pt>
                <c:pt idx="1233">
                  <c:v>42024</c:v>
                </c:pt>
                <c:pt idx="1234">
                  <c:v>42025</c:v>
                </c:pt>
                <c:pt idx="1235">
                  <c:v>42026</c:v>
                </c:pt>
                <c:pt idx="1236">
                  <c:v>42027</c:v>
                </c:pt>
                <c:pt idx="1237">
                  <c:v>42030</c:v>
                </c:pt>
                <c:pt idx="1238">
                  <c:v>42031</c:v>
                </c:pt>
                <c:pt idx="1239">
                  <c:v>42032</c:v>
                </c:pt>
                <c:pt idx="1240">
                  <c:v>42033</c:v>
                </c:pt>
                <c:pt idx="1241">
                  <c:v>42034</c:v>
                </c:pt>
                <c:pt idx="1242">
                  <c:v>42037</c:v>
                </c:pt>
                <c:pt idx="1243">
                  <c:v>42038</c:v>
                </c:pt>
                <c:pt idx="1244">
                  <c:v>42039</c:v>
                </c:pt>
                <c:pt idx="1245">
                  <c:v>42040</c:v>
                </c:pt>
                <c:pt idx="1246">
                  <c:v>42041</c:v>
                </c:pt>
                <c:pt idx="1247">
                  <c:v>42044</c:v>
                </c:pt>
                <c:pt idx="1248">
                  <c:v>42045</c:v>
                </c:pt>
                <c:pt idx="1249">
                  <c:v>42046</c:v>
                </c:pt>
                <c:pt idx="1250">
                  <c:v>42047</c:v>
                </c:pt>
                <c:pt idx="1251">
                  <c:v>42048</c:v>
                </c:pt>
                <c:pt idx="1252">
                  <c:v>42051</c:v>
                </c:pt>
                <c:pt idx="1253">
                  <c:v>42052</c:v>
                </c:pt>
                <c:pt idx="1254">
                  <c:v>42053</c:v>
                </c:pt>
                <c:pt idx="1255">
                  <c:v>42054</c:v>
                </c:pt>
                <c:pt idx="1256">
                  <c:v>42055</c:v>
                </c:pt>
                <c:pt idx="1257">
                  <c:v>42058</c:v>
                </c:pt>
                <c:pt idx="1258">
                  <c:v>42059</c:v>
                </c:pt>
                <c:pt idx="1259">
                  <c:v>42060</c:v>
                </c:pt>
                <c:pt idx="1260">
                  <c:v>42061</c:v>
                </c:pt>
                <c:pt idx="1261">
                  <c:v>42062</c:v>
                </c:pt>
                <c:pt idx="1262">
                  <c:v>42065</c:v>
                </c:pt>
                <c:pt idx="1263">
                  <c:v>42066</c:v>
                </c:pt>
                <c:pt idx="1264">
                  <c:v>42068</c:v>
                </c:pt>
                <c:pt idx="1265">
                  <c:v>42069</c:v>
                </c:pt>
                <c:pt idx="1266">
                  <c:v>42072</c:v>
                </c:pt>
                <c:pt idx="1267">
                  <c:v>42073</c:v>
                </c:pt>
                <c:pt idx="1268">
                  <c:v>42074</c:v>
                </c:pt>
                <c:pt idx="1269">
                  <c:v>42075</c:v>
                </c:pt>
                <c:pt idx="1270">
                  <c:v>42076</c:v>
                </c:pt>
                <c:pt idx="1271">
                  <c:v>42079</c:v>
                </c:pt>
                <c:pt idx="1272">
                  <c:v>42080</c:v>
                </c:pt>
                <c:pt idx="1273">
                  <c:v>42081</c:v>
                </c:pt>
                <c:pt idx="1274">
                  <c:v>42082</c:v>
                </c:pt>
                <c:pt idx="1275">
                  <c:v>42083</c:v>
                </c:pt>
                <c:pt idx="1276">
                  <c:v>42086</c:v>
                </c:pt>
                <c:pt idx="1277">
                  <c:v>42087</c:v>
                </c:pt>
                <c:pt idx="1278">
                  <c:v>42088</c:v>
                </c:pt>
                <c:pt idx="1279">
                  <c:v>42089</c:v>
                </c:pt>
                <c:pt idx="1280">
                  <c:v>42090</c:v>
                </c:pt>
                <c:pt idx="1281">
                  <c:v>42093</c:v>
                </c:pt>
                <c:pt idx="1282">
                  <c:v>42094</c:v>
                </c:pt>
                <c:pt idx="1283">
                  <c:v>42095</c:v>
                </c:pt>
                <c:pt idx="1284">
                  <c:v>42096</c:v>
                </c:pt>
                <c:pt idx="1285">
                  <c:v>42097</c:v>
                </c:pt>
                <c:pt idx="1286">
                  <c:v>42101</c:v>
                </c:pt>
                <c:pt idx="1287">
                  <c:v>42102</c:v>
                </c:pt>
                <c:pt idx="1288">
                  <c:v>42103</c:v>
                </c:pt>
                <c:pt idx="1289">
                  <c:v>42104</c:v>
                </c:pt>
                <c:pt idx="1290">
                  <c:v>42110</c:v>
                </c:pt>
                <c:pt idx="1291">
                  <c:v>42111</c:v>
                </c:pt>
                <c:pt idx="1292">
                  <c:v>42114</c:v>
                </c:pt>
                <c:pt idx="1293">
                  <c:v>42115</c:v>
                </c:pt>
                <c:pt idx="1294">
                  <c:v>42116</c:v>
                </c:pt>
                <c:pt idx="1295">
                  <c:v>42117</c:v>
                </c:pt>
                <c:pt idx="1296">
                  <c:v>42118</c:v>
                </c:pt>
                <c:pt idx="1297">
                  <c:v>42121</c:v>
                </c:pt>
                <c:pt idx="1298">
                  <c:v>42122</c:v>
                </c:pt>
                <c:pt idx="1299">
                  <c:v>42123</c:v>
                </c:pt>
                <c:pt idx="1300">
                  <c:v>42124</c:v>
                </c:pt>
                <c:pt idx="1301">
                  <c:v>42128</c:v>
                </c:pt>
                <c:pt idx="1302">
                  <c:v>42130</c:v>
                </c:pt>
                <c:pt idx="1303">
                  <c:v>42131</c:v>
                </c:pt>
                <c:pt idx="1304">
                  <c:v>42132</c:v>
                </c:pt>
                <c:pt idx="1305">
                  <c:v>42135</c:v>
                </c:pt>
                <c:pt idx="1306">
                  <c:v>42136</c:v>
                </c:pt>
                <c:pt idx="1307">
                  <c:v>42137</c:v>
                </c:pt>
                <c:pt idx="1308">
                  <c:v>42138</c:v>
                </c:pt>
                <c:pt idx="1309">
                  <c:v>42139</c:v>
                </c:pt>
                <c:pt idx="1310">
                  <c:v>42142</c:v>
                </c:pt>
                <c:pt idx="1311">
                  <c:v>42143</c:v>
                </c:pt>
                <c:pt idx="1312">
                  <c:v>42144</c:v>
                </c:pt>
                <c:pt idx="1313">
                  <c:v>42145</c:v>
                </c:pt>
                <c:pt idx="1314">
                  <c:v>42146</c:v>
                </c:pt>
                <c:pt idx="1315">
                  <c:v>42149</c:v>
                </c:pt>
                <c:pt idx="1316">
                  <c:v>42150</c:v>
                </c:pt>
                <c:pt idx="1317">
                  <c:v>42151</c:v>
                </c:pt>
                <c:pt idx="1318">
                  <c:v>42152</c:v>
                </c:pt>
                <c:pt idx="1319">
                  <c:v>42153</c:v>
                </c:pt>
                <c:pt idx="1320">
                  <c:v>42157</c:v>
                </c:pt>
                <c:pt idx="1321">
                  <c:v>42158</c:v>
                </c:pt>
                <c:pt idx="1322">
                  <c:v>42159</c:v>
                </c:pt>
                <c:pt idx="1323">
                  <c:v>42160</c:v>
                </c:pt>
                <c:pt idx="1324">
                  <c:v>42163</c:v>
                </c:pt>
                <c:pt idx="1325">
                  <c:v>42164</c:v>
                </c:pt>
                <c:pt idx="1326">
                  <c:v>42165</c:v>
                </c:pt>
                <c:pt idx="1327">
                  <c:v>42166</c:v>
                </c:pt>
                <c:pt idx="1328">
                  <c:v>42167</c:v>
                </c:pt>
                <c:pt idx="1329">
                  <c:v>42170</c:v>
                </c:pt>
                <c:pt idx="1330">
                  <c:v>42171</c:v>
                </c:pt>
                <c:pt idx="1331">
                  <c:v>42172</c:v>
                </c:pt>
                <c:pt idx="1332">
                  <c:v>42173</c:v>
                </c:pt>
                <c:pt idx="1333">
                  <c:v>42174</c:v>
                </c:pt>
                <c:pt idx="1334">
                  <c:v>42177</c:v>
                </c:pt>
                <c:pt idx="1335">
                  <c:v>42178</c:v>
                </c:pt>
                <c:pt idx="1336">
                  <c:v>42179</c:v>
                </c:pt>
                <c:pt idx="1337">
                  <c:v>42180</c:v>
                </c:pt>
                <c:pt idx="1338">
                  <c:v>42181</c:v>
                </c:pt>
                <c:pt idx="1339">
                  <c:v>42184</c:v>
                </c:pt>
                <c:pt idx="1340">
                  <c:v>42185</c:v>
                </c:pt>
                <c:pt idx="1341">
                  <c:v>42187</c:v>
                </c:pt>
                <c:pt idx="1342">
                  <c:v>42188</c:v>
                </c:pt>
                <c:pt idx="1343">
                  <c:v>42191</c:v>
                </c:pt>
                <c:pt idx="1344">
                  <c:v>42192</c:v>
                </c:pt>
                <c:pt idx="1345">
                  <c:v>42193</c:v>
                </c:pt>
                <c:pt idx="1346">
                  <c:v>42194</c:v>
                </c:pt>
                <c:pt idx="1347">
                  <c:v>42195</c:v>
                </c:pt>
                <c:pt idx="1348">
                  <c:v>42198</c:v>
                </c:pt>
                <c:pt idx="1349">
                  <c:v>42199</c:v>
                </c:pt>
                <c:pt idx="1350">
                  <c:v>42200</c:v>
                </c:pt>
                <c:pt idx="1351">
                  <c:v>42201</c:v>
                </c:pt>
                <c:pt idx="1352">
                  <c:v>42202</c:v>
                </c:pt>
                <c:pt idx="1353">
                  <c:v>42205</c:v>
                </c:pt>
                <c:pt idx="1354">
                  <c:v>42206</c:v>
                </c:pt>
                <c:pt idx="1355">
                  <c:v>42207</c:v>
                </c:pt>
                <c:pt idx="1356">
                  <c:v>42208</c:v>
                </c:pt>
                <c:pt idx="1357">
                  <c:v>42209</c:v>
                </c:pt>
                <c:pt idx="1358">
                  <c:v>42212</c:v>
                </c:pt>
                <c:pt idx="1359">
                  <c:v>42213</c:v>
                </c:pt>
                <c:pt idx="1360">
                  <c:v>42214</c:v>
                </c:pt>
                <c:pt idx="1361">
                  <c:v>42216</c:v>
                </c:pt>
                <c:pt idx="1362">
                  <c:v>42219</c:v>
                </c:pt>
                <c:pt idx="1363">
                  <c:v>42220</c:v>
                </c:pt>
                <c:pt idx="1364">
                  <c:v>42221</c:v>
                </c:pt>
                <c:pt idx="1365">
                  <c:v>42222</c:v>
                </c:pt>
                <c:pt idx="1366">
                  <c:v>42223</c:v>
                </c:pt>
                <c:pt idx="1367">
                  <c:v>42226</c:v>
                </c:pt>
                <c:pt idx="1368">
                  <c:v>42227</c:v>
                </c:pt>
                <c:pt idx="1369">
                  <c:v>42229</c:v>
                </c:pt>
                <c:pt idx="1370">
                  <c:v>42230</c:v>
                </c:pt>
                <c:pt idx="1371">
                  <c:v>42233</c:v>
                </c:pt>
                <c:pt idx="1372">
                  <c:v>42234</c:v>
                </c:pt>
                <c:pt idx="1373">
                  <c:v>42235</c:v>
                </c:pt>
                <c:pt idx="1374">
                  <c:v>42236</c:v>
                </c:pt>
                <c:pt idx="1375">
                  <c:v>42237</c:v>
                </c:pt>
                <c:pt idx="1376">
                  <c:v>42240</c:v>
                </c:pt>
                <c:pt idx="1377">
                  <c:v>42241</c:v>
                </c:pt>
                <c:pt idx="1378">
                  <c:v>42242</c:v>
                </c:pt>
                <c:pt idx="1379">
                  <c:v>42243</c:v>
                </c:pt>
                <c:pt idx="1380">
                  <c:v>42244</c:v>
                </c:pt>
                <c:pt idx="1381">
                  <c:v>42247</c:v>
                </c:pt>
                <c:pt idx="1382">
                  <c:v>42248</c:v>
                </c:pt>
                <c:pt idx="1383">
                  <c:v>42249</c:v>
                </c:pt>
                <c:pt idx="1384">
                  <c:v>42250</c:v>
                </c:pt>
                <c:pt idx="1385">
                  <c:v>42251</c:v>
                </c:pt>
                <c:pt idx="1386">
                  <c:v>42254</c:v>
                </c:pt>
                <c:pt idx="1387">
                  <c:v>42255</c:v>
                </c:pt>
                <c:pt idx="1388">
                  <c:v>42256</c:v>
                </c:pt>
                <c:pt idx="1389">
                  <c:v>42257</c:v>
                </c:pt>
                <c:pt idx="1390">
                  <c:v>42258</c:v>
                </c:pt>
                <c:pt idx="1391">
                  <c:v>42261</c:v>
                </c:pt>
                <c:pt idx="1392">
                  <c:v>42262</c:v>
                </c:pt>
                <c:pt idx="1393">
                  <c:v>42263</c:v>
                </c:pt>
                <c:pt idx="1394">
                  <c:v>42264</c:v>
                </c:pt>
                <c:pt idx="1395">
                  <c:v>42265</c:v>
                </c:pt>
                <c:pt idx="1396">
                  <c:v>42268</c:v>
                </c:pt>
                <c:pt idx="1397">
                  <c:v>42269</c:v>
                </c:pt>
                <c:pt idx="1398">
                  <c:v>42270</c:v>
                </c:pt>
                <c:pt idx="1399">
                  <c:v>42271</c:v>
                </c:pt>
                <c:pt idx="1400">
                  <c:v>42272</c:v>
                </c:pt>
                <c:pt idx="1401">
                  <c:v>42275</c:v>
                </c:pt>
                <c:pt idx="1402">
                  <c:v>42276</c:v>
                </c:pt>
                <c:pt idx="1403">
                  <c:v>42277</c:v>
                </c:pt>
                <c:pt idx="1404">
                  <c:v>42278</c:v>
                </c:pt>
                <c:pt idx="1405">
                  <c:v>42279</c:v>
                </c:pt>
                <c:pt idx="1406">
                  <c:v>42282</c:v>
                </c:pt>
                <c:pt idx="1407">
                  <c:v>42283</c:v>
                </c:pt>
                <c:pt idx="1408">
                  <c:v>42284</c:v>
                </c:pt>
                <c:pt idx="1409">
                  <c:v>42285</c:v>
                </c:pt>
                <c:pt idx="1410">
                  <c:v>42286</c:v>
                </c:pt>
                <c:pt idx="1411">
                  <c:v>42289</c:v>
                </c:pt>
                <c:pt idx="1412">
                  <c:v>42290</c:v>
                </c:pt>
                <c:pt idx="1413">
                  <c:v>42291</c:v>
                </c:pt>
                <c:pt idx="1414">
                  <c:v>42292</c:v>
                </c:pt>
                <c:pt idx="1415">
                  <c:v>42293</c:v>
                </c:pt>
                <c:pt idx="1416">
                  <c:v>42296</c:v>
                </c:pt>
                <c:pt idx="1417">
                  <c:v>42297</c:v>
                </c:pt>
                <c:pt idx="1418">
                  <c:v>42298</c:v>
                </c:pt>
                <c:pt idx="1419">
                  <c:v>42299</c:v>
                </c:pt>
                <c:pt idx="1420">
                  <c:v>42303</c:v>
                </c:pt>
                <c:pt idx="1421">
                  <c:v>42304</c:v>
                </c:pt>
                <c:pt idx="1422">
                  <c:v>42305</c:v>
                </c:pt>
                <c:pt idx="1423">
                  <c:v>42306</c:v>
                </c:pt>
                <c:pt idx="1424">
                  <c:v>42307</c:v>
                </c:pt>
                <c:pt idx="1425">
                  <c:v>42310</c:v>
                </c:pt>
                <c:pt idx="1426">
                  <c:v>42311</c:v>
                </c:pt>
                <c:pt idx="1427">
                  <c:v>42312</c:v>
                </c:pt>
                <c:pt idx="1428">
                  <c:v>42313</c:v>
                </c:pt>
                <c:pt idx="1429">
                  <c:v>42314</c:v>
                </c:pt>
                <c:pt idx="1430">
                  <c:v>42317</c:v>
                </c:pt>
                <c:pt idx="1431">
                  <c:v>42318</c:v>
                </c:pt>
                <c:pt idx="1432">
                  <c:v>42319</c:v>
                </c:pt>
                <c:pt idx="1433">
                  <c:v>42320</c:v>
                </c:pt>
                <c:pt idx="1434">
                  <c:v>42321</c:v>
                </c:pt>
                <c:pt idx="1435">
                  <c:v>42324</c:v>
                </c:pt>
                <c:pt idx="1436">
                  <c:v>42325</c:v>
                </c:pt>
                <c:pt idx="1437">
                  <c:v>42326</c:v>
                </c:pt>
                <c:pt idx="1438">
                  <c:v>42327</c:v>
                </c:pt>
                <c:pt idx="1439">
                  <c:v>42328</c:v>
                </c:pt>
                <c:pt idx="1440">
                  <c:v>42331</c:v>
                </c:pt>
                <c:pt idx="1441">
                  <c:v>42332</c:v>
                </c:pt>
                <c:pt idx="1442">
                  <c:v>42333</c:v>
                </c:pt>
                <c:pt idx="1443">
                  <c:v>42334</c:v>
                </c:pt>
                <c:pt idx="1444">
                  <c:v>42335</c:v>
                </c:pt>
                <c:pt idx="1445">
                  <c:v>42338</c:v>
                </c:pt>
                <c:pt idx="1446">
                  <c:v>42339</c:v>
                </c:pt>
                <c:pt idx="1447">
                  <c:v>42340</c:v>
                </c:pt>
                <c:pt idx="1448">
                  <c:v>42341</c:v>
                </c:pt>
                <c:pt idx="1449">
                  <c:v>42342</c:v>
                </c:pt>
                <c:pt idx="1450">
                  <c:v>42346</c:v>
                </c:pt>
                <c:pt idx="1451">
                  <c:v>42347</c:v>
                </c:pt>
                <c:pt idx="1452">
                  <c:v>42349</c:v>
                </c:pt>
                <c:pt idx="1453">
                  <c:v>42352</c:v>
                </c:pt>
                <c:pt idx="1454">
                  <c:v>42353</c:v>
                </c:pt>
                <c:pt idx="1455">
                  <c:v>42354</c:v>
                </c:pt>
                <c:pt idx="1456">
                  <c:v>42355</c:v>
                </c:pt>
                <c:pt idx="1457">
                  <c:v>42356</c:v>
                </c:pt>
                <c:pt idx="1458">
                  <c:v>42359</c:v>
                </c:pt>
                <c:pt idx="1459">
                  <c:v>42360</c:v>
                </c:pt>
                <c:pt idx="1460">
                  <c:v>42361</c:v>
                </c:pt>
                <c:pt idx="1461">
                  <c:v>42362</c:v>
                </c:pt>
                <c:pt idx="1462">
                  <c:v>42363</c:v>
                </c:pt>
                <c:pt idx="1463">
                  <c:v>42366</c:v>
                </c:pt>
                <c:pt idx="1464">
                  <c:v>42367</c:v>
                </c:pt>
                <c:pt idx="1465">
                  <c:v>42368</c:v>
                </c:pt>
                <c:pt idx="1466">
                  <c:v>42373</c:v>
                </c:pt>
                <c:pt idx="1467">
                  <c:v>42374</c:v>
                </c:pt>
                <c:pt idx="1468">
                  <c:v>42375</c:v>
                </c:pt>
                <c:pt idx="1469">
                  <c:v>42376</c:v>
                </c:pt>
                <c:pt idx="1470">
                  <c:v>42377</c:v>
                </c:pt>
                <c:pt idx="1471">
                  <c:v>42380</c:v>
                </c:pt>
                <c:pt idx="1472">
                  <c:v>42381</c:v>
                </c:pt>
                <c:pt idx="1473">
                  <c:v>42382</c:v>
                </c:pt>
                <c:pt idx="1474">
                  <c:v>42383</c:v>
                </c:pt>
                <c:pt idx="1475">
                  <c:v>42384</c:v>
                </c:pt>
                <c:pt idx="1476">
                  <c:v>42387</c:v>
                </c:pt>
                <c:pt idx="1477">
                  <c:v>42388</c:v>
                </c:pt>
                <c:pt idx="1478">
                  <c:v>42389</c:v>
                </c:pt>
                <c:pt idx="1479">
                  <c:v>42390</c:v>
                </c:pt>
                <c:pt idx="1480">
                  <c:v>42391</c:v>
                </c:pt>
                <c:pt idx="1481">
                  <c:v>42394</c:v>
                </c:pt>
                <c:pt idx="1482">
                  <c:v>42395</c:v>
                </c:pt>
                <c:pt idx="1483">
                  <c:v>42396</c:v>
                </c:pt>
                <c:pt idx="1484">
                  <c:v>42397</c:v>
                </c:pt>
                <c:pt idx="1485">
                  <c:v>42398</c:v>
                </c:pt>
                <c:pt idx="1486">
                  <c:v>42401</c:v>
                </c:pt>
                <c:pt idx="1487">
                  <c:v>42402</c:v>
                </c:pt>
                <c:pt idx="1488">
                  <c:v>42403</c:v>
                </c:pt>
                <c:pt idx="1489">
                  <c:v>42404</c:v>
                </c:pt>
                <c:pt idx="1490">
                  <c:v>42405</c:v>
                </c:pt>
                <c:pt idx="1491">
                  <c:v>42408</c:v>
                </c:pt>
                <c:pt idx="1492">
                  <c:v>42409</c:v>
                </c:pt>
                <c:pt idx="1493">
                  <c:v>42410</c:v>
                </c:pt>
                <c:pt idx="1494">
                  <c:v>42411</c:v>
                </c:pt>
                <c:pt idx="1495">
                  <c:v>42412</c:v>
                </c:pt>
                <c:pt idx="1496">
                  <c:v>42415</c:v>
                </c:pt>
                <c:pt idx="1497">
                  <c:v>42416</c:v>
                </c:pt>
                <c:pt idx="1498">
                  <c:v>42417</c:v>
                </c:pt>
                <c:pt idx="1499">
                  <c:v>42418</c:v>
                </c:pt>
                <c:pt idx="1500">
                  <c:v>42419</c:v>
                </c:pt>
                <c:pt idx="1501">
                  <c:v>42423</c:v>
                </c:pt>
                <c:pt idx="1502">
                  <c:v>42424</c:v>
                </c:pt>
                <c:pt idx="1503">
                  <c:v>42425</c:v>
                </c:pt>
                <c:pt idx="1504">
                  <c:v>42426</c:v>
                </c:pt>
                <c:pt idx="1505">
                  <c:v>42429</c:v>
                </c:pt>
                <c:pt idx="1506">
                  <c:v>42430</c:v>
                </c:pt>
                <c:pt idx="1507">
                  <c:v>42431</c:v>
                </c:pt>
                <c:pt idx="1508">
                  <c:v>42432</c:v>
                </c:pt>
                <c:pt idx="1509">
                  <c:v>42433</c:v>
                </c:pt>
                <c:pt idx="1510">
                  <c:v>42436</c:v>
                </c:pt>
                <c:pt idx="1511">
                  <c:v>42437</c:v>
                </c:pt>
                <c:pt idx="1512">
                  <c:v>42438</c:v>
                </c:pt>
                <c:pt idx="1513">
                  <c:v>42439</c:v>
                </c:pt>
                <c:pt idx="1514">
                  <c:v>42440</c:v>
                </c:pt>
                <c:pt idx="1515">
                  <c:v>42443</c:v>
                </c:pt>
                <c:pt idx="1516">
                  <c:v>42444</c:v>
                </c:pt>
                <c:pt idx="1517">
                  <c:v>42445</c:v>
                </c:pt>
                <c:pt idx="1518">
                  <c:v>42446</c:v>
                </c:pt>
                <c:pt idx="1519">
                  <c:v>42447</c:v>
                </c:pt>
                <c:pt idx="1520">
                  <c:v>42450</c:v>
                </c:pt>
                <c:pt idx="1521">
                  <c:v>42451</c:v>
                </c:pt>
                <c:pt idx="1522">
                  <c:v>42452</c:v>
                </c:pt>
                <c:pt idx="1523">
                  <c:v>42453</c:v>
                </c:pt>
                <c:pt idx="1524">
                  <c:v>42454</c:v>
                </c:pt>
                <c:pt idx="1525">
                  <c:v>42457</c:v>
                </c:pt>
                <c:pt idx="1526">
                  <c:v>42458</c:v>
                </c:pt>
                <c:pt idx="1527">
                  <c:v>42459</c:v>
                </c:pt>
                <c:pt idx="1528">
                  <c:v>42460</c:v>
                </c:pt>
                <c:pt idx="1529">
                  <c:v>42461</c:v>
                </c:pt>
                <c:pt idx="1530">
                  <c:v>42464</c:v>
                </c:pt>
                <c:pt idx="1531">
                  <c:v>42465</c:v>
                </c:pt>
                <c:pt idx="1532">
                  <c:v>42467</c:v>
                </c:pt>
                <c:pt idx="1533">
                  <c:v>42468</c:v>
                </c:pt>
                <c:pt idx="1534">
                  <c:v>42471</c:v>
                </c:pt>
                <c:pt idx="1535">
                  <c:v>42472</c:v>
                </c:pt>
                <c:pt idx="1536">
                  <c:v>42478</c:v>
                </c:pt>
                <c:pt idx="1537">
                  <c:v>42479</c:v>
                </c:pt>
                <c:pt idx="1538">
                  <c:v>42480</c:v>
                </c:pt>
                <c:pt idx="1539">
                  <c:v>42481</c:v>
                </c:pt>
                <c:pt idx="1540">
                  <c:v>42482</c:v>
                </c:pt>
                <c:pt idx="1541">
                  <c:v>42485</c:v>
                </c:pt>
                <c:pt idx="1542">
                  <c:v>42486</c:v>
                </c:pt>
                <c:pt idx="1543">
                  <c:v>42487</c:v>
                </c:pt>
                <c:pt idx="1544">
                  <c:v>42488</c:v>
                </c:pt>
                <c:pt idx="1545">
                  <c:v>42489</c:v>
                </c:pt>
                <c:pt idx="1546">
                  <c:v>42493</c:v>
                </c:pt>
                <c:pt idx="1547">
                  <c:v>42494</c:v>
                </c:pt>
                <c:pt idx="1548">
                  <c:v>42499</c:v>
                </c:pt>
                <c:pt idx="1549">
                  <c:v>42500</c:v>
                </c:pt>
                <c:pt idx="1550">
                  <c:v>42501</c:v>
                </c:pt>
                <c:pt idx="1551">
                  <c:v>42502</c:v>
                </c:pt>
                <c:pt idx="1552">
                  <c:v>42503</c:v>
                </c:pt>
                <c:pt idx="1553">
                  <c:v>42506</c:v>
                </c:pt>
                <c:pt idx="1554">
                  <c:v>42507</c:v>
                </c:pt>
                <c:pt idx="1555">
                  <c:v>42508</c:v>
                </c:pt>
                <c:pt idx="1556">
                  <c:v>42509</c:v>
                </c:pt>
                <c:pt idx="1557">
                  <c:v>42513</c:v>
                </c:pt>
                <c:pt idx="1558">
                  <c:v>42514</c:v>
                </c:pt>
                <c:pt idx="1559">
                  <c:v>42515</c:v>
                </c:pt>
                <c:pt idx="1560">
                  <c:v>42516</c:v>
                </c:pt>
                <c:pt idx="1561">
                  <c:v>42517</c:v>
                </c:pt>
                <c:pt idx="1562">
                  <c:v>42520</c:v>
                </c:pt>
                <c:pt idx="1563">
                  <c:v>42521</c:v>
                </c:pt>
                <c:pt idx="1564">
                  <c:v>42522</c:v>
                </c:pt>
                <c:pt idx="1565">
                  <c:v>42523</c:v>
                </c:pt>
                <c:pt idx="1566">
                  <c:v>42524</c:v>
                </c:pt>
                <c:pt idx="1567">
                  <c:v>42527</c:v>
                </c:pt>
                <c:pt idx="1568">
                  <c:v>42528</c:v>
                </c:pt>
                <c:pt idx="1569">
                  <c:v>42529</c:v>
                </c:pt>
                <c:pt idx="1570">
                  <c:v>42530</c:v>
                </c:pt>
                <c:pt idx="1571">
                  <c:v>42531</c:v>
                </c:pt>
                <c:pt idx="1572">
                  <c:v>42534</c:v>
                </c:pt>
                <c:pt idx="1573">
                  <c:v>42535</c:v>
                </c:pt>
                <c:pt idx="1574">
                  <c:v>42536</c:v>
                </c:pt>
                <c:pt idx="1575">
                  <c:v>42537</c:v>
                </c:pt>
                <c:pt idx="1576">
                  <c:v>42538</c:v>
                </c:pt>
                <c:pt idx="1577">
                  <c:v>42541</c:v>
                </c:pt>
                <c:pt idx="1578">
                  <c:v>42542</c:v>
                </c:pt>
                <c:pt idx="1579">
                  <c:v>42543</c:v>
                </c:pt>
                <c:pt idx="1580">
                  <c:v>42544</c:v>
                </c:pt>
                <c:pt idx="1581">
                  <c:v>42545</c:v>
                </c:pt>
                <c:pt idx="1582">
                  <c:v>42548</c:v>
                </c:pt>
                <c:pt idx="1583">
                  <c:v>42549</c:v>
                </c:pt>
                <c:pt idx="1584">
                  <c:v>42550</c:v>
                </c:pt>
                <c:pt idx="1585">
                  <c:v>42551</c:v>
                </c:pt>
                <c:pt idx="1586">
                  <c:v>42555</c:v>
                </c:pt>
                <c:pt idx="1587">
                  <c:v>42556</c:v>
                </c:pt>
                <c:pt idx="1588">
                  <c:v>42557</c:v>
                </c:pt>
                <c:pt idx="1589">
                  <c:v>42558</c:v>
                </c:pt>
                <c:pt idx="1590">
                  <c:v>42559</c:v>
                </c:pt>
                <c:pt idx="1591">
                  <c:v>42562</c:v>
                </c:pt>
                <c:pt idx="1592">
                  <c:v>42563</c:v>
                </c:pt>
                <c:pt idx="1593">
                  <c:v>42564</c:v>
                </c:pt>
                <c:pt idx="1594">
                  <c:v>42565</c:v>
                </c:pt>
                <c:pt idx="1595">
                  <c:v>42566</c:v>
                </c:pt>
                <c:pt idx="1596">
                  <c:v>42571</c:v>
                </c:pt>
                <c:pt idx="1597">
                  <c:v>42572</c:v>
                </c:pt>
                <c:pt idx="1598">
                  <c:v>42573</c:v>
                </c:pt>
                <c:pt idx="1599">
                  <c:v>42576</c:v>
                </c:pt>
                <c:pt idx="1600">
                  <c:v>42577</c:v>
                </c:pt>
                <c:pt idx="1601">
                  <c:v>42578</c:v>
                </c:pt>
                <c:pt idx="1602">
                  <c:v>42579</c:v>
                </c:pt>
                <c:pt idx="1603">
                  <c:v>42580</c:v>
                </c:pt>
                <c:pt idx="1604">
                  <c:v>42583</c:v>
                </c:pt>
                <c:pt idx="1605">
                  <c:v>42584</c:v>
                </c:pt>
                <c:pt idx="1606">
                  <c:v>42585</c:v>
                </c:pt>
                <c:pt idx="1607">
                  <c:v>42586</c:v>
                </c:pt>
                <c:pt idx="1608">
                  <c:v>42587</c:v>
                </c:pt>
                <c:pt idx="1609">
                  <c:v>42590</c:v>
                </c:pt>
                <c:pt idx="1610">
                  <c:v>42591</c:v>
                </c:pt>
                <c:pt idx="1611">
                  <c:v>42592</c:v>
                </c:pt>
                <c:pt idx="1612">
                  <c:v>42593</c:v>
                </c:pt>
                <c:pt idx="1613">
                  <c:v>42597</c:v>
                </c:pt>
                <c:pt idx="1614">
                  <c:v>42598</c:v>
                </c:pt>
                <c:pt idx="1615">
                  <c:v>42599</c:v>
                </c:pt>
                <c:pt idx="1616">
                  <c:v>42600</c:v>
                </c:pt>
                <c:pt idx="1617">
                  <c:v>42601</c:v>
                </c:pt>
                <c:pt idx="1618">
                  <c:v>42604</c:v>
                </c:pt>
                <c:pt idx="1619">
                  <c:v>42605</c:v>
                </c:pt>
                <c:pt idx="1620">
                  <c:v>42606</c:v>
                </c:pt>
                <c:pt idx="1621">
                  <c:v>42607</c:v>
                </c:pt>
                <c:pt idx="1622">
                  <c:v>42608</c:v>
                </c:pt>
                <c:pt idx="1623">
                  <c:v>42611</c:v>
                </c:pt>
                <c:pt idx="1624">
                  <c:v>42612</c:v>
                </c:pt>
                <c:pt idx="1625">
                  <c:v>42613</c:v>
                </c:pt>
                <c:pt idx="1626">
                  <c:v>42614</c:v>
                </c:pt>
                <c:pt idx="1627">
                  <c:v>42615</c:v>
                </c:pt>
                <c:pt idx="1628">
                  <c:v>42618</c:v>
                </c:pt>
                <c:pt idx="1629">
                  <c:v>42619</c:v>
                </c:pt>
                <c:pt idx="1630">
                  <c:v>42620</c:v>
                </c:pt>
                <c:pt idx="1631">
                  <c:v>42621</c:v>
                </c:pt>
                <c:pt idx="1632">
                  <c:v>42622</c:v>
                </c:pt>
                <c:pt idx="1633">
                  <c:v>42625</c:v>
                </c:pt>
                <c:pt idx="1634">
                  <c:v>42626</c:v>
                </c:pt>
                <c:pt idx="1635">
                  <c:v>42627</c:v>
                </c:pt>
                <c:pt idx="1636">
                  <c:v>42628</c:v>
                </c:pt>
                <c:pt idx="1637">
                  <c:v>42629</c:v>
                </c:pt>
                <c:pt idx="1638">
                  <c:v>42632</c:v>
                </c:pt>
                <c:pt idx="1639">
                  <c:v>42633</c:v>
                </c:pt>
                <c:pt idx="1640">
                  <c:v>42634</c:v>
                </c:pt>
                <c:pt idx="1641">
                  <c:v>42635</c:v>
                </c:pt>
                <c:pt idx="1642">
                  <c:v>42636</c:v>
                </c:pt>
                <c:pt idx="1643">
                  <c:v>42639</c:v>
                </c:pt>
                <c:pt idx="1644">
                  <c:v>42640</c:v>
                </c:pt>
                <c:pt idx="1645">
                  <c:v>42641</c:v>
                </c:pt>
                <c:pt idx="1646">
                  <c:v>42642</c:v>
                </c:pt>
                <c:pt idx="1647">
                  <c:v>42643</c:v>
                </c:pt>
                <c:pt idx="1648">
                  <c:v>42646</c:v>
                </c:pt>
                <c:pt idx="1649">
                  <c:v>42647</c:v>
                </c:pt>
                <c:pt idx="1650">
                  <c:v>42648</c:v>
                </c:pt>
                <c:pt idx="1651">
                  <c:v>42649</c:v>
                </c:pt>
                <c:pt idx="1652">
                  <c:v>42650</c:v>
                </c:pt>
                <c:pt idx="1653">
                  <c:v>42653</c:v>
                </c:pt>
                <c:pt idx="1654">
                  <c:v>42654</c:v>
                </c:pt>
                <c:pt idx="1655">
                  <c:v>42655</c:v>
                </c:pt>
                <c:pt idx="1656">
                  <c:v>42656</c:v>
                </c:pt>
                <c:pt idx="1657">
                  <c:v>42657</c:v>
                </c:pt>
                <c:pt idx="1658">
                  <c:v>42660</c:v>
                </c:pt>
                <c:pt idx="1659">
                  <c:v>42661</c:v>
                </c:pt>
                <c:pt idx="1660">
                  <c:v>42662</c:v>
                </c:pt>
                <c:pt idx="1661">
                  <c:v>42663</c:v>
                </c:pt>
                <c:pt idx="1662">
                  <c:v>42664</c:v>
                </c:pt>
                <c:pt idx="1663">
                  <c:v>42668</c:v>
                </c:pt>
                <c:pt idx="1664">
                  <c:v>42669</c:v>
                </c:pt>
                <c:pt idx="1665">
                  <c:v>42670</c:v>
                </c:pt>
                <c:pt idx="1666">
                  <c:v>42671</c:v>
                </c:pt>
                <c:pt idx="1667">
                  <c:v>42674</c:v>
                </c:pt>
                <c:pt idx="1668">
                  <c:v>42675</c:v>
                </c:pt>
                <c:pt idx="1669">
                  <c:v>42676</c:v>
                </c:pt>
                <c:pt idx="1670">
                  <c:v>42677</c:v>
                </c:pt>
                <c:pt idx="1671">
                  <c:v>42678</c:v>
                </c:pt>
                <c:pt idx="1672">
                  <c:v>42681</c:v>
                </c:pt>
                <c:pt idx="1673">
                  <c:v>42682</c:v>
                </c:pt>
                <c:pt idx="1674">
                  <c:v>42683</c:v>
                </c:pt>
                <c:pt idx="1675">
                  <c:v>42684</c:v>
                </c:pt>
                <c:pt idx="1676">
                  <c:v>42685</c:v>
                </c:pt>
                <c:pt idx="1677">
                  <c:v>42688</c:v>
                </c:pt>
                <c:pt idx="1678">
                  <c:v>42689</c:v>
                </c:pt>
                <c:pt idx="1679">
                  <c:v>42690</c:v>
                </c:pt>
                <c:pt idx="1680">
                  <c:v>42691</c:v>
                </c:pt>
                <c:pt idx="1681">
                  <c:v>42692</c:v>
                </c:pt>
                <c:pt idx="1682">
                  <c:v>42695</c:v>
                </c:pt>
                <c:pt idx="1683">
                  <c:v>42696</c:v>
                </c:pt>
                <c:pt idx="1684">
                  <c:v>42697</c:v>
                </c:pt>
                <c:pt idx="1685">
                  <c:v>42698</c:v>
                </c:pt>
                <c:pt idx="1686">
                  <c:v>42699</c:v>
                </c:pt>
                <c:pt idx="1687">
                  <c:v>42702</c:v>
                </c:pt>
                <c:pt idx="1688">
                  <c:v>42703</c:v>
                </c:pt>
                <c:pt idx="1689">
                  <c:v>42704</c:v>
                </c:pt>
                <c:pt idx="1690">
                  <c:v>42705</c:v>
                </c:pt>
                <c:pt idx="1691">
                  <c:v>42706</c:v>
                </c:pt>
                <c:pt idx="1692">
                  <c:v>42710</c:v>
                </c:pt>
                <c:pt idx="1693">
                  <c:v>42711</c:v>
                </c:pt>
                <c:pt idx="1694">
                  <c:v>42712</c:v>
                </c:pt>
                <c:pt idx="1695">
                  <c:v>42713</c:v>
                </c:pt>
                <c:pt idx="1696">
                  <c:v>42717</c:v>
                </c:pt>
                <c:pt idx="1697">
                  <c:v>42718</c:v>
                </c:pt>
                <c:pt idx="1698">
                  <c:v>42719</c:v>
                </c:pt>
                <c:pt idx="1699">
                  <c:v>42720</c:v>
                </c:pt>
                <c:pt idx="1700">
                  <c:v>42723</c:v>
                </c:pt>
                <c:pt idx="1701">
                  <c:v>42724</c:v>
                </c:pt>
                <c:pt idx="1702">
                  <c:v>42725</c:v>
                </c:pt>
                <c:pt idx="1703">
                  <c:v>42726</c:v>
                </c:pt>
                <c:pt idx="1704">
                  <c:v>42727</c:v>
                </c:pt>
                <c:pt idx="1705">
                  <c:v>42730</c:v>
                </c:pt>
                <c:pt idx="1706">
                  <c:v>42731</c:v>
                </c:pt>
                <c:pt idx="1707">
                  <c:v>42732</c:v>
                </c:pt>
                <c:pt idx="1708">
                  <c:v>42733</c:v>
                </c:pt>
                <c:pt idx="1709">
                  <c:v>42734</c:v>
                </c:pt>
                <c:pt idx="1710">
                  <c:v>42739</c:v>
                </c:pt>
                <c:pt idx="1711">
                  <c:v>42740</c:v>
                </c:pt>
                <c:pt idx="1712">
                  <c:v>42741</c:v>
                </c:pt>
                <c:pt idx="1713">
                  <c:v>42744</c:v>
                </c:pt>
                <c:pt idx="1714">
                  <c:v>42745</c:v>
                </c:pt>
                <c:pt idx="1715">
                  <c:v>42746</c:v>
                </c:pt>
                <c:pt idx="1716">
                  <c:v>42747</c:v>
                </c:pt>
                <c:pt idx="1717">
                  <c:v>42751</c:v>
                </c:pt>
                <c:pt idx="1718">
                  <c:v>42752</c:v>
                </c:pt>
                <c:pt idx="1719">
                  <c:v>42753</c:v>
                </c:pt>
                <c:pt idx="1720">
                  <c:v>42754</c:v>
                </c:pt>
                <c:pt idx="1721">
                  <c:v>42755</c:v>
                </c:pt>
                <c:pt idx="1722">
                  <c:v>42758</c:v>
                </c:pt>
                <c:pt idx="1723">
                  <c:v>42759</c:v>
                </c:pt>
                <c:pt idx="1724">
                  <c:v>42760</c:v>
                </c:pt>
                <c:pt idx="1725">
                  <c:v>42761</c:v>
                </c:pt>
                <c:pt idx="1726">
                  <c:v>42762</c:v>
                </c:pt>
                <c:pt idx="1727">
                  <c:v>42765</c:v>
                </c:pt>
                <c:pt idx="1728">
                  <c:v>42766</c:v>
                </c:pt>
                <c:pt idx="1729">
                  <c:v>42767</c:v>
                </c:pt>
                <c:pt idx="1730">
                  <c:v>42768</c:v>
                </c:pt>
                <c:pt idx="1731">
                  <c:v>42769</c:v>
                </c:pt>
                <c:pt idx="1732">
                  <c:v>42772</c:v>
                </c:pt>
                <c:pt idx="1733">
                  <c:v>42773</c:v>
                </c:pt>
                <c:pt idx="1734">
                  <c:v>42774</c:v>
                </c:pt>
                <c:pt idx="1735">
                  <c:v>42775</c:v>
                </c:pt>
                <c:pt idx="1736">
                  <c:v>42776</c:v>
                </c:pt>
                <c:pt idx="1737">
                  <c:v>42780</c:v>
                </c:pt>
                <c:pt idx="1738">
                  <c:v>42781</c:v>
                </c:pt>
                <c:pt idx="1739">
                  <c:v>42782</c:v>
                </c:pt>
                <c:pt idx="1740">
                  <c:v>42783</c:v>
                </c:pt>
                <c:pt idx="1741">
                  <c:v>42786</c:v>
                </c:pt>
                <c:pt idx="1742">
                  <c:v>42787</c:v>
                </c:pt>
                <c:pt idx="1743">
                  <c:v>42788</c:v>
                </c:pt>
                <c:pt idx="1744">
                  <c:v>42789</c:v>
                </c:pt>
                <c:pt idx="1745">
                  <c:v>42790</c:v>
                </c:pt>
                <c:pt idx="1746">
                  <c:v>42793</c:v>
                </c:pt>
                <c:pt idx="1747">
                  <c:v>42794</c:v>
                </c:pt>
                <c:pt idx="1748">
                  <c:v>42795</c:v>
                </c:pt>
                <c:pt idx="1749">
                  <c:v>42796</c:v>
                </c:pt>
                <c:pt idx="1750">
                  <c:v>42797</c:v>
                </c:pt>
                <c:pt idx="1751">
                  <c:v>42800</c:v>
                </c:pt>
                <c:pt idx="1752">
                  <c:v>42801</c:v>
                </c:pt>
                <c:pt idx="1753">
                  <c:v>42802</c:v>
                </c:pt>
                <c:pt idx="1754">
                  <c:v>42803</c:v>
                </c:pt>
                <c:pt idx="1755">
                  <c:v>42804</c:v>
                </c:pt>
                <c:pt idx="1756">
                  <c:v>42807</c:v>
                </c:pt>
                <c:pt idx="1757">
                  <c:v>42808</c:v>
                </c:pt>
                <c:pt idx="1758">
                  <c:v>42809</c:v>
                </c:pt>
                <c:pt idx="1759">
                  <c:v>42810</c:v>
                </c:pt>
                <c:pt idx="1760">
                  <c:v>42811</c:v>
                </c:pt>
                <c:pt idx="1761">
                  <c:v>42814</c:v>
                </c:pt>
                <c:pt idx="1762">
                  <c:v>42815</c:v>
                </c:pt>
                <c:pt idx="1763">
                  <c:v>42816</c:v>
                </c:pt>
                <c:pt idx="1764">
                  <c:v>42817</c:v>
                </c:pt>
                <c:pt idx="1765">
                  <c:v>42818</c:v>
                </c:pt>
                <c:pt idx="1766">
                  <c:v>42821</c:v>
                </c:pt>
                <c:pt idx="1767">
                  <c:v>42822</c:v>
                </c:pt>
                <c:pt idx="1768">
                  <c:v>42823</c:v>
                </c:pt>
                <c:pt idx="1769">
                  <c:v>42824</c:v>
                </c:pt>
                <c:pt idx="1770">
                  <c:v>42825</c:v>
                </c:pt>
                <c:pt idx="1771">
                  <c:v>42828</c:v>
                </c:pt>
                <c:pt idx="1772">
                  <c:v>42829</c:v>
                </c:pt>
                <c:pt idx="1773">
                  <c:v>42830</c:v>
                </c:pt>
                <c:pt idx="1774">
                  <c:v>42832</c:v>
                </c:pt>
                <c:pt idx="1775">
                  <c:v>42835</c:v>
                </c:pt>
                <c:pt idx="1776">
                  <c:v>42836</c:v>
                </c:pt>
                <c:pt idx="1777">
                  <c:v>42837</c:v>
                </c:pt>
                <c:pt idx="1778">
                  <c:v>42842</c:v>
                </c:pt>
                <c:pt idx="1779">
                  <c:v>42843</c:v>
                </c:pt>
                <c:pt idx="1780">
                  <c:v>42844</c:v>
                </c:pt>
                <c:pt idx="1781">
                  <c:v>42845</c:v>
                </c:pt>
                <c:pt idx="1782">
                  <c:v>42846</c:v>
                </c:pt>
                <c:pt idx="1783">
                  <c:v>42849</c:v>
                </c:pt>
                <c:pt idx="1784">
                  <c:v>42850</c:v>
                </c:pt>
                <c:pt idx="1785">
                  <c:v>42851</c:v>
                </c:pt>
                <c:pt idx="1786">
                  <c:v>42852</c:v>
                </c:pt>
                <c:pt idx="1787">
                  <c:v>42853</c:v>
                </c:pt>
                <c:pt idx="1788">
                  <c:v>42857</c:v>
                </c:pt>
                <c:pt idx="1789">
                  <c:v>42858</c:v>
                </c:pt>
                <c:pt idx="1790">
                  <c:v>42859</c:v>
                </c:pt>
                <c:pt idx="1791">
                  <c:v>42863</c:v>
                </c:pt>
                <c:pt idx="1792">
                  <c:v>42864</c:v>
                </c:pt>
                <c:pt idx="1793">
                  <c:v>42866</c:v>
                </c:pt>
                <c:pt idx="1794">
                  <c:v>42867</c:v>
                </c:pt>
                <c:pt idx="1795">
                  <c:v>42870</c:v>
                </c:pt>
                <c:pt idx="1796">
                  <c:v>42871</c:v>
                </c:pt>
                <c:pt idx="1797">
                  <c:v>42872</c:v>
                </c:pt>
                <c:pt idx="1798">
                  <c:v>42873</c:v>
                </c:pt>
                <c:pt idx="1799">
                  <c:v>42874</c:v>
                </c:pt>
                <c:pt idx="1800">
                  <c:v>42877</c:v>
                </c:pt>
                <c:pt idx="1801">
                  <c:v>42878</c:v>
                </c:pt>
                <c:pt idx="1802">
                  <c:v>42879</c:v>
                </c:pt>
                <c:pt idx="1803">
                  <c:v>42880</c:v>
                </c:pt>
                <c:pt idx="1804">
                  <c:v>42881</c:v>
                </c:pt>
                <c:pt idx="1805">
                  <c:v>42884</c:v>
                </c:pt>
                <c:pt idx="1806">
                  <c:v>42885</c:v>
                </c:pt>
                <c:pt idx="1807">
                  <c:v>42886</c:v>
                </c:pt>
                <c:pt idx="1808">
                  <c:v>42887</c:v>
                </c:pt>
                <c:pt idx="1809">
                  <c:v>42888</c:v>
                </c:pt>
                <c:pt idx="1810">
                  <c:v>42891</c:v>
                </c:pt>
                <c:pt idx="1811">
                  <c:v>42892</c:v>
                </c:pt>
                <c:pt idx="1812">
                  <c:v>42893</c:v>
                </c:pt>
                <c:pt idx="1813">
                  <c:v>42894</c:v>
                </c:pt>
                <c:pt idx="1814">
                  <c:v>42895</c:v>
                </c:pt>
                <c:pt idx="1815">
                  <c:v>42898</c:v>
                </c:pt>
                <c:pt idx="1816">
                  <c:v>42899</c:v>
                </c:pt>
                <c:pt idx="1817">
                  <c:v>42900</c:v>
                </c:pt>
                <c:pt idx="1818">
                  <c:v>42901</c:v>
                </c:pt>
                <c:pt idx="1819">
                  <c:v>42902</c:v>
                </c:pt>
                <c:pt idx="1820">
                  <c:v>42905</c:v>
                </c:pt>
                <c:pt idx="1821">
                  <c:v>42906</c:v>
                </c:pt>
                <c:pt idx="1822">
                  <c:v>42907</c:v>
                </c:pt>
                <c:pt idx="1823">
                  <c:v>42908</c:v>
                </c:pt>
                <c:pt idx="1824">
                  <c:v>42909</c:v>
                </c:pt>
                <c:pt idx="1825">
                  <c:v>42912</c:v>
                </c:pt>
                <c:pt idx="1826">
                  <c:v>42913</c:v>
                </c:pt>
                <c:pt idx="1827">
                  <c:v>42914</c:v>
                </c:pt>
                <c:pt idx="1828">
                  <c:v>42915</c:v>
                </c:pt>
                <c:pt idx="1829">
                  <c:v>42916</c:v>
                </c:pt>
                <c:pt idx="1830">
                  <c:v>42919</c:v>
                </c:pt>
                <c:pt idx="1831">
                  <c:v>42920</c:v>
                </c:pt>
                <c:pt idx="1832">
                  <c:v>42921</c:v>
                </c:pt>
                <c:pt idx="1833">
                  <c:v>42922</c:v>
                </c:pt>
                <c:pt idx="1834">
                  <c:v>42923</c:v>
                </c:pt>
                <c:pt idx="1835">
                  <c:v>42927</c:v>
                </c:pt>
                <c:pt idx="1836">
                  <c:v>42928</c:v>
                </c:pt>
                <c:pt idx="1837">
                  <c:v>42929</c:v>
                </c:pt>
                <c:pt idx="1838">
                  <c:v>42930</c:v>
                </c:pt>
                <c:pt idx="1839">
                  <c:v>42933</c:v>
                </c:pt>
                <c:pt idx="1840">
                  <c:v>42934</c:v>
                </c:pt>
                <c:pt idx="1841">
                  <c:v>42935</c:v>
                </c:pt>
                <c:pt idx="1842">
                  <c:v>42936</c:v>
                </c:pt>
                <c:pt idx="1843">
                  <c:v>42937</c:v>
                </c:pt>
                <c:pt idx="1844">
                  <c:v>42940</c:v>
                </c:pt>
                <c:pt idx="1845">
                  <c:v>42941</c:v>
                </c:pt>
                <c:pt idx="1846">
                  <c:v>42942</c:v>
                </c:pt>
                <c:pt idx="1847">
                  <c:v>42943</c:v>
                </c:pt>
                <c:pt idx="1848">
                  <c:v>42947</c:v>
                </c:pt>
                <c:pt idx="1849">
                  <c:v>42948</c:v>
                </c:pt>
                <c:pt idx="1850">
                  <c:v>42949</c:v>
                </c:pt>
                <c:pt idx="1851">
                  <c:v>42950</c:v>
                </c:pt>
                <c:pt idx="1852">
                  <c:v>42951</c:v>
                </c:pt>
                <c:pt idx="1853">
                  <c:v>42954</c:v>
                </c:pt>
                <c:pt idx="1854">
                  <c:v>42955</c:v>
                </c:pt>
                <c:pt idx="1855">
                  <c:v>42956</c:v>
                </c:pt>
                <c:pt idx="1856">
                  <c:v>42957</c:v>
                </c:pt>
                <c:pt idx="1857">
                  <c:v>42958</c:v>
                </c:pt>
                <c:pt idx="1858">
                  <c:v>42962</c:v>
                </c:pt>
                <c:pt idx="1859">
                  <c:v>42963</c:v>
                </c:pt>
                <c:pt idx="1860">
                  <c:v>42964</c:v>
                </c:pt>
                <c:pt idx="1861">
                  <c:v>42965</c:v>
                </c:pt>
                <c:pt idx="1862">
                  <c:v>42968</c:v>
                </c:pt>
                <c:pt idx="1863">
                  <c:v>42969</c:v>
                </c:pt>
                <c:pt idx="1864">
                  <c:v>42970</c:v>
                </c:pt>
                <c:pt idx="1865">
                  <c:v>42971</c:v>
                </c:pt>
                <c:pt idx="1866">
                  <c:v>42972</c:v>
                </c:pt>
                <c:pt idx="1867">
                  <c:v>42975</c:v>
                </c:pt>
                <c:pt idx="1868">
                  <c:v>42976</c:v>
                </c:pt>
                <c:pt idx="1869">
                  <c:v>42977</c:v>
                </c:pt>
                <c:pt idx="1870">
                  <c:v>42978</c:v>
                </c:pt>
                <c:pt idx="1871">
                  <c:v>42979</c:v>
                </c:pt>
                <c:pt idx="1872">
                  <c:v>42982</c:v>
                </c:pt>
                <c:pt idx="1873">
                  <c:v>42983</c:v>
                </c:pt>
                <c:pt idx="1874">
                  <c:v>42984</c:v>
                </c:pt>
                <c:pt idx="1875">
                  <c:v>42985</c:v>
                </c:pt>
                <c:pt idx="1876">
                  <c:v>42986</c:v>
                </c:pt>
                <c:pt idx="1877">
                  <c:v>42989</c:v>
                </c:pt>
                <c:pt idx="1878">
                  <c:v>42990</c:v>
                </c:pt>
                <c:pt idx="1879">
                  <c:v>42991</c:v>
                </c:pt>
                <c:pt idx="1880">
                  <c:v>42992</c:v>
                </c:pt>
                <c:pt idx="1881">
                  <c:v>42993</c:v>
                </c:pt>
                <c:pt idx="1882">
                  <c:v>42996</c:v>
                </c:pt>
                <c:pt idx="1883">
                  <c:v>42997</c:v>
                </c:pt>
                <c:pt idx="1884">
                  <c:v>42998</c:v>
                </c:pt>
                <c:pt idx="1885">
                  <c:v>42999</c:v>
                </c:pt>
                <c:pt idx="1886">
                  <c:v>43000</c:v>
                </c:pt>
                <c:pt idx="1887">
                  <c:v>43003</c:v>
                </c:pt>
                <c:pt idx="1888">
                  <c:v>43004</c:v>
                </c:pt>
                <c:pt idx="1889">
                  <c:v>43005</c:v>
                </c:pt>
                <c:pt idx="1890">
                  <c:v>43006</c:v>
                </c:pt>
                <c:pt idx="1891">
                  <c:v>43007</c:v>
                </c:pt>
                <c:pt idx="1892">
                  <c:v>43010</c:v>
                </c:pt>
                <c:pt idx="1893">
                  <c:v>43011</c:v>
                </c:pt>
                <c:pt idx="1894">
                  <c:v>43012</c:v>
                </c:pt>
                <c:pt idx="1895">
                  <c:v>43013</c:v>
                </c:pt>
                <c:pt idx="1896">
                  <c:v>43014</c:v>
                </c:pt>
                <c:pt idx="1897">
                  <c:v>43017</c:v>
                </c:pt>
                <c:pt idx="1898">
                  <c:v>43018</c:v>
                </c:pt>
                <c:pt idx="1899">
                  <c:v>43019</c:v>
                </c:pt>
                <c:pt idx="1900">
                  <c:v>43020</c:v>
                </c:pt>
                <c:pt idx="1901">
                  <c:v>43024</c:v>
                </c:pt>
                <c:pt idx="1902">
                  <c:v>43025</c:v>
                </c:pt>
                <c:pt idx="1903">
                  <c:v>43026</c:v>
                </c:pt>
                <c:pt idx="1904">
                  <c:v>43027</c:v>
                </c:pt>
                <c:pt idx="1905">
                  <c:v>43028</c:v>
                </c:pt>
                <c:pt idx="1906">
                  <c:v>43032</c:v>
                </c:pt>
                <c:pt idx="1907">
                  <c:v>43033</c:v>
                </c:pt>
                <c:pt idx="1908">
                  <c:v>43035</c:v>
                </c:pt>
                <c:pt idx="1909">
                  <c:v>43038</c:v>
                </c:pt>
                <c:pt idx="1910">
                  <c:v>43039</c:v>
                </c:pt>
                <c:pt idx="1911">
                  <c:v>43040</c:v>
                </c:pt>
                <c:pt idx="1912">
                  <c:v>43041</c:v>
                </c:pt>
                <c:pt idx="1913">
                  <c:v>43042</c:v>
                </c:pt>
                <c:pt idx="1914">
                  <c:v>43045</c:v>
                </c:pt>
                <c:pt idx="1915">
                  <c:v>43046</c:v>
                </c:pt>
                <c:pt idx="1916">
                  <c:v>43047</c:v>
                </c:pt>
                <c:pt idx="1917">
                  <c:v>43048</c:v>
                </c:pt>
                <c:pt idx="1918">
                  <c:v>43049</c:v>
                </c:pt>
                <c:pt idx="1919">
                  <c:v>43052</c:v>
                </c:pt>
                <c:pt idx="1920">
                  <c:v>43053</c:v>
                </c:pt>
                <c:pt idx="1921">
                  <c:v>43054</c:v>
                </c:pt>
                <c:pt idx="1922">
                  <c:v>43055</c:v>
                </c:pt>
                <c:pt idx="1923">
                  <c:v>43056</c:v>
                </c:pt>
                <c:pt idx="1924">
                  <c:v>43059</c:v>
                </c:pt>
                <c:pt idx="1925">
                  <c:v>43060</c:v>
                </c:pt>
                <c:pt idx="1926">
                  <c:v>43061</c:v>
                </c:pt>
                <c:pt idx="1927">
                  <c:v>43062</c:v>
                </c:pt>
                <c:pt idx="1928">
                  <c:v>43063</c:v>
                </c:pt>
                <c:pt idx="1929">
                  <c:v>43066</c:v>
                </c:pt>
                <c:pt idx="1930">
                  <c:v>43067</c:v>
                </c:pt>
                <c:pt idx="1931">
                  <c:v>43068</c:v>
                </c:pt>
                <c:pt idx="1932">
                  <c:v>43069</c:v>
                </c:pt>
                <c:pt idx="1933">
                  <c:v>43070</c:v>
                </c:pt>
                <c:pt idx="1934">
                  <c:v>43073</c:v>
                </c:pt>
                <c:pt idx="1935">
                  <c:v>43075</c:v>
                </c:pt>
                <c:pt idx="1936">
                  <c:v>43076</c:v>
                </c:pt>
                <c:pt idx="1937">
                  <c:v>43077</c:v>
                </c:pt>
                <c:pt idx="1938">
                  <c:v>43081</c:v>
                </c:pt>
                <c:pt idx="1939">
                  <c:v>43082</c:v>
                </c:pt>
                <c:pt idx="1940">
                  <c:v>43083</c:v>
                </c:pt>
                <c:pt idx="1941">
                  <c:v>43084</c:v>
                </c:pt>
                <c:pt idx="1942">
                  <c:v>43087</c:v>
                </c:pt>
                <c:pt idx="1943">
                  <c:v>43088</c:v>
                </c:pt>
                <c:pt idx="1944">
                  <c:v>43089</c:v>
                </c:pt>
                <c:pt idx="1945">
                  <c:v>43090</c:v>
                </c:pt>
                <c:pt idx="1946">
                  <c:v>43091</c:v>
                </c:pt>
                <c:pt idx="1947">
                  <c:v>43094</c:v>
                </c:pt>
                <c:pt idx="1948">
                  <c:v>43095</c:v>
                </c:pt>
                <c:pt idx="1949">
                  <c:v>43096</c:v>
                </c:pt>
                <c:pt idx="1950">
                  <c:v>43097</c:v>
                </c:pt>
                <c:pt idx="1951">
                  <c:v>43098</c:v>
                </c:pt>
                <c:pt idx="1952">
                  <c:v>43103</c:v>
                </c:pt>
                <c:pt idx="1953">
                  <c:v>43104</c:v>
                </c:pt>
                <c:pt idx="1954">
                  <c:v>43105</c:v>
                </c:pt>
                <c:pt idx="1955">
                  <c:v>43108</c:v>
                </c:pt>
                <c:pt idx="1956">
                  <c:v>43109</c:v>
                </c:pt>
                <c:pt idx="1957">
                  <c:v>43110</c:v>
                </c:pt>
                <c:pt idx="1958">
                  <c:v>43111</c:v>
                </c:pt>
                <c:pt idx="1959">
                  <c:v>43112</c:v>
                </c:pt>
                <c:pt idx="1960">
                  <c:v>43115</c:v>
                </c:pt>
                <c:pt idx="1961">
                  <c:v>43116</c:v>
                </c:pt>
                <c:pt idx="1962">
                  <c:v>43117</c:v>
                </c:pt>
                <c:pt idx="1963">
                  <c:v>43118</c:v>
                </c:pt>
                <c:pt idx="1964">
                  <c:v>43119</c:v>
                </c:pt>
                <c:pt idx="1965">
                  <c:v>43122</c:v>
                </c:pt>
                <c:pt idx="1966">
                  <c:v>43123</c:v>
                </c:pt>
                <c:pt idx="1967">
                  <c:v>43124</c:v>
                </c:pt>
                <c:pt idx="1968">
                  <c:v>43125</c:v>
                </c:pt>
                <c:pt idx="1969">
                  <c:v>43126</c:v>
                </c:pt>
                <c:pt idx="1970">
                  <c:v>43129</c:v>
                </c:pt>
                <c:pt idx="1971">
                  <c:v>43130</c:v>
                </c:pt>
                <c:pt idx="1972">
                  <c:v>43131</c:v>
                </c:pt>
                <c:pt idx="1973">
                  <c:v>43132</c:v>
                </c:pt>
                <c:pt idx="1974">
                  <c:v>43133</c:v>
                </c:pt>
                <c:pt idx="1975">
                  <c:v>43136</c:v>
                </c:pt>
                <c:pt idx="1976">
                  <c:v>43137</c:v>
                </c:pt>
                <c:pt idx="1977">
                  <c:v>43138</c:v>
                </c:pt>
                <c:pt idx="1978">
                  <c:v>43139</c:v>
                </c:pt>
                <c:pt idx="1979">
                  <c:v>43140</c:v>
                </c:pt>
                <c:pt idx="1980">
                  <c:v>43143</c:v>
                </c:pt>
                <c:pt idx="1981">
                  <c:v>43144</c:v>
                </c:pt>
                <c:pt idx="1982">
                  <c:v>43145</c:v>
                </c:pt>
                <c:pt idx="1983">
                  <c:v>43146</c:v>
                </c:pt>
                <c:pt idx="1984">
                  <c:v>43147</c:v>
                </c:pt>
                <c:pt idx="1985">
                  <c:v>43150</c:v>
                </c:pt>
                <c:pt idx="1986">
                  <c:v>43151</c:v>
                </c:pt>
                <c:pt idx="1987">
                  <c:v>43152</c:v>
                </c:pt>
                <c:pt idx="1988">
                  <c:v>43153</c:v>
                </c:pt>
                <c:pt idx="1989">
                  <c:v>43154</c:v>
                </c:pt>
                <c:pt idx="1990">
                  <c:v>43157</c:v>
                </c:pt>
                <c:pt idx="1991">
                  <c:v>43158</c:v>
                </c:pt>
                <c:pt idx="1992">
                  <c:v>43159</c:v>
                </c:pt>
                <c:pt idx="1993">
                  <c:v>43161</c:v>
                </c:pt>
                <c:pt idx="1994">
                  <c:v>43164</c:v>
                </c:pt>
                <c:pt idx="1995">
                  <c:v>43165</c:v>
                </c:pt>
                <c:pt idx="1996">
                  <c:v>43166</c:v>
                </c:pt>
                <c:pt idx="1997">
                  <c:v>43167</c:v>
                </c:pt>
                <c:pt idx="1998">
                  <c:v>43168</c:v>
                </c:pt>
                <c:pt idx="1999">
                  <c:v>43171</c:v>
                </c:pt>
                <c:pt idx="2000">
                  <c:v>43172</c:v>
                </c:pt>
                <c:pt idx="2001">
                  <c:v>43173</c:v>
                </c:pt>
                <c:pt idx="2002">
                  <c:v>43174</c:v>
                </c:pt>
                <c:pt idx="2003">
                  <c:v>43175</c:v>
                </c:pt>
                <c:pt idx="2004">
                  <c:v>43178</c:v>
                </c:pt>
                <c:pt idx="2005">
                  <c:v>43179</c:v>
                </c:pt>
                <c:pt idx="2006">
                  <c:v>43180</c:v>
                </c:pt>
                <c:pt idx="2007">
                  <c:v>43181</c:v>
                </c:pt>
                <c:pt idx="2008">
                  <c:v>43182</c:v>
                </c:pt>
                <c:pt idx="2009">
                  <c:v>43185</c:v>
                </c:pt>
                <c:pt idx="2010">
                  <c:v>43186</c:v>
                </c:pt>
                <c:pt idx="2011">
                  <c:v>43187</c:v>
                </c:pt>
                <c:pt idx="2012">
                  <c:v>43188</c:v>
                </c:pt>
                <c:pt idx="2013">
                  <c:v>43189</c:v>
                </c:pt>
                <c:pt idx="2014">
                  <c:v>43192</c:v>
                </c:pt>
                <c:pt idx="2015">
                  <c:v>43193</c:v>
                </c:pt>
                <c:pt idx="2016">
                  <c:v>43194</c:v>
                </c:pt>
                <c:pt idx="2017">
                  <c:v>43195</c:v>
                </c:pt>
                <c:pt idx="2018">
                  <c:v>43199</c:v>
                </c:pt>
                <c:pt idx="2019">
                  <c:v>43200</c:v>
                </c:pt>
                <c:pt idx="2020">
                  <c:v>43201</c:v>
                </c:pt>
                <c:pt idx="2021">
                  <c:v>43202</c:v>
                </c:pt>
                <c:pt idx="2022">
                  <c:v>43207</c:v>
                </c:pt>
                <c:pt idx="2023">
                  <c:v>43208</c:v>
                </c:pt>
                <c:pt idx="2024">
                  <c:v>43209</c:v>
                </c:pt>
                <c:pt idx="2025">
                  <c:v>43210</c:v>
                </c:pt>
                <c:pt idx="2026">
                  <c:v>43213</c:v>
                </c:pt>
                <c:pt idx="2027">
                  <c:v>43214</c:v>
                </c:pt>
                <c:pt idx="2028">
                  <c:v>43215</c:v>
                </c:pt>
                <c:pt idx="2029">
                  <c:v>43216</c:v>
                </c:pt>
                <c:pt idx="2030">
                  <c:v>43217</c:v>
                </c:pt>
                <c:pt idx="2031">
                  <c:v>43220</c:v>
                </c:pt>
                <c:pt idx="2032">
                  <c:v>43222</c:v>
                </c:pt>
                <c:pt idx="2033">
                  <c:v>43223</c:v>
                </c:pt>
                <c:pt idx="2034">
                  <c:v>43224</c:v>
                </c:pt>
                <c:pt idx="2035">
                  <c:v>43227</c:v>
                </c:pt>
                <c:pt idx="2036">
                  <c:v>43228</c:v>
                </c:pt>
                <c:pt idx="2037">
                  <c:v>43229</c:v>
                </c:pt>
                <c:pt idx="2038">
                  <c:v>43230</c:v>
                </c:pt>
                <c:pt idx="2039">
                  <c:v>43231</c:v>
                </c:pt>
                <c:pt idx="2040">
                  <c:v>43234</c:v>
                </c:pt>
                <c:pt idx="2041">
                  <c:v>43235</c:v>
                </c:pt>
                <c:pt idx="2042">
                  <c:v>43236</c:v>
                </c:pt>
                <c:pt idx="2043">
                  <c:v>43237</c:v>
                </c:pt>
                <c:pt idx="2044">
                  <c:v>43238</c:v>
                </c:pt>
                <c:pt idx="2045">
                  <c:v>43241</c:v>
                </c:pt>
                <c:pt idx="2046">
                  <c:v>43242</c:v>
                </c:pt>
                <c:pt idx="2047">
                  <c:v>43243</c:v>
                </c:pt>
                <c:pt idx="2048">
                  <c:v>43244</c:v>
                </c:pt>
                <c:pt idx="2049">
                  <c:v>43245</c:v>
                </c:pt>
                <c:pt idx="2050">
                  <c:v>43248</c:v>
                </c:pt>
                <c:pt idx="2051">
                  <c:v>43250</c:v>
                </c:pt>
                <c:pt idx="2052">
                  <c:v>43251</c:v>
                </c:pt>
                <c:pt idx="2053">
                  <c:v>43252</c:v>
                </c:pt>
                <c:pt idx="2054">
                  <c:v>43255</c:v>
                </c:pt>
                <c:pt idx="2055">
                  <c:v>43256</c:v>
                </c:pt>
                <c:pt idx="2056">
                  <c:v>43257</c:v>
                </c:pt>
                <c:pt idx="2057">
                  <c:v>43258</c:v>
                </c:pt>
                <c:pt idx="2058">
                  <c:v>43259</c:v>
                </c:pt>
                <c:pt idx="2059">
                  <c:v>43262</c:v>
                </c:pt>
                <c:pt idx="2060">
                  <c:v>43263</c:v>
                </c:pt>
                <c:pt idx="2061">
                  <c:v>43264</c:v>
                </c:pt>
                <c:pt idx="2062">
                  <c:v>43265</c:v>
                </c:pt>
                <c:pt idx="2063">
                  <c:v>43266</c:v>
                </c:pt>
                <c:pt idx="2064">
                  <c:v>43269</c:v>
                </c:pt>
                <c:pt idx="2065">
                  <c:v>43270</c:v>
                </c:pt>
                <c:pt idx="2066">
                  <c:v>43271</c:v>
                </c:pt>
                <c:pt idx="2067">
                  <c:v>43272</c:v>
                </c:pt>
                <c:pt idx="2068">
                  <c:v>43273</c:v>
                </c:pt>
                <c:pt idx="2069">
                  <c:v>43276</c:v>
                </c:pt>
                <c:pt idx="2070">
                  <c:v>43277</c:v>
                </c:pt>
                <c:pt idx="2071">
                  <c:v>43278</c:v>
                </c:pt>
                <c:pt idx="2072">
                  <c:v>43279</c:v>
                </c:pt>
                <c:pt idx="2073">
                  <c:v>43280</c:v>
                </c:pt>
                <c:pt idx="2074">
                  <c:v>43283</c:v>
                </c:pt>
                <c:pt idx="2075">
                  <c:v>43284</c:v>
                </c:pt>
                <c:pt idx="2076">
                  <c:v>43285</c:v>
                </c:pt>
                <c:pt idx="2077">
                  <c:v>43286</c:v>
                </c:pt>
                <c:pt idx="2078">
                  <c:v>43287</c:v>
                </c:pt>
                <c:pt idx="2079">
                  <c:v>43290</c:v>
                </c:pt>
                <c:pt idx="2080">
                  <c:v>43291</c:v>
                </c:pt>
                <c:pt idx="2081">
                  <c:v>43292</c:v>
                </c:pt>
                <c:pt idx="2082">
                  <c:v>43293</c:v>
                </c:pt>
                <c:pt idx="2083">
                  <c:v>43294</c:v>
                </c:pt>
                <c:pt idx="2084">
                  <c:v>43297</c:v>
                </c:pt>
                <c:pt idx="2085">
                  <c:v>43298</c:v>
                </c:pt>
                <c:pt idx="2086">
                  <c:v>43299</c:v>
                </c:pt>
                <c:pt idx="2087">
                  <c:v>43300</c:v>
                </c:pt>
                <c:pt idx="2088">
                  <c:v>43301</c:v>
                </c:pt>
                <c:pt idx="2089">
                  <c:v>43304</c:v>
                </c:pt>
                <c:pt idx="2090">
                  <c:v>43305</c:v>
                </c:pt>
                <c:pt idx="2091">
                  <c:v>43306</c:v>
                </c:pt>
                <c:pt idx="2092">
                  <c:v>43307</c:v>
                </c:pt>
                <c:pt idx="2093">
                  <c:v>43312</c:v>
                </c:pt>
                <c:pt idx="2094">
                  <c:v>43313</c:v>
                </c:pt>
                <c:pt idx="2095">
                  <c:v>43314</c:v>
                </c:pt>
                <c:pt idx="2096">
                  <c:v>43315</c:v>
                </c:pt>
                <c:pt idx="2097">
                  <c:v>43318</c:v>
                </c:pt>
                <c:pt idx="2098">
                  <c:v>43319</c:v>
                </c:pt>
                <c:pt idx="2099">
                  <c:v>43320</c:v>
                </c:pt>
                <c:pt idx="2100">
                  <c:v>43321</c:v>
                </c:pt>
                <c:pt idx="2101">
                  <c:v>43322</c:v>
                </c:pt>
                <c:pt idx="2102">
                  <c:v>43326</c:v>
                </c:pt>
                <c:pt idx="2103">
                  <c:v>43327</c:v>
                </c:pt>
                <c:pt idx="2104">
                  <c:v>43328</c:v>
                </c:pt>
                <c:pt idx="2105">
                  <c:v>43329</c:v>
                </c:pt>
                <c:pt idx="2106">
                  <c:v>43332</c:v>
                </c:pt>
                <c:pt idx="2107">
                  <c:v>43333</c:v>
                </c:pt>
                <c:pt idx="2108">
                  <c:v>43334</c:v>
                </c:pt>
                <c:pt idx="2109">
                  <c:v>43335</c:v>
                </c:pt>
                <c:pt idx="2110">
                  <c:v>43336</c:v>
                </c:pt>
                <c:pt idx="2111">
                  <c:v>43339</c:v>
                </c:pt>
                <c:pt idx="2112">
                  <c:v>43340</c:v>
                </c:pt>
                <c:pt idx="2113">
                  <c:v>43341</c:v>
                </c:pt>
                <c:pt idx="2114">
                  <c:v>43342</c:v>
                </c:pt>
                <c:pt idx="2115">
                  <c:v>43343</c:v>
                </c:pt>
                <c:pt idx="2116">
                  <c:v>43346</c:v>
                </c:pt>
                <c:pt idx="2117">
                  <c:v>43347</c:v>
                </c:pt>
                <c:pt idx="2118">
                  <c:v>43348</c:v>
                </c:pt>
                <c:pt idx="2119">
                  <c:v>43349</c:v>
                </c:pt>
                <c:pt idx="2120">
                  <c:v>43350</c:v>
                </c:pt>
                <c:pt idx="2121">
                  <c:v>43353</c:v>
                </c:pt>
                <c:pt idx="2122">
                  <c:v>43354</c:v>
                </c:pt>
                <c:pt idx="2123">
                  <c:v>43355</c:v>
                </c:pt>
                <c:pt idx="2124">
                  <c:v>43356</c:v>
                </c:pt>
                <c:pt idx="2125">
                  <c:v>43357</c:v>
                </c:pt>
                <c:pt idx="2126">
                  <c:v>43360</c:v>
                </c:pt>
                <c:pt idx="2127">
                  <c:v>43361</c:v>
                </c:pt>
                <c:pt idx="2128">
                  <c:v>43362</c:v>
                </c:pt>
                <c:pt idx="2129">
                  <c:v>43363</c:v>
                </c:pt>
                <c:pt idx="2130">
                  <c:v>43364</c:v>
                </c:pt>
                <c:pt idx="2131">
                  <c:v>43367</c:v>
                </c:pt>
                <c:pt idx="2132">
                  <c:v>43368</c:v>
                </c:pt>
                <c:pt idx="2133">
                  <c:v>43369</c:v>
                </c:pt>
                <c:pt idx="2134">
                  <c:v>43370</c:v>
                </c:pt>
                <c:pt idx="2135">
                  <c:v>43371</c:v>
                </c:pt>
                <c:pt idx="2136">
                  <c:v>43374</c:v>
                </c:pt>
                <c:pt idx="2137">
                  <c:v>43375</c:v>
                </c:pt>
                <c:pt idx="2138">
                  <c:v>43376</c:v>
                </c:pt>
                <c:pt idx="2139">
                  <c:v>43377</c:v>
                </c:pt>
                <c:pt idx="2140">
                  <c:v>43378</c:v>
                </c:pt>
                <c:pt idx="2141">
                  <c:v>43381</c:v>
                </c:pt>
                <c:pt idx="2142">
                  <c:v>43382</c:v>
                </c:pt>
                <c:pt idx="2143">
                  <c:v>43383</c:v>
                </c:pt>
                <c:pt idx="2144">
                  <c:v>43384</c:v>
                </c:pt>
                <c:pt idx="2145">
                  <c:v>43385</c:v>
                </c:pt>
                <c:pt idx="2146">
                  <c:v>43389</c:v>
                </c:pt>
                <c:pt idx="2147">
                  <c:v>43390</c:v>
                </c:pt>
                <c:pt idx="2148">
                  <c:v>43391</c:v>
                </c:pt>
                <c:pt idx="2149">
                  <c:v>43392</c:v>
                </c:pt>
                <c:pt idx="2150">
                  <c:v>43395</c:v>
                </c:pt>
                <c:pt idx="2151">
                  <c:v>43397</c:v>
                </c:pt>
                <c:pt idx="2152">
                  <c:v>43398</c:v>
                </c:pt>
                <c:pt idx="2153">
                  <c:v>43399</c:v>
                </c:pt>
                <c:pt idx="2154">
                  <c:v>43402</c:v>
                </c:pt>
                <c:pt idx="2155">
                  <c:v>43403</c:v>
                </c:pt>
                <c:pt idx="2156">
                  <c:v>43404</c:v>
                </c:pt>
                <c:pt idx="2157">
                  <c:v>43405</c:v>
                </c:pt>
                <c:pt idx="2158">
                  <c:v>43406</c:v>
                </c:pt>
                <c:pt idx="2159">
                  <c:v>43409</c:v>
                </c:pt>
                <c:pt idx="2160">
                  <c:v>43410</c:v>
                </c:pt>
                <c:pt idx="2161">
                  <c:v>43411</c:v>
                </c:pt>
                <c:pt idx="2162">
                  <c:v>43412</c:v>
                </c:pt>
                <c:pt idx="2163">
                  <c:v>43413</c:v>
                </c:pt>
                <c:pt idx="2164">
                  <c:v>43416</c:v>
                </c:pt>
                <c:pt idx="2165">
                  <c:v>43417</c:v>
                </c:pt>
                <c:pt idx="2166">
                  <c:v>43418</c:v>
                </c:pt>
                <c:pt idx="2167">
                  <c:v>43419</c:v>
                </c:pt>
                <c:pt idx="2168">
                  <c:v>43420</c:v>
                </c:pt>
                <c:pt idx="2169">
                  <c:v>43423</c:v>
                </c:pt>
                <c:pt idx="2170">
                  <c:v>43424</c:v>
                </c:pt>
                <c:pt idx="2171">
                  <c:v>43425</c:v>
                </c:pt>
                <c:pt idx="2172">
                  <c:v>43426</c:v>
                </c:pt>
                <c:pt idx="2173">
                  <c:v>43427</c:v>
                </c:pt>
                <c:pt idx="2174">
                  <c:v>43430</c:v>
                </c:pt>
                <c:pt idx="2175">
                  <c:v>43431</c:v>
                </c:pt>
                <c:pt idx="2176">
                  <c:v>43432</c:v>
                </c:pt>
                <c:pt idx="2177">
                  <c:v>43433</c:v>
                </c:pt>
                <c:pt idx="2178">
                  <c:v>43434</c:v>
                </c:pt>
                <c:pt idx="2179">
                  <c:v>43437</c:v>
                </c:pt>
                <c:pt idx="2180">
                  <c:v>43438</c:v>
                </c:pt>
                <c:pt idx="2181">
                  <c:v>43440</c:v>
                </c:pt>
                <c:pt idx="2182">
                  <c:v>43441</c:v>
                </c:pt>
                <c:pt idx="2183">
                  <c:v>43445</c:v>
                </c:pt>
                <c:pt idx="2184">
                  <c:v>43446</c:v>
                </c:pt>
                <c:pt idx="2185">
                  <c:v>43447</c:v>
                </c:pt>
                <c:pt idx="2186">
                  <c:v>43448</c:v>
                </c:pt>
                <c:pt idx="2187">
                  <c:v>43451</c:v>
                </c:pt>
                <c:pt idx="2188">
                  <c:v>43452</c:v>
                </c:pt>
                <c:pt idx="2189">
                  <c:v>43453</c:v>
                </c:pt>
                <c:pt idx="2190">
                  <c:v>43454</c:v>
                </c:pt>
                <c:pt idx="2191">
                  <c:v>43455</c:v>
                </c:pt>
                <c:pt idx="2192">
                  <c:v>43458</c:v>
                </c:pt>
                <c:pt idx="2193">
                  <c:v>43459</c:v>
                </c:pt>
                <c:pt idx="2194">
                  <c:v>43460</c:v>
                </c:pt>
                <c:pt idx="2195">
                  <c:v>43461</c:v>
                </c:pt>
                <c:pt idx="2196">
                  <c:v>43462</c:v>
                </c:pt>
                <c:pt idx="2197">
                  <c:v>43467</c:v>
                </c:pt>
                <c:pt idx="2198">
                  <c:v>43468</c:v>
                </c:pt>
                <c:pt idx="2199">
                  <c:v>43469</c:v>
                </c:pt>
                <c:pt idx="2200">
                  <c:v>43472</c:v>
                </c:pt>
                <c:pt idx="2201">
                  <c:v>43473</c:v>
                </c:pt>
                <c:pt idx="2202">
                  <c:v>43474</c:v>
                </c:pt>
                <c:pt idx="2203">
                  <c:v>43475</c:v>
                </c:pt>
                <c:pt idx="2204">
                  <c:v>43476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43486</c:v>
                </c:pt>
                <c:pt idx="2211">
                  <c:v>43487</c:v>
                </c:pt>
                <c:pt idx="2212">
                  <c:v>43488</c:v>
                </c:pt>
                <c:pt idx="2213">
                  <c:v>43489</c:v>
                </c:pt>
                <c:pt idx="2214">
                  <c:v>43490</c:v>
                </c:pt>
                <c:pt idx="2215">
                  <c:v>43493</c:v>
                </c:pt>
                <c:pt idx="2216">
                  <c:v>43494</c:v>
                </c:pt>
                <c:pt idx="2217">
                  <c:v>43495</c:v>
                </c:pt>
                <c:pt idx="2218">
                  <c:v>43496</c:v>
                </c:pt>
                <c:pt idx="2219">
                  <c:v>43497</c:v>
                </c:pt>
                <c:pt idx="2220">
                  <c:v>43500</c:v>
                </c:pt>
                <c:pt idx="2221">
                  <c:v>43501</c:v>
                </c:pt>
                <c:pt idx="2222">
                  <c:v>43502</c:v>
                </c:pt>
                <c:pt idx="2223">
                  <c:v>43503</c:v>
                </c:pt>
                <c:pt idx="2224">
                  <c:v>43504</c:v>
                </c:pt>
                <c:pt idx="2225">
                  <c:v>43507</c:v>
                </c:pt>
                <c:pt idx="2226">
                  <c:v>43508</c:v>
                </c:pt>
                <c:pt idx="2227">
                  <c:v>43509</c:v>
                </c:pt>
                <c:pt idx="2228">
                  <c:v>43510</c:v>
                </c:pt>
                <c:pt idx="2229">
                  <c:v>43511</c:v>
                </c:pt>
                <c:pt idx="2230">
                  <c:v>43514</c:v>
                </c:pt>
                <c:pt idx="2231">
                  <c:v>43516</c:v>
                </c:pt>
                <c:pt idx="2232">
                  <c:v>43517</c:v>
                </c:pt>
                <c:pt idx="2233">
                  <c:v>43518</c:v>
                </c:pt>
                <c:pt idx="2234">
                  <c:v>43521</c:v>
                </c:pt>
                <c:pt idx="2235">
                  <c:v>43522</c:v>
                </c:pt>
                <c:pt idx="2236">
                  <c:v>43523</c:v>
                </c:pt>
                <c:pt idx="2237">
                  <c:v>43524</c:v>
                </c:pt>
                <c:pt idx="2238">
                  <c:v>43525</c:v>
                </c:pt>
                <c:pt idx="2239">
                  <c:v>43528</c:v>
                </c:pt>
                <c:pt idx="2240">
                  <c:v>43529</c:v>
                </c:pt>
                <c:pt idx="2241">
                  <c:v>43530</c:v>
                </c:pt>
                <c:pt idx="2242">
                  <c:v>43531</c:v>
                </c:pt>
                <c:pt idx="2243">
                  <c:v>43532</c:v>
                </c:pt>
                <c:pt idx="2244">
                  <c:v>43535</c:v>
                </c:pt>
                <c:pt idx="2245">
                  <c:v>43536</c:v>
                </c:pt>
                <c:pt idx="2246">
                  <c:v>43537</c:v>
                </c:pt>
                <c:pt idx="2247">
                  <c:v>43538</c:v>
                </c:pt>
                <c:pt idx="2248">
                  <c:v>43539</c:v>
                </c:pt>
                <c:pt idx="2249">
                  <c:v>43542</c:v>
                </c:pt>
                <c:pt idx="2250">
                  <c:v>43543</c:v>
                </c:pt>
                <c:pt idx="2251">
                  <c:v>43544</c:v>
                </c:pt>
                <c:pt idx="2252">
                  <c:v>43545</c:v>
                </c:pt>
                <c:pt idx="2253">
                  <c:v>43546</c:v>
                </c:pt>
                <c:pt idx="2254">
                  <c:v>43549</c:v>
                </c:pt>
                <c:pt idx="2255">
                  <c:v>43550</c:v>
                </c:pt>
                <c:pt idx="2256">
                  <c:v>43551</c:v>
                </c:pt>
                <c:pt idx="2257">
                  <c:v>43552</c:v>
                </c:pt>
                <c:pt idx="2258">
                  <c:v>43553</c:v>
                </c:pt>
                <c:pt idx="2259">
                  <c:v>43556</c:v>
                </c:pt>
                <c:pt idx="2260">
                  <c:v>43557</c:v>
                </c:pt>
                <c:pt idx="2261">
                  <c:v>43558</c:v>
                </c:pt>
                <c:pt idx="2262">
                  <c:v>43559</c:v>
                </c:pt>
                <c:pt idx="2263">
                  <c:v>43560</c:v>
                </c:pt>
                <c:pt idx="2264">
                  <c:v>43564</c:v>
                </c:pt>
                <c:pt idx="2265">
                  <c:v>43565</c:v>
                </c:pt>
                <c:pt idx="2266">
                  <c:v>43566</c:v>
                </c:pt>
                <c:pt idx="2267">
                  <c:v>43567</c:v>
                </c:pt>
                <c:pt idx="2268">
                  <c:v>43572</c:v>
                </c:pt>
                <c:pt idx="2269">
                  <c:v>43573</c:v>
                </c:pt>
                <c:pt idx="2270">
                  <c:v>43574</c:v>
                </c:pt>
                <c:pt idx="2271">
                  <c:v>43577</c:v>
                </c:pt>
                <c:pt idx="2272">
                  <c:v>43578</c:v>
                </c:pt>
                <c:pt idx="2273">
                  <c:v>43579</c:v>
                </c:pt>
                <c:pt idx="2274">
                  <c:v>43580</c:v>
                </c:pt>
                <c:pt idx="2275">
                  <c:v>43581</c:v>
                </c:pt>
                <c:pt idx="2276">
                  <c:v>43584</c:v>
                </c:pt>
                <c:pt idx="2277">
                  <c:v>43585</c:v>
                </c:pt>
                <c:pt idx="2278">
                  <c:v>43587</c:v>
                </c:pt>
                <c:pt idx="2279">
                  <c:v>43588</c:v>
                </c:pt>
                <c:pt idx="2280">
                  <c:v>43592</c:v>
                </c:pt>
                <c:pt idx="2281">
                  <c:v>43593</c:v>
                </c:pt>
                <c:pt idx="2282">
                  <c:v>43594</c:v>
                </c:pt>
                <c:pt idx="2283">
                  <c:v>43595</c:v>
                </c:pt>
                <c:pt idx="2284">
                  <c:v>43598</c:v>
                </c:pt>
                <c:pt idx="2285">
                  <c:v>43599</c:v>
                </c:pt>
                <c:pt idx="2286">
                  <c:v>43600</c:v>
                </c:pt>
                <c:pt idx="2287">
                  <c:v>43601</c:v>
                </c:pt>
                <c:pt idx="2288">
                  <c:v>43602</c:v>
                </c:pt>
                <c:pt idx="2289">
                  <c:v>43606</c:v>
                </c:pt>
                <c:pt idx="2290">
                  <c:v>43607</c:v>
                </c:pt>
                <c:pt idx="2291">
                  <c:v>43608</c:v>
                </c:pt>
                <c:pt idx="2292">
                  <c:v>43609</c:v>
                </c:pt>
                <c:pt idx="2293">
                  <c:v>43612</c:v>
                </c:pt>
                <c:pt idx="2294">
                  <c:v>43613</c:v>
                </c:pt>
                <c:pt idx="2295">
                  <c:v>43614</c:v>
                </c:pt>
                <c:pt idx="2296">
                  <c:v>43615</c:v>
                </c:pt>
                <c:pt idx="2297">
                  <c:v>43616</c:v>
                </c:pt>
                <c:pt idx="2298">
                  <c:v>43620</c:v>
                </c:pt>
                <c:pt idx="2299">
                  <c:v>43621</c:v>
                </c:pt>
                <c:pt idx="2300">
                  <c:v>43622</c:v>
                </c:pt>
                <c:pt idx="2301">
                  <c:v>43623</c:v>
                </c:pt>
                <c:pt idx="2302">
                  <c:v>43626</c:v>
                </c:pt>
                <c:pt idx="2303">
                  <c:v>43627</c:v>
                </c:pt>
                <c:pt idx="2304">
                  <c:v>43628</c:v>
                </c:pt>
                <c:pt idx="2305">
                  <c:v>43629</c:v>
                </c:pt>
                <c:pt idx="2306">
                  <c:v>43630</c:v>
                </c:pt>
                <c:pt idx="2307">
                  <c:v>43633</c:v>
                </c:pt>
                <c:pt idx="2308">
                  <c:v>43634</c:v>
                </c:pt>
                <c:pt idx="2309">
                  <c:v>43635</c:v>
                </c:pt>
                <c:pt idx="2310">
                  <c:v>43636</c:v>
                </c:pt>
                <c:pt idx="2311">
                  <c:v>43637</c:v>
                </c:pt>
                <c:pt idx="2312">
                  <c:v>43640</c:v>
                </c:pt>
                <c:pt idx="2313">
                  <c:v>43641</c:v>
                </c:pt>
                <c:pt idx="2314">
                  <c:v>43642</c:v>
                </c:pt>
                <c:pt idx="2315">
                  <c:v>43643</c:v>
                </c:pt>
                <c:pt idx="2316">
                  <c:v>43644</c:v>
                </c:pt>
                <c:pt idx="2317">
                  <c:v>43647</c:v>
                </c:pt>
                <c:pt idx="2318">
                  <c:v>43648</c:v>
                </c:pt>
                <c:pt idx="2319">
                  <c:v>43649</c:v>
                </c:pt>
                <c:pt idx="2320">
                  <c:v>43650</c:v>
                </c:pt>
                <c:pt idx="2321">
                  <c:v>43651</c:v>
                </c:pt>
                <c:pt idx="2322">
                  <c:v>43654</c:v>
                </c:pt>
                <c:pt idx="2323">
                  <c:v>43655</c:v>
                </c:pt>
                <c:pt idx="2324">
                  <c:v>43656</c:v>
                </c:pt>
                <c:pt idx="2325">
                  <c:v>43657</c:v>
                </c:pt>
                <c:pt idx="2326">
                  <c:v>43658</c:v>
                </c:pt>
                <c:pt idx="2327">
                  <c:v>43661</c:v>
                </c:pt>
                <c:pt idx="2328">
                  <c:v>43663</c:v>
                </c:pt>
                <c:pt idx="2329">
                  <c:v>43664</c:v>
                </c:pt>
                <c:pt idx="2330">
                  <c:v>43665</c:v>
                </c:pt>
                <c:pt idx="2331">
                  <c:v>43668</c:v>
                </c:pt>
                <c:pt idx="2332">
                  <c:v>43669</c:v>
                </c:pt>
                <c:pt idx="2333">
                  <c:v>43670</c:v>
                </c:pt>
                <c:pt idx="2334">
                  <c:v>43671</c:v>
                </c:pt>
                <c:pt idx="2335">
                  <c:v>43672</c:v>
                </c:pt>
                <c:pt idx="2336">
                  <c:v>43676</c:v>
                </c:pt>
                <c:pt idx="2337">
                  <c:v>43677</c:v>
                </c:pt>
                <c:pt idx="2338">
                  <c:v>43678</c:v>
                </c:pt>
                <c:pt idx="2339">
                  <c:v>43679</c:v>
                </c:pt>
                <c:pt idx="2340">
                  <c:v>43682</c:v>
                </c:pt>
                <c:pt idx="2341">
                  <c:v>43683</c:v>
                </c:pt>
                <c:pt idx="2342">
                  <c:v>43684</c:v>
                </c:pt>
                <c:pt idx="2343">
                  <c:v>43685</c:v>
                </c:pt>
                <c:pt idx="2344">
                  <c:v>43686</c:v>
                </c:pt>
                <c:pt idx="2345">
                  <c:v>43690</c:v>
                </c:pt>
                <c:pt idx="2346">
                  <c:v>43691</c:v>
                </c:pt>
                <c:pt idx="2347">
                  <c:v>43692</c:v>
                </c:pt>
                <c:pt idx="2348">
                  <c:v>43693</c:v>
                </c:pt>
                <c:pt idx="2349">
                  <c:v>43696</c:v>
                </c:pt>
                <c:pt idx="2350">
                  <c:v>43697</c:v>
                </c:pt>
                <c:pt idx="2351">
                  <c:v>43698</c:v>
                </c:pt>
                <c:pt idx="2352">
                  <c:v>43699</c:v>
                </c:pt>
                <c:pt idx="2353">
                  <c:v>43700</c:v>
                </c:pt>
                <c:pt idx="2354">
                  <c:v>43703</c:v>
                </c:pt>
                <c:pt idx="2355">
                  <c:v>43704</c:v>
                </c:pt>
                <c:pt idx="2356">
                  <c:v>43705</c:v>
                </c:pt>
                <c:pt idx="2357">
                  <c:v>43706</c:v>
                </c:pt>
                <c:pt idx="2358">
                  <c:v>43707</c:v>
                </c:pt>
                <c:pt idx="2359">
                  <c:v>43710</c:v>
                </c:pt>
                <c:pt idx="2360">
                  <c:v>43711</c:v>
                </c:pt>
                <c:pt idx="2361">
                  <c:v>43712</c:v>
                </c:pt>
                <c:pt idx="2362">
                  <c:v>43713</c:v>
                </c:pt>
                <c:pt idx="2363">
                  <c:v>43714</c:v>
                </c:pt>
                <c:pt idx="2364">
                  <c:v>43717</c:v>
                </c:pt>
                <c:pt idx="2365">
                  <c:v>43718</c:v>
                </c:pt>
                <c:pt idx="2366">
                  <c:v>43719</c:v>
                </c:pt>
                <c:pt idx="2367">
                  <c:v>43720</c:v>
                </c:pt>
                <c:pt idx="2368">
                  <c:v>43721</c:v>
                </c:pt>
                <c:pt idx="2369">
                  <c:v>43724</c:v>
                </c:pt>
                <c:pt idx="2370">
                  <c:v>43725</c:v>
                </c:pt>
                <c:pt idx="2371">
                  <c:v>43726</c:v>
                </c:pt>
                <c:pt idx="2372">
                  <c:v>43727</c:v>
                </c:pt>
                <c:pt idx="2373">
                  <c:v>43728</c:v>
                </c:pt>
                <c:pt idx="2374">
                  <c:v>43731</c:v>
                </c:pt>
                <c:pt idx="2375">
                  <c:v>43732</c:v>
                </c:pt>
                <c:pt idx="2376">
                  <c:v>43733</c:v>
                </c:pt>
                <c:pt idx="2377">
                  <c:v>43734</c:v>
                </c:pt>
                <c:pt idx="2378">
                  <c:v>43735</c:v>
                </c:pt>
                <c:pt idx="2379">
                  <c:v>43738</c:v>
                </c:pt>
                <c:pt idx="2380">
                  <c:v>43739</c:v>
                </c:pt>
                <c:pt idx="2381">
                  <c:v>43740</c:v>
                </c:pt>
                <c:pt idx="2382">
                  <c:v>43741</c:v>
                </c:pt>
                <c:pt idx="2383">
                  <c:v>43742</c:v>
                </c:pt>
                <c:pt idx="2384">
                  <c:v>43745</c:v>
                </c:pt>
                <c:pt idx="2385">
                  <c:v>43746</c:v>
                </c:pt>
                <c:pt idx="2386">
                  <c:v>43747</c:v>
                </c:pt>
                <c:pt idx="2387">
                  <c:v>43748</c:v>
                </c:pt>
                <c:pt idx="2388">
                  <c:v>43749</c:v>
                </c:pt>
                <c:pt idx="2389">
                  <c:v>43753</c:v>
                </c:pt>
                <c:pt idx="2390">
                  <c:v>43754</c:v>
                </c:pt>
                <c:pt idx="2391">
                  <c:v>43755</c:v>
                </c:pt>
                <c:pt idx="2392">
                  <c:v>43756</c:v>
                </c:pt>
              </c:numCache>
            </c:numRef>
          </c:cat>
          <c:val>
            <c:numRef>
              <c:f>'Pair Trading'!$C$3:$C$2395</c:f>
              <c:numCache>
                <c:formatCode>_(* #,##0.00_);_(* \(#,##0.00\);_(* "-"??_);_(@_)</c:formatCode>
                <c:ptCount val="2393"/>
                <c:pt idx="0">
                  <c:v>69.194550000000007</c:v>
                </c:pt>
                <c:pt idx="1">
                  <c:v>69.194550000000007</c:v>
                </c:pt>
                <c:pt idx="2">
                  <c:v>70.218124000000003</c:v>
                </c:pt>
                <c:pt idx="3">
                  <c:v>71.036995000000005</c:v>
                </c:pt>
                <c:pt idx="4">
                  <c:v>72.060592999999997</c:v>
                </c:pt>
                <c:pt idx="5">
                  <c:v>71.651154000000005</c:v>
                </c:pt>
                <c:pt idx="6">
                  <c:v>72.060592999999997</c:v>
                </c:pt>
                <c:pt idx="7">
                  <c:v>72.060592999999997</c:v>
                </c:pt>
                <c:pt idx="8">
                  <c:v>71.855864999999994</c:v>
                </c:pt>
                <c:pt idx="9">
                  <c:v>70.832290999999998</c:v>
                </c:pt>
                <c:pt idx="10">
                  <c:v>70.422859000000003</c:v>
                </c:pt>
                <c:pt idx="11">
                  <c:v>69.399253999999999</c:v>
                </c:pt>
                <c:pt idx="12">
                  <c:v>68.785103000000007</c:v>
                </c:pt>
                <c:pt idx="13">
                  <c:v>67.556800999999993</c:v>
                </c:pt>
                <c:pt idx="14">
                  <c:v>67.352089000000007</c:v>
                </c:pt>
                <c:pt idx="15">
                  <c:v>68.580382999999998</c:v>
                </c:pt>
                <c:pt idx="16">
                  <c:v>67.147377000000006</c:v>
                </c:pt>
                <c:pt idx="17">
                  <c:v>66.533210999999994</c:v>
                </c:pt>
                <c:pt idx="18">
                  <c:v>66.737922999999995</c:v>
                </c:pt>
                <c:pt idx="19">
                  <c:v>67.556800999999993</c:v>
                </c:pt>
                <c:pt idx="20">
                  <c:v>67.556800999999993</c:v>
                </c:pt>
                <c:pt idx="21">
                  <c:v>66.942642000000006</c:v>
                </c:pt>
                <c:pt idx="22">
                  <c:v>68.785103000000007</c:v>
                </c:pt>
                <c:pt idx="23">
                  <c:v>67.352089000000007</c:v>
                </c:pt>
                <c:pt idx="24">
                  <c:v>65.100182000000004</c:v>
                </c:pt>
                <c:pt idx="25">
                  <c:v>64.281326000000007</c:v>
                </c:pt>
                <c:pt idx="26">
                  <c:v>65.100182000000004</c:v>
                </c:pt>
                <c:pt idx="27">
                  <c:v>65.304901000000001</c:v>
                </c:pt>
                <c:pt idx="28">
                  <c:v>65.304901000000001</c:v>
                </c:pt>
                <c:pt idx="29">
                  <c:v>65.304901000000001</c:v>
                </c:pt>
                <c:pt idx="30">
                  <c:v>63.667175</c:v>
                </c:pt>
                <c:pt idx="31">
                  <c:v>64.690758000000002</c:v>
                </c:pt>
                <c:pt idx="32">
                  <c:v>65.509643999999994</c:v>
                </c:pt>
                <c:pt idx="33">
                  <c:v>65.509643999999994</c:v>
                </c:pt>
                <c:pt idx="34">
                  <c:v>65.304901000000001</c:v>
                </c:pt>
                <c:pt idx="35">
                  <c:v>65.919075000000007</c:v>
                </c:pt>
                <c:pt idx="36">
                  <c:v>67.966239999999999</c:v>
                </c:pt>
                <c:pt idx="37">
                  <c:v>69.399253999999999</c:v>
                </c:pt>
                <c:pt idx="38">
                  <c:v>70.218124000000003</c:v>
                </c:pt>
                <c:pt idx="39">
                  <c:v>70.832290999999998</c:v>
                </c:pt>
                <c:pt idx="40">
                  <c:v>72.674728000000002</c:v>
                </c:pt>
                <c:pt idx="41">
                  <c:v>72.060592999999997</c:v>
                </c:pt>
                <c:pt idx="42">
                  <c:v>71.651154000000005</c:v>
                </c:pt>
                <c:pt idx="43">
                  <c:v>71.855864999999994</c:v>
                </c:pt>
                <c:pt idx="44">
                  <c:v>71.855864999999994</c:v>
                </c:pt>
                <c:pt idx="45">
                  <c:v>70.627571000000003</c:v>
                </c:pt>
                <c:pt idx="46">
                  <c:v>70.627571000000003</c:v>
                </c:pt>
                <c:pt idx="47">
                  <c:v>71.036995000000005</c:v>
                </c:pt>
                <c:pt idx="48">
                  <c:v>72.265304999999998</c:v>
                </c:pt>
                <c:pt idx="49">
                  <c:v>72.470032000000003</c:v>
                </c:pt>
                <c:pt idx="50">
                  <c:v>73.493613999999994</c:v>
                </c:pt>
                <c:pt idx="51">
                  <c:v>75.131348000000003</c:v>
                </c:pt>
                <c:pt idx="52">
                  <c:v>74.721924000000001</c:v>
                </c:pt>
                <c:pt idx="53">
                  <c:v>78.611557000000005</c:v>
                </c:pt>
                <c:pt idx="54">
                  <c:v>79.839850999999996</c:v>
                </c:pt>
                <c:pt idx="55">
                  <c:v>79.635147000000003</c:v>
                </c:pt>
                <c:pt idx="56">
                  <c:v>80.863440999999995</c:v>
                </c:pt>
                <c:pt idx="57">
                  <c:v>81.887054000000006</c:v>
                </c:pt>
                <c:pt idx="58">
                  <c:v>80.249283000000005</c:v>
                </c:pt>
                <c:pt idx="59">
                  <c:v>77.383240000000001</c:v>
                </c:pt>
                <c:pt idx="60">
                  <c:v>80.044562999999997</c:v>
                </c:pt>
                <c:pt idx="61">
                  <c:v>79.020981000000006</c:v>
                </c:pt>
                <c:pt idx="62">
                  <c:v>80.044562999999997</c:v>
                </c:pt>
                <c:pt idx="63">
                  <c:v>79.839850999999996</c:v>
                </c:pt>
                <c:pt idx="64">
                  <c:v>80.044562999999997</c:v>
                </c:pt>
                <c:pt idx="65">
                  <c:v>83.934203999999994</c:v>
                </c:pt>
                <c:pt idx="66">
                  <c:v>78.611557000000005</c:v>
                </c:pt>
                <c:pt idx="67">
                  <c:v>79.635147000000003</c:v>
                </c:pt>
                <c:pt idx="68">
                  <c:v>75.336089999999999</c:v>
                </c:pt>
                <c:pt idx="69">
                  <c:v>70.941460000000006</c:v>
                </c:pt>
                <c:pt idx="70">
                  <c:v>71.360000999999997</c:v>
                </c:pt>
                <c:pt idx="71">
                  <c:v>76.591660000000005</c:v>
                </c:pt>
                <c:pt idx="72">
                  <c:v>76.173141000000001</c:v>
                </c:pt>
                <c:pt idx="73">
                  <c:v>78.056526000000005</c:v>
                </c:pt>
                <c:pt idx="74">
                  <c:v>76.800926000000004</c:v>
                </c:pt>
                <c:pt idx="75">
                  <c:v>76.800926000000004</c:v>
                </c:pt>
                <c:pt idx="76">
                  <c:v>75.963875000000002</c:v>
                </c:pt>
                <c:pt idx="77">
                  <c:v>75.126793000000006</c:v>
                </c:pt>
                <c:pt idx="78">
                  <c:v>74.917541999999997</c:v>
                </c:pt>
                <c:pt idx="79">
                  <c:v>75.545340999999993</c:v>
                </c:pt>
                <c:pt idx="80">
                  <c:v>81.404808000000003</c:v>
                </c:pt>
                <c:pt idx="81">
                  <c:v>78.265808000000007</c:v>
                </c:pt>
                <c:pt idx="82">
                  <c:v>75.545340999999993</c:v>
                </c:pt>
                <c:pt idx="83">
                  <c:v>77.010216</c:v>
                </c:pt>
                <c:pt idx="84">
                  <c:v>76.173141000000001</c:v>
                </c:pt>
                <c:pt idx="85">
                  <c:v>76.382401000000002</c:v>
                </c:pt>
                <c:pt idx="86">
                  <c:v>75.336074999999994</c:v>
                </c:pt>
                <c:pt idx="87">
                  <c:v>75.545340999999993</c:v>
                </c:pt>
                <c:pt idx="88">
                  <c:v>72.824875000000006</c:v>
                </c:pt>
                <c:pt idx="89">
                  <c:v>73.034133999999995</c:v>
                </c:pt>
                <c:pt idx="90">
                  <c:v>73.661941999999996</c:v>
                </c:pt>
                <c:pt idx="91">
                  <c:v>73.661941999999996</c:v>
                </c:pt>
                <c:pt idx="92">
                  <c:v>73.661941999999996</c:v>
                </c:pt>
                <c:pt idx="93">
                  <c:v>72.406349000000006</c:v>
                </c:pt>
                <c:pt idx="94">
                  <c:v>70.104400999999996</c:v>
                </c:pt>
                <c:pt idx="95">
                  <c:v>69.895142000000007</c:v>
                </c:pt>
                <c:pt idx="96">
                  <c:v>71.56926</c:v>
                </c:pt>
                <c:pt idx="97">
                  <c:v>73.871207999999996</c:v>
                </c:pt>
                <c:pt idx="98">
                  <c:v>72.197067000000004</c:v>
                </c:pt>
                <c:pt idx="99">
                  <c:v>72.615593000000004</c:v>
                </c:pt>
                <c:pt idx="100">
                  <c:v>74.708275</c:v>
                </c:pt>
                <c:pt idx="101">
                  <c:v>75.545340999999993</c:v>
                </c:pt>
                <c:pt idx="102">
                  <c:v>74.289726000000002</c:v>
                </c:pt>
                <c:pt idx="103">
                  <c:v>73.661941999999996</c:v>
                </c:pt>
                <c:pt idx="104">
                  <c:v>74.289726000000002</c:v>
                </c:pt>
                <c:pt idx="105">
                  <c:v>75.545340999999993</c:v>
                </c:pt>
                <c:pt idx="106">
                  <c:v>76.382401000000002</c:v>
                </c:pt>
                <c:pt idx="107">
                  <c:v>76.800926000000004</c:v>
                </c:pt>
                <c:pt idx="108">
                  <c:v>75.963875000000002</c:v>
                </c:pt>
                <c:pt idx="109">
                  <c:v>77.219475000000003</c:v>
                </c:pt>
                <c:pt idx="110">
                  <c:v>77.219475000000003</c:v>
                </c:pt>
                <c:pt idx="111">
                  <c:v>77.847282000000007</c:v>
                </c:pt>
                <c:pt idx="112">
                  <c:v>79.730675000000005</c:v>
                </c:pt>
                <c:pt idx="113">
                  <c:v>79.102858999999995</c:v>
                </c:pt>
                <c:pt idx="114">
                  <c:v>78.265808000000007</c:v>
                </c:pt>
                <c:pt idx="115">
                  <c:v>75.545340999999993</c:v>
                </c:pt>
                <c:pt idx="116">
                  <c:v>76.173141000000001</c:v>
                </c:pt>
                <c:pt idx="117">
                  <c:v>76.800926000000004</c:v>
                </c:pt>
                <c:pt idx="118">
                  <c:v>77.010216</c:v>
                </c:pt>
                <c:pt idx="119">
                  <c:v>75.963875000000002</c:v>
                </c:pt>
                <c:pt idx="120">
                  <c:v>75.754600999999994</c:v>
                </c:pt>
                <c:pt idx="121">
                  <c:v>75.754600999999994</c:v>
                </c:pt>
                <c:pt idx="122">
                  <c:v>76.591660000000005</c:v>
                </c:pt>
                <c:pt idx="123">
                  <c:v>76.382401000000002</c:v>
                </c:pt>
                <c:pt idx="124">
                  <c:v>77.219475000000003</c:v>
                </c:pt>
                <c:pt idx="125">
                  <c:v>78.056526000000005</c:v>
                </c:pt>
                <c:pt idx="126">
                  <c:v>78.893600000000006</c:v>
                </c:pt>
                <c:pt idx="127">
                  <c:v>77.847282000000007</c:v>
                </c:pt>
                <c:pt idx="128">
                  <c:v>78.056526000000005</c:v>
                </c:pt>
                <c:pt idx="129">
                  <c:v>77.428725999999997</c:v>
                </c:pt>
                <c:pt idx="130">
                  <c:v>78.893600000000006</c:v>
                </c:pt>
                <c:pt idx="131">
                  <c:v>78.475075000000004</c:v>
                </c:pt>
                <c:pt idx="132">
                  <c:v>78.475075000000004</c:v>
                </c:pt>
                <c:pt idx="133">
                  <c:v>79.312140999999997</c:v>
                </c:pt>
                <c:pt idx="134">
                  <c:v>80.358490000000003</c:v>
                </c:pt>
                <c:pt idx="135">
                  <c:v>82.451156999999995</c:v>
                </c:pt>
                <c:pt idx="136">
                  <c:v>87.892075000000006</c:v>
                </c:pt>
                <c:pt idx="137">
                  <c:v>85.380875000000003</c:v>
                </c:pt>
                <c:pt idx="138">
                  <c:v>86.636497000000006</c:v>
                </c:pt>
                <c:pt idx="139">
                  <c:v>83.706756999999996</c:v>
                </c:pt>
                <c:pt idx="140">
                  <c:v>84.962340999999995</c:v>
                </c:pt>
                <c:pt idx="141">
                  <c:v>85.380875000000003</c:v>
                </c:pt>
                <c:pt idx="142">
                  <c:v>86.636497000000006</c:v>
                </c:pt>
                <c:pt idx="143">
                  <c:v>89.147682000000003</c:v>
                </c:pt>
                <c:pt idx="144">
                  <c:v>87.473540999999997</c:v>
                </c:pt>
                <c:pt idx="145">
                  <c:v>86.636497000000006</c:v>
                </c:pt>
                <c:pt idx="146">
                  <c:v>84.962340999999995</c:v>
                </c:pt>
                <c:pt idx="147">
                  <c:v>85.799408</c:v>
                </c:pt>
                <c:pt idx="148">
                  <c:v>83.706756999999996</c:v>
                </c:pt>
                <c:pt idx="149">
                  <c:v>85.380875000000003</c:v>
                </c:pt>
                <c:pt idx="150">
                  <c:v>86.636497000000006</c:v>
                </c:pt>
                <c:pt idx="151">
                  <c:v>87.892075000000006</c:v>
                </c:pt>
                <c:pt idx="152">
                  <c:v>89.147682000000003</c:v>
                </c:pt>
                <c:pt idx="153">
                  <c:v>90.403296999999995</c:v>
                </c:pt>
                <c:pt idx="154">
                  <c:v>91.240356000000006</c:v>
                </c:pt>
                <c:pt idx="155">
                  <c:v>88.310608000000002</c:v>
                </c:pt>
                <c:pt idx="156">
                  <c:v>86.636497000000006</c:v>
                </c:pt>
                <c:pt idx="157">
                  <c:v>88.729156000000003</c:v>
                </c:pt>
                <c:pt idx="158">
                  <c:v>90.821822999999995</c:v>
                </c:pt>
                <c:pt idx="159">
                  <c:v>90.821822999999995</c:v>
                </c:pt>
                <c:pt idx="160">
                  <c:v>95.007148999999998</c:v>
                </c:pt>
                <c:pt idx="161">
                  <c:v>95.425697</c:v>
                </c:pt>
                <c:pt idx="162">
                  <c:v>92.914490000000001</c:v>
                </c:pt>
                <c:pt idx="163">
                  <c:v>94.170081999999994</c:v>
                </c:pt>
                <c:pt idx="164">
                  <c:v>92.488463999999993</c:v>
                </c:pt>
                <c:pt idx="165">
                  <c:v>91.647666999999998</c:v>
                </c:pt>
                <c:pt idx="166">
                  <c:v>91.227264000000005</c:v>
                </c:pt>
                <c:pt idx="167">
                  <c:v>91.227264000000005</c:v>
                </c:pt>
                <c:pt idx="168">
                  <c:v>94.170090000000002</c:v>
                </c:pt>
                <c:pt idx="169">
                  <c:v>90.386466999999996</c:v>
                </c:pt>
                <c:pt idx="170">
                  <c:v>88.284453999999997</c:v>
                </c:pt>
                <c:pt idx="171">
                  <c:v>89.125266999999994</c:v>
                </c:pt>
                <c:pt idx="172">
                  <c:v>90.386466999999996</c:v>
                </c:pt>
                <c:pt idx="173">
                  <c:v>89.125266999999994</c:v>
                </c:pt>
                <c:pt idx="174">
                  <c:v>91.227264000000005</c:v>
                </c:pt>
                <c:pt idx="175">
                  <c:v>94.590485000000001</c:v>
                </c:pt>
                <c:pt idx="176">
                  <c:v>95.431290000000004</c:v>
                </c:pt>
                <c:pt idx="177">
                  <c:v>94.590485000000001</c:v>
                </c:pt>
                <c:pt idx="178">
                  <c:v>95.01088</c:v>
                </c:pt>
                <c:pt idx="179">
                  <c:v>96.272094999999993</c:v>
                </c:pt>
                <c:pt idx="180">
                  <c:v>97.112892000000002</c:v>
                </c:pt>
                <c:pt idx="181">
                  <c:v>98.374115000000003</c:v>
                </c:pt>
                <c:pt idx="182">
                  <c:v>97.953689999999995</c:v>
                </c:pt>
                <c:pt idx="183">
                  <c:v>97.53331</c:v>
                </c:pt>
                <c:pt idx="184">
                  <c:v>97.53331</c:v>
                </c:pt>
                <c:pt idx="185">
                  <c:v>99.635300000000001</c:v>
                </c:pt>
                <c:pt idx="186">
                  <c:v>97.953689999999995</c:v>
                </c:pt>
                <c:pt idx="187">
                  <c:v>97.112892000000002</c:v>
                </c:pt>
                <c:pt idx="188">
                  <c:v>99.214928</c:v>
                </c:pt>
                <c:pt idx="189">
                  <c:v>99.214928</c:v>
                </c:pt>
                <c:pt idx="190">
                  <c:v>101.316925</c:v>
                </c:pt>
                <c:pt idx="191">
                  <c:v>99.635300000000001</c:v>
                </c:pt>
                <c:pt idx="192">
                  <c:v>98.794510000000002</c:v>
                </c:pt>
                <c:pt idx="193">
                  <c:v>97.953689999999995</c:v>
                </c:pt>
                <c:pt idx="194">
                  <c:v>99.635300000000001</c:v>
                </c:pt>
                <c:pt idx="195">
                  <c:v>99.214928</c:v>
                </c:pt>
                <c:pt idx="196">
                  <c:v>99.635300000000001</c:v>
                </c:pt>
                <c:pt idx="197">
                  <c:v>100.476112</c:v>
                </c:pt>
                <c:pt idx="198">
                  <c:v>99.214928</c:v>
                </c:pt>
                <c:pt idx="199">
                  <c:v>97.53331</c:v>
                </c:pt>
                <c:pt idx="200">
                  <c:v>98.794510000000002</c:v>
                </c:pt>
                <c:pt idx="201">
                  <c:v>98.374115000000003</c:v>
                </c:pt>
                <c:pt idx="202">
                  <c:v>100.476112</c:v>
                </c:pt>
                <c:pt idx="203">
                  <c:v>101.737335</c:v>
                </c:pt>
                <c:pt idx="204">
                  <c:v>103.41893</c:v>
                </c:pt>
                <c:pt idx="205">
                  <c:v>105.10054</c:v>
                </c:pt>
                <c:pt idx="206">
                  <c:v>106.78215</c:v>
                </c:pt>
                <c:pt idx="207">
                  <c:v>108.04336499999999</c:v>
                </c:pt>
                <c:pt idx="208">
                  <c:v>106.78215</c:v>
                </c:pt>
                <c:pt idx="209">
                  <c:v>104.25975</c:v>
                </c:pt>
                <c:pt idx="210">
                  <c:v>102.99852799999999</c:v>
                </c:pt>
                <c:pt idx="211">
                  <c:v>100.476112</c:v>
                </c:pt>
                <c:pt idx="212">
                  <c:v>100.89651499999999</c:v>
                </c:pt>
                <c:pt idx="213">
                  <c:v>97.112892000000002</c:v>
                </c:pt>
                <c:pt idx="214">
                  <c:v>95.431290000000004</c:v>
                </c:pt>
                <c:pt idx="215">
                  <c:v>99.635300000000001</c:v>
                </c:pt>
                <c:pt idx="216">
                  <c:v>102.15773</c:v>
                </c:pt>
                <c:pt idx="217">
                  <c:v>102.99852799999999</c:v>
                </c:pt>
                <c:pt idx="218">
                  <c:v>100.89651499999999</c:v>
                </c:pt>
                <c:pt idx="219">
                  <c:v>102.57811700000001</c:v>
                </c:pt>
                <c:pt idx="220">
                  <c:v>100.476112</c:v>
                </c:pt>
                <c:pt idx="221">
                  <c:v>97.53331</c:v>
                </c:pt>
                <c:pt idx="222">
                  <c:v>100.476112</c:v>
                </c:pt>
                <c:pt idx="223">
                  <c:v>100.476112</c:v>
                </c:pt>
                <c:pt idx="224">
                  <c:v>101.316925</c:v>
                </c:pt>
                <c:pt idx="225">
                  <c:v>103.41893</c:v>
                </c:pt>
                <c:pt idx="226">
                  <c:v>105.941345</c:v>
                </c:pt>
                <c:pt idx="227">
                  <c:v>108.46378300000001</c:v>
                </c:pt>
                <c:pt idx="228">
                  <c:v>106.36174800000001</c:v>
                </c:pt>
                <c:pt idx="229">
                  <c:v>107.62294799999999</c:v>
                </c:pt>
                <c:pt idx="230">
                  <c:v>106.78215</c:v>
                </c:pt>
                <c:pt idx="231">
                  <c:v>105.52095799999999</c:v>
                </c:pt>
                <c:pt idx="232">
                  <c:v>105.941345</c:v>
                </c:pt>
                <c:pt idx="233">
                  <c:v>104.25975</c:v>
                </c:pt>
                <c:pt idx="234">
                  <c:v>102.99852799999999</c:v>
                </c:pt>
                <c:pt idx="235">
                  <c:v>101.737335</c:v>
                </c:pt>
                <c:pt idx="236">
                  <c:v>103.839333</c:v>
                </c:pt>
                <c:pt idx="237">
                  <c:v>105.52095799999999</c:v>
                </c:pt>
                <c:pt idx="238">
                  <c:v>106.78215</c:v>
                </c:pt>
                <c:pt idx="239">
                  <c:v>105.941345</c:v>
                </c:pt>
                <c:pt idx="240">
                  <c:v>104.680153</c:v>
                </c:pt>
                <c:pt idx="241">
                  <c:v>104.680153</c:v>
                </c:pt>
                <c:pt idx="242">
                  <c:v>105.941345</c:v>
                </c:pt>
                <c:pt idx="243">
                  <c:v>105.52095799999999</c:v>
                </c:pt>
                <c:pt idx="244">
                  <c:v>107.20256000000001</c:v>
                </c:pt>
                <c:pt idx="245">
                  <c:v>108.88415500000001</c:v>
                </c:pt>
                <c:pt idx="246">
                  <c:v>109.724976</c:v>
                </c:pt>
                <c:pt idx="247">
                  <c:v>109.724976</c:v>
                </c:pt>
                <c:pt idx="248">
                  <c:v>106.36174800000001</c:v>
                </c:pt>
                <c:pt idx="249">
                  <c:v>103.839333</c:v>
                </c:pt>
                <c:pt idx="250">
                  <c:v>104.25975</c:v>
                </c:pt>
                <c:pt idx="251">
                  <c:v>108.46378300000001</c:v>
                </c:pt>
                <c:pt idx="252">
                  <c:v>108.46378300000001</c:v>
                </c:pt>
                <c:pt idx="253">
                  <c:v>105.52095799999999</c:v>
                </c:pt>
                <c:pt idx="254">
                  <c:v>104.680153</c:v>
                </c:pt>
                <c:pt idx="255">
                  <c:v>105.10054</c:v>
                </c:pt>
                <c:pt idx="256">
                  <c:v>103.41893</c:v>
                </c:pt>
                <c:pt idx="257">
                  <c:v>97.53331</c:v>
                </c:pt>
                <c:pt idx="258">
                  <c:v>94.590485000000001</c:v>
                </c:pt>
                <c:pt idx="259">
                  <c:v>96.272094999999993</c:v>
                </c:pt>
                <c:pt idx="260">
                  <c:v>98.374115000000003</c:v>
                </c:pt>
                <c:pt idx="261">
                  <c:v>99.635300000000001</c:v>
                </c:pt>
                <c:pt idx="262">
                  <c:v>99.635300000000001</c:v>
                </c:pt>
                <c:pt idx="263">
                  <c:v>96.692497000000003</c:v>
                </c:pt>
                <c:pt idx="264">
                  <c:v>96.692497000000003</c:v>
                </c:pt>
                <c:pt idx="265">
                  <c:v>99.214928</c:v>
                </c:pt>
                <c:pt idx="266">
                  <c:v>98.374115000000003</c:v>
                </c:pt>
                <c:pt idx="267">
                  <c:v>96.692497000000003</c:v>
                </c:pt>
                <c:pt idx="268">
                  <c:v>95.431290000000004</c:v>
                </c:pt>
                <c:pt idx="269">
                  <c:v>93.749695000000003</c:v>
                </c:pt>
                <c:pt idx="270">
                  <c:v>90.806877</c:v>
                </c:pt>
                <c:pt idx="271">
                  <c:v>87.023253999999994</c:v>
                </c:pt>
                <c:pt idx="272">
                  <c:v>87.443648999999994</c:v>
                </c:pt>
                <c:pt idx="273">
                  <c:v>92.488463999999993</c:v>
                </c:pt>
                <c:pt idx="274">
                  <c:v>95.851692</c:v>
                </c:pt>
                <c:pt idx="275">
                  <c:v>98.374115000000003</c:v>
                </c:pt>
                <c:pt idx="276">
                  <c:v>99.214928</c:v>
                </c:pt>
                <c:pt idx="277">
                  <c:v>97.953689999999995</c:v>
                </c:pt>
                <c:pt idx="278">
                  <c:v>95.431290000000004</c:v>
                </c:pt>
                <c:pt idx="279">
                  <c:v>94.170090000000002</c:v>
                </c:pt>
                <c:pt idx="280">
                  <c:v>92.488463999999993</c:v>
                </c:pt>
                <c:pt idx="281">
                  <c:v>96.272094999999993</c:v>
                </c:pt>
                <c:pt idx="282">
                  <c:v>98.794510000000002</c:v>
                </c:pt>
                <c:pt idx="283">
                  <c:v>100.476112</c:v>
                </c:pt>
                <c:pt idx="284">
                  <c:v>100.476112</c:v>
                </c:pt>
                <c:pt idx="285">
                  <c:v>100.89651499999999</c:v>
                </c:pt>
                <c:pt idx="286">
                  <c:v>100.89651499999999</c:v>
                </c:pt>
                <c:pt idx="287">
                  <c:v>100.89651499999999</c:v>
                </c:pt>
                <c:pt idx="288">
                  <c:v>104.25975</c:v>
                </c:pt>
                <c:pt idx="289">
                  <c:v>104.25975</c:v>
                </c:pt>
                <c:pt idx="290">
                  <c:v>105.10054</c:v>
                </c:pt>
                <c:pt idx="291">
                  <c:v>102.57811700000001</c:v>
                </c:pt>
                <c:pt idx="292">
                  <c:v>104.25975</c:v>
                </c:pt>
                <c:pt idx="293">
                  <c:v>100.89651499999999</c:v>
                </c:pt>
                <c:pt idx="294">
                  <c:v>101.737335</c:v>
                </c:pt>
                <c:pt idx="295">
                  <c:v>100.476112</c:v>
                </c:pt>
                <c:pt idx="296">
                  <c:v>104.680153</c:v>
                </c:pt>
                <c:pt idx="297">
                  <c:v>105.10054</c:v>
                </c:pt>
                <c:pt idx="298">
                  <c:v>104.25975</c:v>
                </c:pt>
                <c:pt idx="299">
                  <c:v>106.36174800000001</c:v>
                </c:pt>
                <c:pt idx="300">
                  <c:v>106.78215</c:v>
                </c:pt>
                <c:pt idx="301">
                  <c:v>106.36174800000001</c:v>
                </c:pt>
                <c:pt idx="302">
                  <c:v>105.941345</c:v>
                </c:pt>
                <c:pt idx="303">
                  <c:v>108.88415500000001</c:v>
                </c:pt>
                <c:pt idx="304">
                  <c:v>106.78215</c:v>
                </c:pt>
                <c:pt idx="305">
                  <c:v>109.724976</c:v>
                </c:pt>
                <c:pt idx="306">
                  <c:v>111.826973</c:v>
                </c:pt>
                <c:pt idx="307">
                  <c:v>110.98616800000001</c:v>
                </c:pt>
                <c:pt idx="308">
                  <c:v>111.40657</c:v>
                </c:pt>
                <c:pt idx="309">
                  <c:v>110.14537799999999</c:v>
                </c:pt>
                <c:pt idx="310">
                  <c:v>108.88415500000001</c:v>
                </c:pt>
                <c:pt idx="311">
                  <c:v>110.14537799999999</c:v>
                </c:pt>
                <c:pt idx="312">
                  <c:v>110.572281</c:v>
                </c:pt>
                <c:pt idx="313">
                  <c:v>109.291527</c:v>
                </c:pt>
                <c:pt idx="314">
                  <c:v>109.718452</c:v>
                </c:pt>
                <c:pt idx="315">
                  <c:v>110.999199</c:v>
                </c:pt>
                <c:pt idx="316">
                  <c:v>110.145386</c:v>
                </c:pt>
                <c:pt idx="317">
                  <c:v>109.291527</c:v>
                </c:pt>
                <c:pt idx="318">
                  <c:v>107.583862</c:v>
                </c:pt>
                <c:pt idx="319">
                  <c:v>107.156937</c:v>
                </c:pt>
                <c:pt idx="320">
                  <c:v>106.730011</c:v>
                </c:pt>
                <c:pt idx="321">
                  <c:v>108.01078</c:v>
                </c:pt>
                <c:pt idx="322">
                  <c:v>104.168465</c:v>
                </c:pt>
                <c:pt idx="323">
                  <c:v>105.876175</c:v>
                </c:pt>
                <c:pt idx="324">
                  <c:v>104.168465</c:v>
                </c:pt>
                <c:pt idx="325">
                  <c:v>107.583862</c:v>
                </c:pt>
                <c:pt idx="326">
                  <c:v>108.437691</c:v>
                </c:pt>
                <c:pt idx="327">
                  <c:v>109.291527</c:v>
                </c:pt>
                <c:pt idx="328">
                  <c:v>108.437691</c:v>
                </c:pt>
                <c:pt idx="329">
                  <c:v>108.437691</c:v>
                </c:pt>
                <c:pt idx="330">
                  <c:v>105.876175</c:v>
                </c:pt>
                <c:pt idx="331">
                  <c:v>106.303101</c:v>
                </c:pt>
                <c:pt idx="332">
                  <c:v>104.595421</c:v>
                </c:pt>
                <c:pt idx="333">
                  <c:v>103.314651</c:v>
                </c:pt>
                <c:pt idx="334">
                  <c:v>105.449257</c:v>
                </c:pt>
                <c:pt idx="335">
                  <c:v>103.741562</c:v>
                </c:pt>
                <c:pt idx="336">
                  <c:v>103.314651</c:v>
                </c:pt>
                <c:pt idx="337">
                  <c:v>104.168465</c:v>
                </c:pt>
                <c:pt idx="338">
                  <c:v>105.449257</c:v>
                </c:pt>
                <c:pt idx="339">
                  <c:v>106.303101</c:v>
                </c:pt>
                <c:pt idx="340">
                  <c:v>104.168465</c:v>
                </c:pt>
                <c:pt idx="341">
                  <c:v>102.46080000000001</c:v>
                </c:pt>
                <c:pt idx="342">
                  <c:v>101.180054</c:v>
                </c:pt>
                <c:pt idx="343">
                  <c:v>100.32621</c:v>
                </c:pt>
                <c:pt idx="344">
                  <c:v>96.910843</c:v>
                </c:pt>
                <c:pt idx="345">
                  <c:v>95.203170999999998</c:v>
                </c:pt>
                <c:pt idx="346">
                  <c:v>95.630081000000004</c:v>
                </c:pt>
                <c:pt idx="347">
                  <c:v>95.203170999999998</c:v>
                </c:pt>
                <c:pt idx="348">
                  <c:v>94.776252999999997</c:v>
                </c:pt>
                <c:pt idx="349">
                  <c:v>97.337776000000005</c:v>
                </c:pt>
                <c:pt idx="350">
                  <c:v>98.191581999999997</c:v>
                </c:pt>
                <c:pt idx="351">
                  <c:v>97.337776000000005</c:v>
                </c:pt>
                <c:pt idx="352">
                  <c:v>97.337776000000005</c:v>
                </c:pt>
                <c:pt idx="353">
                  <c:v>94.776252999999997</c:v>
                </c:pt>
                <c:pt idx="354">
                  <c:v>99.045447999999993</c:v>
                </c:pt>
                <c:pt idx="355">
                  <c:v>97.764686999999995</c:v>
                </c:pt>
                <c:pt idx="356">
                  <c:v>96.056999000000005</c:v>
                </c:pt>
                <c:pt idx="357">
                  <c:v>97.337776000000005</c:v>
                </c:pt>
                <c:pt idx="358">
                  <c:v>98.191581999999997</c:v>
                </c:pt>
                <c:pt idx="359">
                  <c:v>99.472358999999997</c:v>
                </c:pt>
                <c:pt idx="360">
                  <c:v>102.46080000000001</c:v>
                </c:pt>
                <c:pt idx="361">
                  <c:v>105.022324</c:v>
                </c:pt>
                <c:pt idx="362">
                  <c:v>112.70687100000001</c:v>
                </c:pt>
                <c:pt idx="363">
                  <c:v>111.426147</c:v>
                </c:pt>
                <c:pt idx="364">
                  <c:v>108.86462400000001</c:v>
                </c:pt>
                <c:pt idx="365">
                  <c:v>109.718452</c:v>
                </c:pt>
                <c:pt idx="366">
                  <c:v>109.718452</c:v>
                </c:pt>
                <c:pt idx="367">
                  <c:v>109.291527</c:v>
                </c:pt>
                <c:pt idx="368">
                  <c:v>106.303101</c:v>
                </c:pt>
                <c:pt idx="369">
                  <c:v>108.01078</c:v>
                </c:pt>
                <c:pt idx="370">
                  <c:v>108.86462400000001</c:v>
                </c:pt>
                <c:pt idx="371">
                  <c:v>108.86462400000001</c:v>
                </c:pt>
                <c:pt idx="372">
                  <c:v>116.122231</c:v>
                </c:pt>
                <c:pt idx="373">
                  <c:v>113.987656</c:v>
                </c:pt>
                <c:pt idx="374">
                  <c:v>115.695328</c:v>
                </c:pt>
                <c:pt idx="375">
                  <c:v>122.952972</c:v>
                </c:pt>
                <c:pt idx="376">
                  <c:v>121.672218</c:v>
                </c:pt>
                <c:pt idx="377">
                  <c:v>119.11068</c:v>
                </c:pt>
                <c:pt idx="378">
                  <c:v>120.391441</c:v>
                </c:pt>
                <c:pt idx="379">
                  <c:v>120.391441</c:v>
                </c:pt>
                <c:pt idx="380">
                  <c:v>120.391441</c:v>
                </c:pt>
                <c:pt idx="381">
                  <c:v>121.24530799999999</c:v>
                </c:pt>
                <c:pt idx="382">
                  <c:v>119.11068</c:v>
                </c:pt>
                <c:pt idx="383">
                  <c:v>116.549164</c:v>
                </c:pt>
                <c:pt idx="384">
                  <c:v>115.695328</c:v>
                </c:pt>
                <c:pt idx="385">
                  <c:v>113.13381200000001</c:v>
                </c:pt>
                <c:pt idx="386">
                  <c:v>110.999199</c:v>
                </c:pt>
                <c:pt idx="387">
                  <c:v>106.303101</c:v>
                </c:pt>
                <c:pt idx="388">
                  <c:v>107.583862</c:v>
                </c:pt>
                <c:pt idx="389">
                  <c:v>110.145386</c:v>
                </c:pt>
                <c:pt idx="390">
                  <c:v>113.987656</c:v>
                </c:pt>
                <c:pt idx="391">
                  <c:v>112.279976</c:v>
                </c:pt>
                <c:pt idx="392">
                  <c:v>114.414558</c:v>
                </c:pt>
                <c:pt idx="393">
                  <c:v>115.695328</c:v>
                </c:pt>
                <c:pt idx="394">
                  <c:v>111.853058</c:v>
                </c:pt>
                <c:pt idx="395">
                  <c:v>110.145386</c:v>
                </c:pt>
                <c:pt idx="396">
                  <c:v>107.583862</c:v>
                </c:pt>
                <c:pt idx="397">
                  <c:v>106.303101</c:v>
                </c:pt>
                <c:pt idx="398">
                  <c:v>104.168465</c:v>
                </c:pt>
                <c:pt idx="399">
                  <c:v>106.730011</c:v>
                </c:pt>
                <c:pt idx="400">
                  <c:v>107.156937</c:v>
                </c:pt>
                <c:pt idx="401">
                  <c:v>104.595421</c:v>
                </c:pt>
                <c:pt idx="402">
                  <c:v>108.86462400000001</c:v>
                </c:pt>
                <c:pt idx="403">
                  <c:v>109.718452</c:v>
                </c:pt>
                <c:pt idx="404">
                  <c:v>109.291527</c:v>
                </c:pt>
                <c:pt idx="405">
                  <c:v>106.730011</c:v>
                </c:pt>
                <c:pt idx="406">
                  <c:v>107.158638</c:v>
                </c:pt>
                <c:pt idx="407">
                  <c:v>108.015907</c:v>
                </c:pt>
                <c:pt idx="408">
                  <c:v>108.444557</c:v>
                </c:pt>
                <c:pt idx="409">
                  <c:v>106.301376</c:v>
                </c:pt>
                <c:pt idx="410">
                  <c:v>103.300934</c:v>
                </c:pt>
                <c:pt idx="411">
                  <c:v>101.157768</c:v>
                </c:pt>
                <c:pt idx="412">
                  <c:v>101.586388</c:v>
                </c:pt>
                <c:pt idx="413">
                  <c:v>103.729568</c:v>
                </c:pt>
                <c:pt idx="414">
                  <c:v>104.586823</c:v>
                </c:pt>
                <c:pt idx="415">
                  <c:v>102.44367200000001</c:v>
                </c:pt>
                <c:pt idx="416">
                  <c:v>105.015457</c:v>
                </c:pt>
                <c:pt idx="417">
                  <c:v>105.87273399999999</c:v>
                </c:pt>
                <c:pt idx="418">
                  <c:v>101.157768</c:v>
                </c:pt>
                <c:pt idx="419">
                  <c:v>99.443213999999998</c:v>
                </c:pt>
                <c:pt idx="420">
                  <c:v>93.870964000000001</c:v>
                </c:pt>
                <c:pt idx="421">
                  <c:v>100.72912599999999</c:v>
                </c:pt>
                <c:pt idx="422">
                  <c:v>100.300484</c:v>
                </c:pt>
                <c:pt idx="423">
                  <c:v>100.300484</c:v>
                </c:pt>
                <c:pt idx="424">
                  <c:v>100.300484</c:v>
                </c:pt>
                <c:pt idx="425">
                  <c:v>96.014152999999993</c:v>
                </c:pt>
                <c:pt idx="426">
                  <c:v>89.584625000000003</c:v>
                </c:pt>
                <c:pt idx="427">
                  <c:v>90.441886999999994</c:v>
                </c:pt>
                <c:pt idx="428">
                  <c:v>96.442772000000005</c:v>
                </c:pt>
                <c:pt idx="429">
                  <c:v>97.728690999999998</c:v>
                </c:pt>
                <c:pt idx="430">
                  <c:v>99.014579999999995</c:v>
                </c:pt>
                <c:pt idx="431">
                  <c:v>102.872314</c:v>
                </c:pt>
                <c:pt idx="432">
                  <c:v>101.157768</c:v>
                </c:pt>
                <c:pt idx="433">
                  <c:v>99.014579999999995</c:v>
                </c:pt>
                <c:pt idx="434">
                  <c:v>101.586388</c:v>
                </c:pt>
                <c:pt idx="435">
                  <c:v>103.300934</c:v>
                </c:pt>
                <c:pt idx="436">
                  <c:v>100.300484</c:v>
                </c:pt>
                <c:pt idx="437">
                  <c:v>97.728690999999998</c:v>
                </c:pt>
                <c:pt idx="438">
                  <c:v>95.156875999999997</c:v>
                </c:pt>
                <c:pt idx="439">
                  <c:v>98.585967999999994</c:v>
                </c:pt>
                <c:pt idx="440">
                  <c:v>103.729568</c:v>
                </c:pt>
                <c:pt idx="441">
                  <c:v>101.586388</c:v>
                </c:pt>
                <c:pt idx="442">
                  <c:v>102.015022</c:v>
                </c:pt>
                <c:pt idx="443">
                  <c:v>105.444092</c:v>
                </c:pt>
                <c:pt idx="444">
                  <c:v>106.301376</c:v>
                </c:pt>
                <c:pt idx="445">
                  <c:v>104.586823</c:v>
                </c:pt>
                <c:pt idx="446">
                  <c:v>107.587288</c:v>
                </c:pt>
                <c:pt idx="447">
                  <c:v>105.444092</c:v>
                </c:pt>
                <c:pt idx="448">
                  <c:v>105.444092</c:v>
                </c:pt>
                <c:pt idx="449">
                  <c:v>105.444092</c:v>
                </c:pt>
                <c:pt idx="450">
                  <c:v>106.301376</c:v>
                </c:pt>
                <c:pt idx="451">
                  <c:v>103.729568</c:v>
                </c:pt>
                <c:pt idx="452">
                  <c:v>102.44367200000001</c:v>
                </c:pt>
                <c:pt idx="453">
                  <c:v>100.300484</c:v>
                </c:pt>
                <c:pt idx="454">
                  <c:v>102.44367200000001</c:v>
                </c:pt>
                <c:pt idx="455">
                  <c:v>100.72912599999999</c:v>
                </c:pt>
                <c:pt idx="456">
                  <c:v>99.871857000000006</c:v>
                </c:pt>
                <c:pt idx="457">
                  <c:v>97.728690999999998</c:v>
                </c:pt>
                <c:pt idx="458">
                  <c:v>95.156875999999997</c:v>
                </c:pt>
                <c:pt idx="459">
                  <c:v>93.442345000000003</c:v>
                </c:pt>
                <c:pt idx="460">
                  <c:v>96.014152999999993</c:v>
                </c:pt>
                <c:pt idx="461">
                  <c:v>96.014152999999993</c:v>
                </c:pt>
                <c:pt idx="462">
                  <c:v>96.442772000000005</c:v>
                </c:pt>
                <c:pt idx="463">
                  <c:v>95.156875999999997</c:v>
                </c:pt>
                <c:pt idx="464">
                  <c:v>98.157325999999998</c:v>
                </c:pt>
                <c:pt idx="465">
                  <c:v>98.585967999999994</c:v>
                </c:pt>
                <c:pt idx="466">
                  <c:v>100.300484</c:v>
                </c:pt>
                <c:pt idx="467">
                  <c:v>102.44367200000001</c:v>
                </c:pt>
                <c:pt idx="468">
                  <c:v>104.586823</c:v>
                </c:pt>
                <c:pt idx="469">
                  <c:v>104.586823</c:v>
                </c:pt>
                <c:pt idx="470">
                  <c:v>106.301376</c:v>
                </c:pt>
                <c:pt idx="471">
                  <c:v>105.444092</c:v>
                </c:pt>
                <c:pt idx="472">
                  <c:v>102.872314</c:v>
                </c:pt>
                <c:pt idx="473">
                  <c:v>103.729568</c:v>
                </c:pt>
                <c:pt idx="474">
                  <c:v>103.729568</c:v>
                </c:pt>
                <c:pt idx="475">
                  <c:v>101.586388</c:v>
                </c:pt>
                <c:pt idx="476">
                  <c:v>104.15821099999999</c:v>
                </c:pt>
                <c:pt idx="477">
                  <c:v>105.015457</c:v>
                </c:pt>
                <c:pt idx="478">
                  <c:v>105.444092</c:v>
                </c:pt>
                <c:pt idx="479">
                  <c:v>107.158638</c:v>
                </c:pt>
                <c:pt idx="480">
                  <c:v>105.87273399999999</c:v>
                </c:pt>
                <c:pt idx="481">
                  <c:v>104.586823</c:v>
                </c:pt>
                <c:pt idx="482">
                  <c:v>104.586823</c:v>
                </c:pt>
                <c:pt idx="483">
                  <c:v>104.15821099999999</c:v>
                </c:pt>
                <c:pt idx="484">
                  <c:v>105.015457</c:v>
                </c:pt>
                <c:pt idx="485">
                  <c:v>104.15821099999999</c:v>
                </c:pt>
                <c:pt idx="486">
                  <c:v>104.586823</c:v>
                </c:pt>
                <c:pt idx="487">
                  <c:v>102.872314</c:v>
                </c:pt>
                <c:pt idx="488">
                  <c:v>98.585967999999994</c:v>
                </c:pt>
                <c:pt idx="489">
                  <c:v>98.585967999999994</c:v>
                </c:pt>
                <c:pt idx="490">
                  <c:v>100.300484</c:v>
                </c:pt>
                <c:pt idx="491">
                  <c:v>99.443213999999998</c:v>
                </c:pt>
                <c:pt idx="492">
                  <c:v>98.585967999999994</c:v>
                </c:pt>
                <c:pt idx="493">
                  <c:v>99.871857000000006</c:v>
                </c:pt>
                <c:pt idx="494">
                  <c:v>99.871857000000006</c:v>
                </c:pt>
                <c:pt idx="495">
                  <c:v>99.871857000000006</c:v>
                </c:pt>
                <c:pt idx="496">
                  <c:v>102.872314</c:v>
                </c:pt>
                <c:pt idx="497">
                  <c:v>102.44367200000001</c:v>
                </c:pt>
                <c:pt idx="498">
                  <c:v>103.729568</c:v>
                </c:pt>
                <c:pt idx="499">
                  <c:v>105.87273399999999</c:v>
                </c:pt>
                <c:pt idx="500">
                  <c:v>105.87273399999999</c:v>
                </c:pt>
                <c:pt idx="501">
                  <c:v>106.301376</c:v>
                </c:pt>
                <c:pt idx="502">
                  <c:v>106.730019</c:v>
                </c:pt>
                <c:pt idx="503">
                  <c:v>108.015907</c:v>
                </c:pt>
                <c:pt idx="504">
                  <c:v>108.444557</c:v>
                </c:pt>
                <c:pt idx="505">
                  <c:v>108.015907</c:v>
                </c:pt>
                <c:pt idx="506">
                  <c:v>110.587738</c:v>
                </c:pt>
                <c:pt idx="507">
                  <c:v>110.587738</c:v>
                </c:pt>
                <c:pt idx="508">
                  <c:v>111.44499999999999</c:v>
                </c:pt>
                <c:pt idx="509">
                  <c:v>109.73046100000001</c:v>
                </c:pt>
                <c:pt idx="510">
                  <c:v>111.44499999999999</c:v>
                </c:pt>
                <c:pt idx="511">
                  <c:v>111.873642</c:v>
                </c:pt>
                <c:pt idx="512">
                  <c:v>111.873642</c:v>
                </c:pt>
                <c:pt idx="513">
                  <c:v>112.302269</c:v>
                </c:pt>
                <c:pt idx="514">
                  <c:v>113.159508</c:v>
                </c:pt>
                <c:pt idx="515">
                  <c:v>115.73133900000001</c:v>
                </c:pt>
                <c:pt idx="516">
                  <c:v>119.160408</c:v>
                </c:pt>
                <c:pt idx="517">
                  <c:v>123.01812700000001</c:v>
                </c:pt>
                <c:pt idx="518">
                  <c:v>122.160843</c:v>
                </c:pt>
                <c:pt idx="519">
                  <c:v>122.160843</c:v>
                </c:pt>
                <c:pt idx="520">
                  <c:v>118.73176599999999</c:v>
                </c:pt>
                <c:pt idx="521">
                  <c:v>121.73221599999999</c:v>
                </c:pt>
                <c:pt idx="522">
                  <c:v>122.160843</c:v>
                </c:pt>
                <c:pt idx="523">
                  <c:v>124.304024</c:v>
                </c:pt>
                <c:pt idx="524">
                  <c:v>126.447205</c:v>
                </c:pt>
                <c:pt idx="525">
                  <c:v>123.01812700000001</c:v>
                </c:pt>
                <c:pt idx="526">
                  <c:v>124.304024</c:v>
                </c:pt>
                <c:pt idx="527">
                  <c:v>125.589912</c:v>
                </c:pt>
                <c:pt idx="528">
                  <c:v>126.01857800000001</c:v>
                </c:pt>
                <c:pt idx="529">
                  <c:v>126.447205</c:v>
                </c:pt>
                <c:pt idx="530">
                  <c:v>125.589912</c:v>
                </c:pt>
                <c:pt idx="531">
                  <c:v>123.44676200000001</c:v>
                </c:pt>
                <c:pt idx="532">
                  <c:v>124.732643</c:v>
                </c:pt>
                <c:pt idx="533">
                  <c:v>124.304024</c:v>
                </c:pt>
                <c:pt idx="534">
                  <c:v>121.73221599999999</c:v>
                </c:pt>
                <c:pt idx="535">
                  <c:v>126.447205</c:v>
                </c:pt>
                <c:pt idx="536">
                  <c:v>129.44761700000001</c:v>
                </c:pt>
                <c:pt idx="537">
                  <c:v>132.44809000000001</c:v>
                </c:pt>
                <c:pt idx="538">
                  <c:v>134.59124800000001</c:v>
                </c:pt>
                <c:pt idx="539">
                  <c:v>135.87716699999999</c:v>
                </c:pt>
                <c:pt idx="540">
                  <c:v>136.30581699999999</c:v>
                </c:pt>
                <c:pt idx="541">
                  <c:v>135.44851700000001</c:v>
                </c:pt>
                <c:pt idx="542">
                  <c:v>132.87670900000001</c:v>
                </c:pt>
                <c:pt idx="543">
                  <c:v>130.30487099999999</c:v>
                </c:pt>
                <c:pt idx="544">
                  <c:v>127.733086</c:v>
                </c:pt>
                <c:pt idx="545">
                  <c:v>133.30535900000001</c:v>
                </c:pt>
                <c:pt idx="546">
                  <c:v>131.590836</c:v>
                </c:pt>
                <c:pt idx="547">
                  <c:v>134.59124800000001</c:v>
                </c:pt>
                <c:pt idx="548">
                  <c:v>132.01944</c:v>
                </c:pt>
                <c:pt idx="549">
                  <c:v>133.73400899999999</c:v>
                </c:pt>
                <c:pt idx="550">
                  <c:v>138.02032500000001</c:v>
                </c:pt>
                <c:pt idx="551">
                  <c:v>134.59124800000001</c:v>
                </c:pt>
                <c:pt idx="552">
                  <c:v>131.16218599999999</c:v>
                </c:pt>
                <c:pt idx="553">
                  <c:v>131.16217</c:v>
                </c:pt>
                <c:pt idx="554">
                  <c:v>128.99061599999999</c:v>
                </c:pt>
                <c:pt idx="555">
                  <c:v>133.76805100000001</c:v>
                </c:pt>
                <c:pt idx="556">
                  <c:v>132.030777</c:v>
                </c:pt>
                <c:pt idx="557">
                  <c:v>131.16217</c:v>
                </c:pt>
                <c:pt idx="558">
                  <c:v>137.24255400000001</c:v>
                </c:pt>
                <c:pt idx="559">
                  <c:v>135.50531000000001</c:v>
                </c:pt>
                <c:pt idx="560">
                  <c:v>133.76805100000001</c:v>
                </c:pt>
                <c:pt idx="561">
                  <c:v>134.636673</c:v>
                </c:pt>
                <c:pt idx="562">
                  <c:v>134.202393</c:v>
                </c:pt>
                <c:pt idx="563">
                  <c:v>135.07098400000001</c:v>
                </c:pt>
                <c:pt idx="564">
                  <c:v>134.636673</c:v>
                </c:pt>
                <c:pt idx="565">
                  <c:v>142.01997399999999</c:v>
                </c:pt>
                <c:pt idx="566">
                  <c:v>142.01997399999999</c:v>
                </c:pt>
                <c:pt idx="567">
                  <c:v>140.282715</c:v>
                </c:pt>
                <c:pt idx="568">
                  <c:v>139.41409300000001</c:v>
                </c:pt>
                <c:pt idx="569">
                  <c:v>138.97979699999999</c:v>
                </c:pt>
                <c:pt idx="570">
                  <c:v>135.07098400000001</c:v>
                </c:pt>
                <c:pt idx="571">
                  <c:v>132.899429</c:v>
                </c:pt>
                <c:pt idx="572">
                  <c:v>132.030777</c:v>
                </c:pt>
                <c:pt idx="573">
                  <c:v>131.16217</c:v>
                </c:pt>
                <c:pt idx="574">
                  <c:v>134.202393</c:v>
                </c:pt>
                <c:pt idx="575">
                  <c:v>132.030777</c:v>
                </c:pt>
                <c:pt idx="576">
                  <c:v>132.899429</c:v>
                </c:pt>
                <c:pt idx="577">
                  <c:v>131.596497</c:v>
                </c:pt>
                <c:pt idx="578">
                  <c:v>128.55633499999999</c:v>
                </c:pt>
                <c:pt idx="579">
                  <c:v>124.647507</c:v>
                </c:pt>
                <c:pt idx="580">
                  <c:v>125.081818</c:v>
                </c:pt>
                <c:pt idx="581">
                  <c:v>128.99061599999999</c:v>
                </c:pt>
                <c:pt idx="582">
                  <c:v>130.29354900000001</c:v>
                </c:pt>
                <c:pt idx="583">
                  <c:v>129.859253</c:v>
                </c:pt>
                <c:pt idx="584">
                  <c:v>131.596497</c:v>
                </c:pt>
                <c:pt idx="585">
                  <c:v>131.16217</c:v>
                </c:pt>
                <c:pt idx="586">
                  <c:v>134.636673</c:v>
                </c:pt>
                <c:pt idx="587">
                  <c:v>128.99061599999999</c:v>
                </c:pt>
                <c:pt idx="588">
                  <c:v>125.081818</c:v>
                </c:pt>
                <c:pt idx="589">
                  <c:v>126.81905399999999</c:v>
                </c:pt>
                <c:pt idx="590">
                  <c:v>129.859253</c:v>
                </c:pt>
                <c:pt idx="591">
                  <c:v>130.727859</c:v>
                </c:pt>
                <c:pt idx="592">
                  <c:v>136.373932</c:v>
                </c:pt>
                <c:pt idx="593">
                  <c:v>135.07098400000001</c:v>
                </c:pt>
                <c:pt idx="594">
                  <c:v>137.24255400000001</c:v>
                </c:pt>
                <c:pt idx="595">
                  <c:v>135.93959000000001</c:v>
                </c:pt>
                <c:pt idx="596">
                  <c:v>138.11116000000001</c:v>
                </c:pt>
                <c:pt idx="597">
                  <c:v>136.80822800000001</c:v>
                </c:pt>
                <c:pt idx="598">
                  <c:v>139.41409300000001</c:v>
                </c:pt>
                <c:pt idx="599">
                  <c:v>139.41409300000001</c:v>
                </c:pt>
                <c:pt idx="600">
                  <c:v>135.93959000000001</c:v>
                </c:pt>
                <c:pt idx="601">
                  <c:v>138.11116000000001</c:v>
                </c:pt>
                <c:pt idx="602">
                  <c:v>139.41409300000001</c:v>
                </c:pt>
                <c:pt idx="603">
                  <c:v>139.84841900000001</c:v>
                </c:pt>
                <c:pt idx="604">
                  <c:v>142.45429999999999</c:v>
                </c:pt>
                <c:pt idx="605">
                  <c:v>140.71704099999999</c:v>
                </c:pt>
                <c:pt idx="606">
                  <c:v>140.71704099999999</c:v>
                </c:pt>
                <c:pt idx="607">
                  <c:v>142.01997399999999</c:v>
                </c:pt>
                <c:pt idx="608">
                  <c:v>143.757217</c:v>
                </c:pt>
                <c:pt idx="609">
                  <c:v>142.01997399999999</c:v>
                </c:pt>
                <c:pt idx="610">
                  <c:v>142.01997399999999</c:v>
                </c:pt>
                <c:pt idx="611">
                  <c:v>141.151352</c:v>
                </c:pt>
                <c:pt idx="612">
                  <c:v>140.71704099999999</c:v>
                </c:pt>
                <c:pt idx="613">
                  <c:v>142.45429999999999</c:v>
                </c:pt>
                <c:pt idx="614">
                  <c:v>142.45429999999999</c:v>
                </c:pt>
                <c:pt idx="615">
                  <c:v>140.71704099999999</c:v>
                </c:pt>
                <c:pt idx="616">
                  <c:v>142.88859600000001</c:v>
                </c:pt>
                <c:pt idx="617">
                  <c:v>145.06014999999999</c:v>
                </c:pt>
                <c:pt idx="618">
                  <c:v>144.19154399999999</c:v>
                </c:pt>
                <c:pt idx="619">
                  <c:v>144.19154399999999</c:v>
                </c:pt>
                <c:pt idx="620">
                  <c:v>141.151352</c:v>
                </c:pt>
                <c:pt idx="621">
                  <c:v>140.282715</c:v>
                </c:pt>
                <c:pt idx="622">
                  <c:v>138.97979699999999</c:v>
                </c:pt>
                <c:pt idx="623">
                  <c:v>141.151352</c:v>
                </c:pt>
                <c:pt idx="624">
                  <c:v>143.757217</c:v>
                </c:pt>
                <c:pt idx="625">
                  <c:v>142.88859600000001</c:v>
                </c:pt>
                <c:pt idx="626">
                  <c:v>144.625854</c:v>
                </c:pt>
                <c:pt idx="627">
                  <c:v>149.40329</c:v>
                </c:pt>
                <c:pt idx="628">
                  <c:v>152.00917100000001</c:v>
                </c:pt>
                <c:pt idx="629">
                  <c:v>152.00917100000001</c:v>
                </c:pt>
                <c:pt idx="630">
                  <c:v>149.83763099999999</c:v>
                </c:pt>
                <c:pt idx="631">
                  <c:v>150.271896</c:v>
                </c:pt>
                <c:pt idx="632">
                  <c:v>148.96897899999999</c:v>
                </c:pt>
                <c:pt idx="633">
                  <c:v>148.96897899999999</c:v>
                </c:pt>
                <c:pt idx="634">
                  <c:v>151.57484400000001</c:v>
                </c:pt>
                <c:pt idx="635">
                  <c:v>150.70622299999999</c:v>
                </c:pt>
                <c:pt idx="636">
                  <c:v>152.877792</c:v>
                </c:pt>
                <c:pt idx="637">
                  <c:v>152.877792</c:v>
                </c:pt>
                <c:pt idx="638">
                  <c:v>150.70622299999999</c:v>
                </c:pt>
                <c:pt idx="639">
                  <c:v>148.53465299999999</c:v>
                </c:pt>
                <c:pt idx="640">
                  <c:v>148.10032699999999</c:v>
                </c:pt>
                <c:pt idx="641">
                  <c:v>148.96897899999999</c:v>
                </c:pt>
                <c:pt idx="642">
                  <c:v>149.40329</c:v>
                </c:pt>
                <c:pt idx="643">
                  <c:v>149.83763099999999</c:v>
                </c:pt>
                <c:pt idx="644">
                  <c:v>148.53465299999999</c:v>
                </c:pt>
                <c:pt idx="645">
                  <c:v>148.53465299999999</c:v>
                </c:pt>
                <c:pt idx="646">
                  <c:v>150.271896</c:v>
                </c:pt>
                <c:pt idx="647">
                  <c:v>145.494461</c:v>
                </c:pt>
                <c:pt idx="648">
                  <c:v>143.757217</c:v>
                </c:pt>
                <c:pt idx="649">
                  <c:v>146.79740899999999</c:v>
                </c:pt>
                <c:pt idx="650">
                  <c:v>149.83763099999999</c:v>
                </c:pt>
                <c:pt idx="651">
                  <c:v>148.53088399999999</c:v>
                </c:pt>
                <c:pt idx="652">
                  <c:v>150.273178</c:v>
                </c:pt>
                <c:pt idx="653">
                  <c:v>154.193375</c:v>
                </c:pt>
                <c:pt idx="654">
                  <c:v>152.45103499999999</c:v>
                </c:pt>
                <c:pt idx="655">
                  <c:v>152.45103499999999</c:v>
                </c:pt>
                <c:pt idx="656">
                  <c:v>150.70874000000001</c:v>
                </c:pt>
                <c:pt idx="657">
                  <c:v>154.62893700000001</c:v>
                </c:pt>
                <c:pt idx="658">
                  <c:v>155.935654</c:v>
                </c:pt>
                <c:pt idx="659">
                  <c:v>161.16250600000001</c:v>
                </c:pt>
                <c:pt idx="660">
                  <c:v>160.29136700000001</c:v>
                </c:pt>
                <c:pt idx="661">
                  <c:v>157.67794799999999</c:v>
                </c:pt>
                <c:pt idx="662">
                  <c:v>159.420242</c:v>
                </c:pt>
                <c:pt idx="663">
                  <c:v>159.85580400000001</c:v>
                </c:pt>
                <c:pt idx="664">
                  <c:v>160.29136700000001</c:v>
                </c:pt>
                <c:pt idx="665">
                  <c:v>162.469269</c:v>
                </c:pt>
                <c:pt idx="666">
                  <c:v>161.598129</c:v>
                </c:pt>
                <c:pt idx="667">
                  <c:v>158.549103</c:v>
                </c:pt>
                <c:pt idx="668">
                  <c:v>156.806793</c:v>
                </c:pt>
                <c:pt idx="669">
                  <c:v>158.98466500000001</c:v>
                </c:pt>
                <c:pt idx="670">
                  <c:v>160.72695899999999</c:v>
                </c:pt>
                <c:pt idx="671">
                  <c:v>161.16250600000001</c:v>
                </c:pt>
                <c:pt idx="672">
                  <c:v>160.29136700000001</c:v>
                </c:pt>
                <c:pt idx="673">
                  <c:v>161.16250600000001</c:v>
                </c:pt>
                <c:pt idx="674">
                  <c:v>160.29136700000001</c:v>
                </c:pt>
                <c:pt idx="675">
                  <c:v>156.806793</c:v>
                </c:pt>
                <c:pt idx="676">
                  <c:v>154.62893700000001</c:v>
                </c:pt>
                <c:pt idx="677">
                  <c:v>155.500046</c:v>
                </c:pt>
                <c:pt idx="678">
                  <c:v>155.935654</c:v>
                </c:pt>
                <c:pt idx="679">
                  <c:v>156.806793</c:v>
                </c:pt>
                <c:pt idx="680">
                  <c:v>153.75775100000001</c:v>
                </c:pt>
                <c:pt idx="681">
                  <c:v>153.32221999999999</c:v>
                </c:pt>
                <c:pt idx="682">
                  <c:v>153.32221999999999</c:v>
                </c:pt>
                <c:pt idx="683">
                  <c:v>152.015457</c:v>
                </c:pt>
                <c:pt idx="684">
                  <c:v>151.57989499999999</c:v>
                </c:pt>
                <c:pt idx="685">
                  <c:v>151.57989499999999</c:v>
                </c:pt>
                <c:pt idx="686">
                  <c:v>151.14434800000001</c:v>
                </c:pt>
                <c:pt idx="687">
                  <c:v>152.45103499999999</c:v>
                </c:pt>
                <c:pt idx="688">
                  <c:v>152.45103499999999</c:v>
                </c:pt>
                <c:pt idx="689">
                  <c:v>152.015457</c:v>
                </c:pt>
                <c:pt idx="690">
                  <c:v>154.193375</c:v>
                </c:pt>
                <c:pt idx="691">
                  <c:v>155.935654</c:v>
                </c:pt>
                <c:pt idx="692">
                  <c:v>155.500046</c:v>
                </c:pt>
                <c:pt idx="693">
                  <c:v>155.935654</c:v>
                </c:pt>
                <c:pt idx="694">
                  <c:v>154.62893700000001</c:v>
                </c:pt>
                <c:pt idx="695">
                  <c:v>153.75775100000001</c:v>
                </c:pt>
                <c:pt idx="696">
                  <c:v>155.06448399999999</c:v>
                </c:pt>
                <c:pt idx="697">
                  <c:v>155.06448399999999</c:v>
                </c:pt>
                <c:pt idx="698">
                  <c:v>156.371216</c:v>
                </c:pt>
                <c:pt idx="699">
                  <c:v>158.98466500000001</c:v>
                </c:pt>
                <c:pt idx="700">
                  <c:v>156.371216</c:v>
                </c:pt>
                <c:pt idx="701">
                  <c:v>154.193375</c:v>
                </c:pt>
                <c:pt idx="702">
                  <c:v>153.32221999999999</c:v>
                </c:pt>
                <c:pt idx="703">
                  <c:v>155.06448399999999</c:v>
                </c:pt>
                <c:pt idx="704">
                  <c:v>154.62893700000001</c:v>
                </c:pt>
                <c:pt idx="705">
                  <c:v>155.935654</c:v>
                </c:pt>
                <c:pt idx="706">
                  <c:v>155.935654</c:v>
                </c:pt>
                <c:pt idx="707">
                  <c:v>157.67794799999999</c:v>
                </c:pt>
                <c:pt idx="708">
                  <c:v>158.549103</c:v>
                </c:pt>
                <c:pt idx="709">
                  <c:v>157.67794799999999</c:v>
                </c:pt>
                <c:pt idx="710">
                  <c:v>158.11352500000001</c:v>
                </c:pt>
                <c:pt idx="711">
                  <c:v>156.371216</c:v>
                </c:pt>
                <c:pt idx="712">
                  <c:v>159.420242</c:v>
                </c:pt>
                <c:pt idx="713">
                  <c:v>162.904831</c:v>
                </c:pt>
                <c:pt idx="714">
                  <c:v>163.340408</c:v>
                </c:pt>
                <c:pt idx="715">
                  <c:v>162.904831</c:v>
                </c:pt>
                <c:pt idx="716">
                  <c:v>169.438446</c:v>
                </c:pt>
                <c:pt idx="717">
                  <c:v>172.48745700000001</c:v>
                </c:pt>
                <c:pt idx="718">
                  <c:v>170.74516299999999</c:v>
                </c:pt>
                <c:pt idx="719">
                  <c:v>169.438446</c:v>
                </c:pt>
                <c:pt idx="720">
                  <c:v>170.74516299999999</c:v>
                </c:pt>
                <c:pt idx="721">
                  <c:v>170.74516299999999</c:v>
                </c:pt>
                <c:pt idx="722">
                  <c:v>169.00289900000001</c:v>
                </c:pt>
                <c:pt idx="723">
                  <c:v>167.26059000000001</c:v>
                </c:pt>
                <c:pt idx="724">
                  <c:v>168.56727599999999</c:v>
                </c:pt>
                <c:pt idx="725">
                  <c:v>169.00289900000001</c:v>
                </c:pt>
                <c:pt idx="726">
                  <c:v>166.38940400000001</c:v>
                </c:pt>
                <c:pt idx="727">
                  <c:v>167.26059000000001</c:v>
                </c:pt>
                <c:pt idx="728">
                  <c:v>169.00289900000001</c:v>
                </c:pt>
                <c:pt idx="729">
                  <c:v>168.13171399999999</c:v>
                </c:pt>
                <c:pt idx="730">
                  <c:v>168.56727599999999</c:v>
                </c:pt>
                <c:pt idx="731">
                  <c:v>168.56727599999999</c:v>
                </c:pt>
                <c:pt idx="732">
                  <c:v>170.74516299999999</c:v>
                </c:pt>
                <c:pt idx="733">
                  <c:v>172.48745700000001</c:v>
                </c:pt>
                <c:pt idx="734">
                  <c:v>173.358643</c:v>
                </c:pt>
                <c:pt idx="735">
                  <c:v>171.61631800000001</c:v>
                </c:pt>
                <c:pt idx="736">
                  <c:v>173.358643</c:v>
                </c:pt>
                <c:pt idx="737">
                  <c:v>173.358643</c:v>
                </c:pt>
                <c:pt idx="738">
                  <c:v>171.61631800000001</c:v>
                </c:pt>
                <c:pt idx="739">
                  <c:v>169.438446</c:v>
                </c:pt>
                <c:pt idx="740">
                  <c:v>169.00289900000001</c:v>
                </c:pt>
                <c:pt idx="741">
                  <c:v>167.696167</c:v>
                </c:pt>
                <c:pt idx="742">
                  <c:v>167.696167</c:v>
                </c:pt>
                <c:pt idx="743">
                  <c:v>167.26059000000001</c:v>
                </c:pt>
                <c:pt idx="744">
                  <c:v>169.00289900000001</c:v>
                </c:pt>
                <c:pt idx="745">
                  <c:v>169.438446</c:v>
                </c:pt>
                <c:pt idx="746">
                  <c:v>168.13171399999999</c:v>
                </c:pt>
                <c:pt idx="747">
                  <c:v>167.26059000000001</c:v>
                </c:pt>
                <c:pt idx="748">
                  <c:v>167.26059000000001</c:v>
                </c:pt>
                <c:pt idx="749">
                  <c:v>171.180725</c:v>
                </c:pt>
                <c:pt idx="750">
                  <c:v>172.051895</c:v>
                </c:pt>
                <c:pt idx="751">
                  <c:v>172.92306500000001</c:v>
                </c:pt>
                <c:pt idx="752">
                  <c:v>172.051895</c:v>
                </c:pt>
                <c:pt idx="753">
                  <c:v>172.92306500000001</c:v>
                </c:pt>
                <c:pt idx="754">
                  <c:v>178.58552599999999</c:v>
                </c:pt>
                <c:pt idx="755">
                  <c:v>182.07008400000001</c:v>
                </c:pt>
                <c:pt idx="756">
                  <c:v>181.198959</c:v>
                </c:pt>
                <c:pt idx="757">
                  <c:v>182.07008400000001</c:v>
                </c:pt>
                <c:pt idx="758">
                  <c:v>176.84321600000001</c:v>
                </c:pt>
                <c:pt idx="759">
                  <c:v>178.58552599999999</c:v>
                </c:pt>
                <c:pt idx="760">
                  <c:v>174.22976700000001</c:v>
                </c:pt>
                <c:pt idx="761">
                  <c:v>173.358643</c:v>
                </c:pt>
                <c:pt idx="762">
                  <c:v>177.714371</c:v>
                </c:pt>
                <c:pt idx="763">
                  <c:v>176.84321600000001</c:v>
                </c:pt>
                <c:pt idx="764">
                  <c:v>176.84321600000001</c:v>
                </c:pt>
                <c:pt idx="765">
                  <c:v>176.84321600000001</c:v>
                </c:pt>
                <c:pt idx="766">
                  <c:v>181.198959</c:v>
                </c:pt>
                <c:pt idx="767">
                  <c:v>187.296997</c:v>
                </c:pt>
                <c:pt idx="768">
                  <c:v>184.683548</c:v>
                </c:pt>
                <c:pt idx="769">
                  <c:v>182.94125399999999</c:v>
                </c:pt>
                <c:pt idx="770">
                  <c:v>182.07008400000001</c:v>
                </c:pt>
                <c:pt idx="771">
                  <c:v>179.45665</c:v>
                </c:pt>
                <c:pt idx="772">
                  <c:v>184.683548</c:v>
                </c:pt>
                <c:pt idx="773">
                  <c:v>189.03930700000001</c:v>
                </c:pt>
                <c:pt idx="774">
                  <c:v>190.78156999999999</c:v>
                </c:pt>
                <c:pt idx="775">
                  <c:v>187.296997</c:v>
                </c:pt>
                <c:pt idx="776">
                  <c:v>189.03930700000001</c:v>
                </c:pt>
                <c:pt idx="777">
                  <c:v>184.683548</c:v>
                </c:pt>
                <c:pt idx="778">
                  <c:v>187.296997</c:v>
                </c:pt>
                <c:pt idx="779">
                  <c:v>188.16815199999999</c:v>
                </c:pt>
                <c:pt idx="780">
                  <c:v>187.296997</c:v>
                </c:pt>
                <c:pt idx="781">
                  <c:v>184.683548</c:v>
                </c:pt>
                <c:pt idx="782">
                  <c:v>188.16815199999999</c:v>
                </c:pt>
                <c:pt idx="783">
                  <c:v>188.16815199999999</c:v>
                </c:pt>
                <c:pt idx="784">
                  <c:v>190.78156999999999</c:v>
                </c:pt>
                <c:pt idx="785">
                  <c:v>187.296997</c:v>
                </c:pt>
                <c:pt idx="786">
                  <c:v>179.45665</c:v>
                </c:pt>
                <c:pt idx="787">
                  <c:v>176.84321600000001</c:v>
                </c:pt>
                <c:pt idx="788">
                  <c:v>175.972061</c:v>
                </c:pt>
                <c:pt idx="789">
                  <c:v>180.32780500000001</c:v>
                </c:pt>
                <c:pt idx="790">
                  <c:v>186.42584199999999</c:v>
                </c:pt>
                <c:pt idx="791">
                  <c:v>187.296997</c:v>
                </c:pt>
                <c:pt idx="792">
                  <c:v>181.198959</c:v>
                </c:pt>
                <c:pt idx="793">
                  <c:v>181.198959</c:v>
                </c:pt>
                <c:pt idx="794">
                  <c:v>177.714371</c:v>
                </c:pt>
                <c:pt idx="795">
                  <c:v>179.45665</c:v>
                </c:pt>
                <c:pt idx="796">
                  <c:v>176.84321600000001</c:v>
                </c:pt>
                <c:pt idx="797">
                  <c:v>178.58552599999999</c:v>
                </c:pt>
                <c:pt idx="798">
                  <c:v>174.22976700000001</c:v>
                </c:pt>
                <c:pt idx="799">
                  <c:v>171.61631800000001</c:v>
                </c:pt>
                <c:pt idx="800">
                  <c:v>170.733948</c:v>
                </c:pt>
                <c:pt idx="801">
                  <c:v>179.11627200000001</c:v>
                </c:pt>
                <c:pt idx="802">
                  <c:v>174.70452900000001</c:v>
                </c:pt>
                <c:pt idx="803">
                  <c:v>173.381012</c:v>
                </c:pt>
                <c:pt idx="804">
                  <c:v>171.61631800000001</c:v>
                </c:pt>
                <c:pt idx="805">
                  <c:v>176.02806100000001</c:v>
                </c:pt>
                <c:pt idx="806">
                  <c:v>183.52799999999999</c:v>
                </c:pt>
                <c:pt idx="807">
                  <c:v>183.52799999999999</c:v>
                </c:pt>
                <c:pt idx="808">
                  <c:v>185.29269400000001</c:v>
                </c:pt>
                <c:pt idx="809">
                  <c:v>183.52799999999999</c:v>
                </c:pt>
                <c:pt idx="810">
                  <c:v>187.05737300000001</c:v>
                </c:pt>
                <c:pt idx="811">
                  <c:v>184.41030900000001</c:v>
                </c:pt>
                <c:pt idx="812">
                  <c:v>187.05737300000001</c:v>
                </c:pt>
                <c:pt idx="813">
                  <c:v>186.17503400000001</c:v>
                </c:pt>
                <c:pt idx="814">
                  <c:v>182.64565999999999</c:v>
                </c:pt>
                <c:pt idx="815">
                  <c:v>187.05737300000001</c:v>
                </c:pt>
                <c:pt idx="816">
                  <c:v>190.586761</c:v>
                </c:pt>
                <c:pt idx="817">
                  <c:v>190.586761</c:v>
                </c:pt>
                <c:pt idx="818">
                  <c:v>193.23379499999999</c:v>
                </c:pt>
                <c:pt idx="819">
                  <c:v>188.82208299999999</c:v>
                </c:pt>
                <c:pt idx="820">
                  <c:v>192.35145600000001</c:v>
                </c:pt>
                <c:pt idx="821">
                  <c:v>192.35145600000001</c:v>
                </c:pt>
                <c:pt idx="822">
                  <c:v>190.586761</c:v>
                </c:pt>
                <c:pt idx="823">
                  <c:v>189.70442199999999</c:v>
                </c:pt>
                <c:pt idx="824">
                  <c:v>193.23379499999999</c:v>
                </c:pt>
                <c:pt idx="825">
                  <c:v>194.99847399999999</c:v>
                </c:pt>
                <c:pt idx="826">
                  <c:v>194.11615</c:v>
                </c:pt>
                <c:pt idx="827">
                  <c:v>188.82208299999999</c:v>
                </c:pt>
                <c:pt idx="828">
                  <c:v>182.64565999999999</c:v>
                </c:pt>
                <c:pt idx="829">
                  <c:v>181.76329000000001</c:v>
                </c:pt>
                <c:pt idx="830">
                  <c:v>179.998627</c:v>
                </c:pt>
                <c:pt idx="831">
                  <c:v>174.263351</c:v>
                </c:pt>
                <c:pt idx="832">
                  <c:v>172.05749499999999</c:v>
                </c:pt>
                <c:pt idx="833">
                  <c:v>173.381012</c:v>
                </c:pt>
                <c:pt idx="834">
                  <c:v>177.351563</c:v>
                </c:pt>
                <c:pt idx="835">
                  <c:v>170.733948</c:v>
                </c:pt>
                <c:pt idx="836">
                  <c:v>172.05749499999999</c:v>
                </c:pt>
                <c:pt idx="837">
                  <c:v>172.05749499999999</c:v>
                </c:pt>
                <c:pt idx="838">
                  <c:v>170.733948</c:v>
                </c:pt>
                <c:pt idx="839">
                  <c:v>160.14582799999999</c:v>
                </c:pt>
                <c:pt idx="840">
                  <c:v>154.41056800000001</c:v>
                </c:pt>
                <c:pt idx="841">
                  <c:v>157.057602</c:v>
                </c:pt>
                <c:pt idx="842">
                  <c:v>172.05749499999999</c:v>
                </c:pt>
                <c:pt idx="843">
                  <c:v>171.17515599999999</c:v>
                </c:pt>
                <c:pt idx="844">
                  <c:v>165.43992600000001</c:v>
                </c:pt>
                <c:pt idx="845">
                  <c:v>167.64576700000001</c:v>
                </c:pt>
                <c:pt idx="846">
                  <c:v>158.82229599999999</c:v>
                </c:pt>
                <c:pt idx="847">
                  <c:v>155.73407</c:v>
                </c:pt>
                <c:pt idx="848">
                  <c:v>150.439987</c:v>
                </c:pt>
                <c:pt idx="849">
                  <c:v>155.29290800000001</c:v>
                </c:pt>
                <c:pt idx="850">
                  <c:v>158.82229599999999</c:v>
                </c:pt>
                <c:pt idx="851">
                  <c:v>164.11637899999999</c:v>
                </c:pt>
                <c:pt idx="852">
                  <c:v>168.52810700000001</c:v>
                </c:pt>
                <c:pt idx="853">
                  <c:v>167.20459</c:v>
                </c:pt>
                <c:pt idx="854">
                  <c:v>163.675217</c:v>
                </c:pt>
                <c:pt idx="855">
                  <c:v>158.38111900000001</c:v>
                </c:pt>
                <c:pt idx="856">
                  <c:v>160.14582799999999</c:v>
                </c:pt>
                <c:pt idx="857">
                  <c:v>154.41056800000001</c:v>
                </c:pt>
                <c:pt idx="858">
                  <c:v>152.64587399999999</c:v>
                </c:pt>
                <c:pt idx="859">
                  <c:v>154.41056800000001</c:v>
                </c:pt>
                <c:pt idx="860">
                  <c:v>165.881058</c:v>
                </c:pt>
                <c:pt idx="861">
                  <c:v>165.881058</c:v>
                </c:pt>
                <c:pt idx="862">
                  <c:v>163.23400899999999</c:v>
                </c:pt>
                <c:pt idx="863">
                  <c:v>162.79284699999999</c:v>
                </c:pt>
                <c:pt idx="864">
                  <c:v>165.43992600000001</c:v>
                </c:pt>
                <c:pt idx="865">
                  <c:v>167.64576700000001</c:v>
                </c:pt>
                <c:pt idx="866">
                  <c:v>163.675217</c:v>
                </c:pt>
                <c:pt idx="867">
                  <c:v>165.881058</c:v>
                </c:pt>
                <c:pt idx="868">
                  <c:v>165.43992600000001</c:v>
                </c:pt>
                <c:pt idx="869">
                  <c:v>163.23400899999999</c:v>
                </c:pt>
                <c:pt idx="870">
                  <c:v>165.43992600000001</c:v>
                </c:pt>
                <c:pt idx="871">
                  <c:v>161.910507</c:v>
                </c:pt>
                <c:pt idx="872">
                  <c:v>161.469345</c:v>
                </c:pt>
                <c:pt idx="873">
                  <c:v>161.02816799999999</c:v>
                </c:pt>
                <c:pt idx="874">
                  <c:v>161.910507</c:v>
                </c:pt>
                <c:pt idx="875">
                  <c:v>159.263474</c:v>
                </c:pt>
                <c:pt idx="876">
                  <c:v>156.175262</c:v>
                </c:pt>
                <c:pt idx="877">
                  <c:v>155.29290800000001</c:v>
                </c:pt>
                <c:pt idx="878">
                  <c:v>155.73407</c:v>
                </c:pt>
                <c:pt idx="879">
                  <c:v>156.61642499999999</c:v>
                </c:pt>
                <c:pt idx="880">
                  <c:v>156.175262</c:v>
                </c:pt>
                <c:pt idx="881">
                  <c:v>163.23400899999999</c:v>
                </c:pt>
                <c:pt idx="882">
                  <c:v>165.881058</c:v>
                </c:pt>
                <c:pt idx="883">
                  <c:v>163.675217</c:v>
                </c:pt>
                <c:pt idx="884">
                  <c:v>163.675217</c:v>
                </c:pt>
                <c:pt idx="885">
                  <c:v>155.29290800000001</c:v>
                </c:pt>
                <c:pt idx="886">
                  <c:v>150.88116500000001</c:v>
                </c:pt>
                <c:pt idx="887">
                  <c:v>146.02825899999999</c:v>
                </c:pt>
                <c:pt idx="888">
                  <c:v>143.381226</c:v>
                </c:pt>
                <c:pt idx="889">
                  <c:v>142.94004799999999</c:v>
                </c:pt>
                <c:pt idx="890">
                  <c:v>143.82238799999999</c:v>
                </c:pt>
                <c:pt idx="891">
                  <c:v>144.26357999999999</c:v>
                </c:pt>
                <c:pt idx="892">
                  <c:v>142.05770899999999</c:v>
                </c:pt>
                <c:pt idx="893">
                  <c:v>141.17536899999999</c:v>
                </c:pt>
                <c:pt idx="894">
                  <c:v>140.29302999999999</c:v>
                </c:pt>
                <c:pt idx="895">
                  <c:v>143.82238799999999</c:v>
                </c:pt>
                <c:pt idx="896">
                  <c:v>142.49885599999999</c:v>
                </c:pt>
                <c:pt idx="897">
                  <c:v>142.05770899999999</c:v>
                </c:pt>
                <c:pt idx="898">
                  <c:v>143.82238799999999</c:v>
                </c:pt>
                <c:pt idx="899">
                  <c:v>147.35179099999999</c:v>
                </c:pt>
                <c:pt idx="900">
                  <c:v>154.85174599999999</c:v>
                </c:pt>
                <c:pt idx="901">
                  <c:v>159.276093</c:v>
                </c:pt>
                <c:pt idx="902">
                  <c:v>160.60337799999999</c:v>
                </c:pt>
                <c:pt idx="903">
                  <c:v>159.276093</c:v>
                </c:pt>
                <c:pt idx="904">
                  <c:v>159.276093</c:v>
                </c:pt>
                <c:pt idx="905">
                  <c:v>168.12472500000001</c:v>
                </c:pt>
                <c:pt idx="906">
                  <c:v>166.79745500000001</c:v>
                </c:pt>
                <c:pt idx="907">
                  <c:v>165.91258199999999</c:v>
                </c:pt>
                <c:pt idx="908">
                  <c:v>174.318848</c:v>
                </c:pt>
                <c:pt idx="909">
                  <c:v>172.549072</c:v>
                </c:pt>
                <c:pt idx="910">
                  <c:v>165.91258199999999</c:v>
                </c:pt>
                <c:pt idx="911">
                  <c:v>163.25798</c:v>
                </c:pt>
                <c:pt idx="912">
                  <c:v>164.58528100000001</c:v>
                </c:pt>
                <c:pt idx="913">
                  <c:v>162.37312299999999</c:v>
                </c:pt>
                <c:pt idx="914">
                  <c:v>161.04582199999999</c:v>
                </c:pt>
                <c:pt idx="915">
                  <c:v>154.85174599999999</c:v>
                </c:pt>
                <c:pt idx="916">
                  <c:v>159.276093</c:v>
                </c:pt>
                <c:pt idx="917">
                  <c:v>156.621475</c:v>
                </c:pt>
                <c:pt idx="918">
                  <c:v>159.276093</c:v>
                </c:pt>
                <c:pt idx="919">
                  <c:v>156.621475</c:v>
                </c:pt>
                <c:pt idx="920">
                  <c:v>154.85174599999999</c:v>
                </c:pt>
                <c:pt idx="921">
                  <c:v>157.063919</c:v>
                </c:pt>
                <c:pt idx="922">
                  <c:v>157.94877600000001</c:v>
                </c:pt>
                <c:pt idx="923">
                  <c:v>163.700424</c:v>
                </c:pt>
                <c:pt idx="924">
                  <c:v>166.35501099999999</c:v>
                </c:pt>
                <c:pt idx="925">
                  <c:v>165.47013899999999</c:v>
                </c:pt>
                <c:pt idx="926">
                  <c:v>168.12472500000001</c:v>
                </c:pt>
                <c:pt idx="927">
                  <c:v>168.12472500000001</c:v>
                </c:pt>
                <c:pt idx="928">
                  <c:v>166.35501099999999</c:v>
                </c:pt>
                <c:pt idx="929">
                  <c:v>170.336929</c:v>
                </c:pt>
                <c:pt idx="930">
                  <c:v>164.14283800000001</c:v>
                </c:pt>
                <c:pt idx="931">
                  <c:v>163.700424</c:v>
                </c:pt>
                <c:pt idx="932">
                  <c:v>165.027725</c:v>
                </c:pt>
                <c:pt idx="933">
                  <c:v>164.58528100000001</c:v>
                </c:pt>
                <c:pt idx="934">
                  <c:v>164.58528100000001</c:v>
                </c:pt>
                <c:pt idx="935">
                  <c:v>164.14283800000001</c:v>
                </c:pt>
                <c:pt idx="936">
                  <c:v>162.81553600000001</c:v>
                </c:pt>
                <c:pt idx="937">
                  <c:v>168.12472500000001</c:v>
                </c:pt>
                <c:pt idx="938">
                  <c:v>164.14283800000001</c:v>
                </c:pt>
                <c:pt idx="939">
                  <c:v>159.276093</c:v>
                </c:pt>
                <c:pt idx="940">
                  <c:v>163.25798</c:v>
                </c:pt>
                <c:pt idx="941">
                  <c:v>164.58528100000001</c:v>
                </c:pt>
                <c:pt idx="942">
                  <c:v>164.58528100000001</c:v>
                </c:pt>
                <c:pt idx="943">
                  <c:v>163.25798</c:v>
                </c:pt>
                <c:pt idx="944">
                  <c:v>163.700424</c:v>
                </c:pt>
                <c:pt idx="945">
                  <c:v>162.37312299999999</c:v>
                </c:pt>
                <c:pt idx="946">
                  <c:v>160.60337799999999</c:v>
                </c:pt>
                <c:pt idx="947">
                  <c:v>161.488235</c:v>
                </c:pt>
                <c:pt idx="948">
                  <c:v>161.93066400000001</c:v>
                </c:pt>
                <c:pt idx="949">
                  <c:v>161.04582199999999</c:v>
                </c:pt>
                <c:pt idx="950">
                  <c:v>159.276093</c:v>
                </c:pt>
                <c:pt idx="951">
                  <c:v>159.71850599999999</c:v>
                </c:pt>
                <c:pt idx="952">
                  <c:v>153.08201600000001</c:v>
                </c:pt>
                <c:pt idx="953">
                  <c:v>151.31227100000001</c:v>
                </c:pt>
                <c:pt idx="954">
                  <c:v>152.639557</c:v>
                </c:pt>
                <c:pt idx="955">
                  <c:v>151.31227100000001</c:v>
                </c:pt>
                <c:pt idx="956">
                  <c:v>151.31227100000001</c:v>
                </c:pt>
                <c:pt idx="957">
                  <c:v>148.657669</c:v>
                </c:pt>
                <c:pt idx="958">
                  <c:v>149.542542</c:v>
                </c:pt>
                <c:pt idx="959">
                  <c:v>147.33036799999999</c:v>
                </c:pt>
                <c:pt idx="960">
                  <c:v>148.657669</c:v>
                </c:pt>
                <c:pt idx="961">
                  <c:v>148.21521000000001</c:v>
                </c:pt>
                <c:pt idx="962">
                  <c:v>147.33036799999999</c:v>
                </c:pt>
                <c:pt idx="963">
                  <c:v>146.887924</c:v>
                </c:pt>
                <c:pt idx="964">
                  <c:v>147.772797</c:v>
                </c:pt>
                <c:pt idx="965">
                  <c:v>147.772797</c:v>
                </c:pt>
                <c:pt idx="966">
                  <c:v>147.772797</c:v>
                </c:pt>
                <c:pt idx="967">
                  <c:v>148.657669</c:v>
                </c:pt>
                <c:pt idx="968">
                  <c:v>149.10011299999999</c:v>
                </c:pt>
                <c:pt idx="969">
                  <c:v>151.754684</c:v>
                </c:pt>
                <c:pt idx="970">
                  <c:v>151.754684</c:v>
                </c:pt>
                <c:pt idx="971">
                  <c:v>149.542542</c:v>
                </c:pt>
                <c:pt idx="972">
                  <c:v>145.56062299999999</c:v>
                </c:pt>
                <c:pt idx="973">
                  <c:v>146.00306699999999</c:v>
                </c:pt>
                <c:pt idx="974">
                  <c:v>146.887924</c:v>
                </c:pt>
                <c:pt idx="975">
                  <c:v>141.57872</c:v>
                </c:pt>
                <c:pt idx="976">
                  <c:v>138.03926100000001</c:v>
                </c:pt>
                <c:pt idx="977">
                  <c:v>128.74818400000001</c:v>
                </c:pt>
                <c:pt idx="978">
                  <c:v>133.614914</c:v>
                </c:pt>
                <c:pt idx="979">
                  <c:v>138.92413300000001</c:v>
                </c:pt>
                <c:pt idx="980">
                  <c:v>143.34848</c:v>
                </c:pt>
                <c:pt idx="981">
                  <c:v>143.34848</c:v>
                </c:pt>
                <c:pt idx="982">
                  <c:v>142.90602100000001</c:v>
                </c:pt>
                <c:pt idx="983">
                  <c:v>141.57872</c:v>
                </c:pt>
                <c:pt idx="984">
                  <c:v>145.11821</c:v>
                </c:pt>
                <c:pt idx="985">
                  <c:v>145.11821</c:v>
                </c:pt>
                <c:pt idx="986">
                  <c:v>142.02119400000001</c:v>
                </c:pt>
                <c:pt idx="987">
                  <c:v>146.887924</c:v>
                </c:pt>
                <c:pt idx="988">
                  <c:v>148.657669</c:v>
                </c:pt>
                <c:pt idx="989">
                  <c:v>146.44549599999999</c:v>
                </c:pt>
                <c:pt idx="990">
                  <c:v>149.542542</c:v>
                </c:pt>
                <c:pt idx="991">
                  <c:v>150.42739900000001</c:v>
                </c:pt>
                <c:pt idx="992">
                  <c:v>154.85174599999999</c:v>
                </c:pt>
                <c:pt idx="993">
                  <c:v>155.29420500000001</c:v>
                </c:pt>
                <c:pt idx="994">
                  <c:v>151.754684</c:v>
                </c:pt>
                <c:pt idx="995">
                  <c:v>149.98497</c:v>
                </c:pt>
                <c:pt idx="996">
                  <c:v>150.42739900000001</c:v>
                </c:pt>
                <c:pt idx="997">
                  <c:v>151.31227100000001</c:v>
                </c:pt>
                <c:pt idx="998">
                  <c:v>150.42739900000001</c:v>
                </c:pt>
                <c:pt idx="999">
                  <c:v>150.869843</c:v>
                </c:pt>
                <c:pt idx="1000">
                  <c:v>146.887924</c:v>
                </c:pt>
                <c:pt idx="1001">
                  <c:v>149.542542</c:v>
                </c:pt>
                <c:pt idx="1002">
                  <c:v>148.657669</c:v>
                </c:pt>
                <c:pt idx="1003">
                  <c:v>148.21521000000001</c:v>
                </c:pt>
                <c:pt idx="1004">
                  <c:v>146.44549599999999</c:v>
                </c:pt>
                <c:pt idx="1005">
                  <c:v>147.33036799999999</c:v>
                </c:pt>
                <c:pt idx="1006">
                  <c:v>150.42739900000001</c:v>
                </c:pt>
                <c:pt idx="1007">
                  <c:v>148.657669</c:v>
                </c:pt>
                <c:pt idx="1008">
                  <c:v>151.31227100000001</c:v>
                </c:pt>
                <c:pt idx="1009">
                  <c:v>149.542542</c:v>
                </c:pt>
                <c:pt idx="1010">
                  <c:v>149.10011299999999</c:v>
                </c:pt>
                <c:pt idx="1011">
                  <c:v>146.00306699999999</c:v>
                </c:pt>
                <c:pt idx="1012">
                  <c:v>146.887924</c:v>
                </c:pt>
                <c:pt idx="1013">
                  <c:v>146.00306699999999</c:v>
                </c:pt>
                <c:pt idx="1014">
                  <c:v>146.887924</c:v>
                </c:pt>
                <c:pt idx="1015">
                  <c:v>147.33036799999999</c:v>
                </c:pt>
                <c:pt idx="1016">
                  <c:v>149.98497</c:v>
                </c:pt>
                <c:pt idx="1017">
                  <c:v>150.869843</c:v>
                </c:pt>
                <c:pt idx="1018">
                  <c:v>152.19712799999999</c:v>
                </c:pt>
                <c:pt idx="1019">
                  <c:v>153.08201600000001</c:v>
                </c:pt>
                <c:pt idx="1020">
                  <c:v>154.40931699999999</c:v>
                </c:pt>
                <c:pt idx="1021">
                  <c:v>154.85174599999999</c:v>
                </c:pt>
                <c:pt idx="1022">
                  <c:v>154.85174599999999</c:v>
                </c:pt>
                <c:pt idx="1023">
                  <c:v>152.19712799999999</c:v>
                </c:pt>
                <c:pt idx="1024">
                  <c:v>153.08201600000001</c:v>
                </c:pt>
                <c:pt idx="1025">
                  <c:v>152.19712799999999</c:v>
                </c:pt>
                <c:pt idx="1026">
                  <c:v>152.19712799999999</c:v>
                </c:pt>
                <c:pt idx="1027">
                  <c:v>152.19712799999999</c:v>
                </c:pt>
                <c:pt idx="1028">
                  <c:v>153.52444499999999</c:v>
                </c:pt>
                <c:pt idx="1029">
                  <c:v>154.85174599999999</c:v>
                </c:pt>
                <c:pt idx="1030">
                  <c:v>155.29420500000001</c:v>
                </c:pt>
                <c:pt idx="1031">
                  <c:v>153.52444499999999</c:v>
                </c:pt>
                <c:pt idx="1032">
                  <c:v>151.754684</c:v>
                </c:pt>
                <c:pt idx="1033">
                  <c:v>150.869843</c:v>
                </c:pt>
                <c:pt idx="1034">
                  <c:v>151.31227100000001</c:v>
                </c:pt>
                <c:pt idx="1035">
                  <c:v>152.639557</c:v>
                </c:pt>
                <c:pt idx="1036">
                  <c:v>151.31227100000001</c:v>
                </c:pt>
                <c:pt idx="1037">
                  <c:v>154.40931699999999</c:v>
                </c:pt>
                <c:pt idx="1038">
                  <c:v>157.50633199999999</c:v>
                </c:pt>
                <c:pt idx="1039">
                  <c:v>159.276093</c:v>
                </c:pt>
                <c:pt idx="1040">
                  <c:v>162.37312299999999</c:v>
                </c:pt>
                <c:pt idx="1041">
                  <c:v>160.60337799999999</c:v>
                </c:pt>
                <c:pt idx="1042">
                  <c:v>163.25798</c:v>
                </c:pt>
                <c:pt idx="1043">
                  <c:v>161.04582199999999</c:v>
                </c:pt>
                <c:pt idx="1044">
                  <c:v>163.25798</c:v>
                </c:pt>
                <c:pt idx="1045">
                  <c:v>163.700424</c:v>
                </c:pt>
                <c:pt idx="1046">
                  <c:v>162.80096399999999</c:v>
                </c:pt>
                <c:pt idx="1047">
                  <c:v>164.59983800000001</c:v>
                </c:pt>
                <c:pt idx="1048">
                  <c:v>169.09710699999999</c:v>
                </c:pt>
                <c:pt idx="1049">
                  <c:v>169.09710699999999</c:v>
                </c:pt>
                <c:pt idx="1050">
                  <c:v>171.34573399999999</c:v>
                </c:pt>
                <c:pt idx="1051">
                  <c:v>174.49385100000001</c:v>
                </c:pt>
                <c:pt idx="1052">
                  <c:v>176.742493</c:v>
                </c:pt>
                <c:pt idx="1053">
                  <c:v>172.24522400000001</c:v>
                </c:pt>
                <c:pt idx="1054">
                  <c:v>167.74795499999999</c:v>
                </c:pt>
                <c:pt idx="1055">
                  <c:v>170.446304</c:v>
                </c:pt>
                <c:pt idx="1056">
                  <c:v>171.79548600000001</c:v>
                </c:pt>
                <c:pt idx="1057">
                  <c:v>172.24522400000001</c:v>
                </c:pt>
                <c:pt idx="1058">
                  <c:v>172.69494599999999</c:v>
                </c:pt>
                <c:pt idx="1059">
                  <c:v>173.14466899999999</c:v>
                </c:pt>
                <c:pt idx="1060">
                  <c:v>172.24522400000001</c:v>
                </c:pt>
                <c:pt idx="1061">
                  <c:v>168.647415</c:v>
                </c:pt>
                <c:pt idx="1062">
                  <c:v>169.99658199999999</c:v>
                </c:pt>
                <c:pt idx="1063">
                  <c:v>169.09710699999999</c:v>
                </c:pt>
                <c:pt idx="1064">
                  <c:v>172.69494599999999</c:v>
                </c:pt>
                <c:pt idx="1065">
                  <c:v>173.59440599999999</c:v>
                </c:pt>
                <c:pt idx="1066">
                  <c:v>175.39328</c:v>
                </c:pt>
                <c:pt idx="1067">
                  <c:v>175.843018</c:v>
                </c:pt>
                <c:pt idx="1068">
                  <c:v>171.79548600000001</c:v>
                </c:pt>
                <c:pt idx="1069">
                  <c:v>171.34573399999999</c:v>
                </c:pt>
                <c:pt idx="1070">
                  <c:v>172.69494599999999</c:v>
                </c:pt>
                <c:pt idx="1071">
                  <c:v>169.99658199999999</c:v>
                </c:pt>
                <c:pt idx="1072">
                  <c:v>165.49932899999999</c:v>
                </c:pt>
                <c:pt idx="1073">
                  <c:v>168.647415</c:v>
                </c:pt>
                <c:pt idx="1074">
                  <c:v>170.446304</c:v>
                </c:pt>
                <c:pt idx="1075">
                  <c:v>169.54686000000001</c:v>
                </c:pt>
                <c:pt idx="1076">
                  <c:v>168.647415</c:v>
                </c:pt>
                <c:pt idx="1077">
                  <c:v>174.04411300000001</c:v>
                </c:pt>
                <c:pt idx="1078">
                  <c:v>178.991119</c:v>
                </c:pt>
                <c:pt idx="1079">
                  <c:v>175.843018</c:v>
                </c:pt>
                <c:pt idx="1080">
                  <c:v>177.64192199999999</c:v>
                </c:pt>
                <c:pt idx="1081">
                  <c:v>178.09169</c:v>
                </c:pt>
                <c:pt idx="1082">
                  <c:v>179.440842</c:v>
                </c:pt>
                <c:pt idx="1083">
                  <c:v>186.186722</c:v>
                </c:pt>
                <c:pt idx="1084">
                  <c:v>183.48838799999999</c:v>
                </c:pt>
                <c:pt idx="1085">
                  <c:v>180.790009</c:v>
                </c:pt>
                <c:pt idx="1086">
                  <c:v>181.68945299999999</c:v>
                </c:pt>
                <c:pt idx="1087">
                  <c:v>182.58892800000001</c:v>
                </c:pt>
                <c:pt idx="1088">
                  <c:v>179.89056400000001</c:v>
                </c:pt>
                <c:pt idx="1089">
                  <c:v>179.440842</c:v>
                </c:pt>
                <c:pt idx="1090">
                  <c:v>181.68945299999999</c:v>
                </c:pt>
                <c:pt idx="1091">
                  <c:v>183.48838799999999</c:v>
                </c:pt>
                <c:pt idx="1092">
                  <c:v>181.68945299999999</c:v>
                </c:pt>
                <c:pt idx="1093">
                  <c:v>181.68945299999999</c:v>
                </c:pt>
                <c:pt idx="1094">
                  <c:v>183.48838799999999</c:v>
                </c:pt>
                <c:pt idx="1095">
                  <c:v>184.387833</c:v>
                </c:pt>
                <c:pt idx="1096">
                  <c:v>183.48838799999999</c:v>
                </c:pt>
                <c:pt idx="1097">
                  <c:v>183.48838799999999</c:v>
                </c:pt>
                <c:pt idx="1098">
                  <c:v>188.885086</c:v>
                </c:pt>
                <c:pt idx="1099">
                  <c:v>190.68400600000001</c:v>
                </c:pt>
                <c:pt idx="1100">
                  <c:v>190.68400600000001</c:v>
                </c:pt>
                <c:pt idx="1101">
                  <c:v>193.38235499999999</c:v>
                </c:pt>
                <c:pt idx="1102">
                  <c:v>194.28179900000001</c:v>
                </c:pt>
                <c:pt idx="1103">
                  <c:v>190.68400600000001</c:v>
                </c:pt>
                <c:pt idx="1104">
                  <c:v>191.58345</c:v>
                </c:pt>
                <c:pt idx="1105">
                  <c:v>195.181274</c:v>
                </c:pt>
                <c:pt idx="1106">
                  <c:v>192.48291</c:v>
                </c:pt>
                <c:pt idx="1107">
                  <c:v>190.68400600000001</c:v>
                </c:pt>
                <c:pt idx="1108">
                  <c:v>190.68400600000001</c:v>
                </c:pt>
                <c:pt idx="1109">
                  <c:v>194.28179900000001</c:v>
                </c:pt>
                <c:pt idx="1110">
                  <c:v>194.28179900000001</c:v>
                </c:pt>
                <c:pt idx="1111">
                  <c:v>192.48291</c:v>
                </c:pt>
                <c:pt idx="1112">
                  <c:v>193.38235499999999</c:v>
                </c:pt>
                <c:pt idx="1113">
                  <c:v>193.38235499999999</c:v>
                </c:pt>
                <c:pt idx="1114">
                  <c:v>189.78453099999999</c:v>
                </c:pt>
                <c:pt idx="1115">
                  <c:v>188.885086</c:v>
                </c:pt>
                <c:pt idx="1116">
                  <c:v>182.58892800000001</c:v>
                </c:pt>
                <c:pt idx="1117">
                  <c:v>186.186722</c:v>
                </c:pt>
                <c:pt idx="1118">
                  <c:v>187.98564099999999</c:v>
                </c:pt>
                <c:pt idx="1119">
                  <c:v>189.78453099999999</c:v>
                </c:pt>
                <c:pt idx="1120">
                  <c:v>192.48291</c:v>
                </c:pt>
                <c:pt idx="1121">
                  <c:v>193.38235499999999</c:v>
                </c:pt>
                <c:pt idx="1122">
                  <c:v>193.38235499999999</c:v>
                </c:pt>
                <c:pt idx="1123">
                  <c:v>196.08071899999999</c:v>
                </c:pt>
                <c:pt idx="1124">
                  <c:v>196.08071899999999</c:v>
                </c:pt>
                <c:pt idx="1125">
                  <c:v>203.27633700000001</c:v>
                </c:pt>
                <c:pt idx="1126">
                  <c:v>205.07524100000001</c:v>
                </c:pt>
                <c:pt idx="1127">
                  <c:v>203.27633700000001</c:v>
                </c:pt>
                <c:pt idx="1128">
                  <c:v>201.47740200000001</c:v>
                </c:pt>
                <c:pt idx="1129">
                  <c:v>200.57797199999999</c:v>
                </c:pt>
                <c:pt idx="1130">
                  <c:v>202.37687700000001</c:v>
                </c:pt>
                <c:pt idx="1131">
                  <c:v>199.67854299999999</c:v>
                </c:pt>
                <c:pt idx="1132">
                  <c:v>199.67854299999999</c:v>
                </c:pt>
                <c:pt idx="1133">
                  <c:v>200.57797199999999</c:v>
                </c:pt>
                <c:pt idx="1134">
                  <c:v>199.67854299999999</c:v>
                </c:pt>
                <c:pt idx="1135">
                  <c:v>203.27633700000001</c:v>
                </c:pt>
                <c:pt idx="1136">
                  <c:v>202.37687700000001</c:v>
                </c:pt>
                <c:pt idx="1137">
                  <c:v>202.37687700000001</c:v>
                </c:pt>
                <c:pt idx="1138">
                  <c:v>204.17579699999999</c:v>
                </c:pt>
                <c:pt idx="1139">
                  <c:v>205.07524100000001</c:v>
                </c:pt>
                <c:pt idx="1140">
                  <c:v>206.87416099999999</c:v>
                </c:pt>
                <c:pt idx="1141">
                  <c:v>212.270859</c:v>
                </c:pt>
                <c:pt idx="1142">
                  <c:v>215.868652</c:v>
                </c:pt>
                <c:pt idx="1143">
                  <c:v>217.66755699999999</c:v>
                </c:pt>
                <c:pt idx="1144">
                  <c:v>212.71035800000001</c:v>
                </c:pt>
                <c:pt idx="1145">
                  <c:v>210.90772999999999</c:v>
                </c:pt>
                <c:pt idx="1146">
                  <c:v>205.499832</c:v>
                </c:pt>
                <c:pt idx="1147">
                  <c:v>204.598511</c:v>
                </c:pt>
                <c:pt idx="1148">
                  <c:v>205.499832</c:v>
                </c:pt>
                <c:pt idx="1149">
                  <c:v>201.89454699999999</c:v>
                </c:pt>
                <c:pt idx="1150">
                  <c:v>205.499832</c:v>
                </c:pt>
                <c:pt idx="1151">
                  <c:v>211.80905200000001</c:v>
                </c:pt>
                <c:pt idx="1152">
                  <c:v>211.80905200000001</c:v>
                </c:pt>
                <c:pt idx="1153">
                  <c:v>210.90772999999999</c:v>
                </c:pt>
                <c:pt idx="1154">
                  <c:v>209.105087</c:v>
                </c:pt>
                <c:pt idx="1155">
                  <c:v>210.006393</c:v>
                </c:pt>
                <c:pt idx="1156">
                  <c:v>210.90772999999999</c:v>
                </c:pt>
                <c:pt idx="1157">
                  <c:v>212.71035800000001</c:v>
                </c:pt>
                <c:pt idx="1158">
                  <c:v>210.90772999999999</c:v>
                </c:pt>
                <c:pt idx="1159">
                  <c:v>211.80905200000001</c:v>
                </c:pt>
                <c:pt idx="1160">
                  <c:v>211.80905200000001</c:v>
                </c:pt>
                <c:pt idx="1161">
                  <c:v>212.71035800000001</c:v>
                </c:pt>
                <c:pt idx="1162">
                  <c:v>206.40112300000001</c:v>
                </c:pt>
                <c:pt idx="1163">
                  <c:v>198.28930700000001</c:v>
                </c:pt>
                <c:pt idx="1164">
                  <c:v>200.99323999999999</c:v>
                </c:pt>
                <c:pt idx="1165">
                  <c:v>202.795883</c:v>
                </c:pt>
                <c:pt idx="1166">
                  <c:v>207.30246</c:v>
                </c:pt>
                <c:pt idx="1167">
                  <c:v>205.499832</c:v>
                </c:pt>
                <c:pt idx="1168">
                  <c:v>201.89454699999999</c:v>
                </c:pt>
                <c:pt idx="1169">
                  <c:v>201.89454699999999</c:v>
                </c:pt>
                <c:pt idx="1170">
                  <c:v>201.89454699999999</c:v>
                </c:pt>
                <c:pt idx="1171">
                  <c:v>200.091949</c:v>
                </c:pt>
                <c:pt idx="1172">
                  <c:v>200.99323999999999</c:v>
                </c:pt>
                <c:pt idx="1173">
                  <c:v>208.20375100000001</c:v>
                </c:pt>
                <c:pt idx="1174">
                  <c:v>209.105087</c:v>
                </c:pt>
                <c:pt idx="1175">
                  <c:v>209.105087</c:v>
                </c:pt>
                <c:pt idx="1176">
                  <c:v>211.80905200000001</c:v>
                </c:pt>
                <c:pt idx="1177">
                  <c:v>213.61166399999999</c:v>
                </c:pt>
                <c:pt idx="1178">
                  <c:v>214.51295500000001</c:v>
                </c:pt>
                <c:pt idx="1179">
                  <c:v>214.51295500000001</c:v>
                </c:pt>
                <c:pt idx="1180">
                  <c:v>210.006393</c:v>
                </c:pt>
                <c:pt idx="1181">
                  <c:v>212.71035800000001</c:v>
                </c:pt>
                <c:pt idx="1182">
                  <c:v>209.105087</c:v>
                </c:pt>
                <c:pt idx="1183">
                  <c:v>210.006393</c:v>
                </c:pt>
                <c:pt idx="1184">
                  <c:v>210.006393</c:v>
                </c:pt>
                <c:pt idx="1185">
                  <c:v>210.90772999999999</c:v>
                </c:pt>
                <c:pt idx="1186">
                  <c:v>211.80905200000001</c:v>
                </c:pt>
                <c:pt idx="1187">
                  <c:v>212.71035800000001</c:v>
                </c:pt>
                <c:pt idx="1188">
                  <c:v>213.61166399999999</c:v>
                </c:pt>
                <c:pt idx="1189">
                  <c:v>213.61166399999999</c:v>
                </c:pt>
                <c:pt idx="1190">
                  <c:v>214.51295500000001</c:v>
                </c:pt>
                <c:pt idx="1191">
                  <c:v>213.61166399999999</c:v>
                </c:pt>
                <c:pt idx="1192">
                  <c:v>214.51295500000001</c:v>
                </c:pt>
                <c:pt idx="1193">
                  <c:v>215.41429099999999</c:v>
                </c:pt>
                <c:pt idx="1194">
                  <c:v>219.92085299999999</c:v>
                </c:pt>
                <c:pt idx="1195">
                  <c:v>219.01956200000001</c:v>
                </c:pt>
                <c:pt idx="1196">
                  <c:v>225.32875100000001</c:v>
                </c:pt>
                <c:pt idx="1197">
                  <c:v>224.42744400000001</c:v>
                </c:pt>
                <c:pt idx="1198">
                  <c:v>224.42744400000001</c:v>
                </c:pt>
                <c:pt idx="1199">
                  <c:v>221.72348</c:v>
                </c:pt>
                <c:pt idx="1200">
                  <c:v>224.42744400000001</c:v>
                </c:pt>
                <c:pt idx="1201">
                  <c:v>222.62480199999999</c:v>
                </c:pt>
                <c:pt idx="1202">
                  <c:v>224.42744400000001</c:v>
                </c:pt>
                <c:pt idx="1203">
                  <c:v>222.62480199999999</c:v>
                </c:pt>
                <c:pt idx="1204">
                  <c:v>217.21693400000001</c:v>
                </c:pt>
                <c:pt idx="1205">
                  <c:v>218.118225</c:v>
                </c:pt>
                <c:pt idx="1206">
                  <c:v>215.41429099999999</c:v>
                </c:pt>
                <c:pt idx="1207">
                  <c:v>218.118225</c:v>
                </c:pt>
                <c:pt idx="1208">
                  <c:v>212.71035800000001</c:v>
                </c:pt>
                <c:pt idx="1209">
                  <c:v>212.71035800000001</c:v>
                </c:pt>
                <c:pt idx="1210">
                  <c:v>214.51295500000001</c:v>
                </c:pt>
                <c:pt idx="1211">
                  <c:v>205.499832</c:v>
                </c:pt>
                <c:pt idx="1212">
                  <c:v>203.69718900000001</c:v>
                </c:pt>
                <c:pt idx="1213">
                  <c:v>210.006393</c:v>
                </c:pt>
                <c:pt idx="1214">
                  <c:v>209.105087</c:v>
                </c:pt>
                <c:pt idx="1215">
                  <c:v>210.006393</c:v>
                </c:pt>
                <c:pt idx="1216">
                  <c:v>210.90772999999999</c:v>
                </c:pt>
                <c:pt idx="1217">
                  <c:v>208.20375100000001</c:v>
                </c:pt>
                <c:pt idx="1218">
                  <c:v>206.40112300000001</c:v>
                </c:pt>
                <c:pt idx="1219">
                  <c:v>207.30246</c:v>
                </c:pt>
                <c:pt idx="1220">
                  <c:v>206.40112300000001</c:v>
                </c:pt>
                <c:pt idx="1221">
                  <c:v>206.40112300000001</c:v>
                </c:pt>
                <c:pt idx="1222">
                  <c:v>198.28930700000001</c:v>
                </c:pt>
                <c:pt idx="1223">
                  <c:v>192.88142400000001</c:v>
                </c:pt>
                <c:pt idx="1224">
                  <c:v>196.48667900000001</c:v>
                </c:pt>
                <c:pt idx="1225">
                  <c:v>205.499832</c:v>
                </c:pt>
                <c:pt idx="1226">
                  <c:v>206.40112300000001</c:v>
                </c:pt>
                <c:pt idx="1227">
                  <c:v>204.598511</c:v>
                </c:pt>
                <c:pt idx="1228">
                  <c:v>203.69718900000001</c:v>
                </c:pt>
                <c:pt idx="1229">
                  <c:v>201.89454699999999</c:v>
                </c:pt>
                <c:pt idx="1230">
                  <c:v>203.69718900000001</c:v>
                </c:pt>
                <c:pt idx="1231">
                  <c:v>202.795883</c:v>
                </c:pt>
                <c:pt idx="1232">
                  <c:v>201.89454699999999</c:v>
                </c:pt>
                <c:pt idx="1233">
                  <c:v>200.091949</c:v>
                </c:pt>
                <c:pt idx="1234">
                  <c:v>200.091949</c:v>
                </c:pt>
                <c:pt idx="1235">
                  <c:v>205.499832</c:v>
                </c:pt>
                <c:pt idx="1236">
                  <c:v>211.80905200000001</c:v>
                </c:pt>
                <c:pt idx="1237">
                  <c:v>209.105087</c:v>
                </c:pt>
                <c:pt idx="1238">
                  <c:v>209.105087</c:v>
                </c:pt>
                <c:pt idx="1239">
                  <c:v>209.105087</c:v>
                </c:pt>
                <c:pt idx="1240">
                  <c:v>203.69718900000001</c:v>
                </c:pt>
                <c:pt idx="1241">
                  <c:v>200.091949</c:v>
                </c:pt>
                <c:pt idx="1242">
                  <c:v>199.19061300000001</c:v>
                </c:pt>
                <c:pt idx="1243">
                  <c:v>203.69718900000001</c:v>
                </c:pt>
                <c:pt idx="1244">
                  <c:v>201.89454699999999</c:v>
                </c:pt>
                <c:pt idx="1245">
                  <c:v>204.598511</c:v>
                </c:pt>
                <c:pt idx="1246">
                  <c:v>202.795883</c:v>
                </c:pt>
                <c:pt idx="1247">
                  <c:v>200.091949</c:v>
                </c:pt>
                <c:pt idx="1248">
                  <c:v>200.99323999999999</c:v>
                </c:pt>
                <c:pt idx="1249">
                  <c:v>204.598511</c:v>
                </c:pt>
                <c:pt idx="1250">
                  <c:v>202.795883</c:v>
                </c:pt>
                <c:pt idx="1251">
                  <c:v>202.795883</c:v>
                </c:pt>
                <c:pt idx="1252">
                  <c:v>201.89454699999999</c:v>
                </c:pt>
                <c:pt idx="1253">
                  <c:v>199.19061300000001</c:v>
                </c:pt>
                <c:pt idx="1254">
                  <c:v>200.091949</c:v>
                </c:pt>
                <c:pt idx="1255">
                  <c:v>200.091949</c:v>
                </c:pt>
                <c:pt idx="1256">
                  <c:v>198.28930700000001</c:v>
                </c:pt>
                <c:pt idx="1257">
                  <c:v>195.585373</c:v>
                </c:pt>
                <c:pt idx="1258">
                  <c:v>199.19061300000001</c:v>
                </c:pt>
                <c:pt idx="1259">
                  <c:v>197.38797</c:v>
                </c:pt>
                <c:pt idx="1260">
                  <c:v>194.68405200000001</c:v>
                </c:pt>
                <c:pt idx="1261">
                  <c:v>195.585373</c:v>
                </c:pt>
                <c:pt idx="1262">
                  <c:v>196.48667900000001</c:v>
                </c:pt>
                <c:pt idx="1263">
                  <c:v>200.99323999999999</c:v>
                </c:pt>
                <c:pt idx="1264">
                  <c:v>205.499832</c:v>
                </c:pt>
                <c:pt idx="1265">
                  <c:v>206.40112300000001</c:v>
                </c:pt>
                <c:pt idx="1266">
                  <c:v>205.499832</c:v>
                </c:pt>
                <c:pt idx="1267">
                  <c:v>201.89454699999999</c:v>
                </c:pt>
                <c:pt idx="1268">
                  <c:v>204.598511</c:v>
                </c:pt>
                <c:pt idx="1269">
                  <c:v>202.795883</c:v>
                </c:pt>
                <c:pt idx="1270">
                  <c:v>201.89454699999999</c:v>
                </c:pt>
                <c:pt idx="1271">
                  <c:v>199.19061300000001</c:v>
                </c:pt>
                <c:pt idx="1272">
                  <c:v>199.19061300000001</c:v>
                </c:pt>
                <c:pt idx="1273">
                  <c:v>203.69718900000001</c:v>
                </c:pt>
                <c:pt idx="1274">
                  <c:v>207.30246</c:v>
                </c:pt>
                <c:pt idx="1275">
                  <c:v>205.499832</c:v>
                </c:pt>
                <c:pt idx="1276">
                  <c:v>204.598511</c:v>
                </c:pt>
                <c:pt idx="1277">
                  <c:v>202.795883</c:v>
                </c:pt>
                <c:pt idx="1278">
                  <c:v>203.69718900000001</c:v>
                </c:pt>
                <c:pt idx="1279">
                  <c:v>201.89454699999999</c:v>
                </c:pt>
                <c:pt idx="1280">
                  <c:v>203.69718900000001</c:v>
                </c:pt>
                <c:pt idx="1281">
                  <c:v>204.598511</c:v>
                </c:pt>
                <c:pt idx="1282">
                  <c:v>206.40112300000001</c:v>
                </c:pt>
                <c:pt idx="1283">
                  <c:v>207.30246</c:v>
                </c:pt>
                <c:pt idx="1284">
                  <c:v>208.20375100000001</c:v>
                </c:pt>
                <c:pt idx="1285">
                  <c:v>208.20375100000001</c:v>
                </c:pt>
                <c:pt idx="1286">
                  <c:v>210.006393</c:v>
                </c:pt>
                <c:pt idx="1287">
                  <c:v>210.90772999999999</c:v>
                </c:pt>
                <c:pt idx="1288">
                  <c:v>213.195221</c:v>
                </c:pt>
                <c:pt idx="1289">
                  <c:v>214.11021400000001</c:v>
                </c:pt>
                <c:pt idx="1290">
                  <c:v>214.11021400000001</c:v>
                </c:pt>
                <c:pt idx="1291">
                  <c:v>214.11021400000001</c:v>
                </c:pt>
                <c:pt idx="1292">
                  <c:v>213.195221</c:v>
                </c:pt>
                <c:pt idx="1293">
                  <c:v>212.28022799999999</c:v>
                </c:pt>
                <c:pt idx="1294">
                  <c:v>206.79020700000001</c:v>
                </c:pt>
                <c:pt idx="1295">
                  <c:v>202.21519499999999</c:v>
                </c:pt>
                <c:pt idx="1296">
                  <c:v>204.04521199999999</c:v>
                </c:pt>
                <c:pt idx="1297">
                  <c:v>197.64021299999999</c:v>
                </c:pt>
                <c:pt idx="1298">
                  <c:v>192.15020799999999</c:v>
                </c:pt>
                <c:pt idx="1299">
                  <c:v>192.15020799999999</c:v>
                </c:pt>
                <c:pt idx="1300">
                  <c:v>192.15020799999999</c:v>
                </c:pt>
                <c:pt idx="1301">
                  <c:v>192.15020799999999</c:v>
                </c:pt>
                <c:pt idx="1302">
                  <c:v>183.91519199999999</c:v>
                </c:pt>
                <c:pt idx="1303">
                  <c:v>184.830185</c:v>
                </c:pt>
                <c:pt idx="1304">
                  <c:v>190.32019</c:v>
                </c:pt>
                <c:pt idx="1305">
                  <c:v>193.065201</c:v>
                </c:pt>
                <c:pt idx="1306">
                  <c:v>190.32019</c:v>
                </c:pt>
                <c:pt idx="1307">
                  <c:v>190.32019</c:v>
                </c:pt>
                <c:pt idx="1308">
                  <c:v>189.40521200000001</c:v>
                </c:pt>
                <c:pt idx="1309">
                  <c:v>190.32019</c:v>
                </c:pt>
                <c:pt idx="1310">
                  <c:v>188.49018899999999</c:v>
                </c:pt>
                <c:pt idx="1311">
                  <c:v>190.32019</c:v>
                </c:pt>
                <c:pt idx="1312">
                  <c:v>183.91519199999999</c:v>
                </c:pt>
                <c:pt idx="1313">
                  <c:v>182.54269400000001</c:v>
                </c:pt>
                <c:pt idx="1314">
                  <c:v>183.000214</c:v>
                </c:pt>
                <c:pt idx="1315">
                  <c:v>182.54269400000001</c:v>
                </c:pt>
                <c:pt idx="1316">
                  <c:v>182.54269400000001</c:v>
                </c:pt>
                <c:pt idx="1317">
                  <c:v>180.712692</c:v>
                </c:pt>
                <c:pt idx="1318">
                  <c:v>179.34019499999999</c:v>
                </c:pt>
                <c:pt idx="1319">
                  <c:v>178.42517100000001</c:v>
                </c:pt>
                <c:pt idx="1320">
                  <c:v>176.13767999999999</c:v>
                </c:pt>
                <c:pt idx="1321">
                  <c:v>178.42517100000001</c:v>
                </c:pt>
                <c:pt idx="1322">
                  <c:v>182.085205</c:v>
                </c:pt>
                <c:pt idx="1323">
                  <c:v>185.74520899999999</c:v>
                </c:pt>
                <c:pt idx="1324">
                  <c:v>184.830185</c:v>
                </c:pt>
                <c:pt idx="1325">
                  <c:v>183.000214</c:v>
                </c:pt>
                <c:pt idx="1326">
                  <c:v>183.000214</c:v>
                </c:pt>
                <c:pt idx="1327">
                  <c:v>187.575211</c:v>
                </c:pt>
                <c:pt idx="1328">
                  <c:v>186.660202</c:v>
                </c:pt>
                <c:pt idx="1329">
                  <c:v>183.000214</c:v>
                </c:pt>
                <c:pt idx="1330">
                  <c:v>183.000214</c:v>
                </c:pt>
                <c:pt idx="1331">
                  <c:v>182.085205</c:v>
                </c:pt>
                <c:pt idx="1332">
                  <c:v>183.000214</c:v>
                </c:pt>
                <c:pt idx="1333">
                  <c:v>180.25520299999999</c:v>
                </c:pt>
                <c:pt idx="1334">
                  <c:v>183.000214</c:v>
                </c:pt>
                <c:pt idx="1335">
                  <c:v>182.54269400000001</c:v>
                </c:pt>
                <c:pt idx="1336">
                  <c:v>182.085205</c:v>
                </c:pt>
                <c:pt idx="1337">
                  <c:v>181.627701</c:v>
                </c:pt>
                <c:pt idx="1338">
                  <c:v>183.000214</c:v>
                </c:pt>
                <c:pt idx="1339">
                  <c:v>178.88267500000001</c:v>
                </c:pt>
                <c:pt idx="1340">
                  <c:v>172.935181</c:v>
                </c:pt>
                <c:pt idx="1341">
                  <c:v>163.78518700000001</c:v>
                </c:pt>
                <c:pt idx="1342">
                  <c:v>165.157669</c:v>
                </c:pt>
                <c:pt idx="1343">
                  <c:v>163.78518700000001</c:v>
                </c:pt>
                <c:pt idx="1344">
                  <c:v>166.53016700000001</c:v>
                </c:pt>
                <c:pt idx="1345">
                  <c:v>166.072678</c:v>
                </c:pt>
                <c:pt idx="1346">
                  <c:v>167.44515999999999</c:v>
                </c:pt>
                <c:pt idx="1347">
                  <c:v>171.10517899999999</c:v>
                </c:pt>
                <c:pt idx="1348">
                  <c:v>175.22268700000001</c:v>
                </c:pt>
                <c:pt idx="1349">
                  <c:v>173.392685</c:v>
                </c:pt>
                <c:pt idx="1350">
                  <c:v>173.85017400000001</c:v>
                </c:pt>
                <c:pt idx="1351">
                  <c:v>172.935181</c:v>
                </c:pt>
                <c:pt idx="1352">
                  <c:v>172.935181</c:v>
                </c:pt>
                <c:pt idx="1353">
                  <c:v>172.020172</c:v>
                </c:pt>
                <c:pt idx="1354">
                  <c:v>166.072678</c:v>
                </c:pt>
                <c:pt idx="1355">
                  <c:v>166.53016700000001</c:v>
                </c:pt>
                <c:pt idx="1356">
                  <c:v>165.61518899999999</c:v>
                </c:pt>
                <c:pt idx="1357">
                  <c:v>164.24267599999999</c:v>
                </c:pt>
                <c:pt idx="1358">
                  <c:v>161.040176</c:v>
                </c:pt>
                <c:pt idx="1359">
                  <c:v>158.752655</c:v>
                </c:pt>
                <c:pt idx="1360">
                  <c:v>157.38017300000001</c:v>
                </c:pt>
                <c:pt idx="1361">
                  <c:v>162.87016299999999</c:v>
                </c:pt>
                <c:pt idx="1362">
                  <c:v>166.072678</c:v>
                </c:pt>
                <c:pt idx="1363">
                  <c:v>164.700165</c:v>
                </c:pt>
                <c:pt idx="1364">
                  <c:v>162.41265899999999</c:v>
                </c:pt>
                <c:pt idx="1365">
                  <c:v>161.040176</c:v>
                </c:pt>
                <c:pt idx="1366">
                  <c:v>161.49766500000001</c:v>
                </c:pt>
                <c:pt idx="1367">
                  <c:v>161.95517000000001</c:v>
                </c:pt>
                <c:pt idx="1368">
                  <c:v>159.667664</c:v>
                </c:pt>
                <c:pt idx="1369">
                  <c:v>156.46516399999999</c:v>
                </c:pt>
                <c:pt idx="1370">
                  <c:v>158.29516599999999</c:v>
                </c:pt>
                <c:pt idx="1371">
                  <c:v>158.752655</c:v>
                </c:pt>
                <c:pt idx="1372">
                  <c:v>156.46516399999999</c:v>
                </c:pt>
                <c:pt idx="1373">
                  <c:v>158.752655</c:v>
                </c:pt>
                <c:pt idx="1374">
                  <c:v>158.752655</c:v>
                </c:pt>
                <c:pt idx="1375">
                  <c:v>157.83767700000001</c:v>
                </c:pt>
                <c:pt idx="1376">
                  <c:v>149.60266100000001</c:v>
                </c:pt>
                <c:pt idx="1377">
                  <c:v>153.262665</c:v>
                </c:pt>
                <c:pt idx="1378">
                  <c:v>157.83767700000001</c:v>
                </c:pt>
                <c:pt idx="1379">
                  <c:v>164.700165</c:v>
                </c:pt>
                <c:pt idx="1380">
                  <c:v>162.87016299999999</c:v>
                </c:pt>
                <c:pt idx="1381">
                  <c:v>165.157669</c:v>
                </c:pt>
                <c:pt idx="1382">
                  <c:v>163.78518700000001</c:v>
                </c:pt>
                <c:pt idx="1383">
                  <c:v>165.61518899999999</c:v>
                </c:pt>
                <c:pt idx="1384">
                  <c:v>166.072678</c:v>
                </c:pt>
                <c:pt idx="1385">
                  <c:v>165.61518899999999</c:v>
                </c:pt>
                <c:pt idx="1386">
                  <c:v>163.32768200000001</c:v>
                </c:pt>
                <c:pt idx="1387">
                  <c:v>164.24525499999999</c:v>
                </c:pt>
                <c:pt idx="1388">
                  <c:v>168.833099</c:v>
                </c:pt>
                <c:pt idx="1389">
                  <c:v>169.29188500000001</c:v>
                </c:pt>
                <c:pt idx="1390">
                  <c:v>165.162811</c:v>
                </c:pt>
                <c:pt idx="1391">
                  <c:v>165.162811</c:v>
                </c:pt>
                <c:pt idx="1392">
                  <c:v>163.78645299999999</c:v>
                </c:pt>
                <c:pt idx="1393">
                  <c:v>164.24525499999999</c:v>
                </c:pt>
                <c:pt idx="1394">
                  <c:v>165.62158199999999</c:v>
                </c:pt>
                <c:pt idx="1395">
                  <c:v>167.45674099999999</c:v>
                </c:pt>
                <c:pt idx="1396">
                  <c:v>168.833099</c:v>
                </c:pt>
                <c:pt idx="1397">
                  <c:v>168.374313</c:v>
                </c:pt>
                <c:pt idx="1398">
                  <c:v>167.45674099999999</c:v>
                </c:pt>
                <c:pt idx="1399">
                  <c:v>166.080399</c:v>
                </c:pt>
                <c:pt idx="1400">
                  <c:v>166.99797100000001</c:v>
                </c:pt>
                <c:pt idx="1401">
                  <c:v>162.86888099999999</c:v>
                </c:pt>
                <c:pt idx="1402">
                  <c:v>160.57496599999999</c:v>
                </c:pt>
                <c:pt idx="1403">
                  <c:v>156.904663</c:v>
                </c:pt>
                <c:pt idx="1404">
                  <c:v>154.15193199999999</c:v>
                </c:pt>
                <c:pt idx="1405">
                  <c:v>155.069534</c:v>
                </c:pt>
                <c:pt idx="1406">
                  <c:v>156.904663</c:v>
                </c:pt>
                <c:pt idx="1407">
                  <c:v>159.65737899999999</c:v>
                </c:pt>
                <c:pt idx="1408">
                  <c:v>162.86888099999999</c:v>
                </c:pt>
                <c:pt idx="1409">
                  <c:v>163.78645299999999</c:v>
                </c:pt>
                <c:pt idx="1410">
                  <c:v>169.29188500000001</c:v>
                </c:pt>
                <c:pt idx="1411">
                  <c:v>168.833099</c:v>
                </c:pt>
                <c:pt idx="1412">
                  <c:v>169.75065599999999</c:v>
                </c:pt>
                <c:pt idx="1413">
                  <c:v>167.91551200000001</c:v>
                </c:pt>
                <c:pt idx="1414">
                  <c:v>173.42095900000001</c:v>
                </c:pt>
                <c:pt idx="1415">
                  <c:v>172.503387</c:v>
                </c:pt>
                <c:pt idx="1416">
                  <c:v>173.87973</c:v>
                </c:pt>
                <c:pt idx="1417">
                  <c:v>172.044601</c:v>
                </c:pt>
                <c:pt idx="1418">
                  <c:v>169.75065599999999</c:v>
                </c:pt>
                <c:pt idx="1419">
                  <c:v>170.209473</c:v>
                </c:pt>
                <c:pt idx="1420">
                  <c:v>166.53916899999999</c:v>
                </c:pt>
                <c:pt idx="1421">
                  <c:v>164.24525499999999</c:v>
                </c:pt>
                <c:pt idx="1422">
                  <c:v>161.49252300000001</c:v>
                </c:pt>
                <c:pt idx="1423">
                  <c:v>158.28102100000001</c:v>
                </c:pt>
                <c:pt idx="1424">
                  <c:v>158.28102100000001</c:v>
                </c:pt>
                <c:pt idx="1425">
                  <c:v>163.32768200000001</c:v>
                </c:pt>
                <c:pt idx="1426">
                  <c:v>162.41011</c:v>
                </c:pt>
                <c:pt idx="1427">
                  <c:v>162.86888099999999</c:v>
                </c:pt>
                <c:pt idx="1428">
                  <c:v>162.41011</c:v>
                </c:pt>
                <c:pt idx="1429">
                  <c:v>162.41011</c:v>
                </c:pt>
                <c:pt idx="1430">
                  <c:v>161.95130900000001</c:v>
                </c:pt>
                <c:pt idx="1431">
                  <c:v>160.57496599999999</c:v>
                </c:pt>
                <c:pt idx="1432">
                  <c:v>159.19860800000001</c:v>
                </c:pt>
                <c:pt idx="1433">
                  <c:v>162.86888099999999</c:v>
                </c:pt>
                <c:pt idx="1434">
                  <c:v>160.57496599999999</c:v>
                </c:pt>
                <c:pt idx="1435">
                  <c:v>159.65737899999999</c:v>
                </c:pt>
                <c:pt idx="1436">
                  <c:v>158.28102100000001</c:v>
                </c:pt>
                <c:pt idx="1437">
                  <c:v>158.28102100000001</c:v>
                </c:pt>
                <c:pt idx="1438">
                  <c:v>154.610748</c:v>
                </c:pt>
                <c:pt idx="1439">
                  <c:v>155.98709099999999</c:v>
                </c:pt>
                <c:pt idx="1440">
                  <c:v>155.98709099999999</c:v>
                </c:pt>
                <c:pt idx="1441">
                  <c:v>155.069534</c:v>
                </c:pt>
                <c:pt idx="1442">
                  <c:v>155.98709099999999</c:v>
                </c:pt>
                <c:pt idx="1443">
                  <c:v>154.610748</c:v>
                </c:pt>
                <c:pt idx="1444">
                  <c:v>154.15193199999999</c:v>
                </c:pt>
                <c:pt idx="1445">
                  <c:v>156.904663</c:v>
                </c:pt>
                <c:pt idx="1446">
                  <c:v>155.069534</c:v>
                </c:pt>
                <c:pt idx="1447">
                  <c:v>153.23438999999999</c:v>
                </c:pt>
                <c:pt idx="1448">
                  <c:v>153.23438999999999</c:v>
                </c:pt>
                <c:pt idx="1449">
                  <c:v>152.31681800000001</c:v>
                </c:pt>
                <c:pt idx="1450">
                  <c:v>147.27015700000001</c:v>
                </c:pt>
                <c:pt idx="1451">
                  <c:v>144.51745600000001</c:v>
                </c:pt>
                <c:pt idx="1452">
                  <c:v>140.847183</c:v>
                </c:pt>
                <c:pt idx="1453">
                  <c:v>139.47081</c:v>
                </c:pt>
                <c:pt idx="1454">
                  <c:v>141.76473999999999</c:v>
                </c:pt>
                <c:pt idx="1455">
                  <c:v>141.30595400000001</c:v>
                </c:pt>
                <c:pt idx="1456">
                  <c:v>140.388397</c:v>
                </c:pt>
                <c:pt idx="1457">
                  <c:v>138.09446700000001</c:v>
                </c:pt>
                <c:pt idx="1458">
                  <c:v>139.01203899999999</c:v>
                </c:pt>
                <c:pt idx="1459">
                  <c:v>134.88296500000001</c:v>
                </c:pt>
                <c:pt idx="1460">
                  <c:v>138.553223</c:v>
                </c:pt>
                <c:pt idx="1461">
                  <c:v>139.01203899999999</c:v>
                </c:pt>
                <c:pt idx="1462">
                  <c:v>138.09446700000001</c:v>
                </c:pt>
                <c:pt idx="1463">
                  <c:v>139.929596</c:v>
                </c:pt>
                <c:pt idx="1464">
                  <c:v>138.553223</c:v>
                </c:pt>
                <c:pt idx="1465">
                  <c:v>138.09446700000001</c:v>
                </c:pt>
                <c:pt idx="1466">
                  <c:v>135.34175099999999</c:v>
                </c:pt>
                <c:pt idx="1467">
                  <c:v>133.96537799999999</c:v>
                </c:pt>
                <c:pt idx="1468">
                  <c:v>135.80053699999999</c:v>
                </c:pt>
                <c:pt idx="1469">
                  <c:v>132.13024899999999</c:v>
                </c:pt>
                <c:pt idx="1470">
                  <c:v>134.42416399999999</c:v>
                </c:pt>
                <c:pt idx="1471">
                  <c:v>135.34175099999999</c:v>
                </c:pt>
                <c:pt idx="1472">
                  <c:v>141.76473999999999</c:v>
                </c:pt>
                <c:pt idx="1473">
                  <c:v>149.564087</c:v>
                </c:pt>
                <c:pt idx="1474">
                  <c:v>146.3526</c:v>
                </c:pt>
                <c:pt idx="1475">
                  <c:v>141.30595400000001</c:v>
                </c:pt>
                <c:pt idx="1476">
                  <c:v>139.929596</c:v>
                </c:pt>
                <c:pt idx="1477">
                  <c:v>146.81140099999999</c:v>
                </c:pt>
                <c:pt idx="1478">
                  <c:v>146.81140099999999</c:v>
                </c:pt>
                <c:pt idx="1479">
                  <c:v>149.10533100000001</c:v>
                </c:pt>
                <c:pt idx="1480">
                  <c:v>149.564087</c:v>
                </c:pt>
                <c:pt idx="1481">
                  <c:v>144.51745600000001</c:v>
                </c:pt>
                <c:pt idx="1482">
                  <c:v>144.97624200000001</c:v>
                </c:pt>
                <c:pt idx="1483">
                  <c:v>148.18774400000001</c:v>
                </c:pt>
                <c:pt idx="1484">
                  <c:v>150.94046</c:v>
                </c:pt>
                <c:pt idx="1485">
                  <c:v>155.52829</c:v>
                </c:pt>
                <c:pt idx="1486">
                  <c:v>154.15193199999999</c:v>
                </c:pt>
                <c:pt idx="1487">
                  <c:v>151.39923099999999</c:v>
                </c:pt>
                <c:pt idx="1488">
                  <c:v>150.481674</c:v>
                </c:pt>
                <c:pt idx="1489">
                  <c:v>151.39923099999999</c:v>
                </c:pt>
                <c:pt idx="1490">
                  <c:v>155.069534</c:v>
                </c:pt>
                <c:pt idx="1491">
                  <c:v>155.069534</c:v>
                </c:pt>
                <c:pt idx="1492">
                  <c:v>151.85801699999999</c:v>
                </c:pt>
                <c:pt idx="1493">
                  <c:v>152.77560399999999</c:v>
                </c:pt>
                <c:pt idx="1494">
                  <c:v>150.022873</c:v>
                </c:pt>
                <c:pt idx="1495">
                  <c:v>147.72895800000001</c:v>
                </c:pt>
                <c:pt idx="1496">
                  <c:v>149.564087</c:v>
                </c:pt>
                <c:pt idx="1497">
                  <c:v>150.022873</c:v>
                </c:pt>
                <c:pt idx="1498">
                  <c:v>148.64653000000001</c:v>
                </c:pt>
                <c:pt idx="1499">
                  <c:v>150.94046</c:v>
                </c:pt>
                <c:pt idx="1500">
                  <c:v>154.610748</c:v>
                </c:pt>
                <c:pt idx="1501">
                  <c:v>157.363449</c:v>
                </c:pt>
                <c:pt idx="1502">
                  <c:v>158.73980700000001</c:v>
                </c:pt>
                <c:pt idx="1503">
                  <c:v>157.363449</c:v>
                </c:pt>
                <c:pt idx="1504">
                  <c:v>158.73980700000001</c:v>
                </c:pt>
                <c:pt idx="1505">
                  <c:v>156.445877</c:v>
                </c:pt>
                <c:pt idx="1506">
                  <c:v>158.28102100000001</c:v>
                </c:pt>
                <c:pt idx="1507">
                  <c:v>162.41011</c:v>
                </c:pt>
                <c:pt idx="1508">
                  <c:v>163.32768200000001</c:v>
                </c:pt>
                <c:pt idx="1509">
                  <c:v>166.080399</c:v>
                </c:pt>
                <c:pt idx="1510">
                  <c:v>167.45674099999999</c:v>
                </c:pt>
                <c:pt idx="1511">
                  <c:v>167.45674099999999</c:v>
                </c:pt>
                <c:pt idx="1512">
                  <c:v>166.53916899999999</c:v>
                </c:pt>
                <c:pt idx="1513">
                  <c:v>162.86888099999999</c:v>
                </c:pt>
                <c:pt idx="1514">
                  <c:v>165.62158199999999</c:v>
                </c:pt>
                <c:pt idx="1515">
                  <c:v>169.29188500000001</c:v>
                </c:pt>
                <c:pt idx="1516">
                  <c:v>166.99797100000001</c:v>
                </c:pt>
                <c:pt idx="1517">
                  <c:v>158.73980700000001</c:v>
                </c:pt>
                <c:pt idx="1518">
                  <c:v>157.363449</c:v>
                </c:pt>
                <c:pt idx="1519">
                  <c:v>159.19860800000001</c:v>
                </c:pt>
                <c:pt idx="1520">
                  <c:v>160.57496599999999</c:v>
                </c:pt>
                <c:pt idx="1521">
                  <c:v>160.11618000000001</c:v>
                </c:pt>
                <c:pt idx="1522">
                  <c:v>163.32768200000001</c:v>
                </c:pt>
                <c:pt idx="1523">
                  <c:v>161.033737</c:v>
                </c:pt>
                <c:pt idx="1524">
                  <c:v>159.19860800000001</c:v>
                </c:pt>
                <c:pt idx="1525">
                  <c:v>155.069534</c:v>
                </c:pt>
                <c:pt idx="1526">
                  <c:v>155.069534</c:v>
                </c:pt>
                <c:pt idx="1527">
                  <c:v>158.73980700000001</c:v>
                </c:pt>
                <c:pt idx="1528">
                  <c:v>158.73980700000001</c:v>
                </c:pt>
                <c:pt idx="1529">
                  <c:v>155.069534</c:v>
                </c:pt>
                <c:pt idx="1530">
                  <c:v>154.15193199999999</c:v>
                </c:pt>
                <c:pt idx="1531">
                  <c:v>149.935059</c:v>
                </c:pt>
                <c:pt idx="1532">
                  <c:v>146.65519699999999</c:v>
                </c:pt>
                <c:pt idx="1533">
                  <c:v>148.060822</c:v>
                </c:pt>
                <c:pt idx="1534">
                  <c:v>149.46650700000001</c:v>
                </c:pt>
                <c:pt idx="1535">
                  <c:v>149.46650700000001</c:v>
                </c:pt>
                <c:pt idx="1536">
                  <c:v>152.27778599999999</c:v>
                </c:pt>
                <c:pt idx="1537">
                  <c:v>151.809235</c:v>
                </c:pt>
                <c:pt idx="1538">
                  <c:v>150.872131</c:v>
                </c:pt>
                <c:pt idx="1539">
                  <c:v>155.55758700000001</c:v>
                </c:pt>
                <c:pt idx="1540">
                  <c:v>151.809235</c:v>
                </c:pt>
                <c:pt idx="1541">
                  <c:v>151.809235</c:v>
                </c:pt>
                <c:pt idx="1542">
                  <c:v>153.21485899999999</c:v>
                </c:pt>
                <c:pt idx="1543">
                  <c:v>151.809235</c:v>
                </c:pt>
                <c:pt idx="1544">
                  <c:v>151.809235</c:v>
                </c:pt>
                <c:pt idx="1545">
                  <c:v>155.55758700000001</c:v>
                </c:pt>
                <c:pt idx="1546">
                  <c:v>154.62048300000001</c:v>
                </c:pt>
                <c:pt idx="1547">
                  <c:v>152.74632299999999</c:v>
                </c:pt>
                <c:pt idx="1548">
                  <c:v>152.74632299999999</c:v>
                </c:pt>
                <c:pt idx="1549">
                  <c:v>150.872131</c:v>
                </c:pt>
                <c:pt idx="1550">
                  <c:v>148.060822</c:v>
                </c:pt>
                <c:pt idx="1551">
                  <c:v>149.46650700000001</c:v>
                </c:pt>
                <c:pt idx="1552">
                  <c:v>148.99794</c:v>
                </c:pt>
                <c:pt idx="1553">
                  <c:v>149.935059</c:v>
                </c:pt>
                <c:pt idx="1554">
                  <c:v>153.21485899999999</c:v>
                </c:pt>
                <c:pt idx="1555">
                  <c:v>151.809235</c:v>
                </c:pt>
                <c:pt idx="1556">
                  <c:v>148.99794</c:v>
                </c:pt>
                <c:pt idx="1557">
                  <c:v>151.34066799999999</c:v>
                </c:pt>
                <c:pt idx="1558">
                  <c:v>151.34066799999999</c:v>
                </c:pt>
                <c:pt idx="1559">
                  <c:v>153.68339499999999</c:v>
                </c:pt>
                <c:pt idx="1560">
                  <c:v>155.55758700000001</c:v>
                </c:pt>
                <c:pt idx="1561">
                  <c:v>157.43176299999999</c:v>
                </c:pt>
                <c:pt idx="1562">
                  <c:v>162.11726400000001</c:v>
                </c:pt>
                <c:pt idx="1563">
                  <c:v>163.054337</c:v>
                </c:pt>
                <c:pt idx="1564">
                  <c:v>162.11726400000001</c:v>
                </c:pt>
                <c:pt idx="1565">
                  <c:v>162.11726400000001</c:v>
                </c:pt>
                <c:pt idx="1566">
                  <c:v>164.45997600000001</c:v>
                </c:pt>
                <c:pt idx="1567">
                  <c:v>164.928528</c:v>
                </c:pt>
                <c:pt idx="1568">
                  <c:v>165.397064</c:v>
                </c:pt>
                <c:pt idx="1569">
                  <c:v>162.58580000000001</c:v>
                </c:pt>
                <c:pt idx="1570">
                  <c:v>159.77453600000001</c:v>
                </c:pt>
                <c:pt idx="1571">
                  <c:v>158.837433</c:v>
                </c:pt>
                <c:pt idx="1572">
                  <c:v>155.08904999999999</c:v>
                </c:pt>
                <c:pt idx="1573">
                  <c:v>156.49468999999999</c:v>
                </c:pt>
                <c:pt idx="1574">
                  <c:v>156.96322599999999</c:v>
                </c:pt>
                <c:pt idx="1575">
                  <c:v>152.27778599999999</c:v>
                </c:pt>
                <c:pt idx="1576">
                  <c:v>152.74632299999999</c:v>
                </c:pt>
                <c:pt idx="1577">
                  <c:v>150.872131</c:v>
                </c:pt>
                <c:pt idx="1578">
                  <c:v>153.68339499999999</c:v>
                </c:pt>
                <c:pt idx="1579">
                  <c:v>153.68339499999999</c:v>
                </c:pt>
                <c:pt idx="1580">
                  <c:v>158.36888099999999</c:v>
                </c:pt>
                <c:pt idx="1581">
                  <c:v>155.55758700000001</c:v>
                </c:pt>
                <c:pt idx="1582">
                  <c:v>156.49468999999999</c:v>
                </c:pt>
                <c:pt idx="1583">
                  <c:v>158.837433</c:v>
                </c:pt>
                <c:pt idx="1584">
                  <c:v>163.522873</c:v>
                </c:pt>
                <c:pt idx="1585">
                  <c:v>159.305969</c:v>
                </c:pt>
                <c:pt idx="1586">
                  <c:v>166.33416700000001</c:v>
                </c:pt>
                <c:pt idx="1587">
                  <c:v>168.208359</c:v>
                </c:pt>
                <c:pt idx="1588">
                  <c:v>166.33416700000001</c:v>
                </c:pt>
                <c:pt idx="1589">
                  <c:v>165.86563100000001</c:v>
                </c:pt>
                <c:pt idx="1590">
                  <c:v>163.99142499999999</c:v>
                </c:pt>
                <c:pt idx="1591">
                  <c:v>167.27127100000001</c:v>
                </c:pt>
                <c:pt idx="1592">
                  <c:v>167.27127100000001</c:v>
                </c:pt>
                <c:pt idx="1593">
                  <c:v>165.86563100000001</c:v>
                </c:pt>
                <c:pt idx="1594">
                  <c:v>167.27127100000001</c:v>
                </c:pt>
                <c:pt idx="1595">
                  <c:v>168.67692600000001</c:v>
                </c:pt>
                <c:pt idx="1596">
                  <c:v>170.55110199999999</c:v>
                </c:pt>
                <c:pt idx="1597">
                  <c:v>170.55110199999999</c:v>
                </c:pt>
                <c:pt idx="1598">
                  <c:v>167.739822</c:v>
                </c:pt>
                <c:pt idx="1599">
                  <c:v>169.61402899999999</c:v>
                </c:pt>
                <c:pt idx="1600">
                  <c:v>168.208359</c:v>
                </c:pt>
                <c:pt idx="1601">
                  <c:v>172.42527799999999</c:v>
                </c:pt>
                <c:pt idx="1602">
                  <c:v>182.733307</c:v>
                </c:pt>
                <c:pt idx="1603">
                  <c:v>185.07605000000001</c:v>
                </c:pt>
                <c:pt idx="1604">
                  <c:v>182.733307</c:v>
                </c:pt>
                <c:pt idx="1605">
                  <c:v>178.98495500000001</c:v>
                </c:pt>
                <c:pt idx="1606">
                  <c:v>180.85913099999999</c:v>
                </c:pt>
                <c:pt idx="1607">
                  <c:v>177.110748</c:v>
                </c:pt>
                <c:pt idx="1608">
                  <c:v>178.516403</c:v>
                </c:pt>
                <c:pt idx="1609">
                  <c:v>187.41879299999999</c:v>
                </c:pt>
                <c:pt idx="1610">
                  <c:v>188.35588100000001</c:v>
                </c:pt>
                <c:pt idx="1611">
                  <c:v>187.41879299999999</c:v>
                </c:pt>
                <c:pt idx="1612">
                  <c:v>186.95022599999999</c:v>
                </c:pt>
                <c:pt idx="1613">
                  <c:v>187.41879299999999</c:v>
                </c:pt>
                <c:pt idx="1614">
                  <c:v>185.07605000000001</c:v>
                </c:pt>
                <c:pt idx="1615">
                  <c:v>182.264771</c:v>
                </c:pt>
                <c:pt idx="1616">
                  <c:v>184.60751300000001</c:v>
                </c:pt>
                <c:pt idx="1617">
                  <c:v>182.733307</c:v>
                </c:pt>
                <c:pt idx="1618">
                  <c:v>184.60751300000001</c:v>
                </c:pt>
                <c:pt idx="1619">
                  <c:v>183.67041</c:v>
                </c:pt>
                <c:pt idx="1620">
                  <c:v>185.544601</c:v>
                </c:pt>
                <c:pt idx="1621">
                  <c:v>182.733307</c:v>
                </c:pt>
                <c:pt idx="1622">
                  <c:v>185.544601</c:v>
                </c:pt>
                <c:pt idx="1623">
                  <c:v>185.07605000000001</c:v>
                </c:pt>
                <c:pt idx="1624">
                  <c:v>185.544601</c:v>
                </c:pt>
                <c:pt idx="1625">
                  <c:v>185.07605000000001</c:v>
                </c:pt>
                <c:pt idx="1626">
                  <c:v>186.48168899999999</c:v>
                </c:pt>
                <c:pt idx="1627">
                  <c:v>180.85913099999999</c:v>
                </c:pt>
                <c:pt idx="1628">
                  <c:v>177.110748</c:v>
                </c:pt>
                <c:pt idx="1629">
                  <c:v>177.58055100000001</c:v>
                </c:pt>
                <c:pt idx="1630">
                  <c:v>178.52011100000001</c:v>
                </c:pt>
                <c:pt idx="1631">
                  <c:v>176.640961</c:v>
                </c:pt>
                <c:pt idx="1632">
                  <c:v>174.292023</c:v>
                </c:pt>
                <c:pt idx="1633">
                  <c:v>169.12432899999999</c:v>
                </c:pt>
                <c:pt idx="1634">
                  <c:v>174.76181</c:v>
                </c:pt>
                <c:pt idx="1635">
                  <c:v>177.58055100000001</c:v>
                </c:pt>
                <c:pt idx="1636">
                  <c:v>176.640961</c:v>
                </c:pt>
                <c:pt idx="1637">
                  <c:v>176.17117300000001</c:v>
                </c:pt>
                <c:pt idx="1638">
                  <c:v>176.640961</c:v>
                </c:pt>
                <c:pt idx="1639">
                  <c:v>174.292023</c:v>
                </c:pt>
                <c:pt idx="1640">
                  <c:v>177.110748</c:v>
                </c:pt>
                <c:pt idx="1641">
                  <c:v>179.45970199999999</c:v>
                </c:pt>
                <c:pt idx="1642">
                  <c:v>176.17117300000001</c:v>
                </c:pt>
                <c:pt idx="1643">
                  <c:v>177.58055100000001</c:v>
                </c:pt>
                <c:pt idx="1644">
                  <c:v>176.640961</c:v>
                </c:pt>
                <c:pt idx="1645">
                  <c:v>175.23159799999999</c:v>
                </c:pt>
                <c:pt idx="1646">
                  <c:v>177.58055100000001</c:v>
                </c:pt>
                <c:pt idx="1647">
                  <c:v>176.17117300000001</c:v>
                </c:pt>
                <c:pt idx="1648">
                  <c:v>176.640961</c:v>
                </c:pt>
                <c:pt idx="1649">
                  <c:v>183.21800200000001</c:v>
                </c:pt>
                <c:pt idx="1650">
                  <c:v>181.338852</c:v>
                </c:pt>
                <c:pt idx="1651">
                  <c:v>182.27842699999999</c:v>
                </c:pt>
                <c:pt idx="1652">
                  <c:v>180.39930699999999</c:v>
                </c:pt>
                <c:pt idx="1653">
                  <c:v>174.292023</c:v>
                </c:pt>
                <c:pt idx="1654">
                  <c:v>173.82221999999999</c:v>
                </c:pt>
                <c:pt idx="1655">
                  <c:v>171.00349399999999</c:v>
                </c:pt>
                <c:pt idx="1656">
                  <c:v>175.70137</c:v>
                </c:pt>
                <c:pt idx="1657">
                  <c:v>178.05033900000001</c:v>
                </c:pt>
                <c:pt idx="1658">
                  <c:v>168.65454099999999</c:v>
                </c:pt>
                <c:pt idx="1659">
                  <c:v>165.36599699999999</c:v>
                </c:pt>
                <c:pt idx="1660">
                  <c:v>165.83578499999999</c:v>
                </c:pt>
                <c:pt idx="1661">
                  <c:v>167.714966</c:v>
                </c:pt>
                <c:pt idx="1662">
                  <c:v>165.83578499999999</c:v>
                </c:pt>
                <c:pt idx="1663">
                  <c:v>164.426422</c:v>
                </c:pt>
                <c:pt idx="1664">
                  <c:v>161.60771199999999</c:v>
                </c:pt>
                <c:pt idx="1665">
                  <c:v>162.54727199999999</c:v>
                </c:pt>
                <c:pt idx="1666">
                  <c:v>161.60771199999999</c:v>
                </c:pt>
                <c:pt idx="1667">
                  <c:v>161.60771199999999</c:v>
                </c:pt>
                <c:pt idx="1668">
                  <c:v>160.19833399999999</c:v>
                </c:pt>
                <c:pt idx="1669">
                  <c:v>159.72851600000001</c:v>
                </c:pt>
                <c:pt idx="1670">
                  <c:v>156.90978999999999</c:v>
                </c:pt>
                <c:pt idx="1671">
                  <c:v>156.44001800000001</c:v>
                </c:pt>
                <c:pt idx="1672">
                  <c:v>159.72851600000001</c:v>
                </c:pt>
                <c:pt idx="1673">
                  <c:v>161.13789399999999</c:v>
                </c:pt>
                <c:pt idx="1674">
                  <c:v>160.19833399999999</c:v>
                </c:pt>
                <c:pt idx="1675">
                  <c:v>161.60771199999999</c:v>
                </c:pt>
                <c:pt idx="1676">
                  <c:v>159.25874300000001</c:v>
                </c:pt>
                <c:pt idx="1677">
                  <c:v>157.84936500000001</c:v>
                </c:pt>
                <c:pt idx="1678">
                  <c:v>157.84936500000001</c:v>
                </c:pt>
                <c:pt idx="1679">
                  <c:v>156.44001800000001</c:v>
                </c:pt>
                <c:pt idx="1680">
                  <c:v>159.72851600000001</c:v>
                </c:pt>
                <c:pt idx="1681">
                  <c:v>159.72851600000001</c:v>
                </c:pt>
                <c:pt idx="1682">
                  <c:v>159.72851600000001</c:v>
                </c:pt>
                <c:pt idx="1683">
                  <c:v>159.72851600000001</c:v>
                </c:pt>
                <c:pt idx="1684">
                  <c:v>161.13789399999999</c:v>
                </c:pt>
                <c:pt idx="1685">
                  <c:v>159.25874300000001</c:v>
                </c:pt>
                <c:pt idx="1686">
                  <c:v>161.13789399999999</c:v>
                </c:pt>
                <c:pt idx="1687">
                  <c:v>160.19833399999999</c:v>
                </c:pt>
                <c:pt idx="1688">
                  <c:v>158.788971</c:v>
                </c:pt>
                <c:pt idx="1689">
                  <c:v>159.25874300000001</c:v>
                </c:pt>
                <c:pt idx="1690">
                  <c:v>159.72851600000001</c:v>
                </c:pt>
                <c:pt idx="1691">
                  <c:v>159.72851600000001</c:v>
                </c:pt>
                <c:pt idx="1692">
                  <c:v>158.788971</c:v>
                </c:pt>
                <c:pt idx="1693">
                  <c:v>160.66810599999999</c:v>
                </c:pt>
                <c:pt idx="1694">
                  <c:v>163.48683199999999</c:v>
                </c:pt>
                <c:pt idx="1695">
                  <c:v>163.48683199999999</c:v>
                </c:pt>
                <c:pt idx="1696">
                  <c:v>162.54727199999999</c:v>
                </c:pt>
                <c:pt idx="1697">
                  <c:v>160.66810599999999</c:v>
                </c:pt>
                <c:pt idx="1698">
                  <c:v>159.72851600000001</c:v>
                </c:pt>
                <c:pt idx="1699">
                  <c:v>159.72851600000001</c:v>
                </c:pt>
                <c:pt idx="1700">
                  <c:v>160.66810599999999</c:v>
                </c:pt>
                <c:pt idx="1701">
                  <c:v>160.66810599999999</c:v>
                </c:pt>
                <c:pt idx="1702">
                  <c:v>160.66810599999999</c:v>
                </c:pt>
                <c:pt idx="1703">
                  <c:v>161.60771199999999</c:v>
                </c:pt>
                <c:pt idx="1704">
                  <c:v>162.54727199999999</c:v>
                </c:pt>
                <c:pt idx="1705">
                  <c:v>163.48683199999999</c:v>
                </c:pt>
                <c:pt idx="1706">
                  <c:v>164.426422</c:v>
                </c:pt>
                <c:pt idx="1707">
                  <c:v>163.95661899999999</c:v>
                </c:pt>
                <c:pt idx="1708">
                  <c:v>165.36599699999999</c:v>
                </c:pt>
                <c:pt idx="1709">
                  <c:v>166.775375</c:v>
                </c:pt>
                <c:pt idx="1710">
                  <c:v>171.00349399999999</c:v>
                </c:pt>
                <c:pt idx="1711">
                  <c:v>172.412857</c:v>
                </c:pt>
                <c:pt idx="1712">
                  <c:v>171.943039</c:v>
                </c:pt>
                <c:pt idx="1713">
                  <c:v>174.76181</c:v>
                </c:pt>
                <c:pt idx="1714">
                  <c:v>177.58055100000001</c:v>
                </c:pt>
                <c:pt idx="1715">
                  <c:v>178.98992899999999</c:v>
                </c:pt>
                <c:pt idx="1716">
                  <c:v>177.110748</c:v>
                </c:pt>
                <c:pt idx="1717">
                  <c:v>174.292023</c:v>
                </c:pt>
                <c:pt idx="1718">
                  <c:v>173.82221999999999</c:v>
                </c:pt>
                <c:pt idx="1719">
                  <c:v>173.82221999999999</c:v>
                </c:pt>
                <c:pt idx="1720">
                  <c:v>171.00349399999999</c:v>
                </c:pt>
                <c:pt idx="1721">
                  <c:v>172.88262900000001</c:v>
                </c:pt>
                <c:pt idx="1722">
                  <c:v>174.76181</c:v>
                </c:pt>
                <c:pt idx="1723">
                  <c:v>175.70137</c:v>
                </c:pt>
                <c:pt idx="1724">
                  <c:v>179.45970199999999</c:v>
                </c:pt>
                <c:pt idx="1725">
                  <c:v>178.52011100000001</c:v>
                </c:pt>
                <c:pt idx="1726">
                  <c:v>176.17117300000001</c:v>
                </c:pt>
                <c:pt idx="1727">
                  <c:v>177.58055100000001</c:v>
                </c:pt>
                <c:pt idx="1728">
                  <c:v>177.110748</c:v>
                </c:pt>
                <c:pt idx="1729">
                  <c:v>179.45970199999999</c:v>
                </c:pt>
                <c:pt idx="1730">
                  <c:v>178.05033900000001</c:v>
                </c:pt>
                <c:pt idx="1731">
                  <c:v>179.45970199999999</c:v>
                </c:pt>
                <c:pt idx="1732">
                  <c:v>183.68779000000001</c:v>
                </c:pt>
                <c:pt idx="1733">
                  <c:v>183.68779000000001</c:v>
                </c:pt>
                <c:pt idx="1734">
                  <c:v>183.68779000000001</c:v>
                </c:pt>
                <c:pt idx="1735">
                  <c:v>186.506561</c:v>
                </c:pt>
                <c:pt idx="1736">
                  <c:v>186.03675799999999</c:v>
                </c:pt>
                <c:pt idx="1737">
                  <c:v>182.74823000000001</c:v>
                </c:pt>
                <c:pt idx="1738">
                  <c:v>181.338852</c:v>
                </c:pt>
                <c:pt idx="1739">
                  <c:v>183.21800200000001</c:v>
                </c:pt>
                <c:pt idx="1740">
                  <c:v>185.566971</c:v>
                </c:pt>
                <c:pt idx="1741">
                  <c:v>185.097183</c:v>
                </c:pt>
                <c:pt idx="1742">
                  <c:v>181.338852</c:v>
                </c:pt>
                <c:pt idx="1743">
                  <c:v>181.338852</c:v>
                </c:pt>
                <c:pt idx="1744">
                  <c:v>178.98992899999999</c:v>
                </c:pt>
                <c:pt idx="1745">
                  <c:v>178.05033900000001</c:v>
                </c:pt>
                <c:pt idx="1746">
                  <c:v>176.17117300000001</c:v>
                </c:pt>
                <c:pt idx="1747">
                  <c:v>179.929474</c:v>
                </c:pt>
                <c:pt idx="1748">
                  <c:v>183.21800200000001</c:v>
                </c:pt>
                <c:pt idx="1749">
                  <c:v>184.15760800000001</c:v>
                </c:pt>
                <c:pt idx="1750">
                  <c:v>183.21800200000001</c:v>
                </c:pt>
                <c:pt idx="1751">
                  <c:v>180.39930699999999</c:v>
                </c:pt>
                <c:pt idx="1752">
                  <c:v>180.39930699999999</c:v>
                </c:pt>
                <c:pt idx="1753">
                  <c:v>180.39930699999999</c:v>
                </c:pt>
                <c:pt idx="1754">
                  <c:v>178.52011100000001</c:v>
                </c:pt>
                <c:pt idx="1755">
                  <c:v>178.52011100000001</c:v>
                </c:pt>
                <c:pt idx="1756">
                  <c:v>177.58055100000001</c:v>
                </c:pt>
                <c:pt idx="1757">
                  <c:v>178.52011100000001</c:v>
                </c:pt>
                <c:pt idx="1758">
                  <c:v>178.05033900000001</c:v>
                </c:pt>
                <c:pt idx="1759">
                  <c:v>180.86908</c:v>
                </c:pt>
                <c:pt idx="1760">
                  <c:v>181.338852</c:v>
                </c:pt>
                <c:pt idx="1761">
                  <c:v>180.39930699999999</c:v>
                </c:pt>
                <c:pt idx="1762">
                  <c:v>181.338852</c:v>
                </c:pt>
                <c:pt idx="1763">
                  <c:v>178.98992899999999</c:v>
                </c:pt>
                <c:pt idx="1764">
                  <c:v>179.45970199999999</c:v>
                </c:pt>
                <c:pt idx="1765">
                  <c:v>179.45970199999999</c:v>
                </c:pt>
                <c:pt idx="1766">
                  <c:v>179.45970199999999</c:v>
                </c:pt>
                <c:pt idx="1767">
                  <c:v>180.39930699999999</c:v>
                </c:pt>
                <c:pt idx="1768">
                  <c:v>180.86908</c:v>
                </c:pt>
                <c:pt idx="1769">
                  <c:v>179.45970199999999</c:v>
                </c:pt>
                <c:pt idx="1770">
                  <c:v>177.58055100000001</c:v>
                </c:pt>
                <c:pt idx="1771">
                  <c:v>178.98992899999999</c:v>
                </c:pt>
                <c:pt idx="1772">
                  <c:v>180.86908</c:v>
                </c:pt>
                <c:pt idx="1773">
                  <c:v>181.80864</c:v>
                </c:pt>
                <c:pt idx="1774">
                  <c:v>185.15774500000001</c:v>
                </c:pt>
                <c:pt idx="1775">
                  <c:v>185.15774500000001</c:v>
                </c:pt>
                <c:pt idx="1776">
                  <c:v>187.07153299999999</c:v>
                </c:pt>
                <c:pt idx="1777">
                  <c:v>186.59307899999999</c:v>
                </c:pt>
                <c:pt idx="1778">
                  <c:v>185.15774500000001</c:v>
                </c:pt>
                <c:pt idx="1779">
                  <c:v>184.20088200000001</c:v>
                </c:pt>
                <c:pt idx="1780">
                  <c:v>177.98111</c:v>
                </c:pt>
                <c:pt idx="1781">
                  <c:v>180.373322</c:v>
                </c:pt>
                <c:pt idx="1782">
                  <c:v>180.85176100000001</c:v>
                </c:pt>
                <c:pt idx="1783">
                  <c:v>177.50266999999999</c:v>
                </c:pt>
                <c:pt idx="1784">
                  <c:v>177.02420000000001</c:v>
                </c:pt>
                <c:pt idx="1785">
                  <c:v>177.02420000000001</c:v>
                </c:pt>
                <c:pt idx="1786">
                  <c:v>175.58886699999999</c:v>
                </c:pt>
                <c:pt idx="1787">
                  <c:v>177.02420000000001</c:v>
                </c:pt>
                <c:pt idx="1788">
                  <c:v>178.93798799999999</c:v>
                </c:pt>
                <c:pt idx="1789">
                  <c:v>180.85176100000001</c:v>
                </c:pt>
                <c:pt idx="1790">
                  <c:v>184.679306</c:v>
                </c:pt>
                <c:pt idx="1791">
                  <c:v>184.20088200000001</c:v>
                </c:pt>
                <c:pt idx="1792">
                  <c:v>184.679306</c:v>
                </c:pt>
                <c:pt idx="1793">
                  <c:v>181.33021500000001</c:v>
                </c:pt>
                <c:pt idx="1794">
                  <c:v>181.33021500000001</c:v>
                </c:pt>
                <c:pt idx="1795">
                  <c:v>177.02420000000001</c:v>
                </c:pt>
                <c:pt idx="1796">
                  <c:v>174.63200399999999</c:v>
                </c:pt>
                <c:pt idx="1797">
                  <c:v>177.02420000000001</c:v>
                </c:pt>
                <c:pt idx="1798">
                  <c:v>177.02420000000001</c:v>
                </c:pt>
                <c:pt idx="1799">
                  <c:v>178.93798799999999</c:v>
                </c:pt>
                <c:pt idx="1800">
                  <c:v>182.28710899999999</c:v>
                </c:pt>
                <c:pt idx="1801">
                  <c:v>183.24397300000001</c:v>
                </c:pt>
                <c:pt idx="1802">
                  <c:v>182.28710899999999</c:v>
                </c:pt>
                <c:pt idx="1803">
                  <c:v>181.80865499999999</c:v>
                </c:pt>
                <c:pt idx="1804">
                  <c:v>181.80865499999999</c:v>
                </c:pt>
                <c:pt idx="1805">
                  <c:v>182.28710899999999</c:v>
                </c:pt>
                <c:pt idx="1806">
                  <c:v>182.28710899999999</c:v>
                </c:pt>
                <c:pt idx="1807">
                  <c:v>179.416428</c:v>
                </c:pt>
                <c:pt idx="1808">
                  <c:v>181.80865499999999</c:v>
                </c:pt>
                <c:pt idx="1809">
                  <c:v>180.85176100000001</c:v>
                </c:pt>
                <c:pt idx="1810">
                  <c:v>182.28710899999999</c:v>
                </c:pt>
                <c:pt idx="1811">
                  <c:v>181.33021500000001</c:v>
                </c:pt>
                <c:pt idx="1812">
                  <c:v>179.894867</c:v>
                </c:pt>
                <c:pt idx="1813">
                  <c:v>179.894867</c:v>
                </c:pt>
                <c:pt idx="1814">
                  <c:v>180.85176100000001</c:v>
                </c:pt>
                <c:pt idx="1815">
                  <c:v>181.80865499999999</c:v>
                </c:pt>
                <c:pt idx="1816">
                  <c:v>183.24397300000001</c:v>
                </c:pt>
                <c:pt idx="1817">
                  <c:v>183.722443</c:v>
                </c:pt>
                <c:pt idx="1818">
                  <c:v>181.33021500000001</c:v>
                </c:pt>
                <c:pt idx="1819">
                  <c:v>183.722443</c:v>
                </c:pt>
                <c:pt idx="1820">
                  <c:v>183.722443</c:v>
                </c:pt>
                <c:pt idx="1821">
                  <c:v>183.722443</c:v>
                </c:pt>
                <c:pt idx="1822">
                  <c:v>185.15774500000001</c:v>
                </c:pt>
                <c:pt idx="1823">
                  <c:v>184.20088200000001</c:v>
                </c:pt>
                <c:pt idx="1824">
                  <c:v>184.679306</c:v>
                </c:pt>
                <c:pt idx="1825">
                  <c:v>185.6362</c:v>
                </c:pt>
                <c:pt idx="1826">
                  <c:v>187.07153299999999</c:v>
                </c:pt>
                <c:pt idx="1827">
                  <c:v>189.46376000000001</c:v>
                </c:pt>
                <c:pt idx="1828">
                  <c:v>190.42065400000001</c:v>
                </c:pt>
                <c:pt idx="1829">
                  <c:v>189.942215</c:v>
                </c:pt>
                <c:pt idx="1830">
                  <c:v>188.506866</c:v>
                </c:pt>
                <c:pt idx="1831">
                  <c:v>190.42065400000001</c:v>
                </c:pt>
                <c:pt idx="1832">
                  <c:v>190.42065400000001</c:v>
                </c:pt>
                <c:pt idx="1833">
                  <c:v>189.46376000000001</c:v>
                </c:pt>
                <c:pt idx="1834">
                  <c:v>187.54997299999999</c:v>
                </c:pt>
                <c:pt idx="1835">
                  <c:v>190.42065400000001</c:v>
                </c:pt>
                <c:pt idx="1836">
                  <c:v>194.248199</c:v>
                </c:pt>
                <c:pt idx="1837">
                  <c:v>194.248199</c:v>
                </c:pt>
                <c:pt idx="1838">
                  <c:v>193.29130599999999</c:v>
                </c:pt>
                <c:pt idx="1839">
                  <c:v>191.377533</c:v>
                </c:pt>
                <c:pt idx="1840">
                  <c:v>188.98530600000001</c:v>
                </c:pt>
                <c:pt idx="1841">
                  <c:v>189.942215</c:v>
                </c:pt>
                <c:pt idx="1842">
                  <c:v>187.07153299999999</c:v>
                </c:pt>
                <c:pt idx="1843">
                  <c:v>188.506866</c:v>
                </c:pt>
                <c:pt idx="1844">
                  <c:v>189.942215</c:v>
                </c:pt>
                <c:pt idx="1845">
                  <c:v>188.98530600000001</c:v>
                </c:pt>
                <c:pt idx="1846">
                  <c:v>189.942215</c:v>
                </c:pt>
                <c:pt idx="1847">
                  <c:v>188.98530600000001</c:v>
                </c:pt>
                <c:pt idx="1848">
                  <c:v>184.20088200000001</c:v>
                </c:pt>
                <c:pt idx="1849">
                  <c:v>181.80865499999999</c:v>
                </c:pt>
                <c:pt idx="1850">
                  <c:v>181.80865499999999</c:v>
                </c:pt>
                <c:pt idx="1851">
                  <c:v>180.373322</c:v>
                </c:pt>
                <c:pt idx="1852">
                  <c:v>180.373322</c:v>
                </c:pt>
                <c:pt idx="1853">
                  <c:v>180.85176100000001</c:v>
                </c:pt>
                <c:pt idx="1854">
                  <c:v>185.15774500000001</c:v>
                </c:pt>
                <c:pt idx="1855">
                  <c:v>185.15774500000001</c:v>
                </c:pt>
                <c:pt idx="1856">
                  <c:v>185.6362</c:v>
                </c:pt>
                <c:pt idx="1857">
                  <c:v>185.15774500000001</c:v>
                </c:pt>
                <c:pt idx="1858">
                  <c:v>184.20088200000001</c:v>
                </c:pt>
                <c:pt idx="1859">
                  <c:v>182.76554899999999</c:v>
                </c:pt>
                <c:pt idx="1860">
                  <c:v>181.80865499999999</c:v>
                </c:pt>
                <c:pt idx="1861">
                  <c:v>182.76554899999999</c:v>
                </c:pt>
                <c:pt idx="1862">
                  <c:v>182.76554899999999</c:v>
                </c:pt>
                <c:pt idx="1863">
                  <c:v>186.11463900000001</c:v>
                </c:pt>
                <c:pt idx="1864">
                  <c:v>188.98530600000001</c:v>
                </c:pt>
                <c:pt idx="1865">
                  <c:v>188.028412</c:v>
                </c:pt>
                <c:pt idx="1866">
                  <c:v>188.98530600000001</c:v>
                </c:pt>
                <c:pt idx="1867">
                  <c:v>191.377533</c:v>
                </c:pt>
                <c:pt idx="1868">
                  <c:v>194.248199</c:v>
                </c:pt>
                <c:pt idx="1869">
                  <c:v>196.161957</c:v>
                </c:pt>
                <c:pt idx="1870">
                  <c:v>192.33441199999999</c:v>
                </c:pt>
                <c:pt idx="1871">
                  <c:v>195.205063</c:v>
                </c:pt>
                <c:pt idx="1872">
                  <c:v>195.205063</c:v>
                </c:pt>
                <c:pt idx="1873">
                  <c:v>193.29130599999999</c:v>
                </c:pt>
                <c:pt idx="1874">
                  <c:v>192.33441199999999</c:v>
                </c:pt>
                <c:pt idx="1875">
                  <c:v>196.161957</c:v>
                </c:pt>
                <c:pt idx="1876">
                  <c:v>199.03260800000001</c:v>
                </c:pt>
                <c:pt idx="1877">
                  <c:v>203.81706199999999</c:v>
                </c:pt>
                <c:pt idx="1878">
                  <c:v>202.37837200000001</c:v>
                </c:pt>
                <c:pt idx="1879">
                  <c:v>202.37837200000001</c:v>
                </c:pt>
                <c:pt idx="1880">
                  <c:v>209.092331</c:v>
                </c:pt>
                <c:pt idx="1881">
                  <c:v>205.25578300000001</c:v>
                </c:pt>
                <c:pt idx="1882">
                  <c:v>205.25578300000001</c:v>
                </c:pt>
                <c:pt idx="1883">
                  <c:v>207.174072</c:v>
                </c:pt>
                <c:pt idx="1884">
                  <c:v>204.29664600000001</c:v>
                </c:pt>
                <c:pt idx="1885">
                  <c:v>201.41923499999999</c:v>
                </c:pt>
                <c:pt idx="1886">
                  <c:v>197.582672</c:v>
                </c:pt>
                <c:pt idx="1887">
                  <c:v>200.460083</c:v>
                </c:pt>
                <c:pt idx="1888">
                  <c:v>199.500946</c:v>
                </c:pt>
                <c:pt idx="1889">
                  <c:v>200.460083</c:v>
                </c:pt>
                <c:pt idx="1890">
                  <c:v>197.582672</c:v>
                </c:pt>
                <c:pt idx="1891">
                  <c:v>198.541809</c:v>
                </c:pt>
                <c:pt idx="1892">
                  <c:v>199.500946</c:v>
                </c:pt>
                <c:pt idx="1893">
                  <c:v>198.541809</c:v>
                </c:pt>
                <c:pt idx="1894">
                  <c:v>198.541809</c:v>
                </c:pt>
                <c:pt idx="1895">
                  <c:v>199.500946</c:v>
                </c:pt>
                <c:pt idx="1896">
                  <c:v>198.541809</c:v>
                </c:pt>
                <c:pt idx="1897">
                  <c:v>198.541809</c:v>
                </c:pt>
                <c:pt idx="1898">
                  <c:v>203.33750900000001</c:v>
                </c:pt>
                <c:pt idx="1899">
                  <c:v>208.13320899999999</c:v>
                </c:pt>
                <c:pt idx="1900">
                  <c:v>207.174072</c:v>
                </c:pt>
                <c:pt idx="1901">
                  <c:v>208.13320899999999</c:v>
                </c:pt>
                <c:pt idx="1902">
                  <c:v>208.13320899999999</c:v>
                </c:pt>
                <c:pt idx="1903">
                  <c:v>206.21492000000001</c:v>
                </c:pt>
                <c:pt idx="1904">
                  <c:v>203.33750900000001</c:v>
                </c:pt>
                <c:pt idx="1905">
                  <c:v>204.29664600000001</c:v>
                </c:pt>
                <c:pt idx="1906">
                  <c:v>201.41923499999999</c:v>
                </c:pt>
                <c:pt idx="1907">
                  <c:v>203.33750900000001</c:v>
                </c:pt>
                <c:pt idx="1908">
                  <c:v>204.29664600000001</c:v>
                </c:pt>
                <c:pt idx="1909">
                  <c:v>211.010605</c:v>
                </c:pt>
                <c:pt idx="1910">
                  <c:v>211.010605</c:v>
                </c:pt>
                <c:pt idx="1911">
                  <c:v>214.84716800000001</c:v>
                </c:pt>
                <c:pt idx="1912">
                  <c:v>213.88803100000001</c:v>
                </c:pt>
                <c:pt idx="1913">
                  <c:v>213.88803100000001</c:v>
                </c:pt>
                <c:pt idx="1914">
                  <c:v>211.010605</c:v>
                </c:pt>
                <c:pt idx="1915">
                  <c:v>211.010605</c:v>
                </c:pt>
                <c:pt idx="1916">
                  <c:v>212.92889400000001</c:v>
                </c:pt>
                <c:pt idx="1917">
                  <c:v>211.010605</c:v>
                </c:pt>
                <c:pt idx="1918">
                  <c:v>208.13320899999999</c:v>
                </c:pt>
                <c:pt idx="1919">
                  <c:v>208.13320899999999</c:v>
                </c:pt>
                <c:pt idx="1920">
                  <c:v>214.84716800000001</c:v>
                </c:pt>
                <c:pt idx="1921">
                  <c:v>211.010605</c:v>
                </c:pt>
                <c:pt idx="1922">
                  <c:v>211.969742</c:v>
                </c:pt>
                <c:pt idx="1923">
                  <c:v>214.84716800000001</c:v>
                </c:pt>
                <c:pt idx="1924">
                  <c:v>213.88803100000001</c:v>
                </c:pt>
                <c:pt idx="1925">
                  <c:v>213.88803100000001</c:v>
                </c:pt>
                <c:pt idx="1926">
                  <c:v>214.84716800000001</c:v>
                </c:pt>
                <c:pt idx="1927">
                  <c:v>213.88803100000001</c:v>
                </c:pt>
                <c:pt idx="1928">
                  <c:v>212.92889400000001</c:v>
                </c:pt>
                <c:pt idx="1929">
                  <c:v>211.969742</c:v>
                </c:pt>
                <c:pt idx="1930">
                  <c:v>212.92889400000001</c:v>
                </c:pt>
                <c:pt idx="1931">
                  <c:v>219.64286799999999</c:v>
                </c:pt>
                <c:pt idx="1932">
                  <c:v>217.72457900000001</c:v>
                </c:pt>
                <c:pt idx="1933">
                  <c:v>213.88803100000001</c:v>
                </c:pt>
                <c:pt idx="1934">
                  <c:v>215.80630500000001</c:v>
                </c:pt>
                <c:pt idx="1935">
                  <c:v>219.64286799999999</c:v>
                </c:pt>
                <c:pt idx="1936">
                  <c:v>220.60200499999999</c:v>
                </c:pt>
                <c:pt idx="1937">
                  <c:v>218.68373099999999</c:v>
                </c:pt>
                <c:pt idx="1938">
                  <c:v>216.76544200000001</c:v>
                </c:pt>
                <c:pt idx="1939">
                  <c:v>214.84716800000001</c:v>
                </c:pt>
                <c:pt idx="1940">
                  <c:v>218.68373099999999</c:v>
                </c:pt>
                <c:pt idx="1941">
                  <c:v>220.60200499999999</c:v>
                </c:pt>
                <c:pt idx="1942">
                  <c:v>220.60200499999999</c:v>
                </c:pt>
                <c:pt idx="1943">
                  <c:v>221.56114199999999</c:v>
                </c:pt>
                <c:pt idx="1944">
                  <c:v>224.43855300000001</c:v>
                </c:pt>
                <c:pt idx="1945">
                  <c:v>223.47941599999999</c:v>
                </c:pt>
                <c:pt idx="1946">
                  <c:v>223.47941599999999</c:v>
                </c:pt>
                <c:pt idx="1947">
                  <c:v>224.43855300000001</c:v>
                </c:pt>
                <c:pt idx="1948">
                  <c:v>225.39769000000001</c:v>
                </c:pt>
                <c:pt idx="1949">
                  <c:v>225.39769000000001</c:v>
                </c:pt>
                <c:pt idx="1950">
                  <c:v>223.47941599999999</c:v>
                </c:pt>
                <c:pt idx="1951">
                  <c:v>222.520264</c:v>
                </c:pt>
                <c:pt idx="1952">
                  <c:v>227.315979</c:v>
                </c:pt>
                <c:pt idx="1953">
                  <c:v>232.11167900000001</c:v>
                </c:pt>
                <c:pt idx="1954">
                  <c:v>231.15254200000001</c:v>
                </c:pt>
                <c:pt idx="1955">
                  <c:v>231.15254200000001</c:v>
                </c:pt>
                <c:pt idx="1956">
                  <c:v>225.39769000000001</c:v>
                </c:pt>
                <c:pt idx="1957">
                  <c:v>223.47941599999999</c:v>
                </c:pt>
                <c:pt idx="1958">
                  <c:v>223.47941599999999</c:v>
                </c:pt>
                <c:pt idx="1959">
                  <c:v>228.275116</c:v>
                </c:pt>
                <c:pt idx="1960">
                  <c:v>224.43855300000001</c:v>
                </c:pt>
                <c:pt idx="1961">
                  <c:v>224.43855300000001</c:v>
                </c:pt>
                <c:pt idx="1962">
                  <c:v>222.520264</c:v>
                </c:pt>
                <c:pt idx="1963">
                  <c:v>217.72457900000001</c:v>
                </c:pt>
                <c:pt idx="1964">
                  <c:v>217.72457900000001</c:v>
                </c:pt>
                <c:pt idx="1965">
                  <c:v>211.969742</c:v>
                </c:pt>
                <c:pt idx="1966">
                  <c:v>217.72457900000001</c:v>
                </c:pt>
                <c:pt idx="1967">
                  <c:v>216.76544200000001</c:v>
                </c:pt>
                <c:pt idx="1968">
                  <c:v>216.76544200000001</c:v>
                </c:pt>
                <c:pt idx="1969">
                  <c:v>219.64286799999999</c:v>
                </c:pt>
                <c:pt idx="1970">
                  <c:v>222.520264</c:v>
                </c:pt>
                <c:pt idx="1971">
                  <c:v>224.43855300000001</c:v>
                </c:pt>
                <c:pt idx="1972">
                  <c:v>220.60200499999999</c:v>
                </c:pt>
                <c:pt idx="1973">
                  <c:v>219.64286799999999</c:v>
                </c:pt>
                <c:pt idx="1974">
                  <c:v>220.60200499999999</c:v>
                </c:pt>
                <c:pt idx="1975">
                  <c:v>219.64286799999999</c:v>
                </c:pt>
                <c:pt idx="1976">
                  <c:v>218.68373099999999</c:v>
                </c:pt>
                <c:pt idx="1977">
                  <c:v>217.72457900000001</c:v>
                </c:pt>
                <c:pt idx="1978">
                  <c:v>213.88803100000001</c:v>
                </c:pt>
                <c:pt idx="1979">
                  <c:v>214.84716800000001</c:v>
                </c:pt>
                <c:pt idx="1980">
                  <c:v>215.80630500000001</c:v>
                </c:pt>
                <c:pt idx="1981">
                  <c:v>215.80630500000001</c:v>
                </c:pt>
                <c:pt idx="1982">
                  <c:v>214.84716800000001</c:v>
                </c:pt>
                <c:pt idx="1983">
                  <c:v>218.68373099999999</c:v>
                </c:pt>
                <c:pt idx="1984">
                  <c:v>218.68373099999999</c:v>
                </c:pt>
                <c:pt idx="1985">
                  <c:v>218.68373099999999</c:v>
                </c:pt>
                <c:pt idx="1986">
                  <c:v>217.72457900000001</c:v>
                </c:pt>
                <c:pt idx="1987">
                  <c:v>218.68373099999999</c:v>
                </c:pt>
                <c:pt idx="1988">
                  <c:v>215.80630500000001</c:v>
                </c:pt>
                <c:pt idx="1989">
                  <c:v>216.76544200000001</c:v>
                </c:pt>
                <c:pt idx="1990">
                  <c:v>220.60200499999999</c:v>
                </c:pt>
                <c:pt idx="1991">
                  <c:v>223.47941599999999</c:v>
                </c:pt>
                <c:pt idx="1992">
                  <c:v>222.520264</c:v>
                </c:pt>
                <c:pt idx="1993">
                  <c:v>220.60200499999999</c:v>
                </c:pt>
                <c:pt idx="1994">
                  <c:v>218.68373099999999</c:v>
                </c:pt>
                <c:pt idx="1995">
                  <c:v>218.68373099999999</c:v>
                </c:pt>
                <c:pt idx="1996">
                  <c:v>217.72457900000001</c:v>
                </c:pt>
                <c:pt idx="1997">
                  <c:v>218.68373099999999</c:v>
                </c:pt>
                <c:pt idx="1998">
                  <c:v>220.60200499999999</c:v>
                </c:pt>
                <c:pt idx="1999">
                  <c:v>222.520264</c:v>
                </c:pt>
                <c:pt idx="2000">
                  <c:v>218.68373099999999</c:v>
                </c:pt>
                <c:pt idx="2001">
                  <c:v>215.80630500000001</c:v>
                </c:pt>
                <c:pt idx="2002">
                  <c:v>214.84716800000001</c:v>
                </c:pt>
                <c:pt idx="2003">
                  <c:v>213.88803100000001</c:v>
                </c:pt>
                <c:pt idx="2004">
                  <c:v>213.88803100000001</c:v>
                </c:pt>
                <c:pt idx="2005">
                  <c:v>215.80630500000001</c:v>
                </c:pt>
                <c:pt idx="2006">
                  <c:v>212.92889400000001</c:v>
                </c:pt>
                <c:pt idx="2007">
                  <c:v>211.010605</c:v>
                </c:pt>
                <c:pt idx="2008">
                  <c:v>211.969742</c:v>
                </c:pt>
                <c:pt idx="2009">
                  <c:v>212.92889400000001</c:v>
                </c:pt>
                <c:pt idx="2010">
                  <c:v>212.92889400000001</c:v>
                </c:pt>
                <c:pt idx="2011">
                  <c:v>204.29664600000001</c:v>
                </c:pt>
                <c:pt idx="2012">
                  <c:v>203.33750900000001</c:v>
                </c:pt>
                <c:pt idx="2013">
                  <c:v>203.33750900000001</c:v>
                </c:pt>
                <c:pt idx="2014">
                  <c:v>205.25578300000001</c:v>
                </c:pt>
                <c:pt idx="2015">
                  <c:v>203.33750900000001</c:v>
                </c:pt>
                <c:pt idx="2016">
                  <c:v>187.51170300000001</c:v>
                </c:pt>
                <c:pt idx="2017">
                  <c:v>184.154709</c:v>
                </c:pt>
                <c:pt idx="2018">
                  <c:v>185.11386100000001</c:v>
                </c:pt>
                <c:pt idx="2019">
                  <c:v>188.95040900000001</c:v>
                </c:pt>
                <c:pt idx="2020">
                  <c:v>196.274078</c:v>
                </c:pt>
                <c:pt idx="2021">
                  <c:v>195.29757699999999</c:v>
                </c:pt>
                <c:pt idx="2022">
                  <c:v>194.809326</c:v>
                </c:pt>
                <c:pt idx="2023">
                  <c:v>197.25056499999999</c:v>
                </c:pt>
                <c:pt idx="2024">
                  <c:v>192.85635400000001</c:v>
                </c:pt>
                <c:pt idx="2025">
                  <c:v>192.85635400000001</c:v>
                </c:pt>
                <c:pt idx="2026">
                  <c:v>191.87986799999999</c:v>
                </c:pt>
                <c:pt idx="2027">
                  <c:v>189.926895</c:v>
                </c:pt>
                <c:pt idx="2028">
                  <c:v>185.53268399999999</c:v>
                </c:pt>
                <c:pt idx="2029">
                  <c:v>188.95040900000001</c:v>
                </c:pt>
                <c:pt idx="2030">
                  <c:v>190.41514599999999</c:v>
                </c:pt>
                <c:pt idx="2031">
                  <c:v>190.903381</c:v>
                </c:pt>
                <c:pt idx="2032">
                  <c:v>190.903381</c:v>
                </c:pt>
                <c:pt idx="2033">
                  <c:v>186.50917100000001</c:v>
                </c:pt>
                <c:pt idx="2034">
                  <c:v>184.55619799999999</c:v>
                </c:pt>
                <c:pt idx="2035">
                  <c:v>187.97392300000001</c:v>
                </c:pt>
                <c:pt idx="2036">
                  <c:v>189.926895</c:v>
                </c:pt>
                <c:pt idx="2037">
                  <c:v>186.02093500000001</c:v>
                </c:pt>
                <c:pt idx="2038">
                  <c:v>187.48567199999999</c:v>
                </c:pt>
                <c:pt idx="2039">
                  <c:v>190.41514599999999</c:v>
                </c:pt>
                <c:pt idx="2040">
                  <c:v>190.41514599999999</c:v>
                </c:pt>
                <c:pt idx="2041">
                  <c:v>189.43866</c:v>
                </c:pt>
                <c:pt idx="2042">
                  <c:v>187.97392300000001</c:v>
                </c:pt>
                <c:pt idx="2043">
                  <c:v>184.55619799999999</c:v>
                </c:pt>
                <c:pt idx="2044">
                  <c:v>184.06796299999999</c:v>
                </c:pt>
                <c:pt idx="2045">
                  <c:v>188.46215799999999</c:v>
                </c:pt>
                <c:pt idx="2046">
                  <c:v>190.41514599999999</c:v>
                </c:pt>
                <c:pt idx="2047">
                  <c:v>189.926895</c:v>
                </c:pt>
                <c:pt idx="2048">
                  <c:v>186.997421</c:v>
                </c:pt>
                <c:pt idx="2049">
                  <c:v>187.48567199999999</c:v>
                </c:pt>
                <c:pt idx="2050">
                  <c:v>190.903381</c:v>
                </c:pt>
                <c:pt idx="2051">
                  <c:v>188.95040900000001</c:v>
                </c:pt>
                <c:pt idx="2052">
                  <c:v>186.997421</c:v>
                </c:pt>
                <c:pt idx="2053">
                  <c:v>190.41514599999999</c:v>
                </c:pt>
                <c:pt idx="2054">
                  <c:v>191.87986799999999</c:v>
                </c:pt>
                <c:pt idx="2055">
                  <c:v>199.20353700000001</c:v>
                </c:pt>
                <c:pt idx="2056">
                  <c:v>198.22705099999999</c:v>
                </c:pt>
                <c:pt idx="2057">
                  <c:v>194.809326</c:v>
                </c:pt>
                <c:pt idx="2058">
                  <c:v>189.926895</c:v>
                </c:pt>
                <c:pt idx="2059">
                  <c:v>192.85635400000001</c:v>
                </c:pt>
                <c:pt idx="2060">
                  <c:v>194.809326</c:v>
                </c:pt>
                <c:pt idx="2061">
                  <c:v>195.29757699999999</c:v>
                </c:pt>
                <c:pt idx="2062">
                  <c:v>195.29757699999999</c:v>
                </c:pt>
                <c:pt idx="2063">
                  <c:v>194.809326</c:v>
                </c:pt>
                <c:pt idx="2064">
                  <c:v>194.809326</c:v>
                </c:pt>
                <c:pt idx="2065">
                  <c:v>190.41514599999999</c:v>
                </c:pt>
                <c:pt idx="2066">
                  <c:v>193.83284</c:v>
                </c:pt>
                <c:pt idx="2067">
                  <c:v>189.43866</c:v>
                </c:pt>
                <c:pt idx="2068">
                  <c:v>188.46215799999999</c:v>
                </c:pt>
                <c:pt idx="2069">
                  <c:v>185.53268399999999</c:v>
                </c:pt>
                <c:pt idx="2070">
                  <c:v>188.46215799999999</c:v>
                </c:pt>
                <c:pt idx="2071">
                  <c:v>186.50917100000001</c:v>
                </c:pt>
                <c:pt idx="2072">
                  <c:v>185.04444899999999</c:v>
                </c:pt>
                <c:pt idx="2073">
                  <c:v>189.43866</c:v>
                </c:pt>
                <c:pt idx="2074">
                  <c:v>188.46215799999999</c:v>
                </c:pt>
                <c:pt idx="2075">
                  <c:v>189.926895</c:v>
                </c:pt>
                <c:pt idx="2076">
                  <c:v>192.85635400000001</c:v>
                </c:pt>
                <c:pt idx="2077">
                  <c:v>189.926895</c:v>
                </c:pt>
                <c:pt idx="2078">
                  <c:v>192.36811800000001</c:v>
                </c:pt>
                <c:pt idx="2079">
                  <c:v>188.95040900000001</c:v>
                </c:pt>
                <c:pt idx="2080">
                  <c:v>190.903381</c:v>
                </c:pt>
                <c:pt idx="2081">
                  <c:v>190.41514599999999</c:v>
                </c:pt>
                <c:pt idx="2082">
                  <c:v>190.41514599999999</c:v>
                </c:pt>
                <c:pt idx="2083">
                  <c:v>189.926895</c:v>
                </c:pt>
                <c:pt idx="2084">
                  <c:v>188.95040900000001</c:v>
                </c:pt>
                <c:pt idx="2085">
                  <c:v>192.85635400000001</c:v>
                </c:pt>
                <c:pt idx="2086">
                  <c:v>194.809326</c:v>
                </c:pt>
                <c:pt idx="2087">
                  <c:v>193.83284</c:v>
                </c:pt>
                <c:pt idx="2088">
                  <c:v>205.06246899999999</c:v>
                </c:pt>
                <c:pt idx="2089">
                  <c:v>207.991928</c:v>
                </c:pt>
                <c:pt idx="2090">
                  <c:v>203.10948200000001</c:v>
                </c:pt>
                <c:pt idx="2091">
                  <c:v>205.06246899999999</c:v>
                </c:pt>
                <c:pt idx="2092">
                  <c:v>209.94490099999999</c:v>
                </c:pt>
                <c:pt idx="2093">
                  <c:v>211.897873</c:v>
                </c:pt>
                <c:pt idx="2094">
                  <c:v>211.897873</c:v>
                </c:pt>
                <c:pt idx="2095">
                  <c:v>207.01544200000001</c:v>
                </c:pt>
                <c:pt idx="2096">
                  <c:v>210.92138700000001</c:v>
                </c:pt>
                <c:pt idx="2097">
                  <c:v>211.897873</c:v>
                </c:pt>
                <c:pt idx="2098">
                  <c:v>208.968414</c:v>
                </c:pt>
                <c:pt idx="2099">
                  <c:v>210.92138700000001</c:v>
                </c:pt>
                <c:pt idx="2100">
                  <c:v>211.897873</c:v>
                </c:pt>
                <c:pt idx="2101">
                  <c:v>211.897873</c:v>
                </c:pt>
                <c:pt idx="2102">
                  <c:v>209.94490099999999</c:v>
                </c:pt>
                <c:pt idx="2103">
                  <c:v>207.991928</c:v>
                </c:pt>
                <c:pt idx="2104">
                  <c:v>207.01544200000001</c:v>
                </c:pt>
                <c:pt idx="2105">
                  <c:v>209.94490099999999</c:v>
                </c:pt>
                <c:pt idx="2106">
                  <c:v>210.92138700000001</c:v>
                </c:pt>
                <c:pt idx="2107">
                  <c:v>210.92138700000001</c:v>
                </c:pt>
                <c:pt idx="2108">
                  <c:v>211.897873</c:v>
                </c:pt>
                <c:pt idx="2109">
                  <c:v>211.897873</c:v>
                </c:pt>
                <c:pt idx="2110">
                  <c:v>209.94490099999999</c:v>
                </c:pt>
                <c:pt idx="2111">
                  <c:v>212.874359</c:v>
                </c:pt>
                <c:pt idx="2112">
                  <c:v>209.94490099999999</c:v>
                </c:pt>
                <c:pt idx="2113">
                  <c:v>209.94490099999999</c:v>
                </c:pt>
                <c:pt idx="2114">
                  <c:v>207.991928</c:v>
                </c:pt>
                <c:pt idx="2115">
                  <c:v>206.03895600000001</c:v>
                </c:pt>
                <c:pt idx="2116">
                  <c:v>207.01544200000001</c:v>
                </c:pt>
                <c:pt idx="2117">
                  <c:v>207.01544200000001</c:v>
                </c:pt>
                <c:pt idx="2118">
                  <c:v>203.10948200000001</c:v>
                </c:pt>
                <c:pt idx="2119">
                  <c:v>205.06246899999999</c:v>
                </c:pt>
                <c:pt idx="2120">
                  <c:v>203.10948200000001</c:v>
                </c:pt>
                <c:pt idx="2121">
                  <c:v>203.10948200000001</c:v>
                </c:pt>
                <c:pt idx="2122">
                  <c:v>198.22705099999999</c:v>
                </c:pt>
                <c:pt idx="2123">
                  <c:v>201.65318300000001</c:v>
                </c:pt>
                <c:pt idx="2124">
                  <c:v>209.484375</c:v>
                </c:pt>
                <c:pt idx="2125">
                  <c:v>212.42108200000001</c:v>
                </c:pt>
                <c:pt idx="2126">
                  <c:v>207.52658099999999</c:v>
                </c:pt>
                <c:pt idx="2127">
                  <c:v>211.442184</c:v>
                </c:pt>
                <c:pt idx="2128">
                  <c:v>211.442184</c:v>
                </c:pt>
                <c:pt idx="2129">
                  <c:v>209.484375</c:v>
                </c:pt>
                <c:pt idx="2130">
                  <c:v>212.42108200000001</c:v>
                </c:pt>
                <c:pt idx="2131">
                  <c:v>210.46327199999999</c:v>
                </c:pt>
                <c:pt idx="2132">
                  <c:v>210.46327199999999</c:v>
                </c:pt>
                <c:pt idx="2133">
                  <c:v>208.50547800000001</c:v>
                </c:pt>
                <c:pt idx="2134">
                  <c:v>209.484375</c:v>
                </c:pt>
                <c:pt idx="2135">
                  <c:v>211.442184</c:v>
                </c:pt>
                <c:pt idx="2136">
                  <c:v>210.46327199999999</c:v>
                </c:pt>
                <c:pt idx="2137">
                  <c:v>208.50547800000001</c:v>
                </c:pt>
                <c:pt idx="2138">
                  <c:v>208.50547800000001</c:v>
                </c:pt>
                <c:pt idx="2139">
                  <c:v>209.484375</c:v>
                </c:pt>
                <c:pt idx="2140">
                  <c:v>206.547684</c:v>
                </c:pt>
                <c:pt idx="2141">
                  <c:v>204.58989</c:v>
                </c:pt>
                <c:pt idx="2142">
                  <c:v>205.56878699999999</c:v>
                </c:pt>
                <c:pt idx="2143">
                  <c:v>208.50547800000001</c:v>
                </c:pt>
                <c:pt idx="2144">
                  <c:v>204.58989</c:v>
                </c:pt>
                <c:pt idx="2145">
                  <c:v>204.58989</c:v>
                </c:pt>
                <c:pt idx="2146">
                  <c:v>204.58989</c:v>
                </c:pt>
                <c:pt idx="2147">
                  <c:v>202.63209499999999</c:v>
                </c:pt>
                <c:pt idx="2148">
                  <c:v>201.65318300000001</c:v>
                </c:pt>
                <c:pt idx="2149">
                  <c:v>197.737595</c:v>
                </c:pt>
                <c:pt idx="2150">
                  <c:v>202.63209499999999</c:v>
                </c:pt>
                <c:pt idx="2151">
                  <c:v>200.674286</c:v>
                </c:pt>
                <c:pt idx="2152">
                  <c:v>204.58989</c:v>
                </c:pt>
                <c:pt idx="2153">
                  <c:v>201.65318300000001</c:v>
                </c:pt>
                <c:pt idx="2154">
                  <c:v>195.290344</c:v>
                </c:pt>
                <c:pt idx="2155">
                  <c:v>192.35365300000001</c:v>
                </c:pt>
                <c:pt idx="2156">
                  <c:v>195.290344</c:v>
                </c:pt>
                <c:pt idx="2157">
                  <c:v>198.71649199999999</c:v>
                </c:pt>
                <c:pt idx="2158">
                  <c:v>199.69538900000001</c:v>
                </c:pt>
                <c:pt idx="2159">
                  <c:v>196.75869800000001</c:v>
                </c:pt>
                <c:pt idx="2160">
                  <c:v>199.69538900000001</c:v>
                </c:pt>
                <c:pt idx="2161">
                  <c:v>201.65318300000001</c:v>
                </c:pt>
                <c:pt idx="2162">
                  <c:v>201.65318300000001</c:v>
                </c:pt>
                <c:pt idx="2163">
                  <c:v>202.63209499999999</c:v>
                </c:pt>
                <c:pt idx="2164">
                  <c:v>196.75869800000001</c:v>
                </c:pt>
                <c:pt idx="2165">
                  <c:v>197.737595</c:v>
                </c:pt>
                <c:pt idx="2166">
                  <c:v>195.77979999999999</c:v>
                </c:pt>
                <c:pt idx="2167">
                  <c:v>194.80090300000001</c:v>
                </c:pt>
                <c:pt idx="2168">
                  <c:v>194.31144699999999</c:v>
                </c:pt>
                <c:pt idx="2169">
                  <c:v>192.35365300000001</c:v>
                </c:pt>
                <c:pt idx="2170">
                  <c:v>187.94860800000001</c:v>
                </c:pt>
                <c:pt idx="2171">
                  <c:v>189.41696200000001</c:v>
                </c:pt>
                <c:pt idx="2172">
                  <c:v>186.48024000000001</c:v>
                </c:pt>
                <c:pt idx="2173">
                  <c:v>188.43804900000001</c:v>
                </c:pt>
                <c:pt idx="2174">
                  <c:v>189.41696200000001</c:v>
                </c:pt>
                <c:pt idx="2175">
                  <c:v>190.8853</c:v>
                </c:pt>
                <c:pt idx="2176">
                  <c:v>187.459137</c:v>
                </c:pt>
                <c:pt idx="2177">
                  <c:v>187.94860800000001</c:v>
                </c:pt>
                <c:pt idx="2178">
                  <c:v>189.41696200000001</c:v>
                </c:pt>
                <c:pt idx="2179">
                  <c:v>192.35365300000001</c:v>
                </c:pt>
                <c:pt idx="2180">
                  <c:v>193.82200599999999</c:v>
                </c:pt>
                <c:pt idx="2181">
                  <c:v>189.41696200000001</c:v>
                </c:pt>
                <c:pt idx="2182">
                  <c:v>188.43804900000001</c:v>
                </c:pt>
                <c:pt idx="2183">
                  <c:v>186.969696</c:v>
                </c:pt>
                <c:pt idx="2184">
                  <c:v>185.99079900000001</c:v>
                </c:pt>
                <c:pt idx="2185">
                  <c:v>184.03299000000001</c:v>
                </c:pt>
                <c:pt idx="2186">
                  <c:v>181.09629799999999</c:v>
                </c:pt>
                <c:pt idx="2187">
                  <c:v>181.09629799999999</c:v>
                </c:pt>
                <c:pt idx="2188">
                  <c:v>181.09629799999999</c:v>
                </c:pt>
                <c:pt idx="2189">
                  <c:v>184.522446</c:v>
                </c:pt>
                <c:pt idx="2190">
                  <c:v>184.03299000000001</c:v>
                </c:pt>
                <c:pt idx="2191">
                  <c:v>184.03299000000001</c:v>
                </c:pt>
                <c:pt idx="2192">
                  <c:v>181.58575400000001</c:v>
                </c:pt>
                <c:pt idx="2193">
                  <c:v>178.64904799999999</c:v>
                </c:pt>
                <c:pt idx="2194">
                  <c:v>179.13850400000001</c:v>
                </c:pt>
                <c:pt idx="2195">
                  <c:v>178.64904799999999</c:v>
                </c:pt>
                <c:pt idx="2196">
                  <c:v>181.09629799999999</c:v>
                </c:pt>
                <c:pt idx="2197">
                  <c:v>181.09629799999999</c:v>
                </c:pt>
                <c:pt idx="2198">
                  <c:v>182.07519500000001</c:v>
                </c:pt>
                <c:pt idx="2199">
                  <c:v>182.07519500000001</c:v>
                </c:pt>
                <c:pt idx="2200">
                  <c:v>184.03299000000001</c:v>
                </c:pt>
                <c:pt idx="2201">
                  <c:v>182.564651</c:v>
                </c:pt>
                <c:pt idx="2202">
                  <c:v>182.07519500000001</c:v>
                </c:pt>
                <c:pt idx="2203">
                  <c:v>176.20181299999999</c:v>
                </c:pt>
                <c:pt idx="2204">
                  <c:v>177.670151</c:v>
                </c:pt>
                <c:pt idx="2205">
                  <c:v>177.18071</c:v>
                </c:pt>
                <c:pt idx="2206">
                  <c:v>178.15960699999999</c:v>
                </c:pt>
                <c:pt idx="2207">
                  <c:v>179.13850400000001</c:v>
                </c:pt>
                <c:pt idx="2208">
                  <c:v>180.60685699999999</c:v>
                </c:pt>
                <c:pt idx="2209">
                  <c:v>179.13850400000001</c:v>
                </c:pt>
                <c:pt idx="2210">
                  <c:v>183.54354900000001</c:v>
                </c:pt>
                <c:pt idx="2211">
                  <c:v>185.01190199999999</c:v>
                </c:pt>
                <c:pt idx="2212">
                  <c:v>186.48024000000001</c:v>
                </c:pt>
                <c:pt idx="2213">
                  <c:v>188.43804900000001</c:v>
                </c:pt>
                <c:pt idx="2214">
                  <c:v>189.41696200000001</c:v>
                </c:pt>
                <c:pt idx="2215">
                  <c:v>188.927505</c:v>
                </c:pt>
                <c:pt idx="2216">
                  <c:v>189.41696200000001</c:v>
                </c:pt>
                <c:pt idx="2217">
                  <c:v>188.927505</c:v>
                </c:pt>
                <c:pt idx="2218">
                  <c:v>195.77979999999999</c:v>
                </c:pt>
                <c:pt idx="2219">
                  <c:v>196.75869800000001</c:v>
                </c:pt>
                <c:pt idx="2220">
                  <c:v>197.737595</c:v>
                </c:pt>
                <c:pt idx="2221">
                  <c:v>195.77979999999999</c:v>
                </c:pt>
                <c:pt idx="2222">
                  <c:v>197.737595</c:v>
                </c:pt>
                <c:pt idx="2223">
                  <c:v>197.737595</c:v>
                </c:pt>
                <c:pt idx="2224">
                  <c:v>194.80090300000001</c:v>
                </c:pt>
                <c:pt idx="2225">
                  <c:v>191.86419699999999</c:v>
                </c:pt>
                <c:pt idx="2226">
                  <c:v>192.84309400000001</c:v>
                </c:pt>
                <c:pt idx="2227">
                  <c:v>192.84309400000001</c:v>
                </c:pt>
                <c:pt idx="2228">
                  <c:v>192.84309400000001</c:v>
                </c:pt>
                <c:pt idx="2229">
                  <c:v>191.37475599999999</c:v>
                </c:pt>
                <c:pt idx="2230">
                  <c:v>192.84309400000001</c:v>
                </c:pt>
                <c:pt idx="2231">
                  <c:v>190.395859</c:v>
                </c:pt>
                <c:pt idx="2232">
                  <c:v>191.86419699999999</c:v>
                </c:pt>
                <c:pt idx="2233">
                  <c:v>190.8853</c:v>
                </c:pt>
                <c:pt idx="2234">
                  <c:v>193.82200599999999</c:v>
                </c:pt>
                <c:pt idx="2235">
                  <c:v>194.80090300000001</c:v>
                </c:pt>
                <c:pt idx="2236">
                  <c:v>194.80090300000001</c:v>
                </c:pt>
                <c:pt idx="2237">
                  <c:v>193.33255</c:v>
                </c:pt>
                <c:pt idx="2238">
                  <c:v>192.35365300000001</c:v>
                </c:pt>
                <c:pt idx="2239">
                  <c:v>190.395859</c:v>
                </c:pt>
                <c:pt idx="2240">
                  <c:v>189.41696200000001</c:v>
                </c:pt>
                <c:pt idx="2241">
                  <c:v>185.50134299999999</c:v>
                </c:pt>
                <c:pt idx="2242">
                  <c:v>187.94860800000001</c:v>
                </c:pt>
                <c:pt idx="2243">
                  <c:v>188.927505</c:v>
                </c:pt>
                <c:pt idx="2244">
                  <c:v>188.43804900000001</c:v>
                </c:pt>
                <c:pt idx="2245">
                  <c:v>188.927505</c:v>
                </c:pt>
                <c:pt idx="2246">
                  <c:v>188.43804900000001</c:v>
                </c:pt>
                <c:pt idx="2247">
                  <c:v>188.43804900000001</c:v>
                </c:pt>
                <c:pt idx="2248">
                  <c:v>185.01190199999999</c:v>
                </c:pt>
                <c:pt idx="2249">
                  <c:v>185.01190199999999</c:v>
                </c:pt>
                <c:pt idx="2250">
                  <c:v>186.969696</c:v>
                </c:pt>
                <c:pt idx="2251">
                  <c:v>187.459137</c:v>
                </c:pt>
                <c:pt idx="2252">
                  <c:v>187.459137</c:v>
                </c:pt>
                <c:pt idx="2253">
                  <c:v>188.927505</c:v>
                </c:pt>
                <c:pt idx="2254">
                  <c:v>186.48024000000001</c:v>
                </c:pt>
                <c:pt idx="2255">
                  <c:v>188.43804900000001</c:v>
                </c:pt>
                <c:pt idx="2256">
                  <c:v>187.94860800000001</c:v>
                </c:pt>
                <c:pt idx="2257">
                  <c:v>184.03299000000001</c:v>
                </c:pt>
                <c:pt idx="2258">
                  <c:v>183.54354900000001</c:v>
                </c:pt>
                <c:pt idx="2259">
                  <c:v>182.564651</c:v>
                </c:pt>
                <c:pt idx="2260">
                  <c:v>185.01190199999999</c:v>
                </c:pt>
                <c:pt idx="2261">
                  <c:v>185.50134299999999</c:v>
                </c:pt>
                <c:pt idx="2262">
                  <c:v>185.01190199999999</c:v>
                </c:pt>
                <c:pt idx="2263">
                  <c:v>185.99079900000001</c:v>
                </c:pt>
                <c:pt idx="2264">
                  <c:v>188.927505</c:v>
                </c:pt>
                <c:pt idx="2265">
                  <c:v>188.927505</c:v>
                </c:pt>
                <c:pt idx="2266">
                  <c:v>189.92446899999999</c:v>
                </c:pt>
                <c:pt idx="2267">
                  <c:v>190.42295799999999</c:v>
                </c:pt>
                <c:pt idx="2268">
                  <c:v>190.921448</c:v>
                </c:pt>
                <c:pt idx="2269">
                  <c:v>192.41693100000001</c:v>
                </c:pt>
                <c:pt idx="2270">
                  <c:v>189.42598000000001</c:v>
                </c:pt>
                <c:pt idx="2271">
                  <c:v>189.92446899999999</c:v>
                </c:pt>
                <c:pt idx="2272">
                  <c:v>190.921448</c:v>
                </c:pt>
                <c:pt idx="2273">
                  <c:v>192.41693100000001</c:v>
                </c:pt>
                <c:pt idx="2274">
                  <c:v>192.41693100000001</c:v>
                </c:pt>
                <c:pt idx="2275">
                  <c:v>189.92446899999999</c:v>
                </c:pt>
                <c:pt idx="2276">
                  <c:v>189.42598000000001</c:v>
                </c:pt>
                <c:pt idx="2277">
                  <c:v>190.42295799999999</c:v>
                </c:pt>
                <c:pt idx="2278">
                  <c:v>191.918442</c:v>
                </c:pt>
                <c:pt idx="2279">
                  <c:v>191.918442</c:v>
                </c:pt>
                <c:pt idx="2280">
                  <c:v>189.92446899999999</c:v>
                </c:pt>
                <c:pt idx="2281">
                  <c:v>187.930511</c:v>
                </c:pt>
                <c:pt idx="2282">
                  <c:v>186.93353300000001</c:v>
                </c:pt>
                <c:pt idx="2283">
                  <c:v>186.43504300000001</c:v>
                </c:pt>
                <c:pt idx="2284">
                  <c:v>186.43504300000001</c:v>
                </c:pt>
                <c:pt idx="2285">
                  <c:v>186.93353300000001</c:v>
                </c:pt>
                <c:pt idx="2286">
                  <c:v>186.93353300000001</c:v>
                </c:pt>
                <c:pt idx="2287">
                  <c:v>185.936554</c:v>
                </c:pt>
                <c:pt idx="2288">
                  <c:v>185.43806499999999</c:v>
                </c:pt>
                <c:pt idx="2289">
                  <c:v>187.43202199999999</c:v>
                </c:pt>
                <c:pt idx="2290">
                  <c:v>188.429001</c:v>
                </c:pt>
                <c:pt idx="2291">
                  <c:v>186.93353300000001</c:v>
                </c:pt>
                <c:pt idx="2292">
                  <c:v>188.429001</c:v>
                </c:pt>
                <c:pt idx="2293">
                  <c:v>188.92749000000001</c:v>
                </c:pt>
                <c:pt idx="2294">
                  <c:v>185.936554</c:v>
                </c:pt>
                <c:pt idx="2295">
                  <c:v>182.945618</c:v>
                </c:pt>
                <c:pt idx="2296">
                  <c:v>183.94259600000001</c:v>
                </c:pt>
                <c:pt idx="2297">
                  <c:v>185.936554</c:v>
                </c:pt>
                <c:pt idx="2298">
                  <c:v>189.42598000000001</c:v>
                </c:pt>
                <c:pt idx="2299">
                  <c:v>191.918442</c:v>
                </c:pt>
                <c:pt idx="2300">
                  <c:v>191.918442</c:v>
                </c:pt>
                <c:pt idx="2301">
                  <c:v>190.42295799999999</c:v>
                </c:pt>
                <c:pt idx="2302">
                  <c:v>191.41995199999999</c:v>
                </c:pt>
                <c:pt idx="2303">
                  <c:v>192.41693100000001</c:v>
                </c:pt>
                <c:pt idx="2304">
                  <c:v>192.91542100000001</c:v>
                </c:pt>
                <c:pt idx="2305">
                  <c:v>192.91542100000001</c:v>
                </c:pt>
                <c:pt idx="2306">
                  <c:v>192.91542100000001</c:v>
                </c:pt>
                <c:pt idx="2307">
                  <c:v>190.921448</c:v>
                </c:pt>
                <c:pt idx="2308">
                  <c:v>189.42598000000001</c:v>
                </c:pt>
                <c:pt idx="2309">
                  <c:v>191.918442</c:v>
                </c:pt>
                <c:pt idx="2310">
                  <c:v>192.91542100000001</c:v>
                </c:pt>
                <c:pt idx="2311">
                  <c:v>191.41995199999999</c:v>
                </c:pt>
                <c:pt idx="2312">
                  <c:v>189.92446899999999</c:v>
                </c:pt>
                <c:pt idx="2313">
                  <c:v>190.42295799999999</c:v>
                </c:pt>
                <c:pt idx="2314">
                  <c:v>187.930511</c:v>
                </c:pt>
                <c:pt idx="2315">
                  <c:v>187.930511</c:v>
                </c:pt>
                <c:pt idx="2316">
                  <c:v>187.43202199999999</c:v>
                </c:pt>
                <c:pt idx="2317">
                  <c:v>187.930511</c:v>
                </c:pt>
                <c:pt idx="2318">
                  <c:v>187.930511</c:v>
                </c:pt>
                <c:pt idx="2319">
                  <c:v>188.429001</c:v>
                </c:pt>
                <c:pt idx="2320">
                  <c:v>186.43504300000001</c:v>
                </c:pt>
                <c:pt idx="2321">
                  <c:v>186.93353300000001</c:v>
                </c:pt>
                <c:pt idx="2322">
                  <c:v>186.43504300000001</c:v>
                </c:pt>
                <c:pt idx="2323">
                  <c:v>185.936554</c:v>
                </c:pt>
                <c:pt idx="2324">
                  <c:v>187.930511</c:v>
                </c:pt>
                <c:pt idx="2325">
                  <c:v>186.93353300000001</c:v>
                </c:pt>
                <c:pt idx="2326">
                  <c:v>187.43202199999999</c:v>
                </c:pt>
                <c:pt idx="2327">
                  <c:v>184.93957499999999</c:v>
                </c:pt>
                <c:pt idx="2328">
                  <c:v>182.945618</c:v>
                </c:pt>
                <c:pt idx="2329">
                  <c:v>179.45619199999999</c:v>
                </c:pt>
                <c:pt idx="2330">
                  <c:v>179.45619199999999</c:v>
                </c:pt>
                <c:pt idx="2331">
                  <c:v>178.45921300000001</c:v>
                </c:pt>
                <c:pt idx="2332">
                  <c:v>176.46525600000001</c:v>
                </c:pt>
                <c:pt idx="2333">
                  <c:v>177.960724</c:v>
                </c:pt>
                <c:pt idx="2334">
                  <c:v>176.46525600000001</c:v>
                </c:pt>
                <c:pt idx="2335">
                  <c:v>173.97280900000001</c:v>
                </c:pt>
                <c:pt idx="2336">
                  <c:v>171.48036200000001</c:v>
                </c:pt>
                <c:pt idx="2337">
                  <c:v>171.97885099999999</c:v>
                </c:pt>
                <c:pt idx="2338">
                  <c:v>172.477341</c:v>
                </c:pt>
                <c:pt idx="2339">
                  <c:v>175.468277</c:v>
                </c:pt>
                <c:pt idx="2340">
                  <c:v>171.97885099999999</c:v>
                </c:pt>
                <c:pt idx="2341">
                  <c:v>172.97583</c:v>
                </c:pt>
                <c:pt idx="2342">
                  <c:v>166.99395799999999</c:v>
                </c:pt>
                <c:pt idx="2343">
                  <c:v>165</c:v>
                </c:pt>
                <c:pt idx="2344">
                  <c:v>165</c:v>
                </c:pt>
                <c:pt idx="2345">
                  <c:v>163.50453200000001</c:v>
                </c:pt>
                <c:pt idx="2346">
                  <c:v>154.531723</c:v>
                </c:pt>
                <c:pt idx="2347">
                  <c:v>154.531723</c:v>
                </c:pt>
                <c:pt idx="2348">
                  <c:v>157.02417</c:v>
                </c:pt>
                <c:pt idx="2349">
                  <c:v>160.51359600000001</c:v>
                </c:pt>
                <c:pt idx="2350">
                  <c:v>157.522659</c:v>
                </c:pt>
                <c:pt idx="2351">
                  <c:v>155.03021200000001</c:v>
                </c:pt>
                <c:pt idx="2352">
                  <c:v>155.52870200000001</c:v>
                </c:pt>
                <c:pt idx="2353">
                  <c:v>159.01812699999999</c:v>
                </c:pt>
                <c:pt idx="2354">
                  <c:v>156.52568099999999</c:v>
                </c:pt>
                <c:pt idx="2355">
                  <c:v>153.53474399999999</c:v>
                </c:pt>
                <c:pt idx="2356">
                  <c:v>155.03021200000001</c:v>
                </c:pt>
                <c:pt idx="2357">
                  <c:v>157.522659</c:v>
                </c:pt>
                <c:pt idx="2358">
                  <c:v>159.516617</c:v>
                </c:pt>
                <c:pt idx="2359">
                  <c:v>159.516617</c:v>
                </c:pt>
                <c:pt idx="2360">
                  <c:v>156.02719099999999</c:v>
                </c:pt>
                <c:pt idx="2361">
                  <c:v>155.52870200000001</c:v>
                </c:pt>
                <c:pt idx="2362">
                  <c:v>158.51963799999999</c:v>
                </c:pt>
                <c:pt idx="2363">
                  <c:v>158.02114900000001</c:v>
                </c:pt>
                <c:pt idx="2364">
                  <c:v>160.015106</c:v>
                </c:pt>
                <c:pt idx="2365">
                  <c:v>165</c:v>
                </c:pt>
                <c:pt idx="2366">
                  <c:v>169</c:v>
                </c:pt>
                <c:pt idx="2367">
                  <c:v>169.5</c:v>
                </c:pt>
                <c:pt idx="2368">
                  <c:v>165.5</c:v>
                </c:pt>
                <c:pt idx="2369">
                  <c:v>163</c:v>
                </c:pt>
                <c:pt idx="2370">
                  <c:v>160.5</c:v>
                </c:pt>
                <c:pt idx="2371">
                  <c:v>164</c:v>
                </c:pt>
                <c:pt idx="2372">
                  <c:v>165</c:v>
                </c:pt>
                <c:pt idx="2373">
                  <c:v>165</c:v>
                </c:pt>
                <c:pt idx="2374">
                  <c:v>162.5</c:v>
                </c:pt>
                <c:pt idx="2375">
                  <c:v>162</c:v>
                </c:pt>
                <c:pt idx="2376">
                  <c:v>161.5</c:v>
                </c:pt>
                <c:pt idx="2377">
                  <c:v>159.5</c:v>
                </c:pt>
                <c:pt idx="2378">
                  <c:v>161</c:v>
                </c:pt>
                <c:pt idx="2379">
                  <c:v>156.5</c:v>
                </c:pt>
                <c:pt idx="2380">
                  <c:v>157</c:v>
                </c:pt>
                <c:pt idx="2381">
                  <c:v>152</c:v>
                </c:pt>
                <c:pt idx="2382">
                  <c:v>150.5</c:v>
                </c:pt>
                <c:pt idx="2383">
                  <c:v>148.5</c:v>
                </c:pt>
                <c:pt idx="2384">
                  <c:v>151.5</c:v>
                </c:pt>
                <c:pt idx="2385">
                  <c:v>150.5</c:v>
                </c:pt>
                <c:pt idx="2386">
                  <c:v>149.5</c:v>
                </c:pt>
                <c:pt idx="2387">
                  <c:v>148</c:v>
                </c:pt>
                <c:pt idx="2388">
                  <c:v>147.5</c:v>
                </c:pt>
                <c:pt idx="2389">
                  <c:v>151</c:v>
                </c:pt>
                <c:pt idx="2390">
                  <c:v>153.5</c:v>
                </c:pt>
                <c:pt idx="2391">
                  <c:v>156</c:v>
                </c:pt>
                <c:pt idx="2392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B-4882-86DE-B322DC7793CE}"/>
            </c:ext>
          </c:extLst>
        </c:ser>
        <c:ser>
          <c:idx val="2"/>
          <c:order val="1"/>
          <c:tx>
            <c:strRef>
              <c:f>'Pair Trading'!$D$2</c:f>
              <c:strCache>
                <c:ptCount val="1"/>
                <c:pt idx="0">
                  <c:v>SCB(x)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'Pair Trading'!$B$3:$B$2395</c:f>
              <c:numCache>
                <c:formatCode>dd-mm-yy</c:formatCode>
                <c:ptCount val="239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40217</c:v>
                </c:pt>
                <c:pt idx="26">
                  <c:v>40218</c:v>
                </c:pt>
                <c:pt idx="27">
                  <c:v>40219</c:v>
                </c:pt>
                <c:pt idx="28">
                  <c:v>40220</c:v>
                </c:pt>
                <c:pt idx="29">
                  <c:v>40221</c:v>
                </c:pt>
                <c:pt idx="30">
                  <c:v>40224</c:v>
                </c:pt>
                <c:pt idx="31">
                  <c:v>40225</c:v>
                </c:pt>
                <c:pt idx="32">
                  <c:v>40226</c:v>
                </c:pt>
                <c:pt idx="33">
                  <c:v>40227</c:v>
                </c:pt>
                <c:pt idx="34">
                  <c:v>40228</c:v>
                </c:pt>
                <c:pt idx="35">
                  <c:v>40231</c:v>
                </c:pt>
                <c:pt idx="36">
                  <c:v>40232</c:v>
                </c:pt>
                <c:pt idx="37">
                  <c:v>40233</c:v>
                </c:pt>
                <c:pt idx="38">
                  <c:v>40234</c:v>
                </c:pt>
                <c:pt idx="39">
                  <c:v>40235</c:v>
                </c:pt>
                <c:pt idx="40">
                  <c:v>40239</c:v>
                </c:pt>
                <c:pt idx="41">
                  <c:v>40240</c:v>
                </c:pt>
                <c:pt idx="42">
                  <c:v>40241</c:v>
                </c:pt>
                <c:pt idx="43">
                  <c:v>40242</c:v>
                </c:pt>
                <c:pt idx="44">
                  <c:v>40245</c:v>
                </c:pt>
                <c:pt idx="45">
                  <c:v>40246</c:v>
                </c:pt>
                <c:pt idx="46">
                  <c:v>40247</c:v>
                </c:pt>
                <c:pt idx="47">
                  <c:v>40248</c:v>
                </c:pt>
                <c:pt idx="48">
                  <c:v>40249</c:v>
                </c:pt>
                <c:pt idx="49">
                  <c:v>40252</c:v>
                </c:pt>
                <c:pt idx="50">
                  <c:v>40253</c:v>
                </c:pt>
                <c:pt idx="51">
                  <c:v>40254</c:v>
                </c:pt>
                <c:pt idx="52">
                  <c:v>40255</c:v>
                </c:pt>
                <c:pt idx="53">
                  <c:v>40256</c:v>
                </c:pt>
                <c:pt idx="54">
                  <c:v>40259</c:v>
                </c:pt>
                <c:pt idx="55">
                  <c:v>40260</c:v>
                </c:pt>
                <c:pt idx="56">
                  <c:v>40261</c:v>
                </c:pt>
                <c:pt idx="57">
                  <c:v>40262</c:v>
                </c:pt>
                <c:pt idx="58">
                  <c:v>40263</c:v>
                </c:pt>
                <c:pt idx="59">
                  <c:v>40266</c:v>
                </c:pt>
                <c:pt idx="60">
                  <c:v>40267</c:v>
                </c:pt>
                <c:pt idx="61">
                  <c:v>40268</c:v>
                </c:pt>
                <c:pt idx="62">
                  <c:v>40269</c:v>
                </c:pt>
                <c:pt idx="63">
                  <c:v>40270</c:v>
                </c:pt>
                <c:pt idx="64">
                  <c:v>40273</c:v>
                </c:pt>
                <c:pt idx="65">
                  <c:v>40275</c:v>
                </c:pt>
                <c:pt idx="66">
                  <c:v>40276</c:v>
                </c:pt>
                <c:pt idx="67">
                  <c:v>40277</c:v>
                </c:pt>
                <c:pt idx="68">
                  <c:v>40280</c:v>
                </c:pt>
                <c:pt idx="69">
                  <c:v>40284</c:v>
                </c:pt>
                <c:pt idx="70">
                  <c:v>40287</c:v>
                </c:pt>
                <c:pt idx="71">
                  <c:v>40288</c:v>
                </c:pt>
                <c:pt idx="72">
                  <c:v>40289</c:v>
                </c:pt>
                <c:pt idx="73">
                  <c:v>40290</c:v>
                </c:pt>
                <c:pt idx="74">
                  <c:v>40291</c:v>
                </c:pt>
                <c:pt idx="75">
                  <c:v>40294</c:v>
                </c:pt>
                <c:pt idx="76">
                  <c:v>40295</c:v>
                </c:pt>
                <c:pt idx="77">
                  <c:v>40296</c:v>
                </c:pt>
                <c:pt idx="78">
                  <c:v>40297</c:v>
                </c:pt>
                <c:pt idx="79">
                  <c:v>40298</c:v>
                </c:pt>
                <c:pt idx="80">
                  <c:v>40302</c:v>
                </c:pt>
                <c:pt idx="81">
                  <c:v>40304</c:v>
                </c:pt>
                <c:pt idx="82">
                  <c:v>40305</c:v>
                </c:pt>
                <c:pt idx="83">
                  <c:v>40308</c:v>
                </c:pt>
                <c:pt idx="84">
                  <c:v>40309</c:v>
                </c:pt>
                <c:pt idx="85">
                  <c:v>40310</c:v>
                </c:pt>
                <c:pt idx="86">
                  <c:v>40311</c:v>
                </c:pt>
                <c:pt idx="87">
                  <c:v>40312</c:v>
                </c:pt>
                <c:pt idx="88">
                  <c:v>40315</c:v>
                </c:pt>
                <c:pt idx="89">
                  <c:v>40316</c:v>
                </c:pt>
                <c:pt idx="90">
                  <c:v>40317</c:v>
                </c:pt>
                <c:pt idx="91">
                  <c:v>40318</c:v>
                </c:pt>
                <c:pt idx="92">
                  <c:v>40319</c:v>
                </c:pt>
                <c:pt idx="93">
                  <c:v>40322</c:v>
                </c:pt>
                <c:pt idx="94">
                  <c:v>40323</c:v>
                </c:pt>
                <c:pt idx="95">
                  <c:v>40324</c:v>
                </c:pt>
                <c:pt idx="96">
                  <c:v>40325</c:v>
                </c:pt>
                <c:pt idx="97">
                  <c:v>40329</c:v>
                </c:pt>
                <c:pt idx="98">
                  <c:v>40330</c:v>
                </c:pt>
                <c:pt idx="99">
                  <c:v>40331</c:v>
                </c:pt>
                <c:pt idx="100">
                  <c:v>40332</c:v>
                </c:pt>
                <c:pt idx="101">
                  <c:v>40333</c:v>
                </c:pt>
                <c:pt idx="102">
                  <c:v>40336</c:v>
                </c:pt>
                <c:pt idx="103">
                  <c:v>40337</c:v>
                </c:pt>
                <c:pt idx="104">
                  <c:v>40338</c:v>
                </c:pt>
                <c:pt idx="105">
                  <c:v>40339</c:v>
                </c:pt>
                <c:pt idx="106">
                  <c:v>40340</c:v>
                </c:pt>
                <c:pt idx="107">
                  <c:v>40343</c:v>
                </c:pt>
                <c:pt idx="108">
                  <c:v>40344</c:v>
                </c:pt>
                <c:pt idx="109">
                  <c:v>40345</c:v>
                </c:pt>
                <c:pt idx="110">
                  <c:v>40346</c:v>
                </c:pt>
                <c:pt idx="111">
                  <c:v>40347</c:v>
                </c:pt>
                <c:pt idx="112">
                  <c:v>40350</c:v>
                </c:pt>
                <c:pt idx="113">
                  <c:v>40351</c:v>
                </c:pt>
                <c:pt idx="114">
                  <c:v>40352</c:v>
                </c:pt>
                <c:pt idx="115">
                  <c:v>40353</c:v>
                </c:pt>
                <c:pt idx="116">
                  <c:v>40354</c:v>
                </c:pt>
                <c:pt idx="117">
                  <c:v>40357</c:v>
                </c:pt>
                <c:pt idx="118">
                  <c:v>40358</c:v>
                </c:pt>
                <c:pt idx="119">
                  <c:v>40359</c:v>
                </c:pt>
                <c:pt idx="120">
                  <c:v>40361</c:v>
                </c:pt>
                <c:pt idx="121">
                  <c:v>40364</c:v>
                </c:pt>
                <c:pt idx="122">
                  <c:v>40365</c:v>
                </c:pt>
                <c:pt idx="123">
                  <c:v>40366</c:v>
                </c:pt>
                <c:pt idx="124">
                  <c:v>40367</c:v>
                </c:pt>
                <c:pt idx="125">
                  <c:v>40368</c:v>
                </c:pt>
                <c:pt idx="126">
                  <c:v>40371</c:v>
                </c:pt>
                <c:pt idx="127">
                  <c:v>40372</c:v>
                </c:pt>
                <c:pt idx="128">
                  <c:v>40373</c:v>
                </c:pt>
                <c:pt idx="129">
                  <c:v>40374</c:v>
                </c:pt>
                <c:pt idx="130">
                  <c:v>40375</c:v>
                </c:pt>
                <c:pt idx="131">
                  <c:v>40378</c:v>
                </c:pt>
                <c:pt idx="132">
                  <c:v>40379</c:v>
                </c:pt>
                <c:pt idx="133">
                  <c:v>40380</c:v>
                </c:pt>
                <c:pt idx="134">
                  <c:v>40381</c:v>
                </c:pt>
                <c:pt idx="135">
                  <c:v>40382</c:v>
                </c:pt>
                <c:pt idx="136">
                  <c:v>40386</c:v>
                </c:pt>
                <c:pt idx="137">
                  <c:v>40387</c:v>
                </c:pt>
                <c:pt idx="138">
                  <c:v>40388</c:v>
                </c:pt>
                <c:pt idx="139">
                  <c:v>40389</c:v>
                </c:pt>
                <c:pt idx="140">
                  <c:v>40392</c:v>
                </c:pt>
                <c:pt idx="141">
                  <c:v>40393</c:v>
                </c:pt>
                <c:pt idx="142">
                  <c:v>40394</c:v>
                </c:pt>
                <c:pt idx="143">
                  <c:v>40395</c:v>
                </c:pt>
                <c:pt idx="144">
                  <c:v>40396</c:v>
                </c:pt>
                <c:pt idx="145">
                  <c:v>40399</c:v>
                </c:pt>
                <c:pt idx="146">
                  <c:v>40400</c:v>
                </c:pt>
                <c:pt idx="147">
                  <c:v>40401</c:v>
                </c:pt>
                <c:pt idx="148">
                  <c:v>40406</c:v>
                </c:pt>
                <c:pt idx="149">
                  <c:v>40407</c:v>
                </c:pt>
                <c:pt idx="150">
                  <c:v>40408</c:v>
                </c:pt>
                <c:pt idx="151">
                  <c:v>40409</c:v>
                </c:pt>
                <c:pt idx="152">
                  <c:v>40410</c:v>
                </c:pt>
                <c:pt idx="153">
                  <c:v>40413</c:v>
                </c:pt>
                <c:pt idx="154">
                  <c:v>40414</c:v>
                </c:pt>
                <c:pt idx="155">
                  <c:v>40415</c:v>
                </c:pt>
                <c:pt idx="156">
                  <c:v>40416</c:v>
                </c:pt>
                <c:pt idx="157">
                  <c:v>40417</c:v>
                </c:pt>
                <c:pt idx="158">
                  <c:v>40420</c:v>
                </c:pt>
                <c:pt idx="159">
                  <c:v>40421</c:v>
                </c:pt>
                <c:pt idx="160">
                  <c:v>40422</c:v>
                </c:pt>
                <c:pt idx="161">
                  <c:v>40423</c:v>
                </c:pt>
                <c:pt idx="162">
                  <c:v>40424</c:v>
                </c:pt>
                <c:pt idx="163">
                  <c:v>40427</c:v>
                </c:pt>
                <c:pt idx="164">
                  <c:v>40428</c:v>
                </c:pt>
                <c:pt idx="165">
                  <c:v>40429</c:v>
                </c:pt>
                <c:pt idx="166">
                  <c:v>40430</c:v>
                </c:pt>
                <c:pt idx="167">
                  <c:v>40431</c:v>
                </c:pt>
                <c:pt idx="168">
                  <c:v>40434</c:v>
                </c:pt>
                <c:pt idx="169">
                  <c:v>40435</c:v>
                </c:pt>
                <c:pt idx="170">
                  <c:v>40436</c:v>
                </c:pt>
                <c:pt idx="171">
                  <c:v>40437</c:v>
                </c:pt>
                <c:pt idx="172">
                  <c:v>40438</c:v>
                </c:pt>
                <c:pt idx="173">
                  <c:v>40441</c:v>
                </c:pt>
                <c:pt idx="174">
                  <c:v>40442</c:v>
                </c:pt>
                <c:pt idx="175">
                  <c:v>40443</c:v>
                </c:pt>
                <c:pt idx="176">
                  <c:v>40444</c:v>
                </c:pt>
                <c:pt idx="177">
                  <c:v>40445</c:v>
                </c:pt>
                <c:pt idx="178">
                  <c:v>40448</c:v>
                </c:pt>
                <c:pt idx="179">
                  <c:v>40449</c:v>
                </c:pt>
                <c:pt idx="180">
                  <c:v>40450</c:v>
                </c:pt>
                <c:pt idx="181">
                  <c:v>40451</c:v>
                </c:pt>
                <c:pt idx="182">
                  <c:v>40452</c:v>
                </c:pt>
                <c:pt idx="183">
                  <c:v>40455</c:v>
                </c:pt>
                <c:pt idx="184">
                  <c:v>40456</c:v>
                </c:pt>
                <c:pt idx="185">
                  <c:v>40457</c:v>
                </c:pt>
                <c:pt idx="186">
                  <c:v>40458</c:v>
                </c:pt>
                <c:pt idx="187">
                  <c:v>40459</c:v>
                </c:pt>
                <c:pt idx="188">
                  <c:v>40462</c:v>
                </c:pt>
                <c:pt idx="189">
                  <c:v>40463</c:v>
                </c:pt>
                <c:pt idx="190">
                  <c:v>40464</c:v>
                </c:pt>
                <c:pt idx="191">
                  <c:v>40465</c:v>
                </c:pt>
                <c:pt idx="192">
                  <c:v>40466</c:v>
                </c:pt>
                <c:pt idx="193">
                  <c:v>40469</c:v>
                </c:pt>
                <c:pt idx="194">
                  <c:v>40470</c:v>
                </c:pt>
                <c:pt idx="195">
                  <c:v>40471</c:v>
                </c:pt>
                <c:pt idx="196">
                  <c:v>40472</c:v>
                </c:pt>
                <c:pt idx="197">
                  <c:v>40473</c:v>
                </c:pt>
                <c:pt idx="198">
                  <c:v>40477</c:v>
                </c:pt>
                <c:pt idx="199">
                  <c:v>40478</c:v>
                </c:pt>
                <c:pt idx="200">
                  <c:v>40479</c:v>
                </c:pt>
                <c:pt idx="201">
                  <c:v>40480</c:v>
                </c:pt>
                <c:pt idx="202">
                  <c:v>40483</c:v>
                </c:pt>
                <c:pt idx="203">
                  <c:v>40484</c:v>
                </c:pt>
                <c:pt idx="204">
                  <c:v>40485</c:v>
                </c:pt>
                <c:pt idx="205">
                  <c:v>40486</c:v>
                </c:pt>
                <c:pt idx="206">
                  <c:v>40487</c:v>
                </c:pt>
                <c:pt idx="207">
                  <c:v>40490</c:v>
                </c:pt>
                <c:pt idx="208">
                  <c:v>40491</c:v>
                </c:pt>
                <c:pt idx="209">
                  <c:v>40492</c:v>
                </c:pt>
                <c:pt idx="210">
                  <c:v>40493</c:v>
                </c:pt>
                <c:pt idx="211">
                  <c:v>40494</c:v>
                </c:pt>
                <c:pt idx="212">
                  <c:v>40497</c:v>
                </c:pt>
                <c:pt idx="213">
                  <c:v>40498</c:v>
                </c:pt>
                <c:pt idx="214">
                  <c:v>40499</c:v>
                </c:pt>
                <c:pt idx="215">
                  <c:v>40500</c:v>
                </c:pt>
                <c:pt idx="216">
                  <c:v>40501</c:v>
                </c:pt>
                <c:pt idx="217">
                  <c:v>40504</c:v>
                </c:pt>
                <c:pt idx="218">
                  <c:v>40505</c:v>
                </c:pt>
                <c:pt idx="219">
                  <c:v>40506</c:v>
                </c:pt>
                <c:pt idx="220">
                  <c:v>40507</c:v>
                </c:pt>
                <c:pt idx="221">
                  <c:v>40508</c:v>
                </c:pt>
                <c:pt idx="222">
                  <c:v>40511</c:v>
                </c:pt>
                <c:pt idx="223">
                  <c:v>40512</c:v>
                </c:pt>
                <c:pt idx="224">
                  <c:v>40513</c:v>
                </c:pt>
                <c:pt idx="225">
                  <c:v>40514</c:v>
                </c:pt>
                <c:pt idx="226">
                  <c:v>40515</c:v>
                </c:pt>
                <c:pt idx="227">
                  <c:v>40519</c:v>
                </c:pt>
                <c:pt idx="228">
                  <c:v>40520</c:v>
                </c:pt>
                <c:pt idx="229">
                  <c:v>40521</c:v>
                </c:pt>
                <c:pt idx="230">
                  <c:v>40525</c:v>
                </c:pt>
                <c:pt idx="231">
                  <c:v>40526</c:v>
                </c:pt>
                <c:pt idx="232">
                  <c:v>40527</c:v>
                </c:pt>
                <c:pt idx="233">
                  <c:v>40528</c:v>
                </c:pt>
                <c:pt idx="234">
                  <c:v>40529</c:v>
                </c:pt>
                <c:pt idx="235">
                  <c:v>40532</c:v>
                </c:pt>
                <c:pt idx="236">
                  <c:v>40533</c:v>
                </c:pt>
                <c:pt idx="237">
                  <c:v>40534</c:v>
                </c:pt>
                <c:pt idx="238">
                  <c:v>40535</c:v>
                </c:pt>
                <c:pt idx="239">
                  <c:v>40536</c:v>
                </c:pt>
                <c:pt idx="240">
                  <c:v>40539</c:v>
                </c:pt>
                <c:pt idx="241">
                  <c:v>40540</c:v>
                </c:pt>
                <c:pt idx="242">
                  <c:v>40541</c:v>
                </c:pt>
                <c:pt idx="243">
                  <c:v>40542</c:v>
                </c:pt>
                <c:pt idx="244">
                  <c:v>40547</c:v>
                </c:pt>
                <c:pt idx="245">
                  <c:v>40548</c:v>
                </c:pt>
                <c:pt idx="246">
                  <c:v>40549</c:v>
                </c:pt>
                <c:pt idx="247">
                  <c:v>40550</c:v>
                </c:pt>
                <c:pt idx="248">
                  <c:v>40553</c:v>
                </c:pt>
                <c:pt idx="249">
                  <c:v>40554</c:v>
                </c:pt>
                <c:pt idx="250">
                  <c:v>40555</c:v>
                </c:pt>
                <c:pt idx="251">
                  <c:v>40556</c:v>
                </c:pt>
                <c:pt idx="252">
                  <c:v>40557</c:v>
                </c:pt>
                <c:pt idx="253">
                  <c:v>40560</c:v>
                </c:pt>
                <c:pt idx="254">
                  <c:v>40561</c:v>
                </c:pt>
                <c:pt idx="255">
                  <c:v>40562</c:v>
                </c:pt>
                <c:pt idx="256">
                  <c:v>40563</c:v>
                </c:pt>
                <c:pt idx="257">
                  <c:v>40564</c:v>
                </c:pt>
                <c:pt idx="258">
                  <c:v>40567</c:v>
                </c:pt>
                <c:pt idx="259">
                  <c:v>40568</c:v>
                </c:pt>
                <c:pt idx="260">
                  <c:v>40569</c:v>
                </c:pt>
                <c:pt idx="261">
                  <c:v>40570</c:v>
                </c:pt>
                <c:pt idx="262">
                  <c:v>40571</c:v>
                </c:pt>
                <c:pt idx="263">
                  <c:v>40574</c:v>
                </c:pt>
                <c:pt idx="264">
                  <c:v>40575</c:v>
                </c:pt>
                <c:pt idx="265">
                  <c:v>40576</c:v>
                </c:pt>
                <c:pt idx="266">
                  <c:v>40577</c:v>
                </c:pt>
                <c:pt idx="267">
                  <c:v>40578</c:v>
                </c:pt>
                <c:pt idx="268">
                  <c:v>40581</c:v>
                </c:pt>
                <c:pt idx="269">
                  <c:v>40582</c:v>
                </c:pt>
                <c:pt idx="270">
                  <c:v>40583</c:v>
                </c:pt>
                <c:pt idx="271">
                  <c:v>40584</c:v>
                </c:pt>
                <c:pt idx="272">
                  <c:v>40585</c:v>
                </c:pt>
                <c:pt idx="273">
                  <c:v>40588</c:v>
                </c:pt>
                <c:pt idx="274">
                  <c:v>40589</c:v>
                </c:pt>
                <c:pt idx="275">
                  <c:v>40590</c:v>
                </c:pt>
                <c:pt idx="276">
                  <c:v>40591</c:v>
                </c:pt>
                <c:pt idx="277">
                  <c:v>40595</c:v>
                </c:pt>
                <c:pt idx="278">
                  <c:v>40596</c:v>
                </c:pt>
                <c:pt idx="279">
                  <c:v>40597</c:v>
                </c:pt>
                <c:pt idx="280">
                  <c:v>40598</c:v>
                </c:pt>
                <c:pt idx="281">
                  <c:v>40599</c:v>
                </c:pt>
                <c:pt idx="282">
                  <c:v>40602</c:v>
                </c:pt>
                <c:pt idx="283">
                  <c:v>40603</c:v>
                </c:pt>
                <c:pt idx="284">
                  <c:v>40604</c:v>
                </c:pt>
                <c:pt idx="285">
                  <c:v>40605</c:v>
                </c:pt>
                <c:pt idx="286">
                  <c:v>40606</c:v>
                </c:pt>
                <c:pt idx="287">
                  <c:v>40609</c:v>
                </c:pt>
                <c:pt idx="288">
                  <c:v>40610</c:v>
                </c:pt>
                <c:pt idx="289">
                  <c:v>40611</c:v>
                </c:pt>
                <c:pt idx="290">
                  <c:v>40612</c:v>
                </c:pt>
                <c:pt idx="291">
                  <c:v>40613</c:v>
                </c:pt>
                <c:pt idx="292">
                  <c:v>40616</c:v>
                </c:pt>
                <c:pt idx="293">
                  <c:v>40617</c:v>
                </c:pt>
                <c:pt idx="294">
                  <c:v>40618</c:v>
                </c:pt>
                <c:pt idx="295">
                  <c:v>40619</c:v>
                </c:pt>
                <c:pt idx="296">
                  <c:v>40623</c:v>
                </c:pt>
                <c:pt idx="297">
                  <c:v>40624</c:v>
                </c:pt>
                <c:pt idx="298">
                  <c:v>40625</c:v>
                </c:pt>
                <c:pt idx="299">
                  <c:v>40626</c:v>
                </c:pt>
                <c:pt idx="300">
                  <c:v>40627</c:v>
                </c:pt>
                <c:pt idx="301">
                  <c:v>40630</c:v>
                </c:pt>
                <c:pt idx="302">
                  <c:v>40631</c:v>
                </c:pt>
                <c:pt idx="303">
                  <c:v>40632</c:v>
                </c:pt>
                <c:pt idx="304">
                  <c:v>40633</c:v>
                </c:pt>
                <c:pt idx="305">
                  <c:v>40634</c:v>
                </c:pt>
                <c:pt idx="306">
                  <c:v>40637</c:v>
                </c:pt>
                <c:pt idx="307">
                  <c:v>40638</c:v>
                </c:pt>
                <c:pt idx="308">
                  <c:v>40640</c:v>
                </c:pt>
                <c:pt idx="309">
                  <c:v>40641</c:v>
                </c:pt>
                <c:pt idx="310">
                  <c:v>40644</c:v>
                </c:pt>
                <c:pt idx="311">
                  <c:v>40645</c:v>
                </c:pt>
                <c:pt idx="312">
                  <c:v>40651</c:v>
                </c:pt>
                <c:pt idx="313">
                  <c:v>40652</c:v>
                </c:pt>
                <c:pt idx="314">
                  <c:v>40653</c:v>
                </c:pt>
                <c:pt idx="315">
                  <c:v>40654</c:v>
                </c:pt>
                <c:pt idx="316">
                  <c:v>40655</c:v>
                </c:pt>
                <c:pt idx="317">
                  <c:v>40658</c:v>
                </c:pt>
                <c:pt idx="318">
                  <c:v>40659</c:v>
                </c:pt>
                <c:pt idx="319">
                  <c:v>40660</c:v>
                </c:pt>
                <c:pt idx="320">
                  <c:v>40661</c:v>
                </c:pt>
                <c:pt idx="321">
                  <c:v>40662</c:v>
                </c:pt>
                <c:pt idx="322">
                  <c:v>40666</c:v>
                </c:pt>
                <c:pt idx="323">
                  <c:v>40667</c:v>
                </c:pt>
                <c:pt idx="324">
                  <c:v>40669</c:v>
                </c:pt>
                <c:pt idx="325">
                  <c:v>40672</c:v>
                </c:pt>
                <c:pt idx="326">
                  <c:v>40673</c:v>
                </c:pt>
                <c:pt idx="327">
                  <c:v>40674</c:v>
                </c:pt>
                <c:pt idx="328">
                  <c:v>40675</c:v>
                </c:pt>
                <c:pt idx="329">
                  <c:v>40676</c:v>
                </c:pt>
                <c:pt idx="330">
                  <c:v>40681</c:v>
                </c:pt>
                <c:pt idx="331">
                  <c:v>40682</c:v>
                </c:pt>
                <c:pt idx="332">
                  <c:v>40683</c:v>
                </c:pt>
                <c:pt idx="333">
                  <c:v>40686</c:v>
                </c:pt>
                <c:pt idx="334">
                  <c:v>40687</c:v>
                </c:pt>
                <c:pt idx="335">
                  <c:v>40688</c:v>
                </c:pt>
                <c:pt idx="336">
                  <c:v>40689</c:v>
                </c:pt>
                <c:pt idx="337">
                  <c:v>40690</c:v>
                </c:pt>
                <c:pt idx="338">
                  <c:v>40693</c:v>
                </c:pt>
                <c:pt idx="339">
                  <c:v>40694</c:v>
                </c:pt>
                <c:pt idx="340">
                  <c:v>40695</c:v>
                </c:pt>
                <c:pt idx="341">
                  <c:v>40696</c:v>
                </c:pt>
                <c:pt idx="342">
                  <c:v>40697</c:v>
                </c:pt>
                <c:pt idx="343">
                  <c:v>40700</c:v>
                </c:pt>
                <c:pt idx="344">
                  <c:v>40701</c:v>
                </c:pt>
                <c:pt idx="345">
                  <c:v>40702</c:v>
                </c:pt>
                <c:pt idx="346">
                  <c:v>40703</c:v>
                </c:pt>
                <c:pt idx="347">
                  <c:v>40704</c:v>
                </c:pt>
                <c:pt idx="348">
                  <c:v>40707</c:v>
                </c:pt>
                <c:pt idx="349">
                  <c:v>40708</c:v>
                </c:pt>
                <c:pt idx="350">
                  <c:v>40709</c:v>
                </c:pt>
                <c:pt idx="351">
                  <c:v>40710</c:v>
                </c:pt>
                <c:pt idx="352">
                  <c:v>40711</c:v>
                </c:pt>
                <c:pt idx="353">
                  <c:v>40714</c:v>
                </c:pt>
                <c:pt idx="354">
                  <c:v>40715</c:v>
                </c:pt>
                <c:pt idx="355">
                  <c:v>40716</c:v>
                </c:pt>
                <c:pt idx="356">
                  <c:v>40717</c:v>
                </c:pt>
                <c:pt idx="357">
                  <c:v>40718</c:v>
                </c:pt>
                <c:pt idx="358">
                  <c:v>40721</c:v>
                </c:pt>
                <c:pt idx="359">
                  <c:v>40722</c:v>
                </c:pt>
                <c:pt idx="360">
                  <c:v>40723</c:v>
                </c:pt>
                <c:pt idx="361">
                  <c:v>40724</c:v>
                </c:pt>
                <c:pt idx="362">
                  <c:v>40728</c:v>
                </c:pt>
                <c:pt idx="363">
                  <c:v>40729</c:v>
                </c:pt>
                <c:pt idx="364">
                  <c:v>40730</c:v>
                </c:pt>
                <c:pt idx="365">
                  <c:v>40731</c:v>
                </c:pt>
                <c:pt idx="366">
                  <c:v>40732</c:v>
                </c:pt>
                <c:pt idx="367">
                  <c:v>40735</c:v>
                </c:pt>
                <c:pt idx="368">
                  <c:v>40736</c:v>
                </c:pt>
                <c:pt idx="369">
                  <c:v>40737</c:v>
                </c:pt>
                <c:pt idx="370">
                  <c:v>40738</c:v>
                </c:pt>
                <c:pt idx="371">
                  <c:v>40742</c:v>
                </c:pt>
                <c:pt idx="372">
                  <c:v>40743</c:v>
                </c:pt>
                <c:pt idx="373">
                  <c:v>40744</c:v>
                </c:pt>
                <c:pt idx="374">
                  <c:v>40745</c:v>
                </c:pt>
                <c:pt idx="375">
                  <c:v>40746</c:v>
                </c:pt>
                <c:pt idx="376">
                  <c:v>40749</c:v>
                </c:pt>
                <c:pt idx="377">
                  <c:v>40750</c:v>
                </c:pt>
                <c:pt idx="378">
                  <c:v>40751</c:v>
                </c:pt>
                <c:pt idx="379">
                  <c:v>40752</c:v>
                </c:pt>
                <c:pt idx="380">
                  <c:v>40753</c:v>
                </c:pt>
                <c:pt idx="381">
                  <c:v>40756</c:v>
                </c:pt>
                <c:pt idx="382">
                  <c:v>40757</c:v>
                </c:pt>
                <c:pt idx="383">
                  <c:v>40758</c:v>
                </c:pt>
                <c:pt idx="384">
                  <c:v>40759</c:v>
                </c:pt>
                <c:pt idx="385">
                  <c:v>40760</c:v>
                </c:pt>
                <c:pt idx="386">
                  <c:v>40763</c:v>
                </c:pt>
                <c:pt idx="387">
                  <c:v>40764</c:v>
                </c:pt>
                <c:pt idx="388">
                  <c:v>40765</c:v>
                </c:pt>
                <c:pt idx="389">
                  <c:v>40766</c:v>
                </c:pt>
                <c:pt idx="390">
                  <c:v>40770</c:v>
                </c:pt>
                <c:pt idx="391">
                  <c:v>40771</c:v>
                </c:pt>
                <c:pt idx="392">
                  <c:v>40772</c:v>
                </c:pt>
                <c:pt idx="393">
                  <c:v>40773</c:v>
                </c:pt>
                <c:pt idx="394">
                  <c:v>40774</c:v>
                </c:pt>
                <c:pt idx="395">
                  <c:v>40777</c:v>
                </c:pt>
                <c:pt idx="396">
                  <c:v>40778</c:v>
                </c:pt>
                <c:pt idx="397">
                  <c:v>40779</c:v>
                </c:pt>
                <c:pt idx="398">
                  <c:v>40780</c:v>
                </c:pt>
                <c:pt idx="399">
                  <c:v>40781</c:v>
                </c:pt>
                <c:pt idx="400">
                  <c:v>40784</c:v>
                </c:pt>
                <c:pt idx="401">
                  <c:v>40785</c:v>
                </c:pt>
                <c:pt idx="402">
                  <c:v>40786</c:v>
                </c:pt>
                <c:pt idx="403">
                  <c:v>40787</c:v>
                </c:pt>
                <c:pt idx="404">
                  <c:v>40788</c:v>
                </c:pt>
                <c:pt idx="405">
                  <c:v>40791</c:v>
                </c:pt>
                <c:pt idx="406">
                  <c:v>40792</c:v>
                </c:pt>
                <c:pt idx="407">
                  <c:v>40793</c:v>
                </c:pt>
                <c:pt idx="408">
                  <c:v>40794</c:v>
                </c:pt>
                <c:pt idx="409">
                  <c:v>40795</c:v>
                </c:pt>
                <c:pt idx="410">
                  <c:v>40798</c:v>
                </c:pt>
                <c:pt idx="411">
                  <c:v>40799</c:v>
                </c:pt>
                <c:pt idx="412">
                  <c:v>40800</c:v>
                </c:pt>
                <c:pt idx="413">
                  <c:v>40801</c:v>
                </c:pt>
                <c:pt idx="414">
                  <c:v>40802</c:v>
                </c:pt>
                <c:pt idx="415">
                  <c:v>40805</c:v>
                </c:pt>
                <c:pt idx="416">
                  <c:v>40806</c:v>
                </c:pt>
                <c:pt idx="417">
                  <c:v>40807</c:v>
                </c:pt>
                <c:pt idx="418">
                  <c:v>40808</c:v>
                </c:pt>
                <c:pt idx="419">
                  <c:v>40809</c:v>
                </c:pt>
                <c:pt idx="420">
                  <c:v>40812</c:v>
                </c:pt>
                <c:pt idx="421">
                  <c:v>40813</c:v>
                </c:pt>
                <c:pt idx="422">
                  <c:v>40814</c:v>
                </c:pt>
                <c:pt idx="423">
                  <c:v>40815</c:v>
                </c:pt>
                <c:pt idx="424">
                  <c:v>40816</c:v>
                </c:pt>
                <c:pt idx="425">
                  <c:v>40819</c:v>
                </c:pt>
                <c:pt idx="426">
                  <c:v>40820</c:v>
                </c:pt>
                <c:pt idx="427">
                  <c:v>40821</c:v>
                </c:pt>
                <c:pt idx="428">
                  <c:v>40822</c:v>
                </c:pt>
                <c:pt idx="429">
                  <c:v>40823</c:v>
                </c:pt>
                <c:pt idx="430">
                  <c:v>40826</c:v>
                </c:pt>
                <c:pt idx="431">
                  <c:v>40827</c:v>
                </c:pt>
                <c:pt idx="432">
                  <c:v>40828</c:v>
                </c:pt>
                <c:pt idx="433">
                  <c:v>40829</c:v>
                </c:pt>
                <c:pt idx="434">
                  <c:v>40830</c:v>
                </c:pt>
                <c:pt idx="435">
                  <c:v>40833</c:v>
                </c:pt>
                <c:pt idx="436">
                  <c:v>40834</c:v>
                </c:pt>
                <c:pt idx="437">
                  <c:v>40835</c:v>
                </c:pt>
                <c:pt idx="438">
                  <c:v>40836</c:v>
                </c:pt>
                <c:pt idx="439">
                  <c:v>40837</c:v>
                </c:pt>
                <c:pt idx="440">
                  <c:v>40841</c:v>
                </c:pt>
                <c:pt idx="441">
                  <c:v>40842</c:v>
                </c:pt>
                <c:pt idx="442">
                  <c:v>40843</c:v>
                </c:pt>
                <c:pt idx="443">
                  <c:v>40844</c:v>
                </c:pt>
                <c:pt idx="444">
                  <c:v>40847</c:v>
                </c:pt>
                <c:pt idx="445">
                  <c:v>40848</c:v>
                </c:pt>
                <c:pt idx="446">
                  <c:v>40849</c:v>
                </c:pt>
                <c:pt idx="447">
                  <c:v>40850</c:v>
                </c:pt>
                <c:pt idx="448">
                  <c:v>40851</c:v>
                </c:pt>
                <c:pt idx="449">
                  <c:v>40854</c:v>
                </c:pt>
                <c:pt idx="450">
                  <c:v>40855</c:v>
                </c:pt>
                <c:pt idx="451">
                  <c:v>40856</c:v>
                </c:pt>
                <c:pt idx="452">
                  <c:v>40857</c:v>
                </c:pt>
                <c:pt idx="453">
                  <c:v>40858</c:v>
                </c:pt>
                <c:pt idx="454">
                  <c:v>40861</c:v>
                </c:pt>
                <c:pt idx="455">
                  <c:v>40862</c:v>
                </c:pt>
                <c:pt idx="456">
                  <c:v>40863</c:v>
                </c:pt>
                <c:pt idx="457">
                  <c:v>40864</c:v>
                </c:pt>
                <c:pt idx="458">
                  <c:v>40865</c:v>
                </c:pt>
                <c:pt idx="459">
                  <c:v>40868</c:v>
                </c:pt>
                <c:pt idx="460">
                  <c:v>40869</c:v>
                </c:pt>
                <c:pt idx="461">
                  <c:v>40870</c:v>
                </c:pt>
                <c:pt idx="462">
                  <c:v>40871</c:v>
                </c:pt>
                <c:pt idx="463">
                  <c:v>40872</c:v>
                </c:pt>
                <c:pt idx="464">
                  <c:v>40875</c:v>
                </c:pt>
                <c:pt idx="465">
                  <c:v>40876</c:v>
                </c:pt>
                <c:pt idx="466">
                  <c:v>40877</c:v>
                </c:pt>
                <c:pt idx="467">
                  <c:v>40878</c:v>
                </c:pt>
                <c:pt idx="468">
                  <c:v>40879</c:v>
                </c:pt>
                <c:pt idx="469">
                  <c:v>40883</c:v>
                </c:pt>
                <c:pt idx="470">
                  <c:v>40884</c:v>
                </c:pt>
                <c:pt idx="471">
                  <c:v>40885</c:v>
                </c:pt>
                <c:pt idx="472">
                  <c:v>40886</c:v>
                </c:pt>
                <c:pt idx="473">
                  <c:v>40890</c:v>
                </c:pt>
                <c:pt idx="474">
                  <c:v>40891</c:v>
                </c:pt>
                <c:pt idx="475">
                  <c:v>40892</c:v>
                </c:pt>
                <c:pt idx="476">
                  <c:v>40893</c:v>
                </c:pt>
                <c:pt idx="477">
                  <c:v>40896</c:v>
                </c:pt>
                <c:pt idx="478">
                  <c:v>40897</c:v>
                </c:pt>
                <c:pt idx="479">
                  <c:v>40898</c:v>
                </c:pt>
                <c:pt idx="480">
                  <c:v>40899</c:v>
                </c:pt>
                <c:pt idx="481">
                  <c:v>40900</c:v>
                </c:pt>
                <c:pt idx="482">
                  <c:v>40903</c:v>
                </c:pt>
                <c:pt idx="483">
                  <c:v>40904</c:v>
                </c:pt>
                <c:pt idx="484">
                  <c:v>40905</c:v>
                </c:pt>
                <c:pt idx="485">
                  <c:v>40906</c:v>
                </c:pt>
                <c:pt idx="486">
                  <c:v>40907</c:v>
                </c:pt>
                <c:pt idx="487">
                  <c:v>40912</c:v>
                </c:pt>
                <c:pt idx="488">
                  <c:v>40913</c:v>
                </c:pt>
                <c:pt idx="489">
                  <c:v>40914</c:v>
                </c:pt>
                <c:pt idx="490">
                  <c:v>40917</c:v>
                </c:pt>
                <c:pt idx="491">
                  <c:v>40918</c:v>
                </c:pt>
                <c:pt idx="492">
                  <c:v>40919</c:v>
                </c:pt>
                <c:pt idx="493">
                  <c:v>40920</c:v>
                </c:pt>
                <c:pt idx="494">
                  <c:v>40921</c:v>
                </c:pt>
                <c:pt idx="495">
                  <c:v>40924</c:v>
                </c:pt>
                <c:pt idx="496">
                  <c:v>40925</c:v>
                </c:pt>
                <c:pt idx="497">
                  <c:v>40926</c:v>
                </c:pt>
                <c:pt idx="498">
                  <c:v>40927</c:v>
                </c:pt>
                <c:pt idx="499">
                  <c:v>40928</c:v>
                </c:pt>
                <c:pt idx="500">
                  <c:v>40931</c:v>
                </c:pt>
                <c:pt idx="501">
                  <c:v>40932</c:v>
                </c:pt>
                <c:pt idx="502">
                  <c:v>40933</c:v>
                </c:pt>
                <c:pt idx="503">
                  <c:v>40934</c:v>
                </c:pt>
                <c:pt idx="504">
                  <c:v>40935</c:v>
                </c:pt>
                <c:pt idx="505">
                  <c:v>40938</c:v>
                </c:pt>
                <c:pt idx="506">
                  <c:v>40939</c:v>
                </c:pt>
                <c:pt idx="507">
                  <c:v>40940</c:v>
                </c:pt>
                <c:pt idx="508">
                  <c:v>40941</c:v>
                </c:pt>
                <c:pt idx="509">
                  <c:v>40942</c:v>
                </c:pt>
                <c:pt idx="510">
                  <c:v>40945</c:v>
                </c:pt>
                <c:pt idx="511">
                  <c:v>40946</c:v>
                </c:pt>
                <c:pt idx="512">
                  <c:v>40947</c:v>
                </c:pt>
                <c:pt idx="513">
                  <c:v>40948</c:v>
                </c:pt>
                <c:pt idx="514">
                  <c:v>40949</c:v>
                </c:pt>
                <c:pt idx="515">
                  <c:v>40952</c:v>
                </c:pt>
                <c:pt idx="516">
                  <c:v>40953</c:v>
                </c:pt>
                <c:pt idx="517">
                  <c:v>40954</c:v>
                </c:pt>
                <c:pt idx="518">
                  <c:v>40955</c:v>
                </c:pt>
                <c:pt idx="519">
                  <c:v>40956</c:v>
                </c:pt>
                <c:pt idx="520">
                  <c:v>40959</c:v>
                </c:pt>
                <c:pt idx="521">
                  <c:v>40960</c:v>
                </c:pt>
                <c:pt idx="522">
                  <c:v>40961</c:v>
                </c:pt>
                <c:pt idx="523">
                  <c:v>40962</c:v>
                </c:pt>
                <c:pt idx="524">
                  <c:v>40963</c:v>
                </c:pt>
                <c:pt idx="525">
                  <c:v>40966</c:v>
                </c:pt>
                <c:pt idx="526">
                  <c:v>40967</c:v>
                </c:pt>
                <c:pt idx="527">
                  <c:v>40968</c:v>
                </c:pt>
                <c:pt idx="528">
                  <c:v>40969</c:v>
                </c:pt>
                <c:pt idx="529">
                  <c:v>40970</c:v>
                </c:pt>
                <c:pt idx="530">
                  <c:v>40973</c:v>
                </c:pt>
                <c:pt idx="531">
                  <c:v>40974</c:v>
                </c:pt>
                <c:pt idx="532">
                  <c:v>40976</c:v>
                </c:pt>
                <c:pt idx="533">
                  <c:v>40977</c:v>
                </c:pt>
                <c:pt idx="534">
                  <c:v>40980</c:v>
                </c:pt>
                <c:pt idx="535">
                  <c:v>40981</c:v>
                </c:pt>
                <c:pt idx="536">
                  <c:v>40982</c:v>
                </c:pt>
                <c:pt idx="537">
                  <c:v>40983</c:v>
                </c:pt>
                <c:pt idx="538">
                  <c:v>40984</c:v>
                </c:pt>
                <c:pt idx="539">
                  <c:v>40987</c:v>
                </c:pt>
                <c:pt idx="540">
                  <c:v>40988</c:v>
                </c:pt>
                <c:pt idx="541">
                  <c:v>40989</c:v>
                </c:pt>
                <c:pt idx="542">
                  <c:v>40990</c:v>
                </c:pt>
                <c:pt idx="543">
                  <c:v>40991</c:v>
                </c:pt>
                <c:pt idx="544">
                  <c:v>40994</c:v>
                </c:pt>
                <c:pt idx="545">
                  <c:v>40995</c:v>
                </c:pt>
                <c:pt idx="546">
                  <c:v>40996</c:v>
                </c:pt>
                <c:pt idx="547">
                  <c:v>40997</c:v>
                </c:pt>
                <c:pt idx="548">
                  <c:v>40998</c:v>
                </c:pt>
                <c:pt idx="549">
                  <c:v>41001</c:v>
                </c:pt>
                <c:pt idx="550">
                  <c:v>41002</c:v>
                </c:pt>
                <c:pt idx="551">
                  <c:v>41003</c:v>
                </c:pt>
                <c:pt idx="552">
                  <c:v>41004</c:v>
                </c:pt>
                <c:pt idx="553">
                  <c:v>41009</c:v>
                </c:pt>
                <c:pt idx="554">
                  <c:v>41010</c:v>
                </c:pt>
                <c:pt idx="555">
                  <c:v>41011</c:v>
                </c:pt>
                <c:pt idx="556">
                  <c:v>41016</c:v>
                </c:pt>
                <c:pt idx="557">
                  <c:v>41017</c:v>
                </c:pt>
                <c:pt idx="558">
                  <c:v>41018</c:v>
                </c:pt>
                <c:pt idx="559">
                  <c:v>41019</c:v>
                </c:pt>
                <c:pt idx="560">
                  <c:v>41022</c:v>
                </c:pt>
                <c:pt idx="561">
                  <c:v>41023</c:v>
                </c:pt>
                <c:pt idx="562">
                  <c:v>41024</c:v>
                </c:pt>
                <c:pt idx="563">
                  <c:v>41025</c:v>
                </c:pt>
                <c:pt idx="564">
                  <c:v>41026</c:v>
                </c:pt>
                <c:pt idx="565">
                  <c:v>41029</c:v>
                </c:pt>
                <c:pt idx="566">
                  <c:v>41031</c:v>
                </c:pt>
                <c:pt idx="567">
                  <c:v>41032</c:v>
                </c:pt>
                <c:pt idx="568">
                  <c:v>41033</c:v>
                </c:pt>
                <c:pt idx="569">
                  <c:v>41037</c:v>
                </c:pt>
                <c:pt idx="570">
                  <c:v>41038</c:v>
                </c:pt>
                <c:pt idx="571">
                  <c:v>41039</c:v>
                </c:pt>
                <c:pt idx="572">
                  <c:v>41040</c:v>
                </c:pt>
                <c:pt idx="573">
                  <c:v>41043</c:v>
                </c:pt>
                <c:pt idx="574">
                  <c:v>41044</c:v>
                </c:pt>
                <c:pt idx="575">
                  <c:v>41045</c:v>
                </c:pt>
                <c:pt idx="576">
                  <c:v>41046</c:v>
                </c:pt>
                <c:pt idx="577">
                  <c:v>41047</c:v>
                </c:pt>
                <c:pt idx="578">
                  <c:v>41050</c:v>
                </c:pt>
                <c:pt idx="579">
                  <c:v>41051</c:v>
                </c:pt>
                <c:pt idx="580">
                  <c:v>41052</c:v>
                </c:pt>
                <c:pt idx="581">
                  <c:v>41053</c:v>
                </c:pt>
                <c:pt idx="582">
                  <c:v>41054</c:v>
                </c:pt>
                <c:pt idx="583">
                  <c:v>41057</c:v>
                </c:pt>
                <c:pt idx="584">
                  <c:v>41058</c:v>
                </c:pt>
                <c:pt idx="585">
                  <c:v>41059</c:v>
                </c:pt>
                <c:pt idx="586">
                  <c:v>41060</c:v>
                </c:pt>
                <c:pt idx="587">
                  <c:v>41061</c:v>
                </c:pt>
                <c:pt idx="588">
                  <c:v>41065</c:v>
                </c:pt>
                <c:pt idx="589">
                  <c:v>41066</c:v>
                </c:pt>
                <c:pt idx="590">
                  <c:v>41067</c:v>
                </c:pt>
                <c:pt idx="591">
                  <c:v>41068</c:v>
                </c:pt>
                <c:pt idx="592">
                  <c:v>41071</c:v>
                </c:pt>
                <c:pt idx="593">
                  <c:v>41072</c:v>
                </c:pt>
                <c:pt idx="594">
                  <c:v>41073</c:v>
                </c:pt>
                <c:pt idx="595">
                  <c:v>41074</c:v>
                </c:pt>
                <c:pt idx="596">
                  <c:v>41075</c:v>
                </c:pt>
                <c:pt idx="597">
                  <c:v>41078</c:v>
                </c:pt>
                <c:pt idx="598">
                  <c:v>41079</c:v>
                </c:pt>
                <c:pt idx="599">
                  <c:v>41080</c:v>
                </c:pt>
                <c:pt idx="600">
                  <c:v>41081</c:v>
                </c:pt>
                <c:pt idx="601">
                  <c:v>41082</c:v>
                </c:pt>
                <c:pt idx="602">
                  <c:v>41085</c:v>
                </c:pt>
                <c:pt idx="603">
                  <c:v>41086</c:v>
                </c:pt>
                <c:pt idx="604">
                  <c:v>41087</c:v>
                </c:pt>
                <c:pt idx="605">
                  <c:v>41088</c:v>
                </c:pt>
                <c:pt idx="606">
                  <c:v>41089</c:v>
                </c:pt>
                <c:pt idx="607">
                  <c:v>41092</c:v>
                </c:pt>
                <c:pt idx="608">
                  <c:v>41093</c:v>
                </c:pt>
                <c:pt idx="609">
                  <c:v>41094</c:v>
                </c:pt>
                <c:pt idx="610">
                  <c:v>41095</c:v>
                </c:pt>
                <c:pt idx="611">
                  <c:v>41096</c:v>
                </c:pt>
                <c:pt idx="612">
                  <c:v>41099</c:v>
                </c:pt>
                <c:pt idx="613">
                  <c:v>41100</c:v>
                </c:pt>
                <c:pt idx="614">
                  <c:v>41101</c:v>
                </c:pt>
                <c:pt idx="615">
                  <c:v>41102</c:v>
                </c:pt>
                <c:pt idx="616">
                  <c:v>41103</c:v>
                </c:pt>
                <c:pt idx="617">
                  <c:v>41106</c:v>
                </c:pt>
                <c:pt idx="618">
                  <c:v>41107</c:v>
                </c:pt>
                <c:pt idx="619">
                  <c:v>41108</c:v>
                </c:pt>
                <c:pt idx="620">
                  <c:v>41109</c:v>
                </c:pt>
                <c:pt idx="621">
                  <c:v>41110</c:v>
                </c:pt>
                <c:pt idx="622">
                  <c:v>41113</c:v>
                </c:pt>
                <c:pt idx="623">
                  <c:v>41114</c:v>
                </c:pt>
                <c:pt idx="624">
                  <c:v>41115</c:v>
                </c:pt>
                <c:pt idx="625">
                  <c:v>41116</c:v>
                </c:pt>
                <c:pt idx="626">
                  <c:v>41117</c:v>
                </c:pt>
                <c:pt idx="627">
                  <c:v>41120</c:v>
                </c:pt>
                <c:pt idx="628">
                  <c:v>41121</c:v>
                </c:pt>
                <c:pt idx="629">
                  <c:v>41122</c:v>
                </c:pt>
                <c:pt idx="630">
                  <c:v>41124</c:v>
                </c:pt>
                <c:pt idx="631">
                  <c:v>41127</c:v>
                </c:pt>
                <c:pt idx="632">
                  <c:v>41128</c:v>
                </c:pt>
                <c:pt idx="633">
                  <c:v>41129</c:v>
                </c:pt>
                <c:pt idx="634">
                  <c:v>41130</c:v>
                </c:pt>
                <c:pt idx="635">
                  <c:v>41131</c:v>
                </c:pt>
                <c:pt idx="636">
                  <c:v>41135</c:v>
                </c:pt>
                <c:pt idx="637">
                  <c:v>41136</c:v>
                </c:pt>
                <c:pt idx="638">
                  <c:v>41137</c:v>
                </c:pt>
                <c:pt idx="639">
                  <c:v>41138</c:v>
                </c:pt>
                <c:pt idx="640">
                  <c:v>41141</c:v>
                </c:pt>
                <c:pt idx="641">
                  <c:v>41142</c:v>
                </c:pt>
                <c:pt idx="642">
                  <c:v>41143</c:v>
                </c:pt>
                <c:pt idx="643">
                  <c:v>41144</c:v>
                </c:pt>
                <c:pt idx="644">
                  <c:v>41145</c:v>
                </c:pt>
                <c:pt idx="645">
                  <c:v>41148</c:v>
                </c:pt>
                <c:pt idx="646">
                  <c:v>41149</c:v>
                </c:pt>
                <c:pt idx="647">
                  <c:v>41150</c:v>
                </c:pt>
                <c:pt idx="648">
                  <c:v>41151</c:v>
                </c:pt>
                <c:pt idx="649">
                  <c:v>41152</c:v>
                </c:pt>
                <c:pt idx="650">
                  <c:v>41155</c:v>
                </c:pt>
                <c:pt idx="651">
                  <c:v>41156</c:v>
                </c:pt>
                <c:pt idx="652">
                  <c:v>41157</c:v>
                </c:pt>
                <c:pt idx="653">
                  <c:v>41158</c:v>
                </c:pt>
                <c:pt idx="654">
                  <c:v>41159</c:v>
                </c:pt>
                <c:pt idx="655">
                  <c:v>41162</c:v>
                </c:pt>
                <c:pt idx="656">
                  <c:v>41163</c:v>
                </c:pt>
                <c:pt idx="657">
                  <c:v>41164</c:v>
                </c:pt>
                <c:pt idx="658">
                  <c:v>41165</c:v>
                </c:pt>
                <c:pt idx="659">
                  <c:v>41166</c:v>
                </c:pt>
                <c:pt idx="660">
                  <c:v>41169</c:v>
                </c:pt>
                <c:pt idx="661">
                  <c:v>41170</c:v>
                </c:pt>
                <c:pt idx="662">
                  <c:v>41171</c:v>
                </c:pt>
                <c:pt idx="663">
                  <c:v>41172</c:v>
                </c:pt>
                <c:pt idx="664">
                  <c:v>41173</c:v>
                </c:pt>
                <c:pt idx="665">
                  <c:v>41176</c:v>
                </c:pt>
                <c:pt idx="666">
                  <c:v>41177</c:v>
                </c:pt>
                <c:pt idx="667">
                  <c:v>41178</c:v>
                </c:pt>
                <c:pt idx="668">
                  <c:v>41179</c:v>
                </c:pt>
                <c:pt idx="669">
                  <c:v>41180</c:v>
                </c:pt>
                <c:pt idx="670">
                  <c:v>41183</c:v>
                </c:pt>
                <c:pt idx="671">
                  <c:v>41184</c:v>
                </c:pt>
                <c:pt idx="672">
                  <c:v>41185</c:v>
                </c:pt>
                <c:pt idx="673">
                  <c:v>41186</c:v>
                </c:pt>
                <c:pt idx="674">
                  <c:v>41187</c:v>
                </c:pt>
                <c:pt idx="675">
                  <c:v>41190</c:v>
                </c:pt>
                <c:pt idx="676">
                  <c:v>41191</c:v>
                </c:pt>
                <c:pt idx="677">
                  <c:v>41192</c:v>
                </c:pt>
                <c:pt idx="678">
                  <c:v>41193</c:v>
                </c:pt>
                <c:pt idx="679">
                  <c:v>41194</c:v>
                </c:pt>
                <c:pt idx="680">
                  <c:v>41197</c:v>
                </c:pt>
                <c:pt idx="681">
                  <c:v>41198</c:v>
                </c:pt>
                <c:pt idx="682">
                  <c:v>41199</c:v>
                </c:pt>
                <c:pt idx="683">
                  <c:v>41200</c:v>
                </c:pt>
                <c:pt idx="684">
                  <c:v>41201</c:v>
                </c:pt>
                <c:pt idx="685">
                  <c:v>41204</c:v>
                </c:pt>
                <c:pt idx="686">
                  <c:v>41206</c:v>
                </c:pt>
                <c:pt idx="687">
                  <c:v>41207</c:v>
                </c:pt>
                <c:pt idx="688">
                  <c:v>41208</c:v>
                </c:pt>
                <c:pt idx="689">
                  <c:v>41211</c:v>
                </c:pt>
                <c:pt idx="690">
                  <c:v>41212</c:v>
                </c:pt>
                <c:pt idx="691">
                  <c:v>41213</c:v>
                </c:pt>
                <c:pt idx="692">
                  <c:v>41214</c:v>
                </c:pt>
                <c:pt idx="693">
                  <c:v>41215</c:v>
                </c:pt>
                <c:pt idx="694">
                  <c:v>41218</c:v>
                </c:pt>
                <c:pt idx="695">
                  <c:v>41219</c:v>
                </c:pt>
                <c:pt idx="696">
                  <c:v>41220</c:v>
                </c:pt>
                <c:pt idx="697">
                  <c:v>41221</c:v>
                </c:pt>
                <c:pt idx="698">
                  <c:v>41222</c:v>
                </c:pt>
                <c:pt idx="699">
                  <c:v>41225</c:v>
                </c:pt>
                <c:pt idx="700">
                  <c:v>41226</c:v>
                </c:pt>
                <c:pt idx="701">
                  <c:v>41227</c:v>
                </c:pt>
                <c:pt idx="702">
                  <c:v>41228</c:v>
                </c:pt>
                <c:pt idx="703">
                  <c:v>41229</c:v>
                </c:pt>
                <c:pt idx="704">
                  <c:v>41232</c:v>
                </c:pt>
                <c:pt idx="705">
                  <c:v>41233</c:v>
                </c:pt>
                <c:pt idx="706">
                  <c:v>41234</c:v>
                </c:pt>
                <c:pt idx="707">
                  <c:v>41235</c:v>
                </c:pt>
                <c:pt idx="708">
                  <c:v>41236</c:v>
                </c:pt>
                <c:pt idx="709">
                  <c:v>41239</c:v>
                </c:pt>
                <c:pt idx="710">
                  <c:v>41240</c:v>
                </c:pt>
                <c:pt idx="711">
                  <c:v>41241</c:v>
                </c:pt>
                <c:pt idx="712">
                  <c:v>41242</c:v>
                </c:pt>
                <c:pt idx="713">
                  <c:v>41243</c:v>
                </c:pt>
                <c:pt idx="714">
                  <c:v>41246</c:v>
                </c:pt>
                <c:pt idx="715">
                  <c:v>41247</c:v>
                </c:pt>
                <c:pt idx="716">
                  <c:v>41249</c:v>
                </c:pt>
                <c:pt idx="717">
                  <c:v>41250</c:v>
                </c:pt>
                <c:pt idx="718">
                  <c:v>41254</c:v>
                </c:pt>
                <c:pt idx="719">
                  <c:v>41255</c:v>
                </c:pt>
                <c:pt idx="720">
                  <c:v>41256</c:v>
                </c:pt>
                <c:pt idx="721">
                  <c:v>41257</c:v>
                </c:pt>
                <c:pt idx="722">
                  <c:v>41260</c:v>
                </c:pt>
                <c:pt idx="723">
                  <c:v>41261</c:v>
                </c:pt>
                <c:pt idx="724">
                  <c:v>41262</c:v>
                </c:pt>
                <c:pt idx="725">
                  <c:v>41263</c:v>
                </c:pt>
                <c:pt idx="726">
                  <c:v>41264</c:v>
                </c:pt>
                <c:pt idx="727">
                  <c:v>41267</c:v>
                </c:pt>
                <c:pt idx="728">
                  <c:v>41268</c:v>
                </c:pt>
                <c:pt idx="729">
                  <c:v>41269</c:v>
                </c:pt>
                <c:pt idx="730">
                  <c:v>41270</c:v>
                </c:pt>
                <c:pt idx="731">
                  <c:v>41271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41281</c:v>
                </c:pt>
                <c:pt idx="736">
                  <c:v>41282</c:v>
                </c:pt>
                <c:pt idx="737">
                  <c:v>41283</c:v>
                </c:pt>
                <c:pt idx="738">
                  <c:v>41284</c:v>
                </c:pt>
                <c:pt idx="739">
                  <c:v>41285</c:v>
                </c:pt>
                <c:pt idx="740">
                  <c:v>41288</c:v>
                </c:pt>
                <c:pt idx="741">
                  <c:v>41289</c:v>
                </c:pt>
                <c:pt idx="742">
                  <c:v>41290</c:v>
                </c:pt>
                <c:pt idx="743">
                  <c:v>41291</c:v>
                </c:pt>
                <c:pt idx="744">
                  <c:v>41292</c:v>
                </c:pt>
                <c:pt idx="745">
                  <c:v>41295</c:v>
                </c:pt>
                <c:pt idx="746">
                  <c:v>41296</c:v>
                </c:pt>
                <c:pt idx="747">
                  <c:v>41297</c:v>
                </c:pt>
                <c:pt idx="748">
                  <c:v>41298</c:v>
                </c:pt>
                <c:pt idx="749">
                  <c:v>41299</c:v>
                </c:pt>
                <c:pt idx="750">
                  <c:v>41302</c:v>
                </c:pt>
                <c:pt idx="751">
                  <c:v>41303</c:v>
                </c:pt>
                <c:pt idx="752">
                  <c:v>41304</c:v>
                </c:pt>
                <c:pt idx="753">
                  <c:v>41305</c:v>
                </c:pt>
                <c:pt idx="754">
                  <c:v>41306</c:v>
                </c:pt>
                <c:pt idx="755">
                  <c:v>41309</c:v>
                </c:pt>
                <c:pt idx="756">
                  <c:v>41310</c:v>
                </c:pt>
                <c:pt idx="757">
                  <c:v>41311</c:v>
                </c:pt>
                <c:pt idx="758">
                  <c:v>41312</c:v>
                </c:pt>
                <c:pt idx="759">
                  <c:v>41313</c:v>
                </c:pt>
                <c:pt idx="760">
                  <c:v>41316</c:v>
                </c:pt>
                <c:pt idx="761">
                  <c:v>41317</c:v>
                </c:pt>
                <c:pt idx="762">
                  <c:v>41318</c:v>
                </c:pt>
                <c:pt idx="763">
                  <c:v>41319</c:v>
                </c:pt>
                <c:pt idx="764">
                  <c:v>41320</c:v>
                </c:pt>
                <c:pt idx="765">
                  <c:v>41323</c:v>
                </c:pt>
                <c:pt idx="766">
                  <c:v>41324</c:v>
                </c:pt>
                <c:pt idx="767">
                  <c:v>41325</c:v>
                </c:pt>
                <c:pt idx="768">
                  <c:v>41326</c:v>
                </c:pt>
                <c:pt idx="769">
                  <c:v>41327</c:v>
                </c:pt>
                <c:pt idx="770">
                  <c:v>41331</c:v>
                </c:pt>
                <c:pt idx="771">
                  <c:v>41332</c:v>
                </c:pt>
                <c:pt idx="772">
                  <c:v>41333</c:v>
                </c:pt>
                <c:pt idx="773">
                  <c:v>41334</c:v>
                </c:pt>
                <c:pt idx="774">
                  <c:v>41337</c:v>
                </c:pt>
                <c:pt idx="775">
                  <c:v>41338</c:v>
                </c:pt>
                <c:pt idx="776">
                  <c:v>41339</c:v>
                </c:pt>
                <c:pt idx="777">
                  <c:v>41340</c:v>
                </c:pt>
                <c:pt idx="778">
                  <c:v>41341</c:v>
                </c:pt>
                <c:pt idx="779">
                  <c:v>41344</c:v>
                </c:pt>
                <c:pt idx="780">
                  <c:v>41345</c:v>
                </c:pt>
                <c:pt idx="781">
                  <c:v>41346</c:v>
                </c:pt>
                <c:pt idx="782">
                  <c:v>41347</c:v>
                </c:pt>
                <c:pt idx="783">
                  <c:v>41348</c:v>
                </c:pt>
                <c:pt idx="784">
                  <c:v>41351</c:v>
                </c:pt>
                <c:pt idx="785">
                  <c:v>41352</c:v>
                </c:pt>
                <c:pt idx="786">
                  <c:v>41353</c:v>
                </c:pt>
                <c:pt idx="787">
                  <c:v>41354</c:v>
                </c:pt>
                <c:pt idx="788">
                  <c:v>41355</c:v>
                </c:pt>
                <c:pt idx="789">
                  <c:v>41358</c:v>
                </c:pt>
                <c:pt idx="790">
                  <c:v>41359</c:v>
                </c:pt>
                <c:pt idx="791">
                  <c:v>41360</c:v>
                </c:pt>
                <c:pt idx="792">
                  <c:v>41361</c:v>
                </c:pt>
                <c:pt idx="793">
                  <c:v>41362</c:v>
                </c:pt>
                <c:pt idx="794">
                  <c:v>41365</c:v>
                </c:pt>
                <c:pt idx="795">
                  <c:v>41366</c:v>
                </c:pt>
                <c:pt idx="796">
                  <c:v>41367</c:v>
                </c:pt>
                <c:pt idx="797">
                  <c:v>41368</c:v>
                </c:pt>
                <c:pt idx="798">
                  <c:v>41369</c:v>
                </c:pt>
                <c:pt idx="799">
                  <c:v>41373</c:v>
                </c:pt>
                <c:pt idx="800">
                  <c:v>41374</c:v>
                </c:pt>
                <c:pt idx="801">
                  <c:v>41375</c:v>
                </c:pt>
                <c:pt idx="802">
                  <c:v>41376</c:v>
                </c:pt>
                <c:pt idx="803">
                  <c:v>41381</c:v>
                </c:pt>
                <c:pt idx="804">
                  <c:v>41382</c:v>
                </c:pt>
                <c:pt idx="805">
                  <c:v>41383</c:v>
                </c:pt>
                <c:pt idx="806">
                  <c:v>41386</c:v>
                </c:pt>
                <c:pt idx="807">
                  <c:v>41387</c:v>
                </c:pt>
                <c:pt idx="808">
                  <c:v>41388</c:v>
                </c:pt>
                <c:pt idx="809">
                  <c:v>41389</c:v>
                </c:pt>
                <c:pt idx="810">
                  <c:v>41390</c:v>
                </c:pt>
                <c:pt idx="811">
                  <c:v>41393</c:v>
                </c:pt>
                <c:pt idx="812">
                  <c:v>41394</c:v>
                </c:pt>
                <c:pt idx="813">
                  <c:v>41396</c:v>
                </c:pt>
                <c:pt idx="814">
                  <c:v>41397</c:v>
                </c:pt>
                <c:pt idx="815">
                  <c:v>41401</c:v>
                </c:pt>
                <c:pt idx="816">
                  <c:v>41402</c:v>
                </c:pt>
                <c:pt idx="817">
                  <c:v>41403</c:v>
                </c:pt>
                <c:pt idx="818">
                  <c:v>41404</c:v>
                </c:pt>
                <c:pt idx="819">
                  <c:v>41407</c:v>
                </c:pt>
                <c:pt idx="820">
                  <c:v>41408</c:v>
                </c:pt>
                <c:pt idx="821">
                  <c:v>41409</c:v>
                </c:pt>
                <c:pt idx="822">
                  <c:v>41410</c:v>
                </c:pt>
                <c:pt idx="823">
                  <c:v>41411</c:v>
                </c:pt>
                <c:pt idx="824">
                  <c:v>41414</c:v>
                </c:pt>
                <c:pt idx="825">
                  <c:v>41415</c:v>
                </c:pt>
                <c:pt idx="826">
                  <c:v>41416</c:v>
                </c:pt>
                <c:pt idx="827">
                  <c:v>41417</c:v>
                </c:pt>
                <c:pt idx="828">
                  <c:v>41421</c:v>
                </c:pt>
                <c:pt idx="829">
                  <c:v>41422</c:v>
                </c:pt>
                <c:pt idx="830">
                  <c:v>41423</c:v>
                </c:pt>
                <c:pt idx="831">
                  <c:v>41424</c:v>
                </c:pt>
                <c:pt idx="832">
                  <c:v>41425</c:v>
                </c:pt>
                <c:pt idx="833">
                  <c:v>41428</c:v>
                </c:pt>
                <c:pt idx="834">
                  <c:v>41429</c:v>
                </c:pt>
                <c:pt idx="835">
                  <c:v>41430</c:v>
                </c:pt>
                <c:pt idx="836">
                  <c:v>41431</c:v>
                </c:pt>
                <c:pt idx="837">
                  <c:v>41432</c:v>
                </c:pt>
                <c:pt idx="838">
                  <c:v>41435</c:v>
                </c:pt>
                <c:pt idx="839">
                  <c:v>41436</c:v>
                </c:pt>
                <c:pt idx="840">
                  <c:v>41437</c:v>
                </c:pt>
                <c:pt idx="841">
                  <c:v>41438</c:v>
                </c:pt>
                <c:pt idx="842">
                  <c:v>41439</c:v>
                </c:pt>
                <c:pt idx="843">
                  <c:v>41442</c:v>
                </c:pt>
                <c:pt idx="844">
                  <c:v>41443</c:v>
                </c:pt>
                <c:pt idx="845">
                  <c:v>41444</c:v>
                </c:pt>
                <c:pt idx="846">
                  <c:v>41445</c:v>
                </c:pt>
                <c:pt idx="847">
                  <c:v>41446</c:v>
                </c:pt>
                <c:pt idx="848">
                  <c:v>41449</c:v>
                </c:pt>
                <c:pt idx="849">
                  <c:v>41450</c:v>
                </c:pt>
                <c:pt idx="850">
                  <c:v>41451</c:v>
                </c:pt>
                <c:pt idx="851">
                  <c:v>41452</c:v>
                </c:pt>
                <c:pt idx="852">
                  <c:v>41453</c:v>
                </c:pt>
                <c:pt idx="853">
                  <c:v>41457</c:v>
                </c:pt>
                <c:pt idx="854">
                  <c:v>41458</c:v>
                </c:pt>
                <c:pt idx="855">
                  <c:v>41459</c:v>
                </c:pt>
                <c:pt idx="856">
                  <c:v>41460</c:v>
                </c:pt>
                <c:pt idx="857">
                  <c:v>41463</c:v>
                </c:pt>
                <c:pt idx="858">
                  <c:v>41464</c:v>
                </c:pt>
                <c:pt idx="859">
                  <c:v>41465</c:v>
                </c:pt>
                <c:pt idx="860">
                  <c:v>41466</c:v>
                </c:pt>
                <c:pt idx="861">
                  <c:v>41467</c:v>
                </c:pt>
                <c:pt idx="862">
                  <c:v>41470</c:v>
                </c:pt>
                <c:pt idx="863">
                  <c:v>41471</c:v>
                </c:pt>
                <c:pt idx="864">
                  <c:v>41472</c:v>
                </c:pt>
                <c:pt idx="865">
                  <c:v>41473</c:v>
                </c:pt>
                <c:pt idx="866">
                  <c:v>41474</c:v>
                </c:pt>
                <c:pt idx="867">
                  <c:v>41478</c:v>
                </c:pt>
                <c:pt idx="868">
                  <c:v>41479</c:v>
                </c:pt>
                <c:pt idx="869">
                  <c:v>41480</c:v>
                </c:pt>
                <c:pt idx="870">
                  <c:v>41481</c:v>
                </c:pt>
                <c:pt idx="871">
                  <c:v>41484</c:v>
                </c:pt>
                <c:pt idx="872">
                  <c:v>41485</c:v>
                </c:pt>
                <c:pt idx="873">
                  <c:v>41486</c:v>
                </c:pt>
                <c:pt idx="874">
                  <c:v>41487</c:v>
                </c:pt>
                <c:pt idx="875">
                  <c:v>41488</c:v>
                </c:pt>
                <c:pt idx="876">
                  <c:v>41491</c:v>
                </c:pt>
                <c:pt idx="877">
                  <c:v>41492</c:v>
                </c:pt>
                <c:pt idx="878">
                  <c:v>41493</c:v>
                </c:pt>
                <c:pt idx="879">
                  <c:v>41494</c:v>
                </c:pt>
                <c:pt idx="880">
                  <c:v>41495</c:v>
                </c:pt>
                <c:pt idx="881">
                  <c:v>41499</c:v>
                </c:pt>
                <c:pt idx="882">
                  <c:v>41500</c:v>
                </c:pt>
                <c:pt idx="883">
                  <c:v>41501</c:v>
                </c:pt>
                <c:pt idx="884">
                  <c:v>41502</c:v>
                </c:pt>
                <c:pt idx="885">
                  <c:v>41505</c:v>
                </c:pt>
                <c:pt idx="886">
                  <c:v>41506</c:v>
                </c:pt>
                <c:pt idx="887">
                  <c:v>41507</c:v>
                </c:pt>
                <c:pt idx="888">
                  <c:v>41508</c:v>
                </c:pt>
                <c:pt idx="889">
                  <c:v>41509</c:v>
                </c:pt>
                <c:pt idx="890">
                  <c:v>41512</c:v>
                </c:pt>
                <c:pt idx="891">
                  <c:v>41513</c:v>
                </c:pt>
                <c:pt idx="892">
                  <c:v>41514</c:v>
                </c:pt>
                <c:pt idx="893">
                  <c:v>41515</c:v>
                </c:pt>
                <c:pt idx="894">
                  <c:v>41516</c:v>
                </c:pt>
                <c:pt idx="895">
                  <c:v>41519</c:v>
                </c:pt>
                <c:pt idx="896">
                  <c:v>41520</c:v>
                </c:pt>
                <c:pt idx="897">
                  <c:v>41521</c:v>
                </c:pt>
                <c:pt idx="898">
                  <c:v>41522</c:v>
                </c:pt>
                <c:pt idx="899">
                  <c:v>41523</c:v>
                </c:pt>
                <c:pt idx="900">
                  <c:v>41526</c:v>
                </c:pt>
                <c:pt idx="901">
                  <c:v>41527</c:v>
                </c:pt>
                <c:pt idx="902">
                  <c:v>41528</c:v>
                </c:pt>
                <c:pt idx="903">
                  <c:v>41529</c:v>
                </c:pt>
                <c:pt idx="904">
                  <c:v>41530</c:v>
                </c:pt>
                <c:pt idx="905">
                  <c:v>41533</c:v>
                </c:pt>
                <c:pt idx="906">
                  <c:v>41534</c:v>
                </c:pt>
                <c:pt idx="907">
                  <c:v>41535</c:v>
                </c:pt>
                <c:pt idx="908">
                  <c:v>41536</c:v>
                </c:pt>
                <c:pt idx="909">
                  <c:v>41537</c:v>
                </c:pt>
                <c:pt idx="910">
                  <c:v>41540</c:v>
                </c:pt>
                <c:pt idx="911">
                  <c:v>41541</c:v>
                </c:pt>
                <c:pt idx="912">
                  <c:v>41542</c:v>
                </c:pt>
                <c:pt idx="913">
                  <c:v>41543</c:v>
                </c:pt>
                <c:pt idx="914">
                  <c:v>41544</c:v>
                </c:pt>
                <c:pt idx="915">
                  <c:v>41547</c:v>
                </c:pt>
                <c:pt idx="916">
                  <c:v>41548</c:v>
                </c:pt>
                <c:pt idx="917">
                  <c:v>41549</c:v>
                </c:pt>
                <c:pt idx="918">
                  <c:v>41550</c:v>
                </c:pt>
                <c:pt idx="919">
                  <c:v>41551</c:v>
                </c:pt>
                <c:pt idx="920">
                  <c:v>41554</c:v>
                </c:pt>
                <c:pt idx="921">
                  <c:v>41555</c:v>
                </c:pt>
                <c:pt idx="922">
                  <c:v>41556</c:v>
                </c:pt>
                <c:pt idx="923">
                  <c:v>41557</c:v>
                </c:pt>
                <c:pt idx="924">
                  <c:v>41558</c:v>
                </c:pt>
                <c:pt idx="925">
                  <c:v>41561</c:v>
                </c:pt>
                <c:pt idx="926">
                  <c:v>41562</c:v>
                </c:pt>
                <c:pt idx="927">
                  <c:v>41563</c:v>
                </c:pt>
                <c:pt idx="928">
                  <c:v>41564</c:v>
                </c:pt>
                <c:pt idx="929">
                  <c:v>41565</c:v>
                </c:pt>
                <c:pt idx="930">
                  <c:v>41568</c:v>
                </c:pt>
                <c:pt idx="931">
                  <c:v>41569</c:v>
                </c:pt>
                <c:pt idx="932">
                  <c:v>41571</c:v>
                </c:pt>
                <c:pt idx="933">
                  <c:v>41572</c:v>
                </c:pt>
                <c:pt idx="934">
                  <c:v>41575</c:v>
                </c:pt>
                <c:pt idx="935">
                  <c:v>41576</c:v>
                </c:pt>
                <c:pt idx="936">
                  <c:v>41577</c:v>
                </c:pt>
                <c:pt idx="937">
                  <c:v>41578</c:v>
                </c:pt>
                <c:pt idx="938">
                  <c:v>41579</c:v>
                </c:pt>
                <c:pt idx="939">
                  <c:v>41582</c:v>
                </c:pt>
                <c:pt idx="940">
                  <c:v>41583</c:v>
                </c:pt>
                <c:pt idx="941">
                  <c:v>41584</c:v>
                </c:pt>
                <c:pt idx="942">
                  <c:v>41585</c:v>
                </c:pt>
                <c:pt idx="943">
                  <c:v>41586</c:v>
                </c:pt>
                <c:pt idx="944">
                  <c:v>41589</c:v>
                </c:pt>
                <c:pt idx="945">
                  <c:v>41590</c:v>
                </c:pt>
                <c:pt idx="946">
                  <c:v>41591</c:v>
                </c:pt>
                <c:pt idx="947">
                  <c:v>41592</c:v>
                </c:pt>
                <c:pt idx="948">
                  <c:v>41593</c:v>
                </c:pt>
                <c:pt idx="949">
                  <c:v>41596</c:v>
                </c:pt>
                <c:pt idx="950">
                  <c:v>41597</c:v>
                </c:pt>
                <c:pt idx="951">
                  <c:v>41598</c:v>
                </c:pt>
                <c:pt idx="952">
                  <c:v>41599</c:v>
                </c:pt>
                <c:pt idx="953">
                  <c:v>41600</c:v>
                </c:pt>
                <c:pt idx="954">
                  <c:v>41603</c:v>
                </c:pt>
                <c:pt idx="955">
                  <c:v>41604</c:v>
                </c:pt>
                <c:pt idx="956">
                  <c:v>41605</c:v>
                </c:pt>
                <c:pt idx="957">
                  <c:v>41606</c:v>
                </c:pt>
                <c:pt idx="958">
                  <c:v>41607</c:v>
                </c:pt>
                <c:pt idx="959">
                  <c:v>41610</c:v>
                </c:pt>
                <c:pt idx="960">
                  <c:v>41611</c:v>
                </c:pt>
                <c:pt idx="961">
                  <c:v>41612</c:v>
                </c:pt>
                <c:pt idx="962">
                  <c:v>41614</c:v>
                </c:pt>
                <c:pt idx="963">
                  <c:v>41617</c:v>
                </c:pt>
                <c:pt idx="964">
                  <c:v>41619</c:v>
                </c:pt>
                <c:pt idx="965">
                  <c:v>41620</c:v>
                </c:pt>
                <c:pt idx="966">
                  <c:v>41621</c:v>
                </c:pt>
                <c:pt idx="967">
                  <c:v>41624</c:v>
                </c:pt>
                <c:pt idx="968">
                  <c:v>41625</c:v>
                </c:pt>
                <c:pt idx="969">
                  <c:v>41626</c:v>
                </c:pt>
                <c:pt idx="970">
                  <c:v>41627</c:v>
                </c:pt>
                <c:pt idx="971">
                  <c:v>41628</c:v>
                </c:pt>
                <c:pt idx="972">
                  <c:v>41631</c:v>
                </c:pt>
                <c:pt idx="973">
                  <c:v>41632</c:v>
                </c:pt>
                <c:pt idx="974">
                  <c:v>41633</c:v>
                </c:pt>
                <c:pt idx="975">
                  <c:v>41634</c:v>
                </c:pt>
                <c:pt idx="976">
                  <c:v>41635</c:v>
                </c:pt>
                <c:pt idx="977">
                  <c:v>41641</c:v>
                </c:pt>
                <c:pt idx="978">
                  <c:v>41642</c:v>
                </c:pt>
                <c:pt idx="979">
                  <c:v>41645</c:v>
                </c:pt>
                <c:pt idx="980">
                  <c:v>41646</c:v>
                </c:pt>
                <c:pt idx="981">
                  <c:v>41647</c:v>
                </c:pt>
                <c:pt idx="982">
                  <c:v>41648</c:v>
                </c:pt>
                <c:pt idx="983">
                  <c:v>41649</c:v>
                </c:pt>
                <c:pt idx="984">
                  <c:v>41652</c:v>
                </c:pt>
                <c:pt idx="985">
                  <c:v>41653</c:v>
                </c:pt>
                <c:pt idx="986">
                  <c:v>41654</c:v>
                </c:pt>
                <c:pt idx="987">
                  <c:v>41655</c:v>
                </c:pt>
                <c:pt idx="988">
                  <c:v>41656</c:v>
                </c:pt>
                <c:pt idx="989">
                  <c:v>41659</c:v>
                </c:pt>
                <c:pt idx="990">
                  <c:v>41660</c:v>
                </c:pt>
                <c:pt idx="991">
                  <c:v>41661</c:v>
                </c:pt>
                <c:pt idx="992">
                  <c:v>41662</c:v>
                </c:pt>
                <c:pt idx="993">
                  <c:v>41663</c:v>
                </c:pt>
                <c:pt idx="994">
                  <c:v>41666</c:v>
                </c:pt>
                <c:pt idx="995">
                  <c:v>41667</c:v>
                </c:pt>
                <c:pt idx="996">
                  <c:v>41668</c:v>
                </c:pt>
                <c:pt idx="997">
                  <c:v>41669</c:v>
                </c:pt>
                <c:pt idx="998">
                  <c:v>41670</c:v>
                </c:pt>
                <c:pt idx="999">
                  <c:v>41673</c:v>
                </c:pt>
                <c:pt idx="1000">
                  <c:v>41674</c:v>
                </c:pt>
                <c:pt idx="1001">
                  <c:v>41675</c:v>
                </c:pt>
                <c:pt idx="1002">
                  <c:v>41676</c:v>
                </c:pt>
                <c:pt idx="1003">
                  <c:v>41677</c:v>
                </c:pt>
                <c:pt idx="1004">
                  <c:v>41680</c:v>
                </c:pt>
                <c:pt idx="1005">
                  <c:v>41681</c:v>
                </c:pt>
                <c:pt idx="1006">
                  <c:v>41682</c:v>
                </c:pt>
                <c:pt idx="1007">
                  <c:v>41683</c:v>
                </c:pt>
                <c:pt idx="1008">
                  <c:v>41687</c:v>
                </c:pt>
                <c:pt idx="1009">
                  <c:v>41688</c:v>
                </c:pt>
                <c:pt idx="1010">
                  <c:v>41689</c:v>
                </c:pt>
                <c:pt idx="1011">
                  <c:v>41690</c:v>
                </c:pt>
                <c:pt idx="1012">
                  <c:v>41691</c:v>
                </c:pt>
                <c:pt idx="1013">
                  <c:v>41694</c:v>
                </c:pt>
                <c:pt idx="1014">
                  <c:v>41695</c:v>
                </c:pt>
                <c:pt idx="1015">
                  <c:v>41696</c:v>
                </c:pt>
                <c:pt idx="1016">
                  <c:v>41697</c:v>
                </c:pt>
                <c:pt idx="1017">
                  <c:v>41698</c:v>
                </c:pt>
                <c:pt idx="1018">
                  <c:v>41701</c:v>
                </c:pt>
                <c:pt idx="1019">
                  <c:v>41702</c:v>
                </c:pt>
                <c:pt idx="1020">
                  <c:v>41703</c:v>
                </c:pt>
                <c:pt idx="1021">
                  <c:v>41704</c:v>
                </c:pt>
                <c:pt idx="1022">
                  <c:v>41705</c:v>
                </c:pt>
                <c:pt idx="1023">
                  <c:v>41708</c:v>
                </c:pt>
                <c:pt idx="1024">
                  <c:v>41709</c:v>
                </c:pt>
                <c:pt idx="1025">
                  <c:v>41710</c:v>
                </c:pt>
                <c:pt idx="1026">
                  <c:v>41711</c:v>
                </c:pt>
                <c:pt idx="1027">
                  <c:v>41712</c:v>
                </c:pt>
                <c:pt idx="1028">
                  <c:v>41715</c:v>
                </c:pt>
                <c:pt idx="1029">
                  <c:v>41716</c:v>
                </c:pt>
                <c:pt idx="1030">
                  <c:v>41717</c:v>
                </c:pt>
                <c:pt idx="1031">
                  <c:v>41718</c:v>
                </c:pt>
                <c:pt idx="1032">
                  <c:v>41719</c:v>
                </c:pt>
                <c:pt idx="1033">
                  <c:v>41722</c:v>
                </c:pt>
                <c:pt idx="1034">
                  <c:v>41723</c:v>
                </c:pt>
                <c:pt idx="1035">
                  <c:v>41724</c:v>
                </c:pt>
                <c:pt idx="1036">
                  <c:v>41725</c:v>
                </c:pt>
                <c:pt idx="1037">
                  <c:v>41726</c:v>
                </c:pt>
                <c:pt idx="1038">
                  <c:v>41729</c:v>
                </c:pt>
                <c:pt idx="1039">
                  <c:v>41730</c:v>
                </c:pt>
                <c:pt idx="1040">
                  <c:v>41731</c:v>
                </c:pt>
                <c:pt idx="1041">
                  <c:v>41732</c:v>
                </c:pt>
                <c:pt idx="1042">
                  <c:v>41733</c:v>
                </c:pt>
                <c:pt idx="1043">
                  <c:v>41737</c:v>
                </c:pt>
                <c:pt idx="1044">
                  <c:v>41738</c:v>
                </c:pt>
                <c:pt idx="1045">
                  <c:v>41739</c:v>
                </c:pt>
                <c:pt idx="1046">
                  <c:v>41740</c:v>
                </c:pt>
                <c:pt idx="1047">
                  <c:v>41745</c:v>
                </c:pt>
                <c:pt idx="1048">
                  <c:v>41746</c:v>
                </c:pt>
                <c:pt idx="1049">
                  <c:v>41747</c:v>
                </c:pt>
                <c:pt idx="1050">
                  <c:v>41750</c:v>
                </c:pt>
                <c:pt idx="1051">
                  <c:v>41751</c:v>
                </c:pt>
                <c:pt idx="1052">
                  <c:v>41752</c:v>
                </c:pt>
                <c:pt idx="1053">
                  <c:v>41753</c:v>
                </c:pt>
                <c:pt idx="1054">
                  <c:v>41754</c:v>
                </c:pt>
                <c:pt idx="1055">
                  <c:v>41757</c:v>
                </c:pt>
                <c:pt idx="1056">
                  <c:v>41758</c:v>
                </c:pt>
                <c:pt idx="1057">
                  <c:v>41759</c:v>
                </c:pt>
                <c:pt idx="1058">
                  <c:v>41761</c:v>
                </c:pt>
                <c:pt idx="1059">
                  <c:v>41765</c:v>
                </c:pt>
                <c:pt idx="1060">
                  <c:v>41766</c:v>
                </c:pt>
                <c:pt idx="1061">
                  <c:v>41767</c:v>
                </c:pt>
                <c:pt idx="1062">
                  <c:v>41768</c:v>
                </c:pt>
                <c:pt idx="1063">
                  <c:v>41771</c:v>
                </c:pt>
                <c:pt idx="1064">
                  <c:v>41773</c:v>
                </c:pt>
                <c:pt idx="1065">
                  <c:v>41774</c:v>
                </c:pt>
                <c:pt idx="1066">
                  <c:v>41775</c:v>
                </c:pt>
                <c:pt idx="1067">
                  <c:v>41778</c:v>
                </c:pt>
                <c:pt idx="1068">
                  <c:v>41779</c:v>
                </c:pt>
                <c:pt idx="1069">
                  <c:v>41780</c:v>
                </c:pt>
                <c:pt idx="1070">
                  <c:v>41781</c:v>
                </c:pt>
                <c:pt idx="1071">
                  <c:v>41782</c:v>
                </c:pt>
                <c:pt idx="1072">
                  <c:v>41785</c:v>
                </c:pt>
                <c:pt idx="1073">
                  <c:v>41786</c:v>
                </c:pt>
                <c:pt idx="1074">
                  <c:v>41787</c:v>
                </c:pt>
                <c:pt idx="1075">
                  <c:v>41788</c:v>
                </c:pt>
                <c:pt idx="1076">
                  <c:v>41789</c:v>
                </c:pt>
                <c:pt idx="1077">
                  <c:v>41792</c:v>
                </c:pt>
                <c:pt idx="1078">
                  <c:v>41793</c:v>
                </c:pt>
                <c:pt idx="1079">
                  <c:v>41794</c:v>
                </c:pt>
                <c:pt idx="1080">
                  <c:v>41795</c:v>
                </c:pt>
                <c:pt idx="1081">
                  <c:v>41796</c:v>
                </c:pt>
                <c:pt idx="1082">
                  <c:v>41799</c:v>
                </c:pt>
                <c:pt idx="1083">
                  <c:v>41800</c:v>
                </c:pt>
                <c:pt idx="1084">
                  <c:v>41801</c:v>
                </c:pt>
                <c:pt idx="1085">
                  <c:v>41802</c:v>
                </c:pt>
                <c:pt idx="1086">
                  <c:v>41803</c:v>
                </c:pt>
                <c:pt idx="1087">
                  <c:v>41806</c:v>
                </c:pt>
                <c:pt idx="1088">
                  <c:v>41807</c:v>
                </c:pt>
                <c:pt idx="1089">
                  <c:v>41808</c:v>
                </c:pt>
                <c:pt idx="1090">
                  <c:v>41809</c:v>
                </c:pt>
                <c:pt idx="1091">
                  <c:v>41810</c:v>
                </c:pt>
                <c:pt idx="1092">
                  <c:v>41813</c:v>
                </c:pt>
                <c:pt idx="1093">
                  <c:v>41814</c:v>
                </c:pt>
                <c:pt idx="1094">
                  <c:v>41815</c:v>
                </c:pt>
                <c:pt idx="1095">
                  <c:v>41816</c:v>
                </c:pt>
                <c:pt idx="1096">
                  <c:v>41817</c:v>
                </c:pt>
                <c:pt idx="1097">
                  <c:v>41820</c:v>
                </c:pt>
                <c:pt idx="1098">
                  <c:v>41822</c:v>
                </c:pt>
                <c:pt idx="1099">
                  <c:v>41823</c:v>
                </c:pt>
                <c:pt idx="1100">
                  <c:v>41824</c:v>
                </c:pt>
                <c:pt idx="1101">
                  <c:v>41827</c:v>
                </c:pt>
                <c:pt idx="1102">
                  <c:v>41828</c:v>
                </c:pt>
                <c:pt idx="1103">
                  <c:v>41829</c:v>
                </c:pt>
                <c:pt idx="1104">
                  <c:v>41830</c:v>
                </c:pt>
                <c:pt idx="1105">
                  <c:v>41834</c:v>
                </c:pt>
                <c:pt idx="1106">
                  <c:v>41835</c:v>
                </c:pt>
                <c:pt idx="1107">
                  <c:v>41836</c:v>
                </c:pt>
                <c:pt idx="1108">
                  <c:v>41837</c:v>
                </c:pt>
                <c:pt idx="1109">
                  <c:v>41838</c:v>
                </c:pt>
                <c:pt idx="1110">
                  <c:v>41841</c:v>
                </c:pt>
                <c:pt idx="1111">
                  <c:v>41842</c:v>
                </c:pt>
                <c:pt idx="1112">
                  <c:v>41843</c:v>
                </c:pt>
                <c:pt idx="1113">
                  <c:v>41844</c:v>
                </c:pt>
                <c:pt idx="1114">
                  <c:v>41845</c:v>
                </c:pt>
                <c:pt idx="1115">
                  <c:v>41848</c:v>
                </c:pt>
                <c:pt idx="1116">
                  <c:v>41849</c:v>
                </c:pt>
                <c:pt idx="1117">
                  <c:v>41850</c:v>
                </c:pt>
                <c:pt idx="1118">
                  <c:v>41851</c:v>
                </c:pt>
                <c:pt idx="1119">
                  <c:v>41852</c:v>
                </c:pt>
                <c:pt idx="1120">
                  <c:v>41855</c:v>
                </c:pt>
                <c:pt idx="1121">
                  <c:v>41856</c:v>
                </c:pt>
                <c:pt idx="1122">
                  <c:v>41857</c:v>
                </c:pt>
                <c:pt idx="1123">
                  <c:v>41858</c:v>
                </c:pt>
                <c:pt idx="1124">
                  <c:v>41859</c:v>
                </c:pt>
                <c:pt idx="1125">
                  <c:v>41864</c:v>
                </c:pt>
                <c:pt idx="1126">
                  <c:v>41865</c:v>
                </c:pt>
                <c:pt idx="1127">
                  <c:v>41866</c:v>
                </c:pt>
                <c:pt idx="1128">
                  <c:v>41869</c:v>
                </c:pt>
                <c:pt idx="1129">
                  <c:v>41870</c:v>
                </c:pt>
                <c:pt idx="1130">
                  <c:v>41871</c:v>
                </c:pt>
                <c:pt idx="1131">
                  <c:v>41872</c:v>
                </c:pt>
                <c:pt idx="1132">
                  <c:v>41873</c:v>
                </c:pt>
                <c:pt idx="1133">
                  <c:v>41876</c:v>
                </c:pt>
                <c:pt idx="1134">
                  <c:v>41877</c:v>
                </c:pt>
                <c:pt idx="1135">
                  <c:v>41878</c:v>
                </c:pt>
                <c:pt idx="1136">
                  <c:v>41879</c:v>
                </c:pt>
                <c:pt idx="1137">
                  <c:v>41880</c:v>
                </c:pt>
                <c:pt idx="1138">
                  <c:v>41883</c:v>
                </c:pt>
                <c:pt idx="1139">
                  <c:v>41884</c:v>
                </c:pt>
                <c:pt idx="1140">
                  <c:v>41885</c:v>
                </c:pt>
                <c:pt idx="1141">
                  <c:v>41886</c:v>
                </c:pt>
                <c:pt idx="1142">
                  <c:v>41887</c:v>
                </c:pt>
                <c:pt idx="1143">
                  <c:v>41890</c:v>
                </c:pt>
                <c:pt idx="1144">
                  <c:v>41891</c:v>
                </c:pt>
                <c:pt idx="1145">
                  <c:v>41892</c:v>
                </c:pt>
                <c:pt idx="1146">
                  <c:v>41893</c:v>
                </c:pt>
                <c:pt idx="1147">
                  <c:v>41894</c:v>
                </c:pt>
                <c:pt idx="1148">
                  <c:v>41897</c:v>
                </c:pt>
                <c:pt idx="1149">
                  <c:v>41898</c:v>
                </c:pt>
                <c:pt idx="1150">
                  <c:v>41899</c:v>
                </c:pt>
                <c:pt idx="1151">
                  <c:v>41900</c:v>
                </c:pt>
                <c:pt idx="1152">
                  <c:v>41901</c:v>
                </c:pt>
                <c:pt idx="1153">
                  <c:v>41904</c:v>
                </c:pt>
                <c:pt idx="1154">
                  <c:v>41905</c:v>
                </c:pt>
                <c:pt idx="1155">
                  <c:v>41906</c:v>
                </c:pt>
                <c:pt idx="1156">
                  <c:v>41907</c:v>
                </c:pt>
                <c:pt idx="1157">
                  <c:v>41908</c:v>
                </c:pt>
                <c:pt idx="1158">
                  <c:v>41911</c:v>
                </c:pt>
                <c:pt idx="1159">
                  <c:v>41912</c:v>
                </c:pt>
                <c:pt idx="1160">
                  <c:v>41913</c:v>
                </c:pt>
                <c:pt idx="1161">
                  <c:v>41914</c:v>
                </c:pt>
                <c:pt idx="1162">
                  <c:v>41915</c:v>
                </c:pt>
                <c:pt idx="1163">
                  <c:v>41918</c:v>
                </c:pt>
                <c:pt idx="1164">
                  <c:v>41919</c:v>
                </c:pt>
                <c:pt idx="1165">
                  <c:v>41920</c:v>
                </c:pt>
                <c:pt idx="1166">
                  <c:v>41921</c:v>
                </c:pt>
                <c:pt idx="1167">
                  <c:v>41922</c:v>
                </c:pt>
                <c:pt idx="1168">
                  <c:v>41925</c:v>
                </c:pt>
                <c:pt idx="1169">
                  <c:v>41926</c:v>
                </c:pt>
                <c:pt idx="1170">
                  <c:v>41927</c:v>
                </c:pt>
                <c:pt idx="1171">
                  <c:v>41928</c:v>
                </c:pt>
                <c:pt idx="1172">
                  <c:v>41929</c:v>
                </c:pt>
                <c:pt idx="1173">
                  <c:v>41932</c:v>
                </c:pt>
                <c:pt idx="1174">
                  <c:v>41933</c:v>
                </c:pt>
                <c:pt idx="1175">
                  <c:v>41934</c:v>
                </c:pt>
                <c:pt idx="1176">
                  <c:v>41936</c:v>
                </c:pt>
                <c:pt idx="1177">
                  <c:v>41939</c:v>
                </c:pt>
                <c:pt idx="1178">
                  <c:v>41940</c:v>
                </c:pt>
                <c:pt idx="1179">
                  <c:v>41941</c:v>
                </c:pt>
                <c:pt idx="1180">
                  <c:v>41942</c:v>
                </c:pt>
                <c:pt idx="1181">
                  <c:v>41943</c:v>
                </c:pt>
                <c:pt idx="1182">
                  <c:v>41946</c:v>
                </c:pt>
                <c:pt idx="1183">
                  <c:v>41947</c:v>
                </c:pt>
                <c:pt idx="1184">
                  <c:v>41948</c:v>
                </c:pt>
                <c:pt idx="1185">
                  <c:v>41949</c:v>
                </c:pt>
                <c:pt idx="1186">
                  <c:v>41950</c:v>
                </c:pt>
                <c:pt idx="1187">
                  <c:v>41953</c:v>
                </c:pt>
                <c:pt idx="1188">
                  <c:v>41954</c:v>
                </c:pt>
                <c:pt idx="1189">
                  <c:v>41955</c:v>
                </c:pt>
                <c:pt idx="1190">
                  <c:v>41956</c:v>
                </c:pt>
                <c:pt idx="1191">
                  <c:v>41957</c:v>
                </c:pt>
                <c:pt idx="1192">
                  <c:v>41960</c:v>
                </c:pt>
                <c:pt idx="1193">
                  <c:v>41961</c:v>
                </c:pt>
                <c:pt idx="1194">
                  <c:v>41962</c:v>
                </c:pt>
                <c:pt idx="1195">
                  <c:v>41963</c:v>
                </c:pt>
                <c:pt idx="1196">
                  <c:v>41964</c:v>
                </c:pt>
                <c:pt idx="1197">
                  <c:v>41967</c:v>
                </c:pt>
                <c:pt idx="1198">
                  <c:v>41968</c:v>
                </c:pt>
                <c:pt idx="1199">
                  <c:v>41969</c:v>
                </c:pt>
                <c:pt idx="1200">
                  <c:v>41970</c:v>
                </c:pt>
                <c:pt idx="1201">
                  <c:v>41971</c:v>
                </c:pt>
                <c:pt idx="1202">
                  <c:v>41974</c:v>
                </c:pt>
                <c:pt idx="1203">
                  <c:v>41975</c:v>
                </c:pt>
                <c:pt idx="1204">
                  <c:v>41976</c:v>
                </c:pt>
                <c:pt idx="1205">
                  <c:v>41977</c:v>
                </c:pt>
                <c:pt idx="1206">
                  <c:v>41981</c:v>
                </c:pt>
                <c:pt idx="1207">
                  <c:v>41982</c:v>
                </c:pt>
                <c:pt idx="1208">
                  <c:v>41984</c:v>
                </c:pt>
                <c:pt idx="1209">
                  <c:v>41985</c:v>
                </c:pt>
                <c:pt idx="1210">
                  <c:v>41988</c:v>
                </c:pt>
                <c:pt idx="1211">
                  <c:v>41989</c:v>
                </c:pt>
                <c:pt idx="1212">
                  <c:v>41990</c:v>
                </c:pt>
                <c:pt idx="1213">
                  <c:v>41991</c:v>
                </c:pt>
                <c:pt idx="1214">
                  <c:v>41992</c:v>
                </c:pt>
                <c:pt idx="1215">
                  <c:v>41995</c:v>
                </c:pt>
                <c:pt idx="1216">
                  <c:v>41996</c:v>
                </c:pt>
                <c:pt idx="1217">
                  <c:v>41997</c:v>
                </c:pt>
                <c:pt idx="1218">
                  <c:v>41998</c:v>
                </c:pt>
                <c:pt idx="1219">
                  <c:v>41999</c:v>
                </c:pt>
                <c:pt idx="1220">
                  <c:v>42002</c:v>
                </c:pt>
                <c:pt idx="1221">
                  <c:v>42003</c:v>
                </c:pt>
                <c:pt idx="1222">
                  <c:v>42009</c:v>
                </c:pt>
                <c:pt idx="1223">
                  <c:v>42010</c:v>
                </c:pt>
                <c:pt idx="1224">
                  <c:v>42011</c:v>
                </c:pt>
                <c:pt idx="1225">
                  <c:v>42012</c:v>
                </c:pt>
                <c:pt idx="1226">
                  <c:v>42013</c:v>
                </c:pt>
                <c:pt idx="1227">
                  <c:v>42016</c:v>
                </c:pt>
                <c:pt idx="1228">
                  <c:v>42017</c:v>
                </c:pt>
                <c:pt idx="1229">
                  <c:v>42018</c:v>
                </c:pt>
                <c:pt idx="1230">
                  <c:v>42019</c:v>
                </c:pt>
                <c:pt idx="1231">
                  <c:v>42020</c:v>
                </c:pt>
                <c:pt idx="1232">
                  <c:v>42023</c:v>
                </c:pt>
                <c:pt idx="1233">
                  <c:v>42024</c:v>
                </c:pt>
                <c:pt idx="1234">
                  <c:v>42025</c:v>
                </c:pt>
                <c:pt idx="1235">
                  <c:v>42026</c:v>
                </c:pt>
                <c:pt idx="1236">
                  <c:v>42027</c:v>
                </c:pt>
                <c:pt idx="1237">
                  <c:v>42030</c:v>
                </c:pt>
                <c:pt idx="1238">
                  <c:v>42031</c:v>
                </c:pt>
                <c:pt idx="1239">
                  <c:v>42032</c:v>
                </c:pt>
                <c:pt idx="1240">
                  <c:v>42033</c:v>
                </c:pt>
                <c:pt idx="1241">
                  <c:v>42034</c:v>
                </c:pt>
                <c:pt idx="1242">
                  <c:v>42037</c:v>
                </c:pt>
                <c:pt idx="1243">
                  <c:v>42038</c:v>
                </c:pt>
                <c:pt idx="1244">
                  <c:v>42039</c:v>
                </c:pt>
                <c:pt idx="1245">
                  <c:v>42040</c:v>
                </c:pt>
                <c:pt idx="1246">
                  <c:v>42041</c:v>
                </c:pt>
                <c:pt idx="1247">
                  <c:v>42044</c:v>
                </c:pt>
                <c:pt idx="1248">
                  <c:v>42045</c:v>
                </c:pt>
                <c:pt idx="1249">
                  <c:v>42046</c:v>
                </c:pt>
                <c:pt idx="1250">
                  <c:v>42047</c:v>
                </c:pt>
                <c:pt idx="1251">
                  <c:v>42048</c:v>
                </c:pt>
                <c:pt idx="1252">
                  <c:v>42051</c:v>
                </c:pt>
                <c:pt idx="1253">
                  <c:v>42052</c:v>
                </c:pt>
                <c:pt idx="1254">
                  <c:v>42053</c:v>
                </c:pt>
                <c:pt idx="1255">
                  <c:v>42054</c:v>
                </c:pt>
                <c:pt idx="1256">
                  <c:v>42055</c:v>
                </c:pt>
                <c:pt idx="1257">
                  <c:v>42058</c:v>
                </c:pt>
                <c:pt idx="1258">
                  <c:v>42059</c:v>
                </c:pt>
                <c:pt idx="1259">
                  <c:v>42060</c:v>
                </c:pt>
                <c:pt idx="1260">
                  <c:v>42061</c:v>
                </c:pt>
                <c:pt idx="1261">
                  <c:v>42062</c:v>
                </c:pt>
                <c:pt idx="1262">
                  <c:v>42065</c:v>
                </c:pt>
                <c:pt idx="1263">
                  <c:v>42066</c:v>
                </c:pt>
                <c:pt idx="1264">
                  <c:v>42068</c:v>
                </c:pt>
                <c:pt idx="1265">
                  <c:v>42069</c:v>
                </c:pt>
                <c:pt idx="1266">
                  <c:v>42072</c:v>
                </c:pt>
                <c:pt idx="1267">
                  <c:v>42073</c:v>
                </c:pt>
                <c:pt idx="1268">
                  <c:v>42074</c:v>
                </c:pt>
                <c:pt idx="1269">
                  <c:v>42075</c:v>
                </c:pt>
                <c:pt idx="1270">
                  <c:v>42076</c:v>
                </c:pt>
                <c:pt idx="1271">
                  <c:v>42079</c:v>
                </c:pt>
                <c:pt idx="1272">
                  <c:v>42080</c:v>
                </c:pt>
                <c:pt idx="1273">
                  <c:v>42081</c:v>
                </c:pt>
                <c:pt idx="1274">
                  <c:v>42082</c:v>
                </c:pt>
                <c:pt idx="1275">
                  <c:v>42083</c:v>
                </c:pt>
                <c:pt idx="1276">
                  <c:v>42086</c:v>
                </c:pt>
                <c:pt idx="1277">
                  <c:v>42087</c:v>
                </c:pt>
                <c:pt idx="1278">
                  <c:v>42088</c:v>
                </c:pt>
                <c:pt idx="1279">
                  <c:v>42089</c:v>
                </c:pt>
                <c:pt idx="1280">
                  <c:v>42090</c:v>
                </c:pt>
                <c:pt idx="1281">
                  <c:v>42093</c:v>
                </c:pt>
                <c:pt idx="1282">
                  <c:v>42094</c:v>
                </c:pt>
                <c:pt idx="1283">
                  <c:v>42095</c:v>
                </c:pt>
                <c:pt idx="1284">
                  <c:v>42096</c:v>
                </c:pt>
                <c:pt idx="1285">
                  <c:v>42097</c:v>
                </c:pt>
                <c:pt idx="1286">
                  <c:v>42101</c:v>
                </c:pt>
                <c:pt idx="1287">
                  <c:v>42102</c:v>
                </c:pt>
                <c:pt idx="1288">
                  <c:v>42103</c:v>
                </c:pt>
                <c:pt idx="1289">
                  <c:v>42104</c:v>
                </c:pt>
                <c:pt idx="1290">
                  <c:v>42110</c:v>
                </c:pt>
                <c:pt idx="1291">
                  <c:v>42111</c:v>
                </c:pt>
                <c:pt idx="1292">
                  <c:v>42114</c:v>
                </c:pt>
                <c:pt idx="1293">
                  <c:v>42115</c:v>
                </c:pt>
                <c:pt idx="1294">
                  <c:v>42116</c:v>
                </c:pt>
                <c:pt idx="1295">
                  <c:v>42117</c:v>
                </c:pt>
                <c:pt idx="1296">
                  <c:v>42118</c:v>
                </c:pt>
                <c:pt idx="1297">
                  <c:v>42121</c:v>
                </c:pt>
                <c:pt idx="1298">
                  <c:v>42122</c:v>
                </c:pt>
                <c:pt idx="1299">
                  <c:v>42123</c:v>
                </c:pt>
                <c:pt idx="1300">
                  <c:v>42124</c:v>
                </c:pt>
                <c:pt idx="1301">
                  <c:v>42128</c:v>
                </c:pt>
                <c:pt idx="1302">
                  <c:v>42130</c:v>
                </c:pt>
                <c:pt idx="1303">
                  <c:v>42131</c:v>
                </c:pt>
                <c:pt idx="1304">
                  <c:v>42132</c:v>
                </c:pt>
                <c:pt idx="1305">
                  <c:v>42135</c:v>
                </c:pt>
                <c:pt idx="1306">
                  <c:v>42136</c:v>
                </c:pt>
                <c:pt idx="1307">
                  <c:v>42137</c:v>
                </c:pt>
                <c:pt idx="1308">
                  <c:v>42138</c:v>
                </c:pt>
                <c:pt idx="1309">
                  <c:v>42139</c:v>
                </c:pt>
                <c:pt idx="1310">
                  <c:v>42142</c:v>
                </c:pt>
                <c:pt idx="1311">
                  <c:v>42143</c:v>
                </c:pt>
                <c:pt idx="1312">
                  <c:v>42144</c:v>
                </c:pt>
                <c:pt idx="1313">
                  <c:v>42145</c:v>
                </c:pt>
                <c:pt idx="1314">
                  <c:v>42146</c:v>
                </c:pt>
                <c:pt idx="1315">
                  <c:v>42149</c:v>
                </c:pt>
                <c:pt idx="1316">
                  <c:v>42150</c:v>
                </c:pt>
                <c:pt idx="1317">
                  <c:v>42151</c:v>
                </c:pt>
                <c:pt idx="1318">
                  <c:v>42152</c:v>
                </c:pt>
                <c:pt idx="1319">
                  <c:v>42153</c:v>
                </c:pt>
                <c:pt idx="1320">
                  <c:v>42157</c:v>
                </c:pt>
                <c:pt idx="1321">
                  <c:v>42158</c:v>
                </c:pt>
                <c:pt idx="1322">
                  <c:v>42159</c:v>
                </c:pt>
                <c:pt idx="1323">
                  <c:v>42160</c:v>
                </c:pt>
                <c:pt idx="1324">
                  <c:v>42163</c:v>
                </c:pt>
                <c:pt idx="1325">
                  <c:v>42164</c:v>
                </c:pt>
                <c:pt idx="1326">
                  <c:v>42165</c:v>
                </c:pt>
                <c:pt idx="1327">
                  <c:v>42166</c:v>
                </c:pt>
                <c:pt idx="1328">
                  <c:v>42167</c:v>
                </c:pt>
                <c:pt idx="1329">
                  <c:v>42170</c:v>
                </c:pt>
                <c:pt idx="1330">
                  <c:v>42171</c:v>
                </c:pt>
                <c:pt idx="1331">
                  <c:v>42172</c:v>
                </c:pt>
                <c:pt idx="1332">
                  <c:v>42173</c:v>
                </c:pt>
                <c:pt idx="1333">
                  <c:v>42174</c:v>
                </c:pt>
                <c:pt idx="1334">
                  <c:v>42177</c:v>
                </c:pt>
                <c:pt idx="1335">
                  <c:v>42178</c:v>
                </c:pt>
                <c:pt idx="1336">
                  <c:v>42179</c:v>
                </c:pt>
                <c:pt idx="1337">
                  <c:v>42180</c:v>
                </c:pt>
                <c:pt idx="1338">
                  <c:v>42181</c:v>
                </c:pt>
                <c:pt idx="1339">
                  <c:v>42184</c:v>
                </c:pt>
                <c:pt idx="1340">
                  <c:v>42185</c:v>
                </c:pt>
                <c:pt idx="1341">
                  <c:v>42187</c:v>
                </c:pt>
                <c:pt idx="1342">
                  <c:v>42188</c:v>
                </c:pt>
                <c:pt idx="1343">
                  <c:v>42191</c:v>
                </c:pt>
                <c:pt idx="1344">
                  <c:v>42192</c:v>
                </c:pt>
                <c:pt idx="1345">
                  <c:v>42193</c:v>
                </c:pt>
                <c:pt idx="1346">
                  <c:v>42194</c:v>
                </c:pt>
                <c:pt idx="1347">
                  <c:v>42195</c:v>
                </c:pt>
                <c:pt idx="1348">
                  <c:v>42198</c:v>
                </c:pt>
                <c:pt idx="1349">
                  <c:v>42199</c:v>
                </c:pt>
                <c:pt idx="1350">
                  <c:v>42200</c:v>
                </c:pt>
                <c:pt idx="1351">
                  <c:v>42201</c:v>
                </c:pt>
                <c:pt idx="1352">
                  <c:v>42202</c:v>
                </c:pt>
                <c:pt idx="1353">
                  <c:v>42205</c:v>
                </c:pt>
                <c:pt idx="1354">
                  <c:v>42206</c:v>
                </c:pt>
                <c:pt idx="1355">
                  <c:v>42207</c:v>
                </c:pt>
                <c:pt idx="1356">
                  <c:v>42208</c:v>
                </c:pt>
                <c:pt idx="1357">
                  <c:v>42209</c:v>
                </c:pt>
                <c:pt idx="1358">
                  <c:v>42212</c:v>
                </c:pt>
                <c:pt idx="1359">
                  <c:v>42213</c:v>
                </c:pt>
                <c:pt idx="1360">
                  <c:v>42214</c:v>
                </c:pt>
                <c:pt idx="1361">
                  <c:v>42216</c:v>
                </c:pt>
                <c:pt idx="1362">
                  <c:v>42219</c:v>
                </c:pt>
                <c:pt idx="1363">
                  <c:v>42220</c:v>
                </c:pt>
                <c:pt idx="1364">
                  <c:v>42221</c:v>
                </c:pt>
                <c:pt idx="1365">
                  <c:v>42222</c:v>
                </c:pt>
                <c:pt idx="1366">
                  <c:v>42223</c:v>
                </c:pt>
                <c:pt idx="1367">
                  <c:v>42226</c:v>
                </c:pt>
                <c:pt idx="1368">
                  <c:v>42227</c:v>
                </c:pt>
                <c:pt idx="1369">
                  <c:v>42229</c:v>
                </c:pt>
                <c:pt idx="1370">
                  <c:v>42230</c:v>
                </c:pt>
                <c:pt idx="1371">
                  <c:v>42233</c:v>
                </c:pt>
                <c:pt idx="1372">
                  <c:v>42234</c:v>
                </c:pt>
                <c:pt idx="1373">
                  <c:v>42235</c:v>
                </c:pt>
                <c:pt idx="1374">
                  <c:v>42236</c:v>
                </c:pt>
                <c:pt idx="1375">
                  <c:v>42237</c:v>
                </c:pt>
                <c:pt idx="1376">
                  <c:v>42240</c:v>
                </c:pt>
                <c:pt idx="1377">
                  <c:v>42241</c:v>
                </c:pt>
                <c:pt idx="1378">
                  <c:v>42242</c:v>
                </c:pt>
                <c:pt idx="1379">
                  <c:v>42243</c:v>
                </c:pt>
                <c:pt idx="1380">
                  <c:v>42244</c:v>
                </c:pt>
                <c:pt idx="1381">
                  <c:v>42247</c:v>
                </c:pt>
                <c:pt idx="1382">
                  <c:v>42248</c:v>
                </c:pt>
                <c:pt idx="1383">
                  <c:v>42249</c:v>
                </c:pt>
                <c:pt idx="1384">
                  <c:v>42250</c:v>
                </c:pt>
                <c:pt idx="1385">
                  <c:v>42251</c:v>
                </c:pt>
                <c:pt idx="1386">
                  <c:v>42254</c:v>
                </c:pt>
                <c:pt idx="1387">
                  <c:v>42255</c:v>
                </c:pt>
                <c:pt idx="1388">
                  <c:v>42256</c:v>
                </c:pt>
                <c:pt idx="1389">
                  <c:v>42257</c:v>
                </c:pt>
                <c:pt idx="1390">
                  <c:v>42258</c:v>
                </c:pt>
                <c:pt idx="1391">
                  <c:v>42261</c:v>
                </c:pt>
                <c:pt idx="1392">
                  <c:v>42262</c:v>
                </c:pt>
                <c:pt idx="1393">
                  <c:v>42263</c:v>
                </c:pt>
                <c:pt idx="1394">
                  <c:v>42264</c:v>
                </c:pt>
                <c:pt idx="1395">
                  <c:v>42265</c:v>
                </c:pt>
                <c:pt idx="1396">
                  <c:v>42268</c:v>
                </c:pt>
                <c:pt idx="1397">
                  <c:v>42269</c:v>
                </c:pt>
                <c:pt idx="1398">
                  <c:v>42270</c:v>
                </c:pt>
                <c:pt idx="1399">
                  <c:v>42271</c:v>
                </c:pt>
                <c:pt idx="1400">
                  <c:v>42272</c:v>
                </c:pt>
                <c:pt idx="1401">
                  <c:v>42275</c:v>
                </c:pt>
                <c:pt idx="1402">
                  <c:v>42276</c:v>
                </c:pt>
                <c:pt idx="1403">
                  <c:v>42277</c:v>
                </c:pt>
                <c:pt idx="1404">
                  <c:v>42278</c:v>
                </c:pt>
                <c:pt idx="1405">
                  <c:v>42279</c:v>
                </c:pt>
                <c:pt idx="1406">
                  <c:v>42282</c:v>
                </c:pt>
                <c:pt idx="1407">
                  <c:v>42283</c:v>
                </c:pt>
                <c:pt idx="1408">
                  <c:v>42284</c:v>
                </c:pt>
                <c:pt idx="1409">
                  <c:v>42285</c:v>
                </c:pt>
                <c:pt idx="1410">
                  <c:v>42286</c:v>
                </c:pt>
                <c:pt idx="1411">
                  <c:v>42289</c:v>
                </c:pt>
                <c:pt idx="1412">
                  <c:v>42290</c:v>
                </c:pt>
                <c:pt idx="1413">
                  <c:v>42291</c:v>
                </c:pt>
                <c:pt idx="1414">
                  <c:v>42292</c:v>
                </c:pt>
                <c:pt idx="1415">
                  <c:v>42293</c:v>
                </c:pt>
                <c:pt idx="1416">
                  <c:v>42296</c:v>
                </c:pt>
                <c:pt idx="1417">
                  <c:v>42297</c:v>
                </c:pt>
                <c:pt idx="1418">
                  <c:v>42298</c:v>
                </c:pt>
                <c:pt idx="1419">
                  <c:v>42299</c:v>
                </c:pt>
                <c:pt idx="1420">
                  <c:v>42303</c:v>
                </c:pt>
                <c:pt idx="1421">
                  <c:v>42304</c:v>
                </c:pt>
                <c:pt idx="1422">
                  <c:v>42305</c:v>
                </c:pt>
                <c:pt idx="1423">
                  <c:v>42306</c:v>
                </c:pt>
                <c:pt idx="1424">
                  <c:v>42307</c:v>
                </c:pt>
                <c:pt idx="1425">
                  <c:v>42310</c:v>
                </c:pt>
                <c:pt idx="1426">
                  <c:v>42311</c:v>
                </c:pt>
                <c:pt idx="1427">
                  <c:v>42312</c:v>
                </c:pt>
                <c:pt idx="1428">
                  <c:v>42313</c:v>
                </c:pt>
                <c:pt idx="1429">
                  <c:v>42314</c:v>
                </c:pt>
                <c:pt idx="1430">
                  <c:v>42317</c:v>
                </c:pt>
                <c:pt idx="1431">
                  <c:v>42318</c:v>
                </c:pt>
                <c:pt idx="1432">
                  <c:v>42319</c:v>
                </c:pt>
                <c:pt idx="1433">
                  <c:v>42320</c:v>
                </c:pt>
                <c:pt idx="1434">
                  <c:v>42321</c:v>
                </c:pt>
                <c:pt idx="1435">
                  <c:v>42324</c:v>
                </c:pt>
                <c:pt idx="1436">
                  <c:v>42325</c:v>
                </c:pt>
                <c:pt idx="1437">
                  <c:v>42326</c:v>
                </c:pt>
                <c:pt idx="1438">
                  <c:v>42327</c:v>
                </c:pt>
                <c:pt idx="1439">
                  <c:v>42328</c:v>
                </c:pt>
                <c:pt idx="1440">
                  <c:v>42331</c:v>
                </c:pt>
                <c:pt idx="1441">
                  <c:v>42332</c:v>
                </c:pt>
                <c:pt idx="1442">
                  <c:v>42333</c:v>
                </c:pt>
                <c:pt idx="1443">
                  <c:v>42334</c:v>
                </c:pt>
                <c:pt idx="1444">
                  <c:v>42335</c:v>
                </c:pt>
                <c:pt idx="1445">
                  <c:v>42338</c:v>
                </c:pt>
                <c:pt idx="1446">
                  <c:v>42339</c:v>
                </c:pt>
                <c:pt idx="1447">
                  <c:v>42340</c:v>
                </c:pt>
                <c:pt idx="1448">
                  <c:v>42341</c:v>
                </c:pt>
                <c:pt idx="1449">
                  <c:v>42342</c:v>
                </c:pt>
                <c:pt idx="1450">
                  <c:v>42346</c:v>
                </c:pt>
                <c:pt idx="1451">
                  <c:v>42347</c:v>
                </c:pt>
                <c:pt idx="1452">
                  <c:v>42349</c:v>
                </c:pt>
                <c:pt idx="1453">
                  <c:v>42352</c:v>
                </c:pt>
                <c:pt idx="1454">
                  <c:v>42353</c:v>
                </c:pt>
                <c:pt idx="1455">
                  <c:v>42354</c:v>
                </c:pt>
                <c:pt idx="1456">
                  <c:v>42355</c:v>
                </c:pt>
                <c:pt idx="1457">
                  <c:v>42356</c:v>
                </c:pt>
                <c:pt idx="1458">
                  <c:v>42359</c:v>
                </c:pt>
                <c:pt idx="1459">
                  <c:v>42360</c:v>
                </c:pt>
                <c:pt idx="1460">
                  <c:v>42361</c:v>
                </c:pt>
                <c:pt idx="1461">
                  <c:v>42362</c:v>
                </c:pt>
                <c:pt idx="1462">
                  <c:v>42363</c:v>
                </c:pt>
                <c:pt idx="1463">
                  <c:v>42366</c:v>
                </c:pt>
                <c:pt idx="1464">
                  <c:v>42367</c:v>
                </c:pt>
                <c:pt idx="1465">
                  <c:v>42368</c:v>
                </c:pt>
                <c:pt idx="1466">
                  <c:v>42373</c:v>
                </c:pt>
                <c:pt idx="1467">
                  <c:v>42374</c:v>
                </c:pt>
                <c:pt idx="1468">
                  <c:v>42375</c:v>
                </c:pt>
                <c:pt idx="1469">
                  <c:v>42376</c:v>
                </c:pt>
                <c:pt idx="1470">
                  <c:v>42377</c:v>
                </c:pt>
                <c:pt idx="1471">
                  <c:v>42380</c:v>
                </c:pt>
                <c:pt idx="1472">
                  <c:v>42381</c:v>
                </c:pt>
                <c:pt idx="1473">
                  <c:v>42382</c:v>
                </c:pt>
                <c:pt idx="1474">
                  <c:v>42383</c:v>
                </c:pt>
                <c:pt idx="1475">
                  <c:v>42384</c:v>
                </c:pt>
                <c:pt idx="1476">
                  <c:v>42387</c:v>
                </c:pt>
                <c:pt idx="1477">
                  <c:v>42388</c:v>
                </c:pt>
                <c:pt idx="1478">
                  <c:v>42389</c:v>
                </c:pt>
                <c:pt idx="1479">
                  <c:v>42390</c:v>
                </c:pt>
                <c:pt idx="1480">
                  <c:v>42391</c:v>
                </c:pt>
                <c:pt idx="1481">
                  <c:v>42394</c:v>
                </c:pt>
                <c:pt idx="1482">
                  <c:v>42395</c:v>
                </c:pt>
                <c:pt idx="1483">
                  <c:v>42396</c:v>
                </c:pt>
                <c:pt idx="1484">
                  <c:v>42397</c:v>
                </c:pt>
                <c:pt idx="1485">
                  <c:v>42398</c:v>
                </c:pt>
                <c:pt idx="1486">
                  <c:v>42401</c:v>
                </c:pt>
                <c:pt idx="1487">
                  <c:v>42402</c:v>
                </c:pt>
                <c:pt idx="1488">
                  <c:v>42403</c:v>
                </c:pt>
                <c:pt idx="1489">
                  <c:v>42404</c:v>
                </c:pt>
                <c:pt idx="1490">
                  <c:v>42405</c:v>
                </c:pt>
                <c:pt idx="1491">
                  <c:v>42408</c:v>
                </c:pt>
                <c:pt idx="1492">
                  <c:v>42409</c:v>
                </c:pt>
                <c:pt idx="1493">
                  <c:v>42410</c:v>
                </c:pt>
                <c:pt idx="1494">
                  <c:v>42411</c:v>
                </c:pt>
                <c:pt idx="1495">
                  <c:v>42412</c:v>
                </c:pt>
                <c:pt idx="1496">
                  <c:v>42415</c:v>
                </c:pt>
                <c:pt idx="1497">
                  <c:v>42416</c:v>
                </c:pt>
                <c:pt idx="1498">
                  <c:v>42417</c:v>
                </c:pt>
                <c:pt idx="1499">
                  <c:v>42418</c:v>
                </c:pt>
                <c:pt idx="1500">
                  <c:v>42419</c:v>
                </c:pt>
                <c:pt idx="1501">
                  <c:v>42423</c:v>
                </c:pt>
                <c:pt idx="1502">
                  <c:v>42424</c:v>
                </c:pt>
                <c:pt idx="1503">
                  <c:v>42425</c:v>
                </c:pt>
                <c:pt idx="1504">
                  <c:v>42426</c:v>
                </c:pt>
                <c:pt idx="1505">
                  <c:v>42429</c:v>
                </c:pt>
                <c:pt idx="1506">
                  <c:v>42430</c:v>
                </c:pt>
                <c:pt idx="1507">
                  <c:v>42431</c:v>
                </c:pt>
                <c:pt idx="1508">
                  <c:v>42432</c:v>
                </c:pt>
                <c:pt idx="1509">
                  <c:v>42433</c:v>
                </c:pt>
                <c:pt idx="1510">
                  <c:v>42436</c:v>
                </c:pt>
                <c:pt idx="1511">
                  <c:v>42437</c:v>
                </c:pt>
                <c:pt idx="1512">
                  <c:v>42438</c:v>
                </c:pt>
                <c:pt idx="1513">
                  <c:v>42439</c:v>
                </c:pt>
                <c:pt idx="1514">
                  <c:v>42440</c:v>
                </c:pt>
                <c:pt idx="1515">
                  <c:v>42443</c:v>
                </c:pt>
                <c:pt idx="1516">
                  <c:v>42444</c:v>
                </c:pt>
                <c:pt idx="1517">
                  <c:v>42445</c:v>
                </c:pt>
                <c:pt idx="1518">
                  <c:v>42446</c:v>
                </c:pt>
                <c:pt idx="1519">
                  <c:v>42447</c:v>
                </c:pt>
                <c:pt idx="1520">
                  <c:v>42450</c:v>
                </c:pt>
                <c:pt idx="1521">
                  <c:v>42451</c:v>
                </c:pt>
                <c:pt idx="1522">
                  <c:v>42452</c:v>
                </c:pt>
                <c:pt idx="1523">
                  <c:v>42453</c:v>
                </c:pt>
                <c:pt idx="1524">
                  <c:v>42454</c:v>
                </c:pt>
                <c:pt idx="1525">
                  <c:v>42457</c:v>
                </c:pt>
                <c:pt idx="1526">
                  <c:v>42458</c:v>
                </c:pt>
                <c:pt idx="1527">
                  <c:v>42459</c:v>
                </c:pt>
                <c:pt idx="1528">
                  <c:v>42460</c:v>
                </c:pt>
                <c:pt idx="1529">
                  <c:v>42461</c:v>
                </c:pt>
                <c:pt idx="1530">
                  <c:v>42464</c:v>
                </c:pt>
                <c:pt idx="1531">
                  <c:v>42465</c:v>
                </c:pt>
                <c:pt idx="1532">
                  <c:v>42467</c:v>
                </c:pt>
                <c:pt idx="1533">
                  <c:v>42468</c:v>
                </c:pt>
                <c:pt idx="1534">
                  <c:v>42471</c:v>
                </c:pt>
                <c:pt idx="1535">
                  <c:v>42472</c:v>
                </c:pt>
                <c:pt idx="1536">
                  <c:v>42478</c:v>
                </c:pt>
                <c:pt idx="1537">
                  <c:v>42479</c:v>
                </c:pt>
                <c:pt idx="1538">
                  <c:v>42480</c:v>
                </c:pt>
                <c:pt idx="1539">
                  <c:v>42481</c:v>
                </c:pt>
                <c:pt idx="1540">
                  <c:v>42482</c:v>
                </c:pt>
                <c:pt idx="1541">
                  <c:v>42485</c:v>
                </c:pt>
                <c:pt idx="1542">
                  <c:v>42486</c:v>
                </c:pt>
                <c:pt idx="1543">
                  <c:v>42487</c:v>
                </c:pt>
                <c:pt idx="1544">
                  <c:v>42488</c:v>
                </c:pt>
                <c:pt idx="1545">
                  <c:v>42489</c:v>
                </c:pt>
                <c:pt idx="1546">
                  <c:v>42493</c:v>
                </c:pt>
                <c:pt idx="1547">
                  <c:v>42494</c:v>
                </c:pt>
                <c:pt idx="1548">
                  <c:v>42499</c:v>
                </c:pt>
                <c:pt idx="1549">
                  <c:v>42500</c:v>
                </c:pt>
                <c:pt idx="1550">
                  <c:v>42501</c:v>
                </c:pt>
                <c:pt idx="1551">
                  <c:v>42502</c:v>
                </c:pt>
                <c:pt idx="1552">
                  <c:v>42503</c:v>
                </c:pt>
                <c:pt idx="1553">
                  <c:v>42506</c:v>
                </c:pt>
                <c:pt idx="1554">
                  <c:v>42507</c:v>
                </c:pt>
                <c:pt idx="1555">
                  <c:v>42508</c:v>
                </c:pt>
                <c:pt idx="1556">
                  <c:v>42509</c:v>
                </c:pt>
                <c:pt idx="1557">
                  <c:v>42513</c:v>
                </c:pt>
                <c:pt idx="1558">
                  <c:v>42514</c:v>
                </c:pt>
                <c:pt idx="1559">
                  <c:v>42515</c:v>
                </c:pt>
                <c:pt idx="1560">
                  <c:v>42516</c:v>
                </c:pt>
                <c:pt idx="1561">
                  <c:v>42517</c:v>
                </c:pt>
                <c:pt idx="1562">
                  <c:v>42520</c:v>
                </c:pt>
                <c:pt idx="1563">
                  <c:v>42521</c:v>
                </c:pt>
                <c:pt idx="1564">
                  <c:v>42522</c:v>
                </c:pt>
                <c:pt idx="1565">
                  <c:v>42523</c:v>
                </c:pt>
                <c:pt idx="1566">
                  <c:v>42524</c:v>
                </c:pt>
                <c:pt idx="1567">
                  <c:v>42527</c:v>
                </c:pt>
                <c:pt idx="1568">
                  <c:v>42528</c:v>
                </c:pt>
                <c:pt idx="1569">
                  <c:v>42529</c:v>
                </c:pt>
                <c:pt idx="1570">
                  <c:v>42530</c:v>
                </c:pt>
                <c:pt idx="1571">
                  <c:v>42531</c:v>
                </c:pt>
                <c:pt idx="1572">
                  <c:v>42534</c:v>
                </c:pt>
                <c:pt idx="1573">
                  <c:v>42535</c:v>
                </c:pt>
                <c:pt idx="1574">
                  <c:v>42536</c:v>
                </c:pt>
                <c:pt idx="1575">
                  <c:v>42537</c:v>
                </c:pt>
                <c:pt idx="1576">
                  <c:v>42538</c:v>
                </c:pt>
                <c:pt idx="1577">
                  <c:v>42541</c:v>
                </c:pt>
                <c:pt idx="1578">
                  <c:v>42542</c:v>
                </c:pt>
                <c:pt idx="1579">
                  <c:v>42543</c:v>
                </c:pt>
                <c:pt idx="1580">
                  <c:v>42544</c:v>
                </c:pt>
                <c:pt idx="1581">
                  <c:v>42545</c:v>
                </c:pt>
                <c:pt idx="1582">
                  <c:v>42548</c:v>
                </c:pt>
                <c:pt idx="1583">
                  <c:v>42549</c:v>
                </c:pt>
                <c:pt idx="1584">
                  <c:v>42550</c:v>
                </c:pt>
                <c:pt idx="1585">
                  <c:v>42551</c:v>
                </c:pt>
                <c:pt idx="1586">
                  <c:v>42555</c:v>
                </c:pt>
                <c:pt idx="1587">
                  <c:v>42556</c:v>
                </c:pt>
                <c:pt idx="1588">
                  <c:v>42557</c:v>
                </c:pt>
                <c:pt idx="1589">
                  <c:v>42558</c:v>
                </c:pt>
                <c:pt idx="1590">
                  <c:v>42559</c:v>
                </c:pt>
                <c:pt idx="1591">
                  <c:v>42562</c:v>
                </c:pt>
                <c:pt idx="1592">
                  <c:v>42563</c:v>
                </c:pt>
                <c:pt idx="1593">
                  <c:v>42564</c:v>
                </c:pt>
                <c:pt idx="1594">
                  <c:v>42565</c:v>
                </c:pt>
                <c:pt idx="1595">
                  <c:v>42566</c:v>
                </c:pt>
                <c:pt idx="1596">
                  <c:v>42571</c:v>
                </c:pt>
                <c:pt idx="1597">
                  <c:v>42572</c:v>
                </c:pt>
                <c:pt idx="1598">
                  <c:v>42573</c:v>
                </c:pt>
                <c:pt idx="1599">
                  <c:v>42576</c:v>
                </c:pt>
                <c:pt idx="1600">
                  <c:v>42577</c:v>
                </c:pt>
                <c:pt idx="1601">
                  <c:v>42578</c:v>
                </c:pt>
                <c:pt idx="1602">
                  <c:v>42579</c:v>
                </c:pt>
                <c:pt idx="1603">
                  <c:v>42580</c:v>
                </c:pt>
                <c:pt idx="1604">
                  <c:v>42583</c:v>
                </c:pt>
                <c:pt idx="1605">
                  <c:v>42584</c:v>
                </c:pt>
                <c:pt idx="1606">
                  <c:v>42585</c:v>
                </c:pt>
                <c:pt idx="1607">
                  <c:v>42586</c:v>
                </c:pt>
                <c:pt idx="1608">
                  <c:v>42587</c:v>
                </c:pt>
                <c:pt idx="1609">
                  <c:v>42590</c:v>
                </c:pt>
                <c:pt idx="1610">
                  <c:v>42591</c:v>
                </c:pt>
                <c:pt idx="1611">
                  <c:v>42592</c:v>
                </c:pt>
                <c:pt idx="1612">
                  <c:v>42593</c:v>
                </c:pt>
                <c:pt idx="1613">
                  <c:v>42597</c:v>
                </c:pt>
                <c:pt idx="1614">
                  <c:v>42598</c:v>
                </c:pt>
                <c:pt idx="1615">
                  <c:v>42599</c:v>
                </c:pt>
                <c:pt idx="1616">
                  <c:v>42600</c:v>
                </c:pt>
                <c:pt idx="1617">
                  <c:v>42601</c:v>
                </c:pt>
                <c:pt idx="1618">
                  <c:v>42604</c:v>
                </c:pt>
                <c:pt idx="1619">
                  <c:v>42605</c:v>
                </c:pt>
                <c:pt idx="1620">
                  <c:v>42606</c:v>
                </c:pt>
                <c:pt idx="1621">
                  <c:v>42607</c:v>
                </c:pt>
                <c:pt idx="1622">
                  <c:v>42608</c:v>
                </c:pt>
                <c:pt idx="1623">
                  <c:v>42611</c:v>
                </c:pt>
                <c:pt idx="1624">
                  <c:v>42612</c:v>
                </c:pt>
                <c:pt idx="1625">
                  <c:v>42613</c:v>
                </c:pt>
                <c:pt idx="1626">
                  <c:v>42614</c:v>
                </c:pt>
                <c:pt idx="1627">
                  <c:v>42615</c:v>
                </c:pt>
                <c:pt idx="1628">
                  <c:v>42618</c:v>
                </c:pt>
                <c:pt idx="1629">
                  <c:v>42619</c:v>
                </c:pt>
                <c:pt idx="1630">
                  <c:v>42620</c:v>
                </c:pt>
                <c:pt idx="1631">
                  <c:v>42621</c:v>
                </c:pt>
                <c:pt idx="1632">
                  <c:v>42622</c:v>
                </c:pt>
                <c:pt idx="1633">
                  <c:v>42625</c:v>
                </c:pt>
                <c:pt idx="1634">
                  <c:v>42626</c:v>
                </c:pt>
                <c:pt idx="1635">
                  <c:v>42627</c:v>
                </c:pt>
                <c:pt idx="1636">
                  <c:v>42628</c:v>
                </c:pt>
                <c:pt idx="1637">
                  <c:v>42629</c:v>
                </c:pt>
                <c:pt idx="1638">
                  <c:v>42632</c:v>
                </c:pt>
                <c:pt idx="1639">
                  <c:v>42633</c:v>
                </c:pt>
                <c:pt idx="1640">
                  <c:v>42634</c:v>
                </c:pt>
                <c:pt idx="1641">
                  <c:v>42635</c:v>
                </c:pt>
                <c:pt idx="1642">
                  <c:v>42636</c:v>
                </c:pt>
                <c:pt idx="1643">
                  <c:v>42639</c:v>
                </c:pt>
                <c:pt idx="1644">
                  <c:v>42640</c:v>
                </c:pt>
                <c:pt idx="1645">
                  <c:v>42641</c:v>
                </c:pt>
                <c:pt idx="1646">
                  <c:v>42642</c:v>
                </c:pt>
                <c:pt idx="1647">
                  <c:v>42643</c:v>
                </c:pt>
                <c:pt idx="1648">
                  <c:v>42646</c:v>
                </c:pt>
                <c:pt idx="1649">
                  <c:v>42647</c:v>
                </c:pt>
                <c:pt idx="1650">
                  <c:v>42648</c:v>
                </c:pt>
                <c:pt idx="1651">
                  <c:v>42649</c:v>
                </c:pt>
                <c:pt idx="1652">
                  <c:v>42650</c:v>
                </c:pt>
                <c:pt idx="1653">
                  <c:v>42653</c:v>
                </c:pt>
                <c:pt idx="1654">
                  <c:v>42654</c:v>
                </c:pt>
                <c:pt idx="1655">
                  <c:v>42655</c:v>
                </c:pt>
                <c:pt idx="1656">
                  <c:v>42656</c:v>
                </c:pt>
                <c:pt idx="1657">
                  <c:v>42657</c:v>
                </c:pt>
                <c:pt idx="1658">
                  <c:v>42660</c:v>
                </c:pt>
                <c:pt idx="1659">
                  <c:v>42661</c:v>
                </c:pt>
                <c:pt idx="1660">
                  <c:v>42662</c:v>
                </c:pt>
                <c:pt idx="1661">
                  <c:v>42663</c:v>
                </c:pt>
                <c:pt idx="1662">
                  <c:v>42664</c:v>
                </c:pt>
                <c:pt idx="1663">
                  <c:v>42668</c:v>
                </c:pt>
                <c:pt idx="1664">
                  <c:v>42669</c:v>
                </c:pt>
                <c:pt idx="1665">
                  <c:v>42670</c:v>
                </c:pt>
                <c:pt idx="1666">
                  <c:v>42671</c:v>
                </c:pt>
                <c:pt idx="1667">
                  <c:v>42674</c:v>
                </c:pt>
                <c:pt idx="1668">
                  <c:v>42675</c:v>
                </c:pt>
                <c:pt idx="1669">
                  <c:v>42676</c:v>
                </c:pt>
                <c:pt idx="1670">
                  <c:v>42677</c:v>
                </c:pt>
                <c:pt idx="1671">
                  <c:v>42678</c:v>
                </c:pt>
                <c:pt idx="1672">
                  <c:v>42681</c:v>
                </c:pt>
                <c:pt idx="1673">
                  <c:v>42682</c:v>
                </c:pt>
                <c:pt idx="1674">
                  <c:v>42683</c:v>
                </c:pt>
                <c:pt idx="1675">
                  <c:v>42684</c:v>
                </c:pt>
                <c:pt idx="1676">
                  <c:v>42685</c:v>
                </c:pt>
                <c:pt idx="1677">
                  <c:v>42688</c:v>
                </c:pt>
                <c:pt idx="1678">
                  <c:v>42689</c:v>
                </c:pt>
                <c:pt idx="1679">
                  <c:v>42690</c:v>
                </c:pt>
                <c:pt idx="1680">
                  <c:v>42691</c:v>
                </c:pt>
                <c:pt idx="1681">
                  <c:v>42692</c:v>
                </c:pt>
                <c:pt idx="1682">
                  <c:v>42695</c:v>
                </c:pt>
                <c:pt idx="1683">
                  <c:v>42696</c:v>
                </c:pt>
                <c:pt idx="1684">
                  <c:v>42697</c:v>
                </c:pt>
                <c:pt idx="1685">
                  <c:v>42698</c:v>
                </c:pt>
                <c:pt idx="1686">
                  <c:v>42699</c:v>
                </c:pt>
                <c:pt idx="1687">
                  <c:v>42702</c:v>
                </c:pt>
                <c:pt idx="1688">
                  <c:v>42703</c:v>
                </c:pt>
                <c:pt idx="1689">
                  <c:v>42704</c:v>
                </c:pt>
                <c:pt idx="1690">
                  <c:v>42705</c:v>
                </c:pt>
                <c:pt idx="1691">
                  <c:v>42706</c:v>
                </c:pt>
                <c:pt idx="1692">
                  <c:v>42710</c:v>
                </c:pt>
                <c:pt idx="1693">
                  <c:v>42711</c:v>
                </c:pt>
                <c:pt idx="1694">
                  <c:v>42712</c:v>
                </c:pt>
                <c:pt idx="1695">
                  <c:v>42713</c:v>
                </c:pt>
                <c:pt idx="1696">
                  <c:v>42717</c:v>
                </c:pt>
                <c:pt idx="1697">
                  <c:v>42718</c:v>
                </c:pt>
                <c:pt idx="1698">
                  <c:v>42719</c:v>
                </c:pt>
                <c:pt idx="1699">
                  <c:v>42720</c:v>
                </c:pt>
                <c:pt idx="1700">
                  <c:v>42723</c:v>
                </c:pt>
                <c:pt idx="1701">
                  <c:v>42724</c:v>
                </c:pt>
                <c:pt idx="1702">
                  <c:v>42725</c:v>
                </c:pt>
                <c:pt idx="1703">
                  <c:v>42726</c:v>
                </c:pt>
                <c:pt idx="1704">
                  <c:v>42727</c:v>
                </c:pt>
                <c:pt idx="1705">
                  <c:v>42730</c:v>
                </c:pt>
                <c:pt idx="1706">
                  <c:v>42731</c:v>
                </c:pt>
                <c:pt idx="1707">
                  <c:v>42732</c:v>
                </c:pt>
                <c:pt idx="1708">
                  <c:v>42733</c:v>
                </c:pt>
                <c:pt idx="1709">
                  <c:v>42734</c:v>
                </c:pt>
                <c:pt idx="1710">
                  <c:v>42739</c:v>
                </c:pt>
                <c:pt idx="1711">
                  <c:v>42740</c:v>
                </c:pt>
                <c:pt idx="1712">
                  <c:v>42741</c:v>
                </c:pt>
                <c:pt idx="1713">
                  <c:v>42744</c:v>
                </c:pt>
                <c:pt idx="1714">
                  <c:v>42745</c:v>
                </c:pt>
                <c:pt idx="1715">
                  <c:v>42746</c:v>
                </c:pt>
                <c:pt idx="1716">
                  <c:v>42747</c:v>
                </c:pt>
                <c:pt idx="1717">
                  <c:v>42751</c:v>
                </c:pt>
                <c:pt idx="1718">
                  <c:v>42752</c:v>
                </c:pt>
                <c:pt idx="1719">
                  <c:v>42753</c:v>
                </c:pt>
                <c:pt idx="1720">
                  <c:v>42754</c:v>
                </c:pt>
                <c:pt idx="1721">
                  <c:v>42755</c:v>
                </c:pt>
                <c:pt idx="1722">
                  <c:v>42758</c:v>
                </c:pt>
                <c:pt idx="1723">
                  <c:v>42759</c:v>
                </c:pt>
                <c:pt idx="1724">
                  <c:v>42760</c:v>
                </c:pt>
                <c:pt idx="1725">
                  <c:v>42761</c:v>
                </c:pt>
                <c:pt idx="1726">
                  <c:v>42762</c:v>
                </c:pt>
                <c:pt idx="1727">
                  <c:v>42765</c:v>
                </c:pt>
                <c:pt idx="1728">
                  <c:v>42766</c:v>
                </c:pt>
                <c:pt idx="1729">
                  <c:v>42767</c:v>
                </c:pt>
                <c:pt idx="1730">
                  <c:v>42768</c:v>
                </c:pt>
                <c:pt idx="1731">
                  <c:v>42769</c:v>
                </c:pt>
                <c:pt idx="1732">
                  <c:v>42772</c:v>
                </c:pt>
                <c:pt idx="1733">
                  <c:v>42773</c:v>
                </c:pt>
                <c:pt idx="1734">
                  <c:v>42774</c:v>
                </c:pt>
                <c:pt idx="1735">
                  <c:v>42775</c:v>
                </c:pt>
                <c:pt idx="1736">
                  <c:v>42776</c:v>
                </c:pt>
                <c:pt idx="1737">
                  <c:v>42780</c:v>
                </c:pt>
                <c:pt idx="1738">
                  <c:v>42781</c:v>
                </c:pt>
                <c:pt idx="1739">
                  <c:v>42782</c:v>
                </c:pt>
                <c:pt idx="1740">
                  <c:v>42783</c:v>
                </c:pt>
                <c:pt idx="1741">
                  <c:v>42786</c:v>
                </c:pt>
                <c:pt idx="1742">
                  <c:v>42787</c:v>
                </c:pt>
                <c:pt idx="1743">
                  <c:v>42788</c:v>
                </c:pt>
                <c:pt idx="1744">
                  <c:v>42789</c:v>
                </c:pt>
                <c:pt idx="1745">
                  <c:v>42790</c:v>
                </c:pt>
                <c:pt idx="1746">
                  <c:v>42793</c:v>
                </c:pt>
                <c:pt idx="1747">
                  <c:v>42794</c:v>
                </c:pt>
                <c:pt idx="1748">
                  <c:v>42795</c:v>
                </c:pt>
                <c:pt idx="1749">
                  <c:v>42796</c:v>
                </c:pt>
                <c:pt idx="1750">
                  <c:v>42797</c:v>
                </c:pt>
                <c:pt idx="1751">
                  <c:v>42800</c:v>
                </c:pt>
                <c:pt idx="1752">
                  <c:v>42801</c:v>
                </c:pt>
                <c:pt idx="1753">
                  <c:v>42802</c:v>
                </c:pt>
                <c:pt idx="1754">
                  <c:v>42803</c:v>
                </c:pt>
                <c:pt idx="1755">
                  <c:v>42804</c:v>
                </c:pt>
                <c:pt idx="1756">
                  <c:v>42807</c:v>
                </c:pt>
                <c:pt idx="1757">
                  <c:v>42808</c:v>
                </c:pt>
                <c:pt idx="1758">
                  <c:v>42809</c:v>
                </c:pt>
                <c:pt idx="1759">
                  <c:v>42810</c:v>
                </c:pt>
                <c:pt idx="1760">
                  <c:v>42811</c:v>
                </c:pt>
                <c:pt idx="1761">
                  <c:v>42814</c:v>
                </c:pt>
                <c:pt idx="1762">
                  <c:v>42815</c:v>
                </c:pt>
                <c:pt idx="1763">
                  <c:v>42816</c:v>
                </c:pt>
                <c:pt idx="1764">
                  <c:v>42817</c:v>
                </c:pt>
                <c:pt idx="1765">
                  <c:v>42818</c:v>
                </c:pt>
                <c:pt idx="1766">
                  <c:v>42821</c:v>
                </c:pt>
                <c:pt idx="1767">
                  <c:v>42822</c:v>
                </c:pt>
                <c:pt idx="1768">
                  <c:v>42823</c:v>
                </c:pt>
                <c:pt idx="1769">
                  <c:v>42824</c:v>
                </c:pt>
                <c:pt idx="1770">
                  <c:v>42825</c:v>
                </c:pt>
                <c:pt idx="1771">
                  <c:v>42828</c:v>
                </c:pt>
                <c:pt idx="1772">
                  <c:v>42829</c:v>
                </c:pt>
                <c:pt idx="1773">
                  <c:v>42830</c:v>
                </c:pt>
                <c:pt idx="1774">
                  <c:v>42832</c:v>
                </c:pt>
                <c:pt idx="1775">
                  <c:v>42835</c:v>
                </c:pt>
                <c:pt idx="1776">
                  <c:v>42836</c:v>
                </c:pt>
                <c:pt idx="1777">
                  <c:v>42837</c:v>
                </c:pt>
                <c:pt idx="1778">
                  <c:v>42842</c:v>
                </c:pt>
                <c:pt idx="1779">
                  <c:v>42843</c:v>
                </c:pt>
                <c:pt idx="1780">
                  <c:v>42844</c:v>
                </c:pt>
                <c:pt idx="1781">
                  <c:v>42845</c:v>
                </c:pt>
                <c:pt idx="1782">
                  <c:v>42846</c:v>
                </c:pt>
                <c:pt idx="1783">
                  <c:v>42849</c:v>
                </c:pt>
                <c:pt idx="1784">
                  <c:v>42850</c:v>
                </c:pt>
                <c:pt idx="1785">
                  <c:v>42851</c:v>
                </c:pt>
                <c:pt idx="1786">
                  <c:v>42852</c:v>
                </c:pt>
                <c:pt idx="1787">
                  <c:v>42853</c:v>
                </c:pt>
                <c:pt idx="1788">
                  <c:v>42857</c:v>
                </c:pt>
                <c:pt idx="1789">
                  <c:v>42858</c:v>
                </c:pt>
                <c:pt idx="1790">
                  <c:v>42859</c:v>
                </c:pt>
                <c:pt idx="1791">
                  <c:v>42863</c:v>
                </c:pt>
                <c:pt idx="1792">
                  <c:v>42864</c:v>
                </c:pt>
                <c:pt idx="1793">
                  <c:v>42866</c:v>
                </c:pt>
                <c:pt idx="1794">
                  <c:v>42867</c:v>
                </c:pt>
                <c:pt idx="1795">
                  <c:v>42870</c:v>
                </c:pt>
                <c:pt idx="1796">
                  <c:v>42871</c:v>
                </c:pt>
                <c:pt idx="1797">
                  <c:v>42872</c:v>
                </c:pt>
                <c:pt idx="1798">
                  <c:v>42873</c:v>
                </c:pt>
                <c:pt idx="1799">
                  <c:v>42874</c:v>
                </c:pt>
                <c:pt idx="1800">
                  <c:v>42877</c:v>
                </c:pt>
                <c:pt idx="1801">
                  <c:v>42878</c:v>
                </c:pt>
                <c:pt idx="1802">
                  <c:v>42879</c:v>
                </c:pt>
                <c:pt idx="1803">
                  <c:v>42880</c:v>
                </c:pt>
                <c:pt idx="1804">
                  <c:v>42881</c:v>
                </c:pt>
                <c:pt idx="1805">
                  <c:v>42884</c:v>
                </c:pt>
                <c:pt idx="1806">
                  <c:v>42885</c:v>
                </c:pt>
                <c:pt idx="1807">
                  <c:v>42886</c:v>
                </c:pt>
                <c:pt idx="1808">
                  <c:v>42887</c:v>
                </c:pt>
                <c:pt idx="1809">
                  <c:v>42888</c:v>
                </c:pt>
                <c:pt idx="1810">
                  <c:v>42891</c:v>
                </c:pt>
                <c:pt idx="1811">
                  <c:v>42892</c:v>
                </c:pt>
                <c:pt idx="1812">
                  <c:v>42893</c:v>
                </c:pt>
                <c:pt idx="1813">
                  <c:v>42894</c:v>
                </c:pt>
                <c:pt idx="1814">
                  <c:v>42895</c:v>
                </c:pt>
                <c:pt idx="1815">
                  <c:v>42898</c:v>
                </c:pt>
                <c:pt idx="1816">
                  <c:v>42899</c:v>
                </c:pt>
                <c:pt idx="1817">
                  <c:v>42900</c:v>
                </c:pt>
                <c:pt idx="1818">
                  <c:v>42901</c:v>
                </c:pt>
                <c:pt idx="1819">
                  <c:v>42902</c:v>
                </c:pt>
                <c:pt idx="1820">
                  <c:v>42905</c:v>
                </c:pt>
                <c:pt idx="1821">
                  <c:v>42906</c:v>
                </c:pt>
                <c:pt idx="1822">
                  <c:v>42907</c:v>
                </c:pt>
                <c:pt idx="1823">
                  <c:v>42908</c:v>
                </c:pt>
                <c:pt idx="1824">
                  <c:v>42909</c:v>
                </c:pt>
                <c:pt idx="1825">
                  <c:v>42912</c:v>
                </c:pt>
                <c:pt idx="1826">
                  <c:v>42913</c:v>
                </c:pt>
                <c:pt idx="1827">
                  <c:v>42914</c:v>
                </c:pt>
                <c:pt idx="1828">
                  <c:v>42915</c:v>
                </c:pt>
                <c:pt idx="1829">
                  <c:v>42916</c:v>
                </c:pt>
                <c:pt idx="1830">
                  <c:v>42919</c:v>
                </c:pt>
                <c:pt idx="1831">
                  <c:v>42920</c:v>
                </c:pt>
                <c:pt idx="1832">
                  <c:v>42921</c:v>
                </c:pt>
                <c:pt idx="1833">
                  <c:v>42922</c:v>
                </c:pt>
                <c:pt idx="1834">
                  <c:v>42923</c:v>
                </c:pt>
                <c:pt idx="1835">
                  <c:v>42927</c:v>
                </c:pt>
                <c:pt idx="1836">
                  <c:v>42928</c:v>
                </c:pt>
                <c:pt idx="1837">
                  <c:v>42929</c:v>
                </c:pt>
                <c:pt idx="1838">
                  <c:v>42930</c:v>
                </c:pt>
                <c:pt idx="1839">
                  <c:v>42933</c:v>
                </c:pt>
                <c:pt idx="1840">
                  <c:v>42934</c:v>
                </c:pt>
                <c:pt idx="1841">
                  <c:v>42935</c:v>
                </c:pt>
                <c:pt idx="1842">
                  <c:v>42936</c:v>
                </c:pt>
                <c:pt idx="1843">
                  <c:v>42937</c:v>
                </c:pt>
                <c:pt idx="1844">
                  <c:v>42940</c:v>
                </c:pt>
                <c:pt idx="1845">
                  <c:v>42941</c:v>
                </c:pt>
                <c:pt idx="1846">
                  <c:v>42942</c:v>
                </c:pt>
                <c:pt idx="1847">
                  <c:v>42943</c:v>
                </c:pt>
                <c:pt idx="1848">
                  <c:v>42947</c:v>
                </c:pt>
                <c:pt idx="1849">
                  <c:v>42948</c:v>
                </c:pt>
                <c:pt idx="1850">
                  <c:v>42949</c:v>
                </c:pt>
                <c:pt idx="1851">
                  <c:v>42950</c:v>
                </c:pt>
                <c:pt idx="1852">
                  <c:v>42951</c:v>
                </c:pt>
                <c:pt idx="1853">
                  <c:v>42954</c:v>
                </c:pt>
                <c:pt idx="1854">
                  <c:v>42955</c:v>
                </c:pt>
                <c:pt idx="1855">
                  <c:v>42956</c:v>
                </c:pt>
                <c:pt idx="1856">
                  <c:v>42957</c:v>
                </c:pt>
                <c:pt idx="1857">
                  <c:v>42958</c:v>
                </c:pt>
                <c:pt idx="1858">
                  <c:v>42962</c:v>
                </c:pt>
                <c:pt idx="1859">
                  <c:v>42963</c:v>
                </c:pt>
                <c:pt idx="1860">
                  <c:v>42964</c:v>
                </c:pt>
                <c:pt idx="1861">
                  <c:v>42965</c:v>
                </c:pt>
                <c:pt idx="1862">
                  <c:v>42968</c:v>
                </c:pt>
                <c:pt idx="1863">
                  <c:v>42969</c:v>
                </c:pt>
                <c:pt idx="1864">
                  <c:v>42970</c:v>
                </c:pt>
                <c:pt idx="1865">
                  <c:v>42971</c:v>
                </c:pt>
                <c:pt idx="1866">
                  <c:v>42972</c:v>
                </c:pt>
                <c:pt idx="1867">
                  <c:v>42975</c:v>
                </c:pt>
                <c:pt idx="1868">
                  <c:v>42976</c:v>
                </c:pt>
                <c:pt idx="1869">
                  <c:v>42977</c:v>
                </c:pt>
                <c:pt idx="1870">
                  <c:v>42978</c:v>
                </c:pt>
                <c:pt idx="1871">
                  <c:v>42979</c:v>
                </c:pt>
                <c:pt idx="1872">
                  <c:v>42982</c:v>
                </c:pt>
                <c:pt idx="1873">
                  <c:v>42983</c:v>
                </c:pt>
                <c:pt idx="1874">
                  <c:v>42984</c:v>
                </c:pt>
                <c:pt idx="1875">
                  <c:v>42985</c:v>
                </c:pt>
                <c:pt idx="1876">
                  <c:v>42986</c:v>
                </c:pt>
                <c:pt idx="1877">
                  <c:v>42989</c:v>
                </c:pt>
                <c:pt idx="1878">
                  <c:v>42990</c:v>
                </c:pt>
                <c:pt idx="1879">
                  <c:v>42991</c:v>
                </c:pt>
                <c:pt idx="1880">
                  <c:v>42992</c:v>
                </c:pt>
                <c:pt idx="1881">
                  <c:v>42993</c:v>
                </c:pt>
                <c:pt idx="1882">
                  <c:v>42996</c:v>
                </c:pt>
                <c:pt idx="1883">
                  <c:v>42997</c:v>
                </c:pt>
                <c:pt idx="1884">
                  <c:v>42998</c:v>
                </c:pt>
                <c:pt idx="1885">
                  <c:v>42999</c:v>
                </c:pt>
                <c:pt idx="1886">
                  <c:v>43000</c:v>
                </c:pt>
                <c:pt idx="1887">
                  <c:v>43003</c:v>
                </c:pt>
                <c:pt idx="1888">
                  <c:v>43004</c:v>
                </c:pt>
                <c:pt idx="1889">
                  <c:v>43005</c:v>
                </c:pt>
                <c:pt idx="1890">
                  <c:v>43006</c:v>
                </c:pt>
                <c:pt idx="1891">
                  <c:v>43007</c:v>
                </c:pt>
                <c:pt idx="1892">
                  <c:v>43010</c:v>
                </c:pt>
                <c:pt idx="1893">
                  <c:v>43011</c:v>
                </c:pt>
                <c:pt idx="1894">
                  <c:v>43012</c:v>
                </c:pt>
                <c:pt idx="1895">
                  <c:v>43013</c:v>
                </c:pt>
                <c:pt idx="1896">
                  <c:v>43014</c:v>
                </c:pt>
                <c:pt idx="1897">
                  <c:v>43017</c:v>
                </c:pt>
                <c:pt idx="1898">
                  <c:v>43018</c:v>
                </c:pt>
                <c:pt idx="1899">
                  <c:v>43019</c:v>
                </c:pt>
                <c:pt idx="1900">
                  <c:v>43020</c:v>
                </c:pt>
                <c:pt idx="1901">
                  <c:v>43024</c:v>
                </c:pt>
                <c:pt idx="1902">
                  <c:v>43025</c:v>
                </c:pt>
                <c:pt idx="1903">
                  <c:v>43026</c:v>
                </c:pt>
                <c:pt idx="1904">
                  <c:v>43027</c:v>
                </c:pt>
                <c:pt idx="1905">
                  <c:v>43028</c:v>
                </c:pt>
                <c:pt idx="1906">
                  <c:v>43032</c:v>
                </c:pt>
                <c:pt idx="1907">
                  <c:v>43033</c:v>
                </c:pt>
                <c:pt idx="1908">
                  <c:v>43035</c:v>
                </c:pt>
                <c:pt idx="1909">
                  <c:v>43038</c:v>
                </c:pt>
                <c:pt idx="1910">
                  <c:v>43039</c:v>
                </c:pt>
                <c:pt idx="1911">
                  <c:v>43040</c:v>
                </c:pt>
                <c:pt idx="1912">
                  <c:v>43041</c:v>
                </c:pt>
                <c:pt idx="1913">
                  <c:v>43042</c:v>
                </c:pt>
                <c:pt idx="1914">
                  <c:v>43045</c:v>
                </c:pt>
                <c:pt idx="1915">
                  <c:v>43046</c:v>
                </c:pt>
                <c:pt idx="1916">
                  <c:v>43047</c:v>
                </c:pt>
                <c:pt idx="1917">
                  <c:v>43048</c:v>
                </c:pt>
                <c:pt idx="1918">
                  <c:v>43049</c:v>
                </c:pt>
                <c:pt idx="1919">
                  <c:v>43052</c:v>
                </c:pt>
                <c:pt idx="1920">
                  <c:v>43053</c:v>
                </c:pt>
                <c:pt idx="1921">
                  <c:v>43054</c:v>
                </c:pt>
                <c:pt idx="1922">
                  <c:v>43055</c:v>
                </c:pt>
                <c:pt idx="1923">
                  <c:v>43056</c:v>
                </c:pt>
                <c:pt idx="1924">
                  <c:v>43059</c:v>
                </c:pt>
                <c:pt idx="1925">
                  <c:v>43060</c:v>
                </c:pt>
                <c:pt idx="1926">
                  <c:v>43061</c:v>
                </c:pt>
                <c:pt idx="1927">
                  <c:v>43062</c:v>
                </c:pt>
                <c:pt idx="1928">
                  <c:v>43063</c:v>
                </c:pt>
                <c:pt idx="1929">
                  <c:v>43066</c:v>
                </c:pt>
                <c:pt idx="1930">
                  <c:v>43067</c:v>
                </c:pt>
                <c:pt idx="1931">
                  <c:v>43068</c:v>
                </c:pt>
                <c:pt idx="1932">
                  <c:v>43069</c:v>
                </c:pt>
                <c:pt idx="1933">
                  <c:v>43070</c:v>
                </c:pt>
                <c:pt idx="1934">
                  <c:v>43073</c:v>
                </c:pt>
                <c:pt idx="1935">
                  <c:v>43075</c:v>
                </c:pt>
                <c:pt idx="1936">
                  <c:v>43076</c:v>
                </c:pt>
                <c:pt idx="1937">
                  <c:v>43077</c:v>
                </c:pt>
                <c:pt idx="1938">
                  <c:v>43081</c:v>
                </c:pt>
                <c:pt idx="1939">
                  <c:v>43082</c:v>
                </c:pt>
                <c:pt idx="1940">
                  <c:v>43083</c:v>
                </c:pt>
                <c:pt idx="1941">
                  <c:v>43084</c:v>
                </c:pt>
                <c:pt idx="1942">
                  <c:v>43087</c:v>
                </c:pt>
                <c:pt idx="1943">
                  <c:v>43088</c:v>
                </c:pt>
                <c:pt idx="1944">
                  <c:v>43089</c:v>
                </c:pt>
                <c:pt idx="1945">
                  <c:v>43090</c:v>
                </c:pt>
                <c:pt idx="1946">
                  <c:v>43091</c:v>
                </c:pt>
                <c:pt idx="1947">
                  <c:v>43094</c:v>
                </c:pt>
                <c:pt idx="1948">
                  <c:v>43095</c:v>
                </c:pt>
                <c:pt idx="1949">
                  <c:v>43096</c:v>
                </c:pt>
                <c:pt idx="1950">
                  <c:v>43097</c:v>
                </c:pt>
                <c:pt idx="1951">
                  <c:v>43098</c:v>
                </c:pt>
                <c:pt idx="1952">
                  <c:v>43103</c:v>
                </c:pt>
                <c:pt idx="1953">
                  <c:v>43104</c:v>
                </c:pt>
                <c:pt idx="1954">
                  <c:v>43105</c:v>
                </c:pt>
                <c:pt idx="1955">
                  <c:v>43108</c:v>
                </c:pt>
                <c:pt idx="1956">
                  <c:v>43109</c:v>
                </c:pt>
                <c:pt idx="1957">
                  <c:v>43110</c:v>
                </c:pt>
                <c:pt idx="1958">
                  <c:v>43111</c:v>
                </c:pt>
                <c:pt idx="1959">
                  <c:v>43112</c:v>
                </c:pt>
                <c:pt idx="1960">
                  <c:v>43115</c:v>
                </c:pt>
                <c:pt idx="1961">
                  <c:v>43116</c:v>
                </c:pt>
                <c:pt idx="1962">
                  <c:v>43117</c:v>
                </c:pt>
                <c:pt idx="1963">
                  <c:v>43118</c:v>
                </c:pt>
                <c:pt idx="1964">
                  <c:v>43119</c:v>
                </c:pt>
                <c:pt idx="1965">
                  <c:v>43122</c:v>
                </c:pt>
                <c:pt idx="1966">
                  <c:v>43123</c:v>
                </c:pt>
                <c:pt idx="1967">
                  <c:v>43124</c:v>
                </c:pt>
                <c:pt idx="1968">
                  <c:v>43125</c:v>
                </c:pt>
                <c:pt idx="1969">
                  <c:v>43126</c:v>
                </c:pt>
                <c:pt idx="1970">
                  <c:v>43129</c:v>
                </c:pt>
                <c:pt idx="1971">
                  <c:v>43130</c:v>
                </c:pt>
                <c:pt idx="1972">
                  <c:v>43131</c:v>
                </c:pt>
                <c:pt idx="1973">
                  <c:v>43132</c:v>
                </c:pt>
                <c:pt idx="1974">
                  <c:v>43133</c:v>
                </c:pt>
                <c:pt idx="1975">
                  <c:v>43136</c:v>
                </c:pt>
                <c:pt idx="1976">
                  <c:v>43137</c:v>
                </c:pt>
                <c:pt idx="1977">
                  <c:v>43138</c:v>
                </c:pt>
                <c:pt idx="1978">
                  <c:v>43139</c:v>
                </c:pt>
                <c:pt idx="1979">
                  <c:v>43140</c:v>
                </c:pt>
                <c:pt idx="1980">
                  <c:v>43143</c:v>
                </c:pt>
                <c:pt idx="1981">
                  <c:v>43144</c:v>
                </c:pt>
                <c:pt idx="1982">
                  <c:v>43145</c:v>
                </c:pt>
                <c:pt idx="1983">
                  <c:v>43146</c:v>
                </c:pt>
                <c:pt idx="1984">
                  <c:v>43147</c:v>
                </c:pt>
                <c:pt idx="1985">
                  <c:v>43150</c:v>
                </c:pt>
                <c:pt idx="1986">
                  <c:v>43151</c:v>
                </c:pt>
                <c:pt idx="1987">
                  <c:v>43152</c:v>
                </c:pt>
                <c:pt idx="1988">
                  <c:v>43153</c:v>
                </c:pt>
                <c:pt idx="1989">
                  <c:v>43154</c:v>
                </c:pt>
                <c:pt idx="1990">
                  <c:v>43157</c:v>
                </c:pt>
                <c:pt idx="1991">
                  <c:v>43158</c:v>
                </c:pt>
                <c:pt idx="1992">
                  <c:v>43159</c:v>
                </c:pt>
                <c:pt idx="1993">
                  <c:v>43161</c:v>
                </c:pt>
                <c:pt idx="1994">
                  <c:v>43164</c:v>
                </c:pt>
                <c:pt idx="1995">
                  <c:v>43165</c:v>
                </c:pt>
                <c:pt idx="1996">
                  <c:v>43166</c:v>
                </c:pt>
                <c:pt idx="1997">
                  <c:v>43167</c:v>
                </c:pt>
                <c:pt idx="1998">
                  <c:v>43168</c:v>
                </c:pt>
                <c:pt idx="1999">
                  <c:v>43171</c:v>
                </c:pt>
                <c:pt idx="2000">
                  <c:v>43172</c:v>
                </c:pt>
                <c:pt idx="2001">
                  <c:v>43173</c:v>
                </c:pt>
                <c:pt idx="2002">
                  <c:v>43174</c:v>
                </c:pt>
                <c:pt idx="2003">
                  <c:v>43175</c:v>
                </c:pt>
                <c:pt idx="2004">
                  <c:v>43178</c:v>
                </c:pt>
                <c:pt idx="2005">
                  <c:v>43179</c:v>
                </c:pt>
                <c:pt idx="2006">
                  <c:v>43180</c:v>
                </c:pt>
                <c:pt idx="2007">
                  <c:v>43181</c:v>
                </c:pt>
                <c:pt idx="2008">
                  <c:v>43182</c:v>
                </c:pt>
                <c:pt idx="2009">
                  <c:v>43185</c:v>
                </c:pt>
                <c:pt idx="2010">
                  <c:v>43186</c:v>
                </c:pt>
                <c:pt idx="2011">
                  <c:v>43187</c:v>
                </c:pt>
                <c:pt idx="2012">
                  <c:v>43188</c:v>
                </c:pt>
                <c:pt idx="2013">
                  <c:v>43189</c:v>
                </c:pt>
                <c:pt idx="2014">
                  <c:v>43192</c:v>
                </c:pt>
                <c:pt idx="2015">
                  <c:v>43193</c:v>
                </c:pt>
                <c:pt idx="2016">
                  <c:v>43194</c:v>
                </c:pt>
                <c:pt idx="2017">
                  <c:v>43195</c:v>
                </c:pt>
                <c:pt idx="2018">
                  <c:v>43199</c:v>
                </c:pt>
                <c:pt idx="2019">
                  <c:v>43200</c:v>
                </c:pt>
                <c:pt idx="2020">
                  <c:v>43201</c:v>
                </c:pt>
                <c:pt idx="2021">
                  <c:v>43202</c:v>
                </c:pt>
                <c:pt idx="2022">
                  <c:v>43207</c:v>
                </c:pt>
                <c:pt idx="2023">
                  <c:v>43208</c:v>
                </c:pt>
                <c:pt idx="2024">
                  <c:v>43209</c:v>
                </c:pt>
                <c:pt idx="2025">
                  <c:v>43210</c:v>
                </c:pt>
                <c:pt idx="2026">
                  <c:v>43213</c:v>
                </c:pt>
                <c:pt idx="2027">
                  <c:v>43214</c:v>
                </c:pt>
                <c:pt idx="2028">
                  <c:v>43215</c:v>
                </c:pt>
                <c:pt idx="2029">
                  <c:v>43216</c:v>
                </c:pt>
                <c:pt idx="2030">
                  <c:v>43217</c:v>
                </c:pt>
                <c:pt idx="2031">
                  <c:v>43220</c:v>
                </c:pt>
                <c:pt idx="2032">
                  <c:v>43222</c:v>
                </c:pt>
                <c:pt idx="2033">
                  <c:v>43223</c:v>
                </c:pt>
                <c:pt idx="2034">
                  <c:v>43224</c:v>
                </c:pt>
                <c:pt idx="2035">
                  <c:v>43227</c:v>
                </c:pt>
                <c:pt idx="2036">
                  <c:v>43228</c:v>
                </c:pt>
                <c:pt idx="2037">
                  <c:v>43229</c:v>
                </c:pt>
                <c:pt idx="2038">
                  <c:v>43230</c:v>
                </c:pt>
                <c:pt idx="2039">
                  <c:v>43231</c:v>
                </c:pt>
                <c:pt idx="2040">
                  <c:v>43234</c:v>
                </c:pt>
                <c:pt idx="2041">
                  <c:v>43235</c:v>
                </c:pt>
                <c:pt idx="2042">
                  <c:v>43236</c:v>
                </c:pt>
                <c:pt idx="2043">
                  <c:v>43237</c:v>
                </c:pt>
                <c:pt idx="2044">
                  <c:v>43238</c:v>
                </c:pt>
                <c:pt idx="2045">
                  <c:v>43241</c:v>
                </c:pt>
                <c:pt idx="2046">
                  <c:v>43242</c:v>
                </c:pt>
                <c:pt idx="2047">
                  <c:v>43243</c:v>
                </c:pt>
                <c:pt idx="2048">
                  <c:v>43244</c:v>
                </c:pt>
                <c:pt idx="2049">
                  <c:v>43245</c:v>
                </c:pt>
                <c:pt idx="2050">
                  <c:v>43248</c:v>
                </c:pt>
                <c:pt idx="2051">
                  <c:v>43250</c:v>
                </c:pt>
                <c:pt idx="2052">
                  <c:v>43251</c:v>
                </c:pt>
                <c:pt idx="2053">
                  <c:v>43252</c:v>
                </c:pt>
                <c:pt idx="2054">
                  <c:v>43255</c:v>
                </c:pt>
                <c:pt idx="2055">
                  <c:v>43256</c:v>
                </c:pt>
                <c:pt idx="2056">
                  <c:v>43257</c:v>
                </c:pt>
                <c:pt idx="2057">
                  <c:v>43258</c:v>
                </c:pt>
                <c:pt idx="2058">
                  <c:v>43259</c:v>
                </c:pt>
                <c:pt idx="2059">
                  <c:v>43262</c:v>
                </c:pt>
                <c:pt idx="2060">
                  <c:v>43263</c:v>
                </c:pt>
                <c:pt idx="2061">
                  <c:v>43264</c:v>
                </c:pt>
                <c:pt idx="2062">
                  <c:v>43265</c:v>
                </c:pt>
                <c:pt idx="2063">
                  <c:v>43266</c:v>
                </c:pt>
                <c:pt idx="2064">
                  <c:v>43269</c:v>
                </c:pt>
                <c:pt idx="2065">
                  <c:v>43270</c:v>
                </c:pt>
                <c:pt idx="2066">
                  <c:v>43271</c:v>
                </c:pt>
                <c:pt idx="2067">
                  <c:v>43272</c:v>
                </c:pt>
                <c:pt idx="2068">
                  <c:v>43273</c:v>
                </c:pt>
                <c:pt idx="2069">
                  <c:v>43276</c:v>
                </c:pt>
                <c:pt idx="2070">
                  <c:v>43277</c:v>
                </c:pt>
                <c:pt idx="2071">
                  <c:v>43278</c:v>
                </c:pt>
                <c:pt idx="2072">
                  <c:v>43279</c:v>
                </c:pt>
                <c:pt idx="2073">
                  <c:v>43280</c:v>
                </c:pt>
                <c:pt idx="2074">
                  <c:v>43283</c:v>
                </c:pt>
                <c:pt idx="2075">
                  <c:v>43284</c:v>
                </c:pt>
                <c:pt idx="2076">
                  <c:v>43285</c:v>
                </c:pt>
                <c:pt idx="2077">
                  <c:v>43286</c:v>
                </c:pt>
                <c:pt idx="2078">
                  <c:v>43287</c:v>
                </c:pt>
                <c:pt idx="2079">
                  <c:v>43290</c:v>
                </c:pt>
                <c:pt idx="2080">
                  <c:v>43291</c:v>
                </c:pt>
                <c:pt idx="2081">
                  <c:v>43292</c:v>
                </c:pt>
                <c:pt idx="2082">
                  <c:v>43293</c:v>
                </c:pt>
                <c:pt idx="2083">
                  <c:v>43294</c:v>
                </c:pt>
                <c:pt idx="2084">
                  <c:v>43297</c:v>
                </c:pt>
                <c:pt idx="2085">
                  <c:v>43298</c:v>
                </c:pt>
                <c:pt idx="2086">
                  <c:v>43299</c:v>
                </c:pt>
                <c:pt idx="2087">
                  <c:v>43300</c:v>
                </c:pt>
                <c:pt idx="2088">
                  <c:v>43301</c:v>
                </c:pt>
                <c:pt idx="2089">
                  <c:v>43304</c:v>
                </c:pt>
                <c:pt idx="2090">
                  <c:v>43305</c:v>
                </c:pt>
                <c:pt idx="2091">
                  <c:v>43306</c:v>
                </c:pt>
                <c:pt idx="2092">
                  <c:v>43307</c:v>
                </c:pt>
                <c:pt idx="2093">
                  <c:v>43312</c:v>
                </c:pt>
                <c:pt idx="2094">
                  <c:v>43313</c:v>
                </c:pt>
                <c:pt idx="2095">
                  <c:v>43314</c:v>
                </c:pt>
                <c:pt idx="2096">
                  <c:v>43315</c:v>
                </c:pt>
                <c:pt idx="2097">
                  <c:v>43318</c:v>
                </c:pt>
                <c:pt idx="2098">
                  <c:v>43319</c:v>
                </c:pt>
                <c:pt idx="2099">
                  <c:v>43320</c:v>
                </c:pt>
                <c:pt idx="2100">
                  <c:v>43321</c:v>
                </c:pt>
                <c:pt idx="2101">
                  <c:v>43322</c:v>
                </c:pt>
                <c:pt idx="2102">
                  <c:v>43326</c:v>
                </c:pt>
                <c:pt idx="2103">
                  <c:v>43327</c:v>
                </c:pt>
                <c:pt idx="2104">
                  <c:v>43328</c:v>
                </c:pt>
                <c:pt idx="2105">
                  <c:v>43329</c:v>
                </c:pt>
                <c:pt idx="2106">
                  <c:v>43332</c:v>
                </c:pt>
                <c:pt idx="2107">
                  <c:v>43333</c:v>
                </c:pt>
                <c:pt idx="2108">
                  <c:v>43334</c:v>
                </c:pt>
                <c:pt idx="2109">
                  <c:v>43335</c:v>
                </c:pt>
                <c:pt idx="2110">
                  <c:v>43336</c:v>
                </c:pt>
                <c:pt idx="2111">
                  <c:v>43339</c:v>
                </c:pt>
                <c:pt idx="2112">
                  <c:v>43340</c:v>
                </c:pt>
                <c:pt idx="2113">
                  <c:v>43341</c:v>
                </c:pt>
                <c:pt idx="2114">
                  <c:v>43342</c:v>
                </c:pt>
                <c:pt idx="2115">
                  <c:v>43343</c:v>
                </c:pt>
                <c:pt idx="2116">
                  <c:v>43346</c:v>
                </c:pt>
                <c:pt idx="2117">
                  <c:v>43347</c:v>
                </c:pt>
                <c:pt idx="2118">
                  <c:v>43348</c:v>
                </c:pt>
                <c:pt idx="2119">
                  <c:v>43349</c:v>
                </c:pt>
                <c:pt idx="2120">
                  <c:v>43350</c:v>
                </c:pt>
                <c:pt idx="2121">
                  <c:v>43353</c:v>
                </c:pt>
                <c:pt idx="2122">
                  <c:v>43354</c:v>
                </c:pt>
                <c:pt idx="2123">
                  <c:v>43355</c:v>
                </c:pt>
                <c:pt idx="2124">
                  <c:v>43356</c:v>
                </c:pt>
                <c:pt idx="2125">
                  <c:v>43357</c:v>
                </c:pt>
                <c:pt idx="2126">
                  <c:v>43360</c:v>
                </c:pt>
                <c:pt idx="2127">
                  <c:v>43361</c:v>
                </c:pt>
                <c:pt idx="2128">
                  <c:v>43362</c:v>
                </c:pt>
                <c:pt idx="2129">
                  <c:v>43363</c:v>
                </c:pt>
                <c:pt idx="2130">
                  <c:v>43364</c:v>
                </c:pt>
                <c:pt idx="2131">
                  <c:v>43367</c:v>
                </c:pt>
                <c:pt idx="2132">
                  <c:v>43368</c:v>
                </c:pt>
                <c:pt idx="2133">
                  <c:v>43369</c:v>
                </c:pt>
                <c:pt idx="2134">
                  <c:v>43370</c:v>
                </c:pt>
                <c:pt idx="2135">
                  <c:v>43371</c:v>
                </c:pt>
                <c:pt idx="2136">
                  <c:v>43374</c:v>
                </c:pt>
                <c:pt idx="2137">
                  <c:v>43375</c:v>
                </c:pt>
                <c:pt idx="2138">
                  <c:v>43376</c:v>
                </c:pt>
                <c:pt idx="2139">
                  <c:v>43377</c:v>
                </c:pt>
                <c:pt idx="2140">
                  <c:v>43378</c:v>
                </c:pt>
                <c:pt idx="2141">
                  <c:v>43381</c:v>
                </c:pt>
                <c:pt idx="2142">
                  <c:v>43382</c:v>
                </c:pt>
                <c:pt idx="2143">
                  <c:v>43383</c:v>
                </c:pt>
                <c:pt idx="2144">
                  <c:v>43384</c:v>
                </c:pt>
                <c:pt idx="2145">
                  <c:v>43385</c:v>
                </c:pt>
                <c:pt idx="2146">
                  <c:v>43389</c:v>
                </c:pt>
                <c:pt idx="2147">
                  <c:v>43390</c:v>
                </c:pt>
                <c:pt idx="2148">
                  <c:v>43391</c:v>
                </c:pt>
                <c:pt idx="2149">
                  <c:v>43392</c:v>
                </c:pt>
                <c:pt idx="2150">
                  <c:v>43395</c:v>
                </c:pt>
                <c:pt idx="2151">
                  <c:v>43397</c:v>
                </c:pt>
                <c:pt idx="2152">
                  <c:v>43398</c:v>
                </c:pt>
                <c:pt idx="2153">
                  <c:v>43399</c:v>
                </c:pt>
                <c:pt idx="2154">
                  <c:v>43402</c:v>
                </c:pt>
                <c:pt idx="2155">
                  <c:v>43403</c:v>
                </c:pt>
                <c:pt idx="2156">
                  <c:v>43404</c:v>
                </c:pt>
                <c:pt idx="2157">
                  <c:v>43405</c:v>
                </c:pt>
                <c:pt idx="2158">
                  <c:v>43406</c:v>
                </c:pt>
                <c:pt idx="2159">
                  <c:v>43409</c:v>
                </c:pt>
                <c:pt idx="2160">
                  <c:v>43410</c:v>
                </c:pt>
                <c:pt idx="2161">
                  <c:v>43411</c:v>
                </c:pt>
                <c:pt idx="2162">
                  <c:v>43412</c:v>
                </c:pt>
                <c:pt idx="2163">
                  <c:v>43413</c:v>
                </c:pt>
                <c:pt idx="2164">
                  <c:v>43416</c:v>
                </c:pt>
                <c:pt idx="2165">
                  <c:v>43417</c:v>
                </c:pt>
                <c:pt idx="2166">
                  <c:v>43418</c:v>
                </c:pt>
                <c:pt idx="2167">
                  <c:v>43419</c:v>
                </c:pt>
                <c:pt idx="2168">
                  <c:v>43420</c:v>
                </c:pt>
                <c:pt idx="2169">
                  <c:v>43423</c:v>
                </c:pt>
                <c:pt idx="2170">
                  <c:v>43424</c:v>
                </c:pt>
                <c:pt idx="2171">
                  <c:v>43425</c:v>
                </c:pt>
                <c:pt idx="2172">
                  <c:v>43426</c:v>
                </c:pt>
                <c:pt idx="2173">
                  <c:v>43427</c:v>
                </c:pt>
                <c:pt idx="2174">
                  <c:v>43430</c:v>
                </c:pt>
                <c:pt idx="2175">
                  <c:v>43431</c:v>
                </c:pt>
                <c:pt idx="2176">
                  <c:v>43432</c:v>
                </c:pt>
                <c:pt idx="2177">
                  <c:v>43433</c:v>
                </c:pt>
                <c:pt idx="2178">
                  <c:v>43434</c:v>
                </c:pt>
                <c:pt idx="2179">
                  <c:v>43437</c:v>
                </c:pt>
                <c:pt idx="2180">
                  <c:v>43438</c:v>
                </c:pt>
                <c:pt idx="2181">
                  <c:v>43440</c:v>
                </c:pt>
                <c:pt idx="2182">
                  <c:v>43441</c:v>
                </c:pt>
                <c:pt idx="2183">
                  <c:v>43445</c:v>
                </c:pt>
                <c:pt idx="2184">
                  <c:v>43446</c:v>
                </c:pt>
                <c:pt idx="2185">
                  <c:v>43447</c:v>
                </c:pt>
                <c:pt idx="2186">
                  <c:v>43448</c:v>
                </c:pt>
                <c:pt idx="2187">
                  <c:v>43451</c:v>
                </c:pt>
                <c:pt idx="2188">
                  <c:v>43452</c:v>
                </c:pt>
                <c:pt idx="2189">
                  <c:v>43453</c:v>
                </c:pt>
                <c:pt idx="2190">
                  <c:v>43454</c:v>
                </c:pt>
                <c:pt idx="2191">
                  <c:v>43455</c:v>
                </c:pt>
                <c:pt idx="2192">
                  <c:v>43458</c:v>
                </c:pt>
                <c:pt idx="2193">
                  <c:v>43459</c:v>
                </c:pt>
                <c:pt idx="2194">
                  <c:v>43460</c:v>
                </c:pt>
                <c:pt idx="2195">
                  <c:v>43461</c:v>
                </c:pt>
                <c:pt idx="2196">
                  <c:v>43462</c:v>
                </c:pt>
                <c:pt idx="2197">
                  <c:v>43467</c:v>
                </c:pt>
                <c:pt idx="2198">
                  <c:v>43468</c:v>
                </c:pt>
                <c:pt idx="2199">
                  <c:v>43469</c:v>
                </c:pt>
                <c:pt idx="2200">
                  <c:v>43472</c:v>
                </c:pt>
                <c:pt idx="2201">
                  <c:v>43473</c:v>
                </c:pt>
                <c:pt idx="2202">
                  <c:v>43474</c:v>
                </c:pt>
                <c:pt idx="2203">
                  <c:v>43475</c:v>
                </c:pt>
                <c:pt idx="2204">
                  <c:v>43476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43486</c:v>
                </c:pt>
                <c:pt idx="2211">
                  <c:v>43487</c:v>
                </c:pt>
                <c:pt idx="2212">
                  <c:v>43488</c:v>
                </c:pt>
                <c:pt idx="2213">
                  <c:v>43489</c:v>
                </c:pt>
                <c:pt idx="2214">
                  <c:v>43490</c:v>
                </c:pt>
                <c:pt idx="2215">
                  <c:v>43493</c:v>
                </c:pt>
                <c:pt idx="2216">
                  <c:v>43494</c:v>
                </c:pt>
                <c:pt idx="2217">
                  <c:v>43495</c:v>
                </c:pt>
                <c:pt idx="2218">
                  <c:v>43496</c:v>
                </c:pt>
                <c:pt idx="2219">
                  <c:v>43497</c:v>
                </c:pt>
                <c:pt idx="2220">
                  <c:v>43500</c:v>
                </c:pt>
                <c:pt idx="2221">
                  <c:v>43501</c:v>
                </c:pt>
                <c:pt idx="2222">
                  <c:v>43502</c:v>
                </c:pt>
                <c:pt idx="2223">
                  <c:v>43503</c:v>
                </c:pt>
                <c:pt idx="2224">
                  <c:v>43504</c:v>
                </c:pt>
                <c:pt idx="2225">
                  <c:v>43507</c:v>
                </c:pt>
                <c:pt idx="2226">
                  <c:v>43508</c:v>
                </c:pt>
                <c:pt idx="2227">
                  <c:v>43509</c:v>
                </c:pt>
                <c:pt idx="2228">
                  <c:v>43510</c:v>
                </c:pt>
                <c:pt idx="2229">
                  <c:v>43511</c:v>
                </c:pt>
                <c:pt idx="2230">
                  <c:v>43514</c:v>
                </c:pt>
                <c:pt idx="2231">
                  <c:v>43516</c:v>
                </c:pt>
                <c:pt idx="2232">
                  <c:v>43517</c:v>
                </c:pt>
                <c:pt idx="2233">
                  <c:v>43518</c:v>
                </c:pt>
                <c:pt idx="2234">
                  <c:v>43521</c:v>
                </c:pt>
                <c:pt idx="2235">
                  <c:v>43522</c:v>
                </c:pt>
                <c:pt idx="2236">
                  <c:v>43523</c:v>
                </c:pt>
                <c:pt idx="2237">
                  <c:v>43524</c:v>
                </c:pt>
                <c:pt idx="2238">
                  <c:v>43525</c:v>
                </c:pt>
                <c:pt idx="2239">
                  <c:v>43528</c:v>
                </c:pt>
                <c:pt idx="2240">
                  <c:v>43529</c:v>
                </c:pt>
                <c:pt idx="2241">
                  <c:v>43530</c:v>
                </c:pt>
                <c:pt idx="2242">
                  <c:v>43531</c:v>
                </c:pt>
                <c:pt idx="2243">
                  <c:v>43532</c:v>
                </c:pt>
                <c:pt idx="2244">
                  <c:v>43535</c:v>
                </c:pt>
                <c:pt idx="2245">
                  <c:v>43536</c:v>
                </c:pt>
                <c:pt idx="2246">
                  <c:v>43537</c:v>
                </c:pt>
                <c:pt idx="2247">
                  <c:v>43538</c:v>
                </c:pt>
                <c:pt idx="2248">
                  <c:v>43539</c:v>
                </c:pt>
                <c:pt idx="2249">
                  <c:v>43542</c:v>
                </c:pt>
                <c:pt idx="2250">
                  <c:v>43543</c:v>
                </c:pt>
                <c:pt idx="2251">
                  <c:v>43544</c:v>
                </c:pt>
                <c:pt idx="2252">
                  <c:v>43545</c:v>
                </c:pt>
                <c:pt idx="2253">
                  <c:v>43546</c:v>
                </c:pt>
                <c:pt idx="2254">
                  <c:v>43549</c:v>
                </c:pt>
                <c:pt idx="2255">
                  <c:v>43550</c:v>
                </c:pt>
                <c:pt idx="2256">
                  <c:v>43551</c:v>
                </c:pt>
                <c:pt idx="2257">
                  <c:v>43552</c:v>
                </c:pt>
                <c:pt idx="2258">
                  <c:v>43553</c:v>
                </c:pt>
                <c:pt idx="2259">
                  <c:v>43556</c:v>
                </c:pt>
                <c:pt idx="2260">
                  <c:v>43557</c:v>
                </c:pt>
                <c:pt idx="2261">
                  <c:v>43558</c:v>
                </c:pt>
                <c:pt idx="2262">
                  <c:v>43559</c:v>
                </c:pt>
                <c:pt idx="2263">
                  <c:v>43560</c:v>
                </c:pt>
                <c:pt idx="2264">
                  <c:v>43564</c:v>
                </c:pt>
                <c:pt idx="2265">
                  <c:v>43565</c:v>
                </c:pt>
                <c:pt idx="2266">
                  <c:v>43566</c:v>
                </c:pt>
                <c:pt idx="2267">
                  <c:v>43567</c:v>
                </c:pt>
                <c:pt idx="2268">
                  <c:v>43572</c:v>
                </c:pt>
                <c:pt idx="2269">
                  <c:v>43573</c:v>
                </c:pt>
                <c:pt idx="2270">
                  <c:v>43574</c:v>
                </c:pt>
                <c:pt idx="2271">
                  <c:v>43577</c:v>
                </c:pt>
                <c:pt idx="2272">
                  <c:v>43578</c:v>
                </c:pt>
                <c:pt idx="2273">
                  <c:v>43579</c:v>
                </c:pt>
                <c:pt idx="2274">
                  <c:v>43580</c:v>
                </c:pt>
                <c:pt idx="2275">
                  <c:v>43581</c:v>
                </c:pt>
                <c:pt idx="2276">
                  <c:v>43584</c:v>
                </c:pt>
                <c:pt idx="2277">
                  <c:v>43585</c:v>
                </c:pt>
                <c:pt idx="2278">
                  <c:v>43587</c:v>
                </c:pt>
                <c:pt idx="2279">
                  <c:v>43588</c:v>
                </c:pt>
                <c:pt idx="2280">
                  <c:v>43592</c:v>
                </c:pt>
                <c:pt idx="2281">
                  <c:v>43593</c:v>
                </c:pt>
                <c:pt idx="2282">
                  <c:v>43594</c:v>
                </c:pt>
                <c:pt idx="2283">
                  <c:v>43595</c:v>
                </c:pt>
                <c:pt idx="2284">
                  <c:v>43598</c:v>
                </c:pt>
                <c:pt idx="2285">
                  <c:v>43599</c:v>
                </c:pt>
                <c:pt idx="2286">
                  <c:v>43600</c:v>
                </c:pt>
                <c:pt idx="2287">
                  <c:v>43601</c:v>
                </c:pt>
                <c:pt idx="2288">
                  <c:v>43602</c:v>
                </c:pt>
                <c:pt idx="2289">
                  <c:v>43606</c:v>
                </c:pt>
                <c:pt idx="2290">
                  <c:v>43607</c:v>
                </c:pt>
                <c:pt idx="2291">
                  <c:v>43608</c:v>
                </c:pt>
                <c:pt idx="2292">
                  <c:v>43609</c:v>
                </c:pt>
                <c:pt idx="2293">
                  <c:v>43612</c:v>
                </c:pt>
                <c:pt idx="2294">
                  <c:v>43613</c:v>
                </c:pt>
                <c:pt idx="2295">
                  <c:v>43614</c:v>
                </c:pt>
                <c:pt idx="2296">
                  <c:v>43615</c:v>
                </c:pt>
                <c:pt idx="2297">
                  <c:v>43616</c:v>
                </c:pt>
                <c:pt idx="2298">
                  <c:v>43620</c:v>
                </c:pt>
                <c:pt idx="2299">
                  <c:v>43621</c:v>
                </c:pt>
                <c:pt idx="2300">
                  <c:v>43622</c:v>
                </c:pt>
                <c:pt idx="2301">
                  <c:v>43623</c:v>
                </c:pt>
                <c:pt idx="2302">
                  <c:v>43626</c:v>
                </c:pt>
                <c:pt idx="2303">
                  <c:v>43627</c:v>
                </c:pt>
                <c:pt idx="2304">
                  <c:v>43628</c:v>
                </c:pt>
                <c:pt idx="2305">
                  <c:v>43629</c:v>
                </c:pt>
                <c:pt idx="2306">
                  <c:v>43630</c:v>
                </c:pt>
                <c:pt idx="2307">
                  <c:v>43633</c:v>
                </c:pt>
                <c:pt idx="2308">
                  <c:v>43634</c:v>
                </c:pt>
                <c:pt idx="2309">
                  <c:v>43635</c:v>
                </c:pt>
                <c:pt idx="2310">
                  <c:v>43636</c:v>
                </c:pt>
                <c:pt idx="2311">
                  <c:v>43637</c:v>
                </c:pt>
                <c:pt idx="2312">
                  <c:v>43640</c:v>
                </c:pt>
                <c:pt idx="2313">
                  <c:v>43641</c:v>
                </c:pt>
                <c:pt idx="2314">
                  <c:v>43642</c:v>
                </c:pt>
                <c:pt idx="2315">
                  <c:v>43643</c:v>
                </c:pt>
                <c:pt idx="2316">
                  <c:v>43644</c:v>
                </c:pt>
                <c:pt idx="2317">
                  <c:v>43647</c:v>
                </c:pt>
                <c:pt idx="2318">
                  <c:v>43648</c:v>
                </c:pt>
                <c:pt idx="2319">
                  <c:v>43649</c:v>
                </c:pt>
                <c:pt idx="2320">
                  <c:v>43650</c:v>
                </c:pt>
                <c:pt idx="2321">
                  <c:v>43651</c:v>
                </c:pt>
                <c:pt idx="2322">
                  <c:v>43654</c:v>
                </c:pt>
                <c:pt idx="2323">
                  <c:v>43655</c:v>
                </c:pt>
                <c:pt idx="2324">
                  <c:v>43656</c:v>
                </c:pt>
                <c:pt idx="2325">
                  <c:v>43657</c:v>
                </c:pt>
                <c:pt idx="2326">
                  <c:v>43658</c:v>
                </c:pt>
                <c:pt idx="2327">
                  <c:v>43661</c:v>
                </c:pt>
                <c:pt idx="2328">
                  <c:v>43663</c:v>
                </c:pt>
                <c:pt idx="2329">
                  <c:v>43664</c:v>
                </c:pt>
                <c:pt idx="2330">
                  <c:v>43665</c:v>
                </c:pt>
                <c:pt idx="2331">
                  <c:v>43668</c:v>
                </c:pt>
                <c:pt idx="2332">
                  <c:v>43669</c:v>
                </c:pt>
                <c:pt idx="2333">
                  <c:v>43670</c:v>
                </c:pt>
                <c:pt idx="2334">
                  <c:v>43671</c:v>
                </c:pt>
                <c:pt idx="2335">
                  <c:v>43672</c:v>
                </c:pt>
                <c:pt idx="2336">
                  <c:v>43676</c:v>
                </c:pt>
                <c:pt idx="2337">
                  <c:v>43677</c:v>
                </c:pt>
                <c:pt idx="2338">
                  <c:v>43678</c:v>
                </c:pt>
                <c:pt idx="2339">
                  <c:v>43679</c:v>
                </c:pt>
                <c:pt idx="2340">
                  <c:v>43682</c:v>
                </c:pt>
                <c:pt idx="2341">
                  <c:v>43683</c:v>
                </c:pt>
                <c:pt idx="2342">
                  <c:v>43684</c:v>
                </c:pt>
                <c:pt idx="2343">
                  <c:v>43685</c:v>
                </c:pt>
                <c:pt idx="2344">
                  <c:v>43686</c:v>
                </c:pt>
                <c:pt idx="2345">
                  <c:v>43690</c:v>
                </c:pt>
                <c:pt idx="2346">
                  <c:v>43691</c:v>
                </c:pt>
                <c:pt idx="2347">
                  <c:v>43692</c:v>
                </c:pt>
                <c:pt idx="2348">
                  <c:v>43693</c:v>
                </c:pt>
                <c:pt idx="2349">
                  <c:v>43696</c:v>
                </c:pt>
                <c:pt idx="2350">
                  <c:v>43697</c:v>
                </c:pt>
                <c:pt idx="2351">
                  <c:v>43698</c:v>
                </c:pt>
                <c:pt idx="2352">
                  <c:v>43699</c:v>
                </c:pt>
                <c:pt idx="2353">
                  <c:v>43700</c:v>
                </c:pt>
                <c:pt idx="2354">
                  <c:v>43703</c:v>
                </c:pt>
                <c:pt idx="2355">
                  <c:v>43704</c:v>
                </c:pt>
                <c:pt idx="2356">
                  <c:v>43705</c:v>
                </c:pt>
                <c:pt idx="2357">
                  <c:v>43706</c:v>
                </c:pt>
                <c:pt idx="2358">
                  <c:v>43707</c:v>
                </c:pt>
                <c:pt idx="2359">
                  <c:v>43710</c:v>
                </c:pt>
                <c:pt idx="2360">
                  <c:v>43711</c:v>
                </c:pt>
                <c:pt idx="2361">
                  <c:v>43712</c:v>
                </c:pt>
                <c:pt idx="2362">
                  <c:v>43713</c:v>
                </c:pt>
                <c:pt idx="2363">
                  <c:v>43714</c:v>
                </c:pt>
                <c:pt idx="2364">
                  <c:v>43717</c:v>
                </c:pt>
                <c:pt idx="2365">
                  <c:v>43718</c:v>
                </c:pt>
                <c:pt idx="2366">
                  <c:v>43719</c:v>
                </c:pt>
                <c:pt idx="2367">
                  <c:v>43720</c:v>
                </c:pt>
                <c:pt idx="2368">
                  <c:v>43721</c:v>
                </c:pt>
                <c:pt idx="2369">
                  <c:v>43724</c:v>
                </c:pt>
                <c:pt idx="2370">
                  <c:v>43725</c:v>
                </c:pt>
                <c:pt idx="2371">
                  <c:v>43726</c:v>
                </c:pt>
                <c:pt idx="2372">
                  <c:v>43727</c:v>
                </c:pt>
                <c:pt idx="2373">
                  <c:v>43728</c:v>
                </c:pt>
                <c:pt idx="2374">
                  <c:v>43731</c:v>
                </c:pt>
                <c:pt idx="2375">
                  <c:v>43732</c:v>
                </c:pt>
                <c:pt idx="2376">
                  <c:v>43733</c:v>
                </c:pt>
                <c:pt idx="2377">
                  <c:v>43734</c:v>
                </c:pt>
                <c:pt idx="2378">
                  <c:v>43735</c:v>
                </c:pt>
                <c:pt idx="2379">
                  <c:v>43738</c:v>
                </c:pt>
                <c:pt idx="2380">
                  <c:v>43739</c:v>
                </c:pt>
                <c:pt idx="2381">
                  <c:v>43740</c:v>
                </c:pt>
                <c:pt idx="2382">
                  <c:v>43741</c:v>
                </c:pt>
                <c:pt idx="2383">
                  <c:v>43742</c:v>
                </c:pt>
                <c:pt idx="2384">
                  <c:v>43745</c:v>
                </c:pt>
                <c:pt idx="2385">
                  <c:v>43746</c:v>
                </c:pt>
                <c:pt idx="2386">
                  <c:v>43747</c:v>
                </c:pt>
                <c:pt idx="2387">
                  <c:v>43748</c:v>
                </c:pt>
                <c:pt idx="2388">
                  <c:v>43749</c:v>
                </c:pt>
                <c:pt idx="2389">
                  <c:v>43753</c:v>
                </c:pt>
                <c:pt idx="2390">
                  <c:v>43754</c:v>
                </c:pt>
                <c:pt idx="2391">
                  <c:v>43755</c:v>
                </c:pt>
                <c:pt idx="2392">
                  <c:v>43756</c:v>
                </c:pt>
              </c:numCache>
            </c:numRef>
          </c:cat>
          <c:val>
            <c:numRef>
              <c:f>'Pair Trading'!$D$3:$D$2395</c:f>
              <c:numCache>
                <c:formatCode>_(* #,##0.00_);_(* \(#,##0.00\);_(* "-"??_);_(@_)</c:formatCode>
                <c:ptCount val="2393"/>
                <c:pt idx="0">
                  <c:v>60.443584000000001</c:v>
                </c:pt>
                <c:pt idx="1">
                  <c:v>60.266331000000001</c:v>
                </c:pt>
                <c:pt idx="2">
                  <c:v>60.620837999999999</c:v>
                </c:pt>
                <c:pt idx="3">
                  <c:v>61.507106999999998</c:v>
                </c:pt>
                <c:pt idx="4">
                  <c:v>62.038863999999997</c:v>
                </c:pt>
                <c:pt idx="5">
                  <c:v>61.861603000000002</c:v>
                </c:pt>
                <c:pt idx="6">
                  <c:v>61.861603000000002</c:v>
                </c:pt>
                <c:pt idx="7">
                  <c:v>62.216113999999997</c:v>
                </c:pt>
                <c:pt idx="8">
                  <c:v>61.861603000000002</c:v>
                </c:pt>
                <c:pt idx="9">
                  <c:v>60.620837999999999</c:v>
                </c:pt>
                <c:pt idx="10">
                  <c:v>60.443584000000001</c:v>
                </c:pt>
                <c:pt idx="11">
                  <c:v>59.557312000000003</c:v>
                </c:pt>
                <c:pt idx="12">
                  <c:v>58.493777999999999</c:v>
                </c:pt>
                <c:pt idx="13">
                  <c:v>57.430259999999997</c:v>
                </c:pt>
                <c:pt idx="14">
                  <c:v>56.898494999999997</c:v>
                </c:pt>
                <c:pt idx="15">
                  <c:v>58.316532000000002</c:v>
                </c:pt>
                <c:pt idx="16">
                  <c:v>57.253014</c:v>
                </c:pt>
                <c:pt idx="17">
                  <c:v>56.366740999999998</c:v>
                </c:pt>
                <c:pt idx="18">
                  <c:v>56.366740999999998</c:v>
                </c:pt>
                <c:pt idx="19">
                  <c:v>56.543990999999998</c:v>
                </c:pt>
                <c:pt idx="20">
                  <c:v>56.189475999999999</c:v>
                </c:pt>
                <c:pt idx="21">
                  <c:v>56.366740999999998</c:v>
                </c:pt>
                <c:pt idx="22">
                  <c:v>57.607506000000001</c:v>
                </c:pt>
                <c:pt idx="23">
                  <c:v>57.430259999999997</c:v>
                </c:pt>
                <c:pt idx="24">
                  <c:v>56.012230000000002</c:v>
                </c:pt>
                <c:pt idx="25">
                  <c:v>55.480473000000003</c:v>
                </c:pt>
                <c:pt idx="26">
                  <c:v>55.657715000000003</c:v>
                </c:pt>
                <c:pt idx="27">
                  <c:v>56.366740999999998</c:v>
                </c:pt>
                <c:pt idx="28">
                  <c:v>56.898494999999997</c:v>
                </c:pt>
                <c:pt idx="29">
                  <c:v>56.898494999999997</c:v>
                </c:pt>
                <c:pt idx="30">
                  <c:v>55.480473000000003</c:v>
                </c:pt>
                <c:pt idx="31">
                  <c:v>57.075752000000001</c:v>
                </c:pt>
                <c:pt idx="32">
                  <c:v>57.430259999999997</c:v>
                </c:pt>
                <c:pt idx="33">
                  <c:v>56.366740999999998</c:v>
                </c:pt>
                <c:pt idx="34">
                  <c:v>56.012230000000002</c:v>
                </c:pt>
                <c:pt idx="35">
                  <c:v>56.366740999999998</c:v>
                </c:pt>
                <c:pt idx="36">
                  <c:v>57.253014</c:v>
                </c:pt>
                <c:pt idx="37">
                  <c:v>58.493777999999999</c:v>
                </c:pt>
                <c:pt idx="38">
                  <c:v>59.202804999999998</c:v>
                </c:pt>
                <c:pt idx="39">
                  <c:v>59.557312000000003</c:v>
                </c:pt>
                <c:pt idx="40">
                  <c:v>60.798088</c:v>
                </c:pt>
                <c:pt idx="41">
                  <c:v>61.329849000000003</c:v>
                </c:pt>
                <c:pt idx="42">
                  <c:v>60.798088</c:v>
                </c:pt>
                <c:pt idx="43">
                  <c:v>60.975338000000001</c:v>
                </c:pt>
                <c:pt idx="44">
                  <c:v>59.911808000000001</c:v>
                </c:pt>
                <c:pt idx="45">
                  <c:v>59.380051000000002</c:v>
                </c:pt>
                <c:pt idx="46">
                  <c:v>59.911808000000001</c:v>
                </c:pt>
                <c:pt idx="47">
                  <c:v>60.266331000000001</c:v>
                </c:pt>
                <c:pt idx="48">
                  <c:v>61.152596000000003</c:v>
                </c:pt>
                <c:pt idx="49">
                  <c:v>61.329849000000003</c:v>
                </c:pt>
                <c:pt idx="50">
                  <c:v>63.279632999999997</c:v>
                </c:pt>
                <c:pt idx="51">
                  <c:v>63.988650999999997</c:v>
                </c:pt>
                <c:pt idx="52">
                  <c:v>62.925120999999997</c:v>
                </c:pt>
                <c:pt idx="53">
                  <c:v>65.938445999999999</c:v>
                </c:pt>
                <c:pt idx="54">
                  <c:v>65.229431000000005</c:v>
                </c:pt>
                <c:pt idx="55">
                  <c:v>64.697661999999994</c:v>
                </c:pt>
                <c:pt idx="56">
                  <c:v>66.647469000000001</c:v>
                </c:pt>
                <c:pt idx="57">
                  <c:v>66.647469000000001</c:v>
                </c:pt>
                <c:pt idx="58">
                  <c:v>66.292952999999997</c:v>
                </c:pt>
                <c:pt idx="59">
                  <c:v>64.697661999999994</c:v>
                </c:pt>
                <c:pt idx="60">
                  <c:v>66.470200000000006</c:v>
                </c:pt>
                <c:pt idx="61">
                  <c:v>65.229431000000005</c:v>
                </c:pt>
                <c:pt idx="62">
                  <c:v>65.229431000000005</c:v>
                </c:pt>
                <c:pt idx="63">
                  <c:v>65.052193000000003</c:v>
                </c:pt>
                <c:pt idx="64">
                  <c:v>65.938445999999999</c:v>
                </c:pt>
                <c:pt idx="65">
                  <c:v>65.761191999999994</c:v>
                </c:pt>
                <c:pt idx="66">
                  <c:v>62.925120999999997</c:v>
                </c:pt>
                <c:pt idx="67">
                  <c:v>63.472313</c:v>
                </c:pt>
                <c:pt idx="68">
                  <c:v>62.013176000000001</c:v>
                </c:pt>
                <c:pt idx="69">
                  <c:v>59.459693999999999</c:v>
                </c:pt>
                <c:pt idx="70">
                  <c:v>59.824482000000003</c:v>
                </c:pt>
                <c:pt idx="71">
                  <c:v>62.925136999999999</c:v>
                </c:pt>
                <c:pt idx="72">
                  <c:v>62.742741000000002</c:v>
                </c:pt>
                <c:pt idx="73">
                  <c:v>62.560352000000002</c:v>
                </c:pt>
                <c:pt idx="74">
                  <c:v>60.736435</c:v>
                </c:pt>
                <c:pt idx="75">
                  <c:v>60.554046999999997</c:v>
                </c:pt>
                <c:pt idx="76">
                  <c:v>59.824482000000003</c:v>
                </c:pt>
                <c:pt idx="77">
                  <c:v>58.000565000000002</c:v>
                </c:pt>
                <c:pt idx="78">
                  <c:v>58.730122000000001</c:v>
                </c:pt>
                <c:pt idx="79">
                  <c:v>59.824482000000003</c:v>
                </c:pt>
                <c:pt idx="80">
                  <c:v>64.566649999999996</c:v>
                </c:pt>
                <c:pt idx="81">
                  <c:v>62.925136999999999</c:v>
                </c:pt>
                <c:pt idx="82">
                  <c:v>60.918830999999997</c:v>
                </c:pt>
                <c:pt idx="83">
                  <c:v>62.560352000000002</c:v>
                </c:pt>
                <c:pt idx="84">
                  <c:v>61.466003000000001</c:v>
                </c:pt>
                <c:pt idx="85">
                  <c:v>62.195571999999999</c:v>
                </c:pt>
                <c:pt idx="86">
                  <c:v>61.648392000000001</c:v>
                </c:pt>
                <c:pt idx="87">
                  <c:v>61.283619000000002</c:v>
                </c:pt>
                <c:pt idx="88">
                  <c:v>59.094906000000002</c:v>
                </c:pt>
                <c:pt idx="89">
                  <c:v>59.277290000000001</c:v>
                </c:pt>
                <c:pt idx="90">
                  <c:v>60.189255000000003</c:v>
                </c:pt>
                <c:pt idx="91">
                  <c:v>60.189255000000003</c:v>
                </c:pt>
                <c:pt idx="92">
                  <c:v>60.189255000000003</c:v>
                </c:pt>
                <c:pt idx="93">
                  <c:v>58.547728999999997</c:v>
                </c:pt>
                <c:pt idx="94">
                  <c:v>57.818156999999999</c:v>
                </c:pt>
                <c:pt idx="95">
                  <c:v>57.453377000000003</c:v>
                </c:pt>
                <c:pt idx="96">
                  <c:v>58.182952999999998</c:v>
                </c:pt>
                <c:pt idx="97">
                  <c:v>59.459693999999999</c:v>
                </c:pt>
                <c:pt idx="98">
                  <c:v>58.36533</c:v>
                </c:pt>
                <c:pt idx="99">
                  <c:v>59.277290000000001</c:v>
                </c:pt>
                <c:pt idx="100">
                  <c:v>60.736435</c:v>
                </c:pt>
                <c:pt idx="101">
                  <c:v>61.101219</c:v>
                </c:pt>
                <c:pt idx="102">
                  <c:v>60.006866000000002</c:v>
                </c:pt>
                <c:pt idx="103">
                  <c:v>59.642077999999998</c:v>
                </c:pt>
                <c:pt idx="104">
                  <c:v>60.006866000000002</c:v>
                </c:pt>
                <c:pt idx="105">
                  <c:v>60.189255000000003</c:v>
                </c:pt>
                <c:pt idx="106">
                  <c:v>60.189255000000003</c:v>
                </c:pt>
                <c:pt idx="107">
                  <c:v>60.371639000000002</c:v>
                </c:pt>
                <c:pt idx="108">
                  <c:v>59.824482000000003</c:v>
                </c:pt>
                <c:pt idx="109">
                  <c:v>60.554046999999997</c:v>
                </c:pt>
                <c:pt idx="110">
                  <c:v>60.554046999999997</c:v>
                </c:pt>
                <c:pt idx="111">
                  <c:v>60.554046999999997</c:v>
                </c:pt>
                <c:pt idx="112">
                  <c:v>62.195571999999999</c:v>
                </c:pt>
                <c:pt idx="113">
                  <c:v>61.648392000000001</c:v>
                </c:pt>
                <c:pt idx="114">
                  <c:v>61.283619000000002</c:v>
                </c:pt>
                <c:pt idx="115">
                  <c:v>59.824482000000003</c:v>
                </c:pt>
                <c:pt idx="116">
                  <c:v>59.824482000000003</c:v>
                </c:pt>
                <c:pt idx="117">
                  <c:v>60.189255000000003</c:v>
                </c:pt>
                <c:pt idx="118">
                  <c:v>59.824482000000003</c:v>
                </c:pt>
                <c:pt idx="119">
                  <c:v>59.277290000000001</c:v>
                </c:pt>
                <c:pt idx="120">
                  <c:v>59.459693999999999</c:v>
                </c:pt>
                <c:pt idx="121">
                  <c:v>59.642077999999998</c:v>
                </c:pt>
                <c:pt idx="122">
                  <c:v>60.736435</c:v>
                </c:pt>
                <c:pt idx="123">
                  <c:v>60.189255000000003</c:v>
                </c:pt>
                <c:pt idx="124">
                  <c:v>60.918830999999997</c:v>
                </c:pt>
                <c:pt idx="125">
                  <c:v>60.736435</c:v>
                </c:pt>
                <c:pt idx="126">
                  <c:v>60.371639000000002</c:v>
                </c:pt>
                <c:pt idx="127">
                  <c:v>61.283619000000002</c:v>
                </c:pt>
                <c:pt idx="128">
                  <c:v>60.918830999999997</c:v>
                </c:pt>
                <c:pt idx="129">
                  <c:v>61.283619000000002</c:v>
                </c:pt>
                <c:pt idx="130">
                  <c:v>61.830776</c:v>
                </c:pt>
                <c:pt idx="131">
                  <c:v>61.283619000000002</c:v>
                </c:pt>
                <c:pt idx="132">
                  <c:v>61.101219</c:v>
                </c:pt>
                <c:pt idx="133">
                  <c:v>61.101219</c:v>
                </c:pt>
                <c:pt idx="134">
                  <c:v>61.466003000000001</c:v>
                </c:pt>
                <c:pt idx="135">
                  <c:v>62.925136999999999</c:v>
                </c:pt>
                <c:pt idx="136">
                  <c:v>66.390579000000002</c:v>
                </c:pt>
                <c:pt idx="137">
                  <c:v>66.025779999999997</c:v>
                </c:pt>
                <c:pt idx="138">
                  <c:v>65.843399000000005</c:v>
                </c:pt>
                <c:pt idx="139">
                  <c:v>64.931434999999993</c:v>
                </c:pt>
                <c:pt idx="140">
                  <c:v>65.661002999999994</c:v>
                </c:pt>
                <c:pt idx="141">
                  <c:v>66.025779999999997</c:v>
                </c:pt>
                <c:pt idx="142">
                  <c:v>66.937752000000003</c:v>
                </c:pt>
                <c:pt idx="143">
                  <c:v>67.849709000000004</c:v>
                </c:pt>
                <c:pt idx="144">
                  <c:v>68.214484999999996</c:v>
                </c:pt>
                <c:pt idx="145">
                  <c:v>67.667320000000004</c:v>
                </c:pt>
                <c:pt idx="146">
                  <c:v>65.843399000000005</c:v>
                </c:pt>
                <c:pt idx="147">
                  <c:v>66.208183000000005</c:v>
                </c:pt>
                <c:pt idx="148">
                  <c:v>65.113822999999996</c:v>
                </c:pt>
                <c:pt idx="149">
                  <c:v>66.390579000000002</c:v>
                </c:pt>
                <c:pt idx="150">
                  <c:v>67.667320000000004</c:v>
                </c:pt>
                <c:pt idx="151">
                  <c:v>68.214484999999996</c:v>
                </c:pt>
                <c:pt idx="152">
                  <c:v>68.032104000000004</c:v>
                </c:pt>
                <c:pt idx="153">
                  <c:v>68.214484999999996</c:v>
                </c:pt>
                <c:pt idx="154">
                  <c:v>68.396866000000003</c:v>
                </c:pt>
                <c:pt idx="155">
                  <c:v>67.849709000000004</c:v>
                </c:pt>
                <c:pt idx="156">
                  <c:v>67.120148</c:v>
                </c:pt>
                <c:pt idx="157">
                  <c:v>67.120148</c:v>
                </c:pt>
                <c:pt idx="158">
                  <c:v>68.579291999999995</c:v>
                </c:pt>
                <c:pt idx="159">
                  <c:v>69.491234000000006</c:v>
                </c:pt>
                <c:pt idx="160">
                  <c:v>70.767989999999998</c:v>
                </c:pt>
                <c:pt idx="161">
                  <c:v>71.505134999999996</c:v>
                </c:pt>
                <c:pt idx="162">
                  <c:v>71.505134999999996</c:v>
                </c:pt>
                <c:pt idx="163">
                  <c:v>71.505134999999996</c:v>
                </c:pt>
                <c:pt idx="164">
                  <c:v>71.136550999999997</c:v>
                </c:pt>
                <c:pt idx="165">
                  <c:v>70.952263000000002</c:v>
                </c:pt>
                <c:pt idx="166">
                  <c:v>69.477928000000006</c:v>
                </c:pt>
                <c:pt idx="167">
                  <c:v>69.477928000000006</c:v>
                </c:pt>
                <c:pt idx="168">
                  <c:v>70.767989999999998</c:v>
                </c:pt>
                <c:pt idx="169">
                  <c:v>69.662223999999995</c:v>
                </c:pt>
                <c:pt idx="170">
                  <c:v>68.187881000000004</c:v>
                </c:pt>
                <c:pt idx="171">
                  <c:v>67.635017000000005</c:v>
                </c:pt>
                <c:pt idx="172">
                  <c:v>67.635017000000005</c:v>
                </c:pt>
                <c:pt idx="173">
                  <c:v>68.372176999999994</c:v>
                </c:pt>
                <c:pt idx="174">
                  <c:v>69.477928000000006</c:v>
                </c:pt>
                <c:pt idx="175">
                  <c:v>71.320853999999997</c:v>
                </c:pt>
                <c:pt idx="176">
                  <c:v>73.163764999999998</c:v>
                </c:pt>
                <c:pt idx="177">
                  <c:v>72.979468999999995</c:v>
                </c:pt>
                <c:pt idx="178">
                  <c:v>73.716637000000006</c:v>
                </c:pt>
                <c:pt idx="179">
                  <c:v>75.559555000000003</c:v>
                </c:pt>
                <c:pt idx="180">
                  <c:v>76.665306000000001</c:v>
                </c:pt>
                <c:pt idx="181">
                  <c:v>76.296715000000006</c:v>
                </c:pt>
                <c:pt idx="182">
                  <c:v>77.03389</c:v>
                </c:pt>
                <c:pt idx="183">
                  <c:v>75.928145999999998</c:v>
                </c:pt>
                <c:pt idx="184">
                  <c:v>76.296715000000006</c:v>
                </c:pt>
                <c:pt idx="185">
                  <c:v>77.771056999999999</c:v>
                </c:pt>
                <c:pt idx="186">
                  <c:v>76.665306000000001</c:v>
                </c:pt>
                <c:pt idx="187">
                  <c:v>75.559555000000003</c:v>
                </c:pt>
                <c:pt idx="188">
                  <c:v>76.296715000000006</c:v>
                </c:pt>
                <c:pt idx="189">
                  <c:v>76.665306000000001</c:v>
                </c:pt>
                <c:pt idx="190">
                  <c:v>78.876816000000005</c:v>
                </c:pt>
                <c:pt idx="191">
                  <c:v>78.876816000000005</c:v>
                </c:pt>
                <c:pt idx="192">
                  <c:v>79.245391999999995</c:v>
                </c:pt>
                <c:pt idx="193">
                  <c:v>77.771056999999999</c:v>
                </c:pt>
                <c:pt idx="194">
                  <c:v>78.508217000000002</c:v>
                </c:pt>
                <c:pt idx="195">
                  <c:v>77.03389</c:v>
                </c:pt>
                <c:pt idx="196">
                  <c:v>77.03389</c:v>
                </c:pt>
                <c:pt idx="197">
                  <c:v>76.296715000000006</c:v>
                </c:pt>
                <c:pt idx="198">
                  <c:v>77.03389</c:v>
                </c:pt>
                <c:pt idx="199">
                  <c:v>76.665306000000001</c:v>
                </c:pt>
                <c:pt idx="200">
                  <c:v>76.296715000000006</c:v>
                </c:pt>
                <c:pt idx="201">
                  <c:v>75.559555000000003</c:v>
                </c:pt>
                <c:pt idx="202">
                  <c:v>77.03389</c:v>
                </c:pt>
                <c:pt idx="203">
                  <c:v>75.928145999999998</c:v>
                </c:pt>
                <c:pt idx="204">
                  <c:v>77.771056999999999</c:v>
                </c:pt>
                <c:pt idx="205">
                  <c:v>80.719727000000006</c:v>
                </c:pt>
                <c:pt idx="206">
                  <c:v>84.036957000000001</c:v>
                </c:pt>
                <c:pt idx="207">
                  <c:v>82.562636999999995</c:v>
                </c:pt>
                <c:pt idx="208">
                  <c:v>80.351142999999993</c:v>
                </c:pt>
                <c:pt idx="209">
                  <c:v>79.613983000000005</c:v>
                </c:pt>
                <c:pt idx="210">
                  <c:v>77.771056999999999</c:v>
                </c:pt>
                <c:pt idx="211">
                  <c:v>75.928145999999998</c:v>
                </c:pt>
                <c:pt idx="212">
                  <c:v>78.876816000000005</c:v>
                </c:pt>
                <c:pt idx="213">
                  <c:v>75.928145999999998</c:v>
                </c:pt>
                <c:pt idx="214">
                  <c:v>75.190978999999999</c:v>
                </c:pt>
                <c:pt idx="215">
                  <c:v>79.613983000000005</c:v>
                </c:pt>
                <c:pt idx="216">
                  <c:v>78.876816000000005</c:v>
                </c:pt>
                <c:pt idx="217">
                  <c:v>79.613983000000005</c:v>
                </c:pt>
                <c:pt idx="218">
                  <c:v>78.139640999999997</c:v>
                </c:pt>
                <c:pt idx="219">
                  <c:v>79.245391999999995</c:v>
                </c:pt>
                <c:pt idx="220">
                  <c:v>78.508217000000002</c:v>
                </c:pt>
                <c:pt idx="221">
                  <c:v>76.665306000000001</c:v>
                </c:pt>
                <c:pt idx="222">
                  <c:v>78.876816000000005</c:v>
                </c:pt>
                <c:pt idx="223">
                  <c:v>76.296715000000006</c:v>
                </c:pt>
                <c:pt idx="224">
                  <c:v>78.139640999999997</c:v>
                </c:pt>
                <c:pt idx="225">
                  <c:v>80.719727000000006</c:v>
                </c:pt>
                <c:pt idx="226">
                  <c:v>80.351142999999993</c:v>
                </c:pt>
                <c:pt idx="227">
                  <c:v>81.088295000000002</c:v>
                </c:pt>
                <c:pt idx="228">
                  <c:v>78.508217000000002</c:v>
                </c:pt>
                <c:pt idx="229">
                  <c:v>78.508217000000002</c:v>
                </c:pt>
                <c:pt idx="230">
                  <c:v>77.03389</c:v>
                </c:pt>
                <c:pt idx="231">
                  <c:v>77.03389</c:v>
                </c:pt>
                <c:pt idx="232">
                  <c:v>78.139640999999997</c:v>
                </c:pt>
                <c:pt idx="233">
                  <c:v>77.402489000000003</c:v>
                </c:pt>
                <c:pt idx="234">
                  <c:v>76.296715000000006</c:v>
                </c:pt>
                <c:pt idx="235">
                  <c:v>74.822395</c:v>
                </c:pt>
                <c:pt idx="236">
                  <c:v>75.928145999999998</c:v>
                </c:pt>
                <c:pt idx="237">
                  <c:v>77.03389</c:v>
                </c:pt>
                <c:pt idx="238">
                  <c:v>76.665306000000001</c:v>
                </c:pt>
                <c:pt idx="239">
                  <c:v>77.402489000000003</c:v>
                </c:pt>
                <c:pt idx="240">
                  <c:v>77.03389</c:v>
                </c:pt>
                <c:pt idx="241">
                  <c:v>76.665306000000001</c:v>
                </c:pt>
                <c:pt idx="242">
                  <c:v>77.402489000000003</c:v>
                </c:pt>
                <c:pt idx="243">
                  <c:v>76.296715000000006</c:v>
                </c:pt>
                <c:pt idx="244">
                  <c:v>77.03389</c:v>
                </c:pt>
                <c:pt idx="245">
                  <c:v>78.508217000000002</c:v>
                </c:pt>
                <c:pt idx="246">
                  <c:v>77.771056999999999</c:v>
                </c:pt>
                <c:pt idx="247">
                  <c:v>75.559555000000003</c:v>
                </c:pt>
                <c:pt idx="248">
                  <c:v>73.348076000000006</c:v>
                </c:pt>
                <c:pt idx="249">
                  <c:v>72.058006000000006</c:v>
                </c:pt>
                <c:pt idx="250">
                  <c:v>72.426581999999996</c:v>
                </c:pt>
                <c:pt idx="251">
                  <c:v>74.453795999999997</c:v>
                </c:pt>
                <c:pt idx="252">
                  <c:v>73.348076000000006</c:v>
                </c:pt>
                <c:pt idx="253">
                  <c:v>72.979468999999995</c:v>
                </c:pt>
                <c:pt idx="254">
                  <c:v>72.979468999999995</c:v>
                </c:pt>
                <c:pt idx="255">
                  <c:v>74.085235999999995</c:v>
                </c:pt>
                <c:pt idx="256">
                  <c:v>73.532348999999996</c:v>
                </c:pt>
                <c:pt idx="257">
                  <c:v>71.873726000000005</c:v>
                </c:pt>
                <c:pt idx="258">
                  <c:v>70.399390999999994</c:v>
                </c:pt>
                <c:pt idx="259">
                  <c:v>72.242317</c:v>
                </c:pt>
                <c:pt idx="260">
                  <c:v>72.242317</c:v>
                </c:pt>
                <c:pt idx="261">
                  <c:v>71.873726000000005</c:v>
                </c:pt>
                <c:pt idx="262">
                  <c:v>70.767989999999998</c:v>
                </c:pt>
                <c:pt idx="263">
                  <c:v>69.293639999999996</c:v>
                </c:pt>
                <c:pt idx="264">
                  <c:v>70.215102999999999</c:v>
                </c:pt>
                <c:pt idx="265">
                  <c:v>72.242317</c:v>
                </c:pt>
                <c:pt idx="266">
                  <c:v>71.136550999999997</c:v>
                </c:pt>
                <c:pt idx="267">
                  <c:v>70.952263000000002</c:v>
                </c:pt>
                <c:pt idx="268">
                  <c:v>70.030815000000004</c:v>
                </c:pt>
                <c:pt idx="269">
                  <c:v>69.477928000000006</c:v>
                </c:pt>
                <c:pt idx="270">
                  <c:v>69.293639999999996</c:v>
                </c:pt>
                <c:pt idx="271">
                  <c:v>68.556479999999993</c:v>
                </c:pt>
                <c:pt idx="272">
                  <c:v>70.767989999999998</c:v>
                </c:pt>
                <c:pt idx="273">
                  <c:v>71.689437999999996</c:v>
                </c:pt>
                <c:pt idx="274">
                  <c:v>72.242317</c:v>
                </c:pt>
                <c:pt idx="275">
                  <c:v>74.822395</c:v>
                </c:pt>
                <c:pt idx="276">
                  <c:v>74.822395</c:v>
                </c:pt>
                <c:pt idx="277">
                  <c:v>76.296715000000006</c:v>
                </c:pt>
                <c:pt idx="278">
                  <c:v>74.822395</c:v>
                </c:pt>
                <c:pt idx="279">
                  <c:v>74.822395</c:v>
                </c:pt>
                <c:pt idx="280">
                  <c:v>72.610900999999998</c:v>
                </c:pt>
                <c:pt idx="281">
                  <c:v>74.453795999999997</c:v>
                </c:pt>
                <c:pt idx="282">
                  <c:v>75.190978999999999</c:v>
                </c:pt>
                <c:pt idx="283">
                  <c:v>75.928145999999998</c:v>
                </c:pt>
                <c:pt idx="284">
                  <c:v>75.190978999999999</c:v>
                </c:pt>
                <c:pt idx="285">
                  <c:v>76.296715000000006</c:v>
                </c:pt>
                <c:pt idx="286">
                  <c:v>76.296715000000006</c:v>
                </c:pt>
                <c:pt idx="287">
                  <c:v>75.928145999999998</c:v>
                </c:pt>
                <c:pt idx="288">
                  <c:v>77.03389</c:v>
                </c:pt>
                <c:pt idx="289">
                  <c:v>76.665306000000001</c:v>
                </c:pt>
                <c:pt idx="290">
                  <c:v>77.402489000000003</c:v>
                </c:pt>
                <c:pt idx="291">
                  <c:v>75.190978999999999</c:v>
                </c:pt>
                <c:pt idx="292">
                  <c:v>76.665306000000001</c:v>
                </c:pt>
                <c:pt idx="293">
                  <c:v>74.453795999999997</c:v>
                </c:pt>
                <c:pt idx="294">
                  <c:v>74.453795999999997</c:v>
                </c:pt>
                <c:pt idx="295">
                  <c:v>74.085235999999995</c:v>
                </c:pt>
                <c:pt idx="296">
                  <c:v>76.665306000000001</c:v>
                </c:pt>
                <c:pt idx="297">
                  <c:v>76.296715000000006</c:v>
                </c:pt>
                <c:pt idx="298">
                  <c:v>76.296715000000006</c:v>
                </c:pt>
                <c:pt idx="299">
                  <c:v>77.03389</c:v>
                </c:pt>
                <c:pt idx="300">
                  <c:v>77.402489000000003</c:v>
                </c:pt>
                <c:pt idx="301">
                  <c:v>77.03389</c:v>
                </c:pt>
                <c:pt idx="302">
                  <c:v>77.402489000000003</c:v>
                </c:pt>
                <c:pt idx="303">
                  <c:v>79.613983000000005</c:v>
                </c:pt>
                <c:pt idx="304">
                  <c:v>79.613983000000005</c:v>
                </c:pt>
                <c:pt idx="305">
                  <c:v>83.299805000000006</c:v>
                </c:pt>
                <c:pt idx="306">
                  <c:v>84.774124</c:v>
                </c:pt>
                <c:pt idx="307">
                  <c:v>84.774124</c:v>
                </c:pt>
                <c:pt idx="308">
                  <c:v>86.248474000000002</c:v>
                </c:pt>
                <c:pt idx="309">
                  <c:v>85.142714999999995</c:v>
                </c:pt>
                <c:pt idx="310">
                  <c:v>84.774124</c:v>
                </c:pt>
                <c:pt idx="311">
                  <c:v>85.879890000000003</c:v>
                </c:pt>
                <c:pt idx="312">
                  <c:v>86.629929000000004</c:v>
                </c:pt>
                <c:pt idx="313">
                  <c:v>85.504859999999994</c:v>
                </c:pt>
                <c:pt idx="314">
                  <c:v>87.004958999999999</c:v>
                </c:pt>
                <c:pt idx="315">
                  <c:v>87.004958999999999</c:v>
                </c:pt>
                <c:pt idx="316">
                  <c:v>87.379958999999999</c:v>
                </c:pt>
                <c:pt idx="317">
                  <c:v>88.880050999999995</c:v>
                </c:pt>
                <c:pt idx="318">
                  <c:v>88.130027999999996</c:v>
                </c:pt>
                <c:pt idx="319">
                  <c:v>87.379958999999999</c:v>
                </c:pt>
                <c:pt idx="320">
                  <c:v>87.379958999999999</c:v>
                </c:pt>
                <c:pt idx="321">
                  <c:v>87.004958999999999</c:v>
                </c:pt>
                <c:pt idx="322">
                  <c:v>84.754822000000004</c:v>
                </c:pt>
                <c:pt idx="323">
                  <c:v>86.254906000000005</c:v>
                </c:pt>
                <c:pt idx="324">
                  <c:v>84.379799000000006</c:v>
                </c:pt>
                <c:pt idx="325">
                  <c:v>85.879890000000003</c:v>
                </c:pt>
                <c:pt idx="326">
                  <c:v>87.754997000000003</c:v>
                </c:pt>
                <c:pt idx="327">
                  <c:v>87.379958999999999</c:v>
                </c:pt>
                <c:pt idx="328">
                  <c:v>86.254906000000005</c:v>
                </c:pt>
                <c:pt idx="329">
                  <c:v>86.629929000000004</c:v>
                </c:pt>
                <c:pt idx="330">
                  <c:v>86.629929000000004</c:v>
                </c:pt>
                <c:pt idx="331">
                  <c:v>85.504859999999994</c:v>
                </c:pt>
                <c:pt idx="332">
                  <c:v>84.379799000000006</c:v>
                </c:pt>
                <c:pt idx="333">
                  <c:v>82.129669000000007</c:v>
                </c:pt>
                <c:pt idx="334">
                  <c:v>84.379799000000006</c:v>
                </c:pt>
                <c:pt idx="335">
                  <c:v>83.629767999999999</c:v>
                </c:pt>
                <c:pt idx="336">
                  <c:v>85.129829000000001</c:v>
                </c:pt>
                <c:pt idx="337">
                  <c:v>85.129829000000001</c:v>
                </c:pt>
                <c:pt idx="338">
                  <c:v>85.879890000000003</c:v>
                </c:pt>
                <c:pt idx="339">
                  <c:v>86.254906000000005</c:v>
                </c:pt>
                <c:pt idx="340">
                  <c:v>85.129829000000001</c:v>
                </c:pt>
                <c:pt idx="341">
                  <c:v>83.254738000000003</c:v>
                </c:pt>
                <c:pt idx="342">
                  <c:v>82.504683999999997</c:v>
                </c:pt>
                <c:pt idx="343">
                  <c:v>80.254570000000001</c:v>
                </c:pt>
                <c:pt idx="344">
                  <c:v>78.379456000000005</c:v>
                </c:pt>
                <c:pt idx="345">
                  <c:v>77.629424999999998</c:v>
                </c:pt>
                <c:pt idx="346">
                  <c:v>79.129501000000005</c:v>
                </c:pt>
                <c:pt idx="347">
                  <c:v>79.504524000000004</c:v>
                </c:pt>
                <c:pt idx="348">
                  <c:v>77.629424999999998</c:v>
                </c:pt>
                <c:pt idx="349">
                  <c:v>79.504524000000004</c:v>
                </c:pt>
                <c:pt idx="350">
                  <c:v>80.254570000000001</c:v>
                </c:pt>
                <c:pt idx="351">
                  <c:v>78.754493999999994</c:v>
                </c:pt>
                <c:pt idx="352">
                  <c:v>78.379456000000005</c:v>
                </c:pt>
                <c:pt idx="353">
                  <c:v>78.379456000000005</c:v>
                </c:pt>
                <c:pt idx="354">
                  <c:v>79.504524000000004</c:v>
                </c:pt>
                <c:pt idx="355">
                  <c:v>79.504524000000004</c:v>
                </c:pt>
                <c:pt idx="356">
                  <c:v>78.004424999999998</c:v>
                </c:pt>
                <c:pt idx="357">
                  <c:v>78.754493999999994</c:v>
                </c:pt>
                <c:pt idx="358">
                  <c:v>78.379456000000005</c:v>
                </c:pt>
                <c:pt idx="359">
                  <c:v>80.254570000000001</c:v>
                </c:pt>
                <c:pt idx="360">
                  <c:v>82.504683999999997</c:v>
                </c:pt>
                <c:pt idx="361">
                  <c:v>83.254738000000003</c:v>
                </c:pt>
                <c:pt idx="362">
                  <c:v>90.005118999999993</c:v>
                </c:pt>
                <c:pt idx="363">
                  <c:v>88.880050999999995</c:v>
                </c:pt>
                <c:pt idx="364">
                  <c:v>87.754997000000003</c:v>
                </c:pt>
                <c:pt idx="365">
                  <c:v>88.880050999999995</c:v>
                </c:pt>
                <c:pt idx="366">
                  <c:v>90.005118999999993</c:v>
                </c:pt>
                <c:pt idx="367">
                  <c:v>88.130027999999996</c:v>
                </c:pt>
                <c:pt idx="368">
                  <c:v>87.004958999999999</c:v>
                </c:pt>
                <c:pt idx="369">
                  <c:v>87.754997000000003</c:v>
                </c:pt>
                <c:pt idx="370">
                  <c:v>87.004958999999999</c:v>
                </c:pt>
                <c:pt idx="371">
                  <c:v>87.004958999999999</c:v>
                </c:pt>
                <c:pt idx="372">
                  <c:v>90.755172999999999</c:v>
                </c:pt>
                <c:pt idx="373">
                  <c:v>88.880050999999995</c:v>
                </c:pt>
                <c:pt idx="374">
                  <c:v>88.505027999999996</c:v>
                </c:pt>
                <c:pt idx="375">
                  <c:v>91.505202999999995</c:v>
                </c:pt>
                <c:pt idx="376">
                  <c:v>94.880402000000004</c:v>
                </c:pt>
                <c:pt idx="377">
                  <c:v>92.630263999999997</c:v>
                </c:pt>
                <c:pt idx="378">
                  <c:v>94.880402000000004</c:v>
                </c:pt>
                <c:pt idx="379">
                  <c:v>95.255424000000005</c:v>
                </c:pt>
                <c:pt idx="380">
                  <c:v>94.880402000000004</c:v>
                </c:pt>
                <c:pt idx="381">
                  <c:v>95.630424000000005</c:v>
                </c:pt>
                <c:pt idx="382">
                  <c:v>93.755341000000001</c:v>
                </c:pt>
                <c:pt idx="383">
                  <c:v>93.005295000000004</c:v>
                </c:pt>
                <c:pt idx="384">
                  <c:v>91.880225999999993</c:v>
                </c:pt>
                <c:pt idx="385">
                  <c:v>88.880050999999995</c:v>
                </c:pt>
                <c:pt idx="386">
                  <c:v>88.880050999999995</c:v>
                </c:pt>
                <c:pt idx="387">
                  <c:v>87.754997000000003</c:v>
                </c:pt>
                <c:pt idx="388">
                  <c:v>87.754997000000003</c:v>
                </c:pt>
                <c:pt idx="389">
                  <c:v>88.130027999999996</c:v>
                </c:pt>
                <c:pt idx="390">
                  <c:v>89.255058000000005</c:v>
                </c:pt>
                <c:pt idx="391">
                  <c:v>87.754997000000003</c:v>
                </c:pt>
                <c:pt idx="392">
                  <c:v>87.754997000000003</c:v>
                </c:pt>
                <c:pt idx="393">
                  <c:v>88.505027999999996</c:v>
                </c:pt>
                <c:pt idx="394">
                  <c:v>87.754997000000003</c:v>
                </c:pt>
                <c:pt idx="395">
                  <c:v>88.130027999999996</c:v>
                </c:pt>
                <c:pt idx="396">
                  <c:v>87.379958999999999</c:v>
                </c:pt>
                <c:pt idx="397">
                  <c:v>85.879890000000003</c:v>
                </c:pt>
                <c:pt idx="398">
                  <c:v>85.879890000000003</c:v>
                </c:pt>
                <c:pt idx="399">
                  <c:v>85.879890000000003</c:v>
                </c:pt>
                <c:pt idx="400">
                  <c:v>87.004958999999999</c:v>
                </c:pt>
                <c:pt idx="401">
                  <c:v>86.254906000000005</c:v>
                </c:pt>
                <c:pt idx="402">
                  <c:v>89.255058000000005</c:v>
                </c:pt>
                <c:pt idx="403">
                  <c:v>88.880050999999995</c:v>
                </c:pt>
                <c:pt idx="404">
                  <c:v>89.636482000000001</c:v>
                </c:pt>
                <c:pt idx="405">
                  <c:v>87.745429999999999</c:v>
                </c:pt>
                <c:pt idx="406">
                  <c:v>89.258262999999999</c:v>
                </c:pt>
                <c:pt idx="407">
                  <c:v>90.014694000000006</c:v>
                </c:pt>
                <c:pt idx="408">
                  <c:v>90.392914000000005</c:v>
                </c:pt>
                <c:pt idx="409">
                  <c:v>90.014694000000006</c:v>
                </c:pt>
                <c:pt idx="410">
                  <c:v>85.854361999999995</c:v>
                </c:pt>
                <c:pt idx="411">
                  <c:v>85.097922999999994</c:v>
                </c:pt>
                <c:pt idx="412">
                  <c:v>83.585075000000003</c:v>
                </c:pt>
                <c:pt idx="413">
                  <c:v>85.097922999999994</c:v>
                </c:pt>
                <c:pt idx="414">
                  <c:v>85.476134999999999</c:v>
                </c:pt>
                <c:pt idx="415">
                  <c:v>83.963295000000002</c:v>
                </c:pt>
                <c:pt idx="416">
                  <c:v>85.854361999999995</c:v>
                </c:pt>
                <c:pt idx="417">
                  <c:v>86.232558999999995</c:v>
                </c:pt>
                <c:pt idx="418">
                  <c:v>83.206856000000002</c:v>
                </c:pt>
                <c:pt idx="419">
                  <c:v>81.315796000000006</c:v>
                </c:pt>
                <c:pt idx="420">
                  <c:v>78.290092000000001</c:v>
                </c:pt>
                <c:pt idx="421">
                  <c:v>82.450446999999997</c:v>
                </c:pt>
                <c:pt idx="422">
                  <c:v>81.694007999999997</c:v>
                </c:pt>
                <c:pt idx="423">
                  <c:v>81.694007999999997</c:v>
                </c:pt>
                <c:pt idx="424">
                  <c:v>80.181160000000006</c:v>
                </c:pt>
                <c:pt idx="425">
                  <c:v>77.911873</c:v>
                </c:pt>
                <c:pt idx="426">
                  <c:v>73.184218999999999</c:v>
                </c:pt>
                <c:pt idx="427">
                  <c:v>73.562431000000004</c:v>
                </c:pt>
                <c:pt idx="428">
                  <c:v>77.911873</c:v>
                </c:pt>
                <c:pt idx="429">
                  <c:v>80.937591999999995</c:v>
                </c:pt>
                <c:pt idx="430">
                  <c:v>82.072220000000002</c:v>
                </c:pt>
                <c:pt idx="431">
                  <c:v>84.719711000000004</c:v>
                </c:pt>
                <c:pt idx="432">
                  <c:v>84.719711000000004</c:v>
                </c:pt>
                <c:pt idx="433">
                  <c:v>82.828636000000003</c:v>
                </c:pt>
                <c:pt idx="434">
                  <c:v>85.476134999999999</c:v>
                </c:pt>
                <c:pt idx="435">
                  <c:v>86.610786000000004</c:v>
                </c:pt>
                <c:pt idx="436">
                  <c:v>83.585075000000003</c:v>
                </c:pt>
                <c:pt idx="437">
                  <c:v>79.424744000000004</c:v>
                </c:pt>
                <c:pt idx="438">
                  <c:v>76.020813000000004</c:v>
                </c:pt>
                <c:pt idx="439">
                  <c:v>77.155434</c:v>
                </c:pt>
                <c:pt idx="440">
                  <c:v>82.828636000000003</c:v>
                </c:pt>
                <c:pt idx="441">
                  <c:v>81.694007999999997</c:v>
                </c:pt>
                <c:pt idx="442">
                  <c:v>85.476134999999999</c:v>
                </c:pt>
                <c:pt idx="443">
                  <c:v>89.258262999999999</c:v>
                </c:pt>
                <c:pt idx="444">
                  <c:v>88.880043000000001</c:v>
                </c:pt>
                <c:pt idx="445">
                  <c:v>87.745429999999999</c:v>
                </c:pt>
                <c:pt idx="446">
                  <c:v>88.501853999999994</c:v>
                </c:pt>
                <c:pt idx="447">
                  <c:v>87.745429999999999</c:v>
                </c:pt>
                <c:pt idx="448">
                  <c:v>87.745429999999999</c:v>
                </c:pt>
                <c:pt idx="449">
                  <c:v>85.854361999999995</c:v>
                </c:pt>
                <c:pt idx="450">
                  <c:v>86.232558999999995</c:v>
                </c:pt>
                <c:pt idx="451">
                  <c:v>84.341492000000002</c:v>
                </c:pt>
                <c:pt idx="452">
                  <c:v>83.585075000000003</c:v>
                </c:pt>
                <c:pt idx="453">
                  <c:v>82.828636000000003</c:v>
                </c:pt>
                <c:pt idx="454">
                  <c:v>83.963295000000002</c:v>
                </c:pt>
                <c:pt idx="455">
                  <c:v>83.206856000000002</c:v>
                </c:pt>
                <c:pt idx="456">
                  <c:v>83.206856000000002</c:v>
                </c:pt>
                <c:pt idx="457">
                  <c:v>81.694007999999997</c:v>
                </c:pt>
                <c:pt idx="458">
                  <c:v>80.181160000000006</c:v>
                </c:pt>
                <c:pt idx="459">
                  <c:v>78.290092000000001</c:v>
                </c:pt>
                <c:pt idx="460">
                  <c:v>79.424744000000004</c:v>
                </c:pt>
                <c:pt idx="461">
                  <c:v>79.046515999999997</c:v>
                </c:pt>
                <c:pt idx="462">
                  <c:v>79.802940000000007</c:v>
                </c:pt>
                <c:pt idx="463">
                  <c:v>77.155434</c:v>
                </c:pt>
                <c:pt idx="464">
                  <c:v>79.424744000000004</c:v>
                </c:pt>
                <c:pt idx="465">
                  <c:v>82.450446999999997</c:v>
                </c:pt>
                <c:pt idx="466">
                  <c:v>82.072220000000002</c:v>
                </c:pt>
                <c:pt idx="467">
                  <c:v>85.476134999999999</c:v>
                </c:pt>
                <c:pt idx="468">
                  <c:v>86.232558999999995</c:v>
                </c:pt>
                <c:pt idx="469">
                  <c:v>85.476134999999999</c:v>
                </c:pt>
                <c:pt idx="470">
                  <c:v>87.36721</c:v>
                </c:pt>
                <c:pt idx="471">
                  <c:v>86.610786000000004</c:v>
                </c:pt>
                <c:pt idx="472">
                  <c:v>85.097922999999994</c:v>
                </c:pt>
                <c:pt idx="473">
                  <c:v>85.854361999999995</c:v>
                </c:pt>
                <c:pt idx="474">
                  <c:v>84.719711000000004</c:v>
                </c:pt>
                <c:pt idx="475">
                  <c:v>84.719711000000004</c:v>
                </c:pt>
                <c:pt idx="476">
                  <c:v>85.854361999999995</c:v>
                </c:pt>
                <c:pt idx="477">
                  <c:v>85.476134999999999</c:v>
                </c:pt>
                <c:pt idx="478">
                  <c:v>86.988983000000005</c:v>
                </c:pt>
                <c:pt idx="479">
                  <c:v>88.880043000000001</c:v>
                </c:pt>
                <c:pt idx="480">
                  <c:v>88.501853999999994</c:v>
                </c:pt>
                <c:pt idx="481">
                  <c:v>86.988983000000005</c:v>
                </c:pt>
                <c:pt idx="482">
                  <c:v>86.988983000000005</c:v>
                </c:pt>
                <c:pt idx="483">
                  <c:v>86.988983000000005</c:v>
                </c:pt>
                <c:pt idx="484">
                  <c:v>87.36721</c:v>
                </c:pt>
                <c:pt idx="485">
                  <c:v>87.36721</c:v>
                </c:pt>
                <c:pt idx="486">
                  <c:v>88.123626999999999</c:v>
                </c:pt>
                <c:pt idx="487">
                  <c:v>86.610786000000004</c:v>
                </c:pt>
                <c:pt idx="488">
                  <c:v>83.963295000000002</c:v>
                </c:pt>
                <c:pt idx="489">
                  <c:v>84.341492000000002</c:v>
                </c:pt>
                <c:pt idx="490">
                  <c:v>84.719711000000004</c:v>
                </c:pt>
                <c:pt idx="491">
                  <c:v>85.097922999999994</c:v>
                </c:pt>
                <c:pt idx="492">
                  <c:v>83.206856000000002</c:v>
                </c:pt>
                <c:pt idx="493">
                  <c:v>84.719711000000004</c:v>
                </c:pt>
                <c:pt idx="494">
                  <c:v>85.476134999999999</c:v>
                </c:pt>
                <c:pt idx="495">
                  <c:v>84.719711000000004</c:v>
                </c:pt>
                <c:pt idx="496">
                  <c:v>86.988983000000005</c:v>
                </c:pt>
                <c:pt idx="497">
                  <c:v>88.123626999999999</c:v>
                </c:pt>
                <c:pt idx="498">
                  <c:v>90.392914000000005</c:v>
                </c:pt>
                <c:pt idx="499">
                  <c:v>90.392914000000005</c:v>
                </c:pt>
                <c:pt idx="500">
                  <c:v>90.392914000000005</c:v>
                </c:pt>
                <c:pt idx="501">
                  <c:v>90.392914000000005</c:v>
                </c:pt>
                <c:pt idx="502">
                  <c:v>89.258262999999999</c:v>
                </c:pt>
                <c:pt idx="503">
                  <c:v>90.771118000000001</c:v>
                </c:pt>
                <c:pt idx="504">
                  <c:v>91.527541999999997</c:v>
                </c:pt>
                <c:pt idx="505">
                  <c:v>90.014694000000006</c:v>
                </c:pt>
                <c:pt idx="506">
                  <c:v>91.527541999999997</c:v>
                </c:pt>
                <c:pt idx="507">
                  <c:v>91.527541999999997</c:v>
                </c:pt>
                <c:pt idx="508">
                  <c:v>94.175033999999997</c:v>
                </c:pt>
                <c:pt idx="509">
                  <c:v>93.040405000000007</c:v>
                </c:pt>
                <c:pt idx="510">
                  <c:v>92.662193000000002</c:v>
                </c:pt>
                <c:pt idx="511">
                  <c:v>93.040405000000007</c:v>
                </c:pt>
                <c:pt idx="512">
                  <c:v>93.418616999999998</c:v>
                </c:pt>
                <c:pt idx="513">
                  <c:v>93.796822000000006</c:v>
                </c:pt>
                <c:pt idx="514">
                  <c:v>94.931465000000003</c:v>
                </c:pt>
                <c:pt idx="515">
                  <c:v>96.066101000000003</c:v>
                </c:pt>
                <c:pt idx="516">
                  <c:v>98.335373000000004</c:v>
                </c:pt>
                <c:pt idx="517">
                  <c:v>99.848213000000001</c:v>
                </c:pt>
                <c:pt idx="518">
                  <c:v>97.957190999999995</c:v>
                </c:pt>
                <c:pt idx="519">
                  <c:v>97.957190999999995</c:v>
                </c:pt>
                <c:pt idx="520">
                  <c:v>96.444305</c:v>
                </c:pt>
                <c:pt idx="521">
                  <c:v>97.578948999999994</c:v>
                </c:pt>
                <c:pt idx="522">
                  <c:v>97.200744999999998</c:v>
                </c:pt>
                <c:pt idx="523">
                  <c:v>97.578948999999994</c:v>
                </c:pt>
                <c:pt idx="524">
                  <c:v>97.578948999999994</c:v>
                </c:pt>
                <c:pt idx="525">
                  <c:v>96.066101000000003</c:v>
                </c:pt>
                <c:pt idx="526">
                  <c:v>95.687897000000007</c:v>
                </c:pt>
                <c:pt idx="527">
                  <c:v>98.335373000000004</c:v>
                </c:pt>
                <c:pt idx="528">
                  <c:v>98.335373000000004</c:v>
                </c:pt>
                <c:pt idx="529">
                  <c:v>98.713593000000003</c:v>
                </c:pt>
                <c:pt idx="530">
                  <c:v>96.822533000000007</c:v>
                </c:pt>
                <c:pt idx="531">
                  <c:v>98.335373000000004</c:v>
                </c:pt>
                <c:pt idx="532">
                  <c:v>102.873955</c:v>
                </c:pt>
                <c:pt idx="533">
                  <c:v>100.226456</c:v>
                </c:pt>
                <c:pt idx="534">
                  <c:v>99.091797</c:v>
                </c:pt>
                <c:pt idx="535">
                  <c:v>100.226456</c:v>
                </c:pt>
                <c:pt idx="536">
                  <c:v>102.873955</c:v>
                </c:pt>
                <c:pt idx="537">
                  <c:v>106.277863</c:v>
                </c:pt>
                <c:pt idx="538">
                  <c:v>108.54714199999999</c:v>
                </c:pt>
                <c:pt idx="539">
                  <c:v>112.329262</c:v>
                </c:pt>
                <c:pt idx="540">
                  <c:v>113.842102</c:v>
                </c:pt>
                <c:pt idx="541">
                  <c:v>115.354958</c:v>
                </c:pt>
                <c:pt idx="542">
                  <c:v>111.572838</c:v>
                </c:pt>
                <c:pt idx="543">
                  <c:v>110.05999799999999</c:v>
                </c:pt>
                <c:pt idx="544">
                  <c:v>107.03428599999999</c:v>
                </c:pt>
                <c:pt idx="545">
                  <c:v>111.951035</c:v>
                </c:pt>
                <c:pt idx="546">
                  <c:v>110.438194</c:v>
                </c:pt>
                <c:pt idx="547">
                  <c:v>110.438194</c:v>
                </c:pt>
                <c:pt idx="548">
                  <c:v>108.54714199999999</c:v>
                </c:pt>
                <c:pt idx="549">
                  <c:v>108.16892199999999</c:v>
                </c:pt>
                <c:pt idx="550">
                  <c:v>112.707474</c:v>
                </c:pt>
                <c:pt idx="551">
                  <c:v>111.572838</c:v>
                </c:pt>
                <c:pt idx="552">
                  <c:v>109.681763</c:v>
                </c:pt>
                <c:pt idx="553">
                  <c:v>107.03428599999999</c:v>
                </c:pt>
                <c:pt idx="554">
                  <c:v>105.89962</c:v>
                </c:pt>
                <c:pt idx="555">
                  <c:v>108.54714199999999</c:v>
                </c:pt>
                <c:pt idx="556">
                  <c:v>107.39238</c:v>
                </c:pt>
                <c:pt idx="557">
                  <c:v>108.16222399999999</c:v>
                </c:pt>
                <c:pt idx="558">
                  <c:v>113.166145</c:v>
                </c:pt>
                <c:pt idx="559">
                  <c:v>113.166145</c:v>
                </c:pt>
                <c:pt idx="560">
                  <c:v>113.166145</c:v>
                </c:pt>
                <c:pt idx="561">
                  <c:v>112.78125</c:v>
                </c:pt>
                <c:pt idx="562">
                  <c:v>111.241547</c:v>
                </c:pt>
                <c:pt idx="563">
                  <c:v>112.78125</c:v>
                </c:pt>
                <c:pt idx="564">
                  <c:v>113.935997</c:v>
                </c:pt>
                <c:pt idx="565">
                  <c:v>119.32487500000001</c:v>
                </c:pt>
                <c:pt idx="566">
                  <c:v>118.170113</c:v>
                </c:pt>
                <c:pt idx="567">
                  <c:v>117.785179</c:v>
                </c:pt>
                <c:pt idx="568">
                  <c:v>117.400284</c:v>
                </c:pt>
                <c:pt idx="569">
                  <c:v>117.400284</c:v>
                </c:pt>
                <c:pt idx="570">
                  <c:v>115.86058800000001</c:v>
                </c:pt>
                <c:pt idx="571">
                  <c:v>113.166145</c:v>
                </c:pt>
                <c:pt idx="572">
                  <c:v>111.241547</c:v>
                </c:pt>
                <c:pt idx="573">
                  <c:v>108.932053</c:v>
                </c:pt>
                <c:pt idx="574">
                  <c:v>112.39632400000001</c:v>
                </c:pt>
                <c:pt idx="575">
                  <c:v>110.471733</c:v>
                </c:pt>
                <c:pt idx="576">
                  <c:v>111.62647200000001</c:v>
                </c:pt>
                <c:pt idx="577">
                  <c:v>109.316956</c:v>
                </c:pt>
                <c:pt idx="578">
                  <c:v>107.007469</c:v>
                </c:pt>
                <c:pt idx="579">
                  <c:v>105.852707</c:v>
                </c:pt>
                <c:pt idx="580">
                  <c:v>104.31302599999999</c:v>
                </c:pt>
                <c:pt idx="581">
                  <c:v>106.62254299999999</c:v>
                </c:pt>
                <c:pt idx="582">
                  <c:v>107.39238</c:v>
                </c:pt>
                <c:pt idx="583">
                  <c:v>107.007469</c:v>
                </c:pt>
                <c:pt idx="584">
                  <c:v>108.54714199999999</c:v>
                </c:pt>
                <c:pt idx="585">
                  <c:v>107.007469</c:v>
                </c:pt>
                <c:pt idx="586">
                  <c:v>108.16222399999999</c:v>
                </c:pt>
                <c:pt idx="587">
                  <c:v>104.31302599999999</c:v>
                </c:pt>
                <c:pt idx="588">
                  <c:v>101.618591</c:v>
                </c:pt>
                <c:pt idx="589">
                  <c:v>103.928101</c:v>
                </c:pt>
                <c:pt idx="590">
                  <c:v>104.31302599999999</c:v>
                </c:pt>
                <c:pt idx="591">
                  <c:v>103.543167</c:v>
                </c:pt>
                <c:pt idx="592">
                  <c:v>106.23761</c:v>
                </c:pt>
                <c:pt idx="593">
                  <c:v>107.007469</c:v>
                </c:pt>
                <c:pt idx="594">
                  <c:v>107.007469</c:v>
                </c:pt>
                <c:pt idx="595">
                  <c:v>107.39238</c:v>
                </c:pt>
                <c:pt idx="596">
                  <c:v>110.471733</c:v>
                </c:pt>
                <c:pt idx="597">
                  <c:v>108.932053</c:v>
                </c:pt>
                <c:pt idx="598">
                  <c:v>110.856628</c:v>
                </c:pt>
                <c:pt idx="599">
                  <c:v>111.62647200000001</c:v>
                </c:pt>
                <c:pt idx="600">
                  <c:v>109.316956</c:v>
                </c:pt>
                <c:pt idx="601">
                  <c:v>109.316956</c:v>
                </c:pt>
                <c:pt idx="602">
                  <c:v>109.316956</c:v>
                </c:pt>
                <c:pt idx="603">
                  <c:v>108.54714199999999</c:v>
                </c:pt>
                <c:pt idx="604">
                  <c:v>112.011414</c:v>
                </c:pt>
                <c:pt idx="605">
                  <c:v>112.011414</c:v>
                </c:pt>
                <c:pt idx="606">
                  <c:v>113.166145</c:v>
                </c:pt>
                <c:pt idx="607">
                  <c:v>114.705856</c:v>
                </c:pt>
                <c:pt idx="608">
                  <c:v>117.015343</c:v>
                </c:pt>
                <c:pt idx="609">
                  <c:v>115.86058800000001</c:v>
                </c:pt>
                <c:pt idx="610">
                  <c:v>117.400284</c:v>
                </c:pt>
                <c:pt idx="611">
                  <c:v>117.015343</c:v>
                </c:pt>
                <c:pt idx="612">
                  <c:v>114.705856</c:v>
                </c:pt>
                <c:pt idx="613">
                  <c:v>117.015343</c:v>
                </c:pt>
                <c:pt idx="614">
                  <c:v>117.015343</c:v>
                </c:pt>
                <c:pt idx="615">
                  <c:v>115.86058800000001</c:v>
                </c:pt>
                <c:pt idx="616">
                  <c:v>119.709785</c:v>
                </c:pt>
                <c:pt idx="617">
                  <c:v>120.47963</c:v>
                </c:pt>
                <c:pt idx="618">
                  <c:v>121.249443</c:v>
                </c:pt>
                <c:pt idx="619">
                  <c:v>122.019302</c:v>
                </c:pt>
                <c:pt idx="620">
                  <c:v>117.400284</c:v>
                </c:pt>
                <c:pt idx="621">
                  <c:v>115.86058800000001</c:v>
                </c:pt>
                <c:pt idx="622">
                  <c:v>113.166145</c:v>
                </c:pt>
                <c:pt idx="623">
                  <c:v>114.705856</c:v>
                </c:pt>
                <c:pt idx="624">
                  <c:v>117.400284</c:v>
                </c:pt>
                <c:pt idx="625">
                  <c:v>115.475677</c:v>
                </c:pt>
                <c:pt idx="626">
                  <c:v>117.785179</c:v>
                </c:pt>
                <c:pt idx="627">
                  <c:v>121.634377</c:v>
                </c:pt>
                <c:pt idx="628">
                  <c:v>123.55896</c:v>
                </c:pt>
                <c:pt idx="629">
                  <c:v>122.789131</c:v>
                </c:pt>
                <c:pt idx="630">
                  <c:v>120.86454000000001</c:v>
                </c:pt>
                <c:pt idx="631">
                  <c:v>121.249443</c:v>
                </c:pt>
                <c:pt idx="632">
                  <c:v>120.47963</c:v>
                </c:pt>
                <c:pt idx="633">
                  <c:v>120.86454000000001</c:v>
                </c:pt>
                <c:pt idx="634">
                  <c:v>122.019302</c:v>
                </c:pt>
                <c:pt idx="635">
                  <c:v>122.019302</c:v>
                </c:pt>
                <c:pt idx="636">
                  <c:v>122.789131</c:v>
                </c:pt>
                <c:pt idx="637">
                  <c:v>122.404213</c:v>
                </c:pt>
                <c:pt idx="638">
                  <c:v>121.249443</c:v>
                </c:pt>
                <c:pt idx="639">
                  <c:v>118.555054</c:v>
                </c:pt>
                <c:pt idx="640">
                  <c:v>118.555054</c:v>
                </c:pt>
                <c:pt idx="641">
                  <c:v>118.939972</c:v>
                </c:pt>
                <c:pt idx="642">
                  <c:v>118.170113</c:v>
                </c:pt>
                <c:pt idx="643">
                  <c:v>118.555054</c:v>
                </c:pt>
                <c:pt idx="644">
                  <c:v>118.170113</c:v>
                </c:pt>
                <c:pt idx="645">
                  <c:v>118.555054</c:v>
                </c:pt>
                <c:pt idx="646">
                  <c:v>118.170113</c:v>
                </c:pt>
                <c:pt idx="647">
                  <c:v>116.245537</c:v>
                </c:pt>
                <c:pt idx="648">
                  <c:v>113.551064</c:v>
                </c:pt>
                <c:pt idx="649">
                  <c:v>115.475677</c:v>
                </c:pt>
                <c:pt idx="650">
                  <c:v>116.245537</c:v>
                </c:pt>
                <c:pt idx="651">
                  <c:v>116.245537</c:v>
                </c:pt>
                <c:pt idx="652">
                  <c:v>116.245537</c:v>
                </c:pt>
                <c:pt idx="653">
                  <c:v>118.170113</c:v>
                </c:pt>
                <c:pt idx="654">
                  <c:v>119.332474</c:v>
                </c:pt>
                <c:pt idx="655">
                  <c:v>120.494766</c:v>
                </c:pt>
                <c:pt idx="656">
                  <c:v>119.332474</c:v>
                </c:pt>
                <c:pt idx="657">
                  <c:v>121.657089</c:v>
                </c:pt>
                <c:pt idx="658">
                  <c:v>121.657089</c:v>
                </c:pt>
                <c:pt idx="659">
                  <c:v>125.144081</c:v>
                </c:pt>
                <c:pt idx="660">
                  <c:v>125.531525</c:v>
                </c:pt>
                <c:pt idx="661">
                  <c:v>123.981735</c:v>
                </c:pt>
                <c:pt idx="662">
                  <c:v>125.91894499999999</c:v>
                </c:pt>
                <c:pt idx="663">
                  <c:v>125.91894499999999</c:v>
                </c:pt>
                <c:pt idx="664">
                  <c:v>127.081299</c:v>
                </c:pt>
                <c:pt idx="665">
                  <c:v>128.243607</c:v>
                </c:pt>
                <c:pt idx="666">
                  <c:v>129.018494</c:v>
                </c:pt>
                <c:pt idx="667">
                  <c:v>127.856178</c:v>
                </c:pt>
                <c:pt idx="668">
                  <c:v>128.631058</c:v>
                </c:pt>
                <c:pt idx="669">
                  <c:v>130.56828300000001</c:v>
                </c:pt>
                <c:pt idx="670">
                  <c:v>130.56828300000001</c:v>
                </c:pt>
                <c:pt idx="671">
                  <c:v>131.34316999999999</c:v>
                </c:pt>
                <c:pt idx="672">
                  <c:v>131.73060599999999</c:v>
                </c:pt>
                <c:pt idx="673">
                  <c:v>132.50550799999999</c:v>
                </c:pt>
                <c:pt idx="674">
                  <c:v>132.11805699999999</c:v>
                </c:pt>
                <c:pt idx="675">
                  <c:v>128.243607</c:v>
                </c:pt>
                <c:pt idx="676">
                  <c:v>127.856178</c:v>
                </c:pt>
                <c:pt idx="677">
                  <c:v>129.018494</c:v>
                </c:pt>
                <c:pt idx="678">
                  <c:v>131.34316999999999</c:v>
                </c:pt>
                <c:pt idx="679">
                  <c:v>130.56828300000001</c:v>
                </c:pt>
                <c:pt idx="680">
                  <c:v>128.631058</c:v>
                </c:pt>
                <c:pt idx="681">
                  <c:v>128.243607</c:v>
                </c:pt>
                <c:pt idx="682">
                  <c:v>127.856178</c:v>
                </c:pt>
                <c:pt idx="683">
                  <c:v>124.75666</c:v>
                </c:pt>
                <c:pt idx="684">
                  <c:v>124.75666</c:v>
                </c:pt>
                <c:pt idx="685">
                  <c:v>125.144081</c:v>
                </c:pt>
                <c:pt idx="686">
                  <c:v>122.43197600000001</c:v>
                </c:pt>
                <c:pt idx="687">
                  <c:v>123.981735</c:v>
                </c:pt>
                <c:pt idx="688">
                  <c:v>122.819435</c:v>
                </c:pt>
                <c:pt idx="689">
                  <c:v>122.43197600000001</c:v>
                </c:pt>
                <c:pt idx="690">
                  <c:v>124.36917099999999</c:v>
                </c:pt>
                <c:pt idx="691">
                  <c:v>124.75666</c:v>
                </c:pt>
                <c:pt idx="692">
                  <c:v>124.36917099999999</c:v>
                </c:pt>
                <c:pt idx="693">
                  <c:v>125.531525</c:v>
                </c:pt>
                <c:pt idx="694">
                  <c:v>123.981735</c:v>
                </c:pt>
                <c:pt idx="695">
                  <c:v>122.04452499999999</c:v>
                </c:pt>
                <c:pt idx="696">
                  <c:v>122.04452499999999</c:v>
                </c:pt>
                <c:pt idx="697">
                  <c:v>123.20687100000001</c:v>
                </c:pt>
                <c:pt idx="698">
                  <c:v>123.981735</c:v>
                </c:pt>
                <c:pt idx="699">
                  <c:v>123.59429900000001</c:v>
                </c:pt>
                <c:pt idx="700">
                  <c:v>122.04452499999999</c:v>
                </c:pt>
                <c:pt idx="701">
                  <c:v>121.657089</c:v>
                </c:pt>
                <c:pt idx="702">
                  <c:v>122.819435</c:v>
                </c:pt>
                <c:pt idx="703">
                  <c:v>122.04452499999999</c:v>
                </c:pt>
                <c:pt idx="704">
                  <c:v>121.269661</c:v>
                </c:pt>
                <c:pt idx="705">
                  <c:v>120.494766</c:v>
                </c:pt>
                <c:pt idx="706">
                  <c:v>121.657089</c:v>
                </c:pt>
                <c:pt idx="707">
                  <c:v>123.20687100000001</c:v>
                </c:pt>
                <c:pt idx="708">
                  <c:v>121.269661</c:v>
                </c:pt>
                <c:pt idx="709">
                  <c:v>122.819435</c:v>
                </c:pt>
                <c:pt idx="710">
                  <c:v>124.36917099999999</c:v>
                </c:pt>
                <c:pt idx="711">
                  <c:v>124.36917099999999</c:v>
                </c:pt>
                <c:pt idx="712">
                  <c:v>125.91894499999999</c:v>
                </c:pt>
                <c:pt idx="713">
                  <c:v>125.91894499999999</c:v>
                </c:pt>
                <c:pt idx="714">
                  <c:v>127.468735</c:v>
                </c:pt>
                <c:pt idx="715">
                  <c:v>127.081299</c:v>
                </c:pt>
                <c:pt idx="716">
                  <c:v>130.95573400000001</c:v>
                </c:pt>
                <c:pt idx="717">
                  <c:v>132.50550799999999</c:v>
                </c:pt>
                <c:pt idx="718">
                  <c:v>135.992493</c:v>
                </c:pt>
                <c:pt idx="719">
                  <c:v>134.83015399999999</c:v>
                </c:pt>
                <c:pt idx="720">
                  <c:v>135.992493</c:v>
                </c:pt>
                <c:pt idx="721">
                  <c:v>135.992493</c:v>
                </c:pt>
                <c:pt idx="722">
                  <c:v>136.379929</c:v>
                </c:pt>
                <c:pt idx="723">
                  <c:v>136.379929</c:v>
                </c:pt>
                <c:pt idx="724">
                  <c:v>138.31715399999999</c:v>
                </c:pt>
                <c:pt idx="725">
                  <c:v>139.09204099999999</c:v>
                </c:pt>
                <c:pt idx="726">
                  <c:v>137.92971800000001</c:v>
                </c:pt>
                <c:pt idx="727">
                  <c:v>136.76736500000001</c:v>
                </c:pt>
                <c:pt idx="728">
                  <c:v>137.542282</c:v>
                </c:pt>
                <c:pt idx="729">
                  <c:v>137.542282</c:v>
                </c:pt>
                <c:pt idx="730">
                  <c:v>139.09204099999999</c:v>
                </c:pt>
                <c:pt idx="731">
                  <c:v>140.64181500000001</c:v>
                </c:pt>
                <c:pt idx="732">
                  <c:v>142.96644599999999</c:v>
                </c:pt>
                <c:pt idx="733">
                  <c:v>141.029236</c:v>
                </c:pt>
                <c:pt idx="734">
                  <c:v>142.579025</c:v>
                </c:pt>
                <c:pt idx="735">
                  <c:v>140.25436400000001</c:v>
                </c:pt>
                <c:pt idx="736">
                  <c:v>142.19160500000001</c:v>
                </c:pt>
                <c:pt idx="737">
                  <c:v>142.19160500000001</c:v>
                </c:pt>
                <c:pt idx="738">
                  <c:v>139.86691300000001</c:v>
                </c:pt>
                <c:pt idx="739">
                  <c:v>135.992493</c:v>
                </c:pt>
                <c:pt idx="740">
                  <c:v>136.379929</c:v>
                </c:pt>
                <c:pt idx="741">
                  <c:v>136.379929</c:v>
                </c:pt>
                <c:pt idx="742">
                  <c:v>133.66781599999999</c:v>
                </c:pt>
                <c:pt idx="743">
                  <c:v>132.89295999999999</c:v>
                </c:pt>
                <c:pt idx="744">
                  <c:v>135.60505699999999</c:v>
                </c:pt>
                <c:pt idx="745">
                  <c:v>136.379929</c:v>
                </c:pt>
                <c:pt idx="746">
                  <c:v>136.76736500000001</c:v>
                </c:pt>
                <c:pt idx="747">
                  <c:v>135.60505699999999</c:v>
                </c:pt>
                <c:pt idx="748">
                  <c:v>136.379929</c:v>
                </c:pt>
                <c:pt idx="749">
                  <c:v>137.92971800000001</c:v>
                </c:pt>
                <c:pt idx="750">
                  <c:v>139.86691300000001</c:v>
                </c:pt>
                <c:pt idx="751">
                  <c:v>139.09204099999999</c:v>
                </c:pt>
                <c:pt idx="752">
                  <c:v>140.25436400000001</c:v>
                </c:pt>
                <c:pt idx="753">
                  <c:v>138.70459</c:v>
                </c:pt>
                <c:pt idx="754">
                  <c:v>140.25436400000001</c:v>
                </c:pt>
                <c:pt idx="755">
                  <c:v>139.86691300000001</c:v>
                </c:pt>
                <c:pt idx="756">
                  <c:v>139.479477</c:v>
                </c:pt>
                <c:pt idx="757">
                  <c:v>138.31715399999999</c:v>
                </c:pt>
                <c:pt idx="758">
                  <c:v>136.76736500000001</c:v>
                </c:pt>
                <c:pt idx="759">
                  <c:v>134.83015399999999</c:v>
                </c:pt>
                <c:pt idx="760">
                  <c:v>132.11805699999999</c:v>
                </c:pt>
                <c:pt idx="761">
                  <c:v>131.34316999999999</c:v>
                </c:pt>
                <c:pt idx="762">
                  <c:v>134.83015399999999</c:v>
                </c:pt>
                <c:pt idx="763">
                  <c:v>134.055252</c:v>
                </c:pt>
                <c:pt idx="764">
                  <c:v>134.055252</c:v>
                </c:pt>
                <c:pt idx="765">
                  <c:v>133.28035</c:v>
                </c:pt>
                <c:pt idx="766">
                  <c:v>134.44274899999999</c:v>
                </c:pt>
                <c:pt idx="767">
                  <c:v>135.992493</c:v>
                </c:pt>
                <c:pt idx="768">
                  <c:v>135.60505699999999</c:v>
                </c:pt>
                <c:pt idx="769">
                  <c:v>137.92971800000001</c:v>
                </c:pt>
                <c:pt idx="770">
                  <c:v>137.92971800000001</c:v>
                </c:pt>
                <c:pt idx="771">
                  <c:v>134.83015399999999</c:v>
                </c:pt>
                <c:pt idx="772">
                  <c:v>137.92971800000001</c:v>
                </c:pt>
                <c:pt idx="773">
                  <c:v>137.92971800000001</c:v>
                </c:pt>
                <c:pt idx="774">
                  <c:v>138.31715399999999</c:v>
                </c:pt>
                <c:pt idx="775">
                  <c:v>137.15481600000001</c:v>
                </c:pt>
                <c:pt idx="776">
                  <c:v>138.70459</c:v>
                </c:pt>
                <c:pt idx="777">
                  <c:v>137.92971800000001</c:v>
                </c:pt>
                <c:pt idx="778">
                  <c:v>138.31715399999999</c:v>
                </c:pt>
                <c:pt idx="779">
                  <c:v>137.15481600000001</c:v>
                </c:pt>
                <c:pt idx="780">
                  <c:v>138.31715399999999</c:v>
                </c:pt>
                <c:pt idx="781">
                  <c:v>139.09204099999999</c:v>
                </c:pt>
                <c:pt idx="782">
                  <c:v>141.029236</c:v>
                </c:pt>
                <c:pt idx="783">
                  <c:v>144.90364099999999</c:v>
                </c:pt>
                <c:pt idx="784">
                  <c:v>144.12876900000001</c:v>
                </c:pt>
                <c:pt idx="785">
                  <c:v>140.25436400000001</c:v>
                </c:pt>
                <c:pt idx="786">
                  <c:v>135.60505699999999</c:v>
                </c:pt>
                <c:pt idx="787">
                  <c:v>133.66781599999999</c:v>
                </c:pt>
                <c:pt idx="788">
                  <c:v>131.73060599999999</c:v>
                </c:pt>
                <c:pt idx="789">
                  <c:v>136.379929</c:v>
                </c:pt>
                <c:pt idx="790">
                  <c:v>137.542282</c:v>
                </c:pt>
                <c:pt idx="791">
                  <c:v>139.479477</c:v>
                </c:pt>
                <c:pt idx="792">
                  <c:v>137.542282</c:v>
                </c:pt>
                <c:pt idx="793">
                  <c:v>139.479477</c:v>
                </c:pt>
                <c:pt idx="794">
                  <c:v>139.09204099999999</c:v>
                </c:pt>
                <c:pt idx="795">
                  <c:v>141.41667200000001</c:v>
                </c:pt>
                <c:pt idx="796">
                  <c:v>141.80415300000001</c:v>
                </c:pt>
                <c:pt idx="797">
                  <c:v>142.19160500000001</c:v>
                </c:pt>
                <c:pt idx="798">
                  <c:v>137.92971800000001</c:v>
                </c:pt>
                <c:pt idx="799">
                  <c:v>135.60505699999999</c:v>
                </c:pt>
                <c:pt idx="800">
                  <c:v>135.60505699999999</c:v>
                </c:pt>
                <c:pt idx="801">
                  <c:v>137.542282</c:v>
                </c:pt>
                <c:pt idx="802">
                  <c:v>137.542282</c:v>
                </c:pt>
                <c:pt idx="803">
                  <c:v>133.58990499999999</c:v>
                </c:pt>
                <c:pt idx="804">
                  <c:v>134.38035600000001</c:v>
                </c:pt>
                <c:pt idx="805">
                  <c:v>139.913681</c:v>
                </c:pt>
                <c:pt idx="806">
                  <c:v>145.051773</c:v>
                </c:pt>
                <c:pt idx="807">
                  <c:v>145.842209</c:v>
                </c:pt>
                <c:pt idx="808">
                  <c:v>149.39936800000001</c:v>
                </c:pt>
                <c:pt idx="809">
                  <c:v>149.39936800000001</c:v>
                </c:pt>
                <c:pt idx="810">
                  <c:v>146.63269</c:v>
                </c:pt>
                <c:pt idx="811">
                  <c:v>147.027908</c:v>
                </c:pt>
                <c:pt idx="812">
                  <c:v>147.027908</c:v>
                </c:pt>
                <c:pt idx="813">
                  <c:v>146.63269</c:v>
                </c:pt>
                <c:pt idx="814">
                  <c:v>146.23744199999999</c:v>
                </c:pt>
                <c:pt idx="815">
                  <c:v>149.00412</c:v>
                </c:pt>
                <c:pt idx="816">
                  <c:v>149.79457099999999</c:v>
                </c:pt>
                <c:pt idx="817">
                  <c:v>148.60887099999999</c:v>
                </c:pt>
                <c:pt idx="818">
                  <c:v>148.21362300000001</c:v>
                </c:pt>
                <c:pt idx="819">
                  <c:v>149.00412</c:v>
                </c:pt>
                <c:pt idx="820">
                  <c:v>152.56123400000001</c:v>
                </c:pt>
                <c:pt idx="821">
                  <c:v>155.32789600000001</c:v>
                </c:pt>
                <c:pt idx="822">
                  <c:v>152.56123400000001</c:v>
                </c:pt>
                <c:pt idx="823">
                  <c:v>151.77075199999999</c:v>
                </c:pt>
                <c:pt idx="824">
                  <c:v>155.723129</c:v>
                </c:pt>
                <c:pt idx="825">
                  <c:v>156.11836199999999</c:v>
                </c:pt>
                <c:pt idx="826">
                  <c:v>152.56123400000001</c:v>
                </c:pt>
                <c:pt idx="827">
                  <c:v>146.63269</c:v>
                </c:pt>
                <c:pt idx="828">
                  <c:v>147.423157</c:v>
                </c:pt>
                <c:pt idx="829">
                  <c:v>147.423157</c:v>
                </c:pt>
                <c:pt idx="830">
                  <c:v>143.47081</c:v>
                </c:pt>
                <c:pt idx="831">
                  <c:v>140.70416299999999</c:v>
                </c:pt>
                <c:pt idx="832">
                  <c:v>137.14704900000001</c:v>
                </c:pt>
                <c:pt idx="833">
                  <c:v>136.356537</c:v>
                </c:pt>
                <c:pt idx="834">
                  <c:v>137.93746899999999</c:v>
                </c:pt>
                <c:pt idx="835">
                  <c:v>137.54225199999999</c:v>
                </c:pt>
                <c:pt idx="836">
                  <c:v>135.17085299999999</c:v>
                </c:pt>
                <c:pt idx="837">
                  <c:v>137.54225199999999</c:v>
                </c:pt>
                <c:pt idx="838">
                  <c:v>139.123199</c:v>
                </c:pt>
                <c:pt idx="839">
                  <c:v>130.42799400000001</c:v>
                </c:pt>
                <c:pt idx="840">
                  <c:v>131.21845999999999</c:v>
                </c:pt>
                <c:pt idx="841">
                  <c:v>129.63752700000001</c:v>
                </c:pt>
                <c:pt idx="842">
                  <c:v>137.54225199999999</c:v>
                </c:pt>
                <c:pt idx="843">
                  <c:v>137.54225199999999</c:v>
                </c:pt>
                <c:pt idx="844">
                  <c:v>132.00895700000001</c:v>
                </c:pt>
                <c:pt idx="845">
                  <c:v>134.38035600000001</c:v>
                </c:pt>
                <c:pt idx="846">
                  <c:v>128.05658</c:v>
                </c:pt>
                <c:pt idx="847">
                  <c:v>127.26612900000001</c:v>
                </c:pt>
                <c:pt idx="848">
                  <c:v>120.547104</c:v>
                </c:pt>
                <c:pt idx="849">
                  <c:v>124.499443</c:v>
                </c:pt>
                <c:pt idx="850">
                  <c:v>132.00895700000001</c:v>
                </c:pt>
                <c:pt idx="851">
                  <c:v>134.38035600000001</c:v>
                </c:pt>
                <c:pt idx="852">
                  <c:v>135.96127300000001</c:v>
                </c:pt>
                <c:pt idx="853">
                  <c:v>132.799408</c:v>
                </c:pt>
                <c:pt idx="854">
                  <c:v>128.451797</c:v>
                </c:pt>
                <c:pt idx="855">
                  <c:v>126.475616</c:v>
                </c:pt>
                <c:pt idx="856">
                  <c:v>128.84704600000001</c:v>
                </c:pt>
                <c:pt idx="857">
                  <c:v>123.313751</c:v>
                </c:pt>
                <c:pt idx="858">
                  <c:v>122.52327699999999</c:v>
                </c:pt>
                <c:pt idx="859">
                  <c:v>120.547104</c:v>
                </c:pt>
                <c:pt idx="860">
                  <c:v>129.63752700000001</c:v>
                </c:pt>
                <c:pt idx="861">
                  <c:v>132.00895700000001</c:v>
                </c:pt>
                <c:pt idx="862">
                  <c:v>130.03276099999999</c:v>
                </c:pt>
                <c:pt idx="863">
                  <c:v>128.05658</c:v>
                </c:pt>
                <c:pt idx="864">
                  <c:v>130.82321200000001</c:v>
                </c:pt>
                <c:pt idx="865">
                  <c:v>132.40419</c:v>
                </c:pt>
                <c:pt idx="866">
                  <c:v>130.42799400000001</c:v>
                </c:pt>
                <c:pt idx="867">
                  <c:v>132.00895700000001</c:v>
                </c:pt>
                <c:pt idx="868">
                  <c:v>130.42799400000001</c:v>
                </c:pt>
                <c:pt idx="869">
                  <c:v>128.05658</c:v>
                </c:pt>
                <c:pt idx="870">
                  <c:v>127.66134599999999</c:v>
                </c:pt>
                <c:pt idx="871">
                  <c:v>126.87085</c:v>
                </c:pt>
                <c:pt idx="872">
                  <c:v>127.66134599999999</c:v>
                </c:pt>
                <c:pt idx="873">
                  <c:v>125.28994</c:v>
                </c:pt>
                <c:pt idx="874">
                  <c:v>126.475616</c:v>
                </c:pt>
                <c:pt idx="875">
                  <c:v>125.685165</c:v>
                </c:pt>
                <c:pt idx="876">
                  <c:v>123.313751</c:v>
                </c:pt>
                <c:pt idx="877">
                  <c:v>123.313751</c:v>
                </c:pt>
                <c:pt idx="878">
                  <c:v>122.52327699999999</c:v>
                </c:pt>
                <c:pt idx="879">
                  <c:v>122.52327699999999</c:v>
                </c:pt>
                <c:pt idx="880">
                  <c:v>120.547104</c:v>
                </c:pt>
                <c:pt idx="881">
                  <c:v>126.08039100000001</c:v>
                </c:pt>
                <c:pt idx="882">
                  <c:v>129.63752700000001</c:v>
                </c:pt>
                <c:pt idx="883">
                  <c:v>128.84704600000001</c:v>
                </c:pt>
                <c:pt idx="884">
                  <c:v>127.66134599999999</c:v>
                </c:pt>
                <c:pt idx="885">
                  <c:v>122.52327699999999</c:v>
                </c:pt>
                <c:pt idx="886">
                  <c:v>119.36140399999999</c:v>
                </c:pt>
                <c:pt idx="887">
                  <c:v>116.199471</c:v>
                </c:pt>
                <c:pt idx="888">
                  <c:v>112.24711600000001</c:v>
                </c:pt>
                <c:pt idx="889">
                  <c:v>111.85189099999999</c:v>
                </c:pt>
                <c:pt idx="890">
                  <c:v>110.666168</c:v>
                </c:pt>
                <c:pt idx="891">
                  <c:v>109.085228</c:v>
                </c:pt>
                <c:pt idx="892">
                  <c:v>107.504295</c:v>
                </c:pt>
                <c:pt idx="893">
                  <c:v>107.109055</c:v>
                </c:pt>
                <c:pt idx="894">
                  <c:v>106.31856500000001</c:v>
                </c:pt>
                <c:pt idx="895">
                  <c:v>110.666168</c:v>
                </c:pt>
                <c:pt idx="896">
                  <c:v>109.480476</c:v>
                </c:pt>
                <c:pt idx="897">
                  <c:v>107.504295</c:v>
                </c:pt>
                <c:pt idx="898">
                  <c:v>109.085228</c:v>
                </c:pt>
                <c:pt idx="899">
                  <c:v>112.68145</c:v>
                </c:pt>
                <c:pt idx="900">
                  <c:v>121.472206</c:v>
                </c:pt>
                <c:pt idx="901">
                  <c:v>122.27137</c:v>
                </c:pt>
                <c:pt idx="902">
                  <c:v>125.86758399999999</c:v>
                </c:pt>
                <c:pt idx="903">
                  <c:v>125.468002</c:v>
                </c:pt>
                <c:pt idx="904">
                  <c:v>125.468002</c:v>
                </c:pt>
                <c:pt idx="905">
                  <c:v>133.45957899999999</c:v>
                </c:pt>
                <c:pt idx="906">
                  <c:v>131.062119</c:v>
                </c:pt>
                <c:pt idx="907">
                  <c:v>130.26297</c:v>
                </c:pt>
                <c:pt idx="908">
                  <c:v>139.05371099999999</c:v>
                </c:pt>
                <c:pt idx="909">
                  <c:v>135.85707099999999</c:v>
                </c:pt>
                <c:pt idx="910">
                  <c:v>129.06420900000001</c:v>
                </c:pt>
                <c:pt idx="911">
                  <c:v>126.66674</c:v>
                </c:pt>
                <c:pt idx="912">
                  <c:v>127.465889</c:v>
                </c:pt>
                <c:pt idx="913">
                  <c:v>125.06841300000001</c:v>
                </c:pt>
                <c:pt idx="914">
                  <c:v>123.070526</c:v>
                </c:pt>
                <c:pt idx="915">
                  <c:v>118.275566</c:v>
                </c:pt>
                <c:pt idx="916">
                  <c:v>123.070526</c:v>
                </c:pt>
                <c:pt idx="917">
                  <c:v>121.072639</c:v>
                </c:pt>
                <c:pt idx="918">
                  <c:v>124.668831</c:v>
                </c:pt>
                <c:pt idx="919">
                  <c:v>123.070526</c:v>
                </c:pt>
                <c:pt idx="920">
                  <c:v>122.27137</c:v>
                </c:pt>
                <c:pt idx="921">
                  <c:v>123.86969000000001</c:v>
                </c:pt>
                <c:pt idx="922">
                  <c:v>125.06841300000001</c:v>
                </c:pt>
                <c:pt idx="923">
                  <c:v>129.06420900000001</c:v>
                </c:pt>
                <c:pt idx="924">
                  <c:v>129.06420900000001</c:v>
                </c:pt>
                <c:pt idx="925">
                  <c:v>129.46380600000001</c:v>
                </c:pt>
                <c:pt idx="926">
                  <c:v>131.861267</c:v>
                </c:pt>
                <c:pt idx="927">
                  <c:v>131.062119</c:v>
                </c:pt>
                <c:pt idx="928">
                  <c:v>129.06420900000001</c:v>
                </c:pt>
                <c:pt idx="929">
                  <c:v>131.062119</c:v>
                </c:pt>
                <c:pt idx="930">
                  <c:v>126.66674</c:v>
                </c:pt>
                <c:pt idx="931">
                  <c:v>127.865471</c:v>
                </c:pt>
                <c:pt idx="932">
                  <c:v>129.46380600000001</c:v>
                </c:pt>
                <c:pt idx="933">
                  <c:v>128.664627</c:v>
                </c:pt>
                <c:pt idx="934">
                  <c:v>128.26506000000001</c:v>
                </c:pt>
                <c:pt idx="935">
                  <c:v>129.06420900000001</c:v>
                </c:pt>
                <c:pt idx="936">
                  <c:v>129.06420900000001</c:v>
                </c:pt>
                <c:pt idx="937">
                  <c:v>131.46170000000001</c:v>
                </c:pt>
                <c:pt idx="938">
                  <c:v>128.664627</c:v>
                </c:pt>
                <c:pt idx="939">
                  <c:v>125.468002</c:v>
                </c:pt>
                <c:pt idx="940">
                  <c:v>128.26506000000001</c:v>
                </c:pt>
                <c:pt idx="941">
                  <c:v>133.06002799999999</c:v>
                </c:pt>
                <c:pt idx="942">
                  <c:v>133.06002799999999</c:v>
                </c:pt>
                <c:pt idx="943">
                  <c:v>133.06002799999999</c:v>
                </c:pt>
                <c:pt idx="944">
                  <c:v>133.45957899999999</c:v>
                </c:pt>
                <c:pt idx="945">
                  <c:v>134.65831</c:v>
                </c:pt>
                <c:pt idx="946">
                  <c:v>131.861267</c:v>
                </c:pt>
                <c:pt idx="947">
                  <c:v>132.660416</c:v>
                </c:pt>
                <c:pt idx="948">
                  <c:v>133.45957899999999</c:v>
                </c:pt>
                <c:pt idx="949">
                  <c:v>133.85917699999999</c:v>
                </c:pt>
                <c:pt idx="950">
                  <c:v>133.06002799999999</c:v>
                </c:pt>
                <c:pt idx="951">
                  <c:v>131.062119</c:v>
                </c:pt>
                <c:pt idx="952">
                  <c:v>125.86758399999999</c:v>
                </c:pt>
                <c:pt idx="953">
                  <c:v>124.668831</c:v>
                </c:pt>
                <c:pt idx="954">
                  <c:v>127.865471</c:v>
                </c:pt>
                <c:pt idx="955">
                  <c:v>127.465889</c:v>
                </c:pt>
                <c:pt idx="956">
                  <c:v>127.465889</c:v>
                </c:pt>
                <c:pt idx="957">
                  <c:v>125.86758399999999</c:v>
                </c:pt>
                <c:pt idx="958">
                  <c:v>125.468002</c:v>
                </c:pt>
                <c:pt idx="959">
                  <c:v>123.86969000000001</c:v>
                </c:pt>
                <c:pt idx="960">
                  <c:v>126.66674</c:v>
                </c:pt>
                <c:pt idx="961">
                  <c:v>124.668831</c:v>
                </c:pt>
                <c:pt idx="962">
                  <c:v>123.86969000000001</c:v>
                </c:pt>
                <c:pt idx="963">
                  <c:v>123.070526</c:v>
                </c:pt>
                <c:pt idx="964">
                  <c:v>123.4701</c:v>
                </c:pt>
                <c:pt idx="965">
                  <c:v>123.070526</c:v>
                </c:pt>
                <c:pt idx="966">
                  <c:v>123.070526</c:v>
                </c:pt>
                <c:pt idx="967">
                  <c:v>121.871788</c:v>
                </c:pt>
                <c:pt idx="968">
                  <c:v>125.86758399999999</c:v>
                </c:pt>
                <c:pt idx="969">
                  <c:v>126.66674</c:v>
                </c:pt>
                <c:pt idx="970">
                  <c:v>124.269279</c:v>
                </c:pt>
                <c:pt idx="971">
                  <c:v>121.871788</c:v>
                </c:pt>
                <c:pt idx="972">
                  <c:v>121.472206</c:v>
                </c:pt>
                <c:pt idx="973">
                  <c:v>121.472206</c:v>
                </c:pt>
                <c:pt idx="974">
                  <c:v>121.871788</c:v>
                </c:pt>
                <c:pt idx="975">
                  <c:v>117.87599899999999</c:v>
                </c:pt>
                <c:pt idx="976">
                  <c:v>114.679367</c:v>
                </c:pt>
                <c:pt idx="977">
                  <c:v>105.08944700000001</c:v>
                </c:pt>
                <c:pt idx="978">
                  <c:v>105.888588</c:v>
                </c:pt>
                <c:pt idx="979">
                  <c:v>111.88228599999999</c:v>
                </c:pt>
                <c:pt idx="980">
                  <c:v>115.078934</c:v>
                </c:pt>
                <c:pt idx="981">
                  <c:v>112.28185999999999</c:v>
                </c:pt>
                <c:pt idx="982">
                  <c:v>113.480598</c:v>
                </c:pt>
                <c:pt idx="983">
                  <c:v>113.081039</c:v>
                </c:pt>
                <c:pt idx="984">
                  <c:v>117.47640199999999</c:v>
                </c:pt>
                <c:pt idx="985">
                  <c:v>118.67514799999999</c:v>
                </c:pt>
                <c:pt idx="986">
                  <c:v>115.078934</c:v>
                </c:pt>
                <c:pt idx="987">
                  <c:v>117.87599899999999</c:v>
                </c:pt>
                <c:pt idx="988">
                  <c:v>117.47640199999999</c:v>
                </c:pt>
                <c:pt idx="989">
                  <c:v>117.47640199999999</c:v>
                </c:pt>
                <c:pt idx="990">
                  <c:v>117.47640199999999</c:v>
                </c:pt>
                <c:pt idx="991">
                  <c:v>120.27346</c:v>
                </c:pt>
                <c:pt idx="992">
                  <c:v>125.06841300000001</c:v>
                </c:pt>
                <c:pt idx="993">
                  <c:v>123.86969000000001</c:v>
                </c:pt>
                <c:pt idx="994">
                  <c:v>120.27346</c:v>
                </c:pt>
                <c:pt idx="995">
                  <c:v>117.47640199999999</c:v>
                </c:pt>
                <c:pt idx="996">
                  <c:v>116.677246</c:v>
                </c:pt>
                <c:pt idx="997">
                  <c:v>116.677246</c:v>
                </c:pt>
                <c:pt idx="998">
                  <c:v>119.074738</c:v>
                </c:pt>
                <c:pt idx="999">
                  <c:v>119.87387099999999</c:v>
                </c:pt>
                <c:pt idx="1000">
                  <c:v>116.677246</c:v>
                </c:pt>
                <c:pt idx="1001">
                  <c:v>117.07682</c:v>
                </c:pt>
                <c:pt idx="1002">
                  <c:v>117.47640199999999</c:v>
                </c:pt>
                <c:pt idx="1003">
                  <c:v>118.275566</c:v>
                </c:pt>
                <c:pt idx="1004">
                  <c:v>117.07682</c:v>
                </c:pt>
                <c:pt idx="1005">
                  <c:v>117.87599899999999</c:v>
                </c:pt>
                <c:pt idx="1006">
                  <c:v>119.87387099999999</c:v>
                </c:pt>
                <c:pt idx="1007">
                  <c:v>119.074738</c:v>
                </c:pt>
                <c:pt idx="1008">
                  <c:v>122.670959</c:v>
                </c:pt>
                <c:pt idx="1009">
                  <c:v>121.472206</c:v>
                </c:pt>
                <c:pt idx="1010">
                  <c:v>120.673058</c:v>
                </c:pt>
                <c:pt idx="1011">
                  <c:v>117.87599899999999</c:v>
                </c:pt>
                <c:pt idx="1012">
                  <c:v>118.275566</c:v>
                </c:pt>
                <c:pt idx="1013">
                  <c:v>118.275566</c:v>
                </c:pt>
                <c:pt idx="1014">
                  <c:v>117.47640199999999</c:v>
                </c:pt>
                <c:pt idx="1015">
                  <c:v>117.87599899999999</c:v>
                </c:pt>
                <c:pt idx="1016">
                  <c:v>121.072639</c:v>
                </c:pt>
                <c:pt idx="1017">
                  <c:v>121.072639</c:v>
                </c:pt>
                <c:pt idx="1018">
                  <c:v>123.070526</c:v>
                </c:pt>
                <c:pt idx="1019">
                  <c:v>123.86969000000001</c:v>
                </c:pt>
                <c:pt idx="1020">
                  <c:v>125.468002</c:v>
                </c:pt>
                <c:pt idx="1021">
                  <c:v>125.86758399999999</c:v>
                </c:pt>
                <c:pt idx="1022">
                  <c:v>127.066322</c:v>
                </c:pt>
                <c:pt idx="1023">
                  <c:v>124.668831</c:v>
                </c:pt>
                <c:pt idx="1024">
                  <c:v>125.468002</c:v>
                </c:pt>
                <c:pt idx="1025">
                  <c:v>125.06841300000001</c:v>
                </c:pt>
                <c:pt idx="1026">
                  <c:v>125.06841300000001</c:v>
                </c:pt>
                <c:pt idx="1027">
                  <c:v>126.66674</c:v>
                </c:pt>
                <c:pt idx="1028">
                  <c:v>126.66674</c:v>
                </c:pt>
                <c:pt idx="1029">
                  <c:v>126.66674</c:v>
                </c:pt>
                <c:pt idx="1030">
                  <c:v>126.26715900000001</c:v>
                </c:pt>
                <c:pt idx="1031">
                  <c:v>124.668831</c:v>
                </c:pt>
                <c:pt idx="1032">
                  <c:v>123.4701</c:v>
                </c:pt>
                <c:pt idx="1033">
                  <c:v>121.871788</c:v>
                </c:pt>
                <c:pt idx="1034">
                  <c:v>123.4701</c:v>
                </c:pt>
                <c:pt idx="1035">
                  <c:v>123.86969000000001</c:v>
                </c:pt>
                <c:pt idx="1036">
                  <c:v>122.670959</c:v>
                </c:pt>
                <c:pt idx="1037">
                  <c:v>125.06841300000001</c:v>
                </c:pt>
                <c:pt idx="1038">
                  <c:v>125.86758399999999</c:v>
                </c:pt>
                <c:pt idx="1039">
                  <c:v>126.66674</c:v>
                </c:pt>
                <c:pt idx="1040">
                  <c:v>129.46380600000001</c:v>
                </c:pt>
                <c:pt idx="1041">
                  <c:v>127.865471</c:v>
                </c:pt>
                <c:pt idx="1042">
                  <c:v>129.863373</c:v>
                </c:pt>
                <c:pt idx="1043">
                  <c:v>129.06420900000001</c:v>
                </c:pt>
                <c:pt idx="1044">
                  <c:v>129.46380600000001</c:v>
                </c:pt>
                <c:pt idx="1045">
                  <c:v>129.863373</c:v>
                </c:pt>
                <c:pt idx="1046">
                  <c:v>130.47689800000001</c:v>
                </c:pt>
                <c:pt idx="1047">
                  <c:v>131.70394899999999</c:v>
                </c:pt>
                <c:pt idx="1048">
                  <c:v>133.340057</c:v>
                </c:pt>
                <c:pt idx="1049">
                  <c:v>134.15808100000001</c:v>
                </c:pt>
                <c:pt idx="1050">
                  <c:v>135.385132</c:v>
                </c:pt>
                <c:pt idx="1051">
                  <c:v>137.43023700000001</c:v>
                </c:pt>
                <c:pt idx="1052">
                  <c:v>137.839249</c:v>
                </c:pt>
                <c:pt idx="1053">
                  <c:v>136.20318599999999</c:v>
                </c:pt>
                <c:pt idx="1054">
                  <c:v>133.749054</c:v>
                </c:pt>
                <c:pt idx="1055">
                  <c:v>135.794128</c:v>
                </c:pt>
                <c:pt idx="1056">
                  <c:v>135.385132</c:v>
                </c:pt>
                <c:pt idx="1057">
                  <c:v>135.385132</c:v>
                </c:pt>
                <c:pt idx="1058">
                  <c:v>137.02121</c:v>
                </c:pt>
                <c:pt idx="1059">
                  <c:v>135.794128</c:v>
                </c:pt>
                <c:pt idx="1060">
                  <c:v>134.56707800000001</c:v>
                </c:pt>
                <c:pt idx="1061">
                  <c:v>130.885941</c:v>
                </c:pt>
                <c:pt idx="1062">
                  <c:v>130.885941</c:v>
                </c:pt>
                <c:pt idx="1063">
                  <c:v>131.70394899999999</c:v>
                </c:pt>
                <c:pt idx="1064">
                  <c:v>135.385132</c:v>
                </c:pt>
                <c:pt idx="1065">
                  <c:v>135.794128</c:v>
                </c:pt>
                <c:pt idx="1066">
                  <c:v>137.43023700000001</c:v>
                </c:pt>
                <c:pt idx="1067">
                  <c:v>137.43023700000001</c:v>
                </c:pt>
                <c:pt idx="1068">
                  <c:v>133.749054</c:v>
                </c:pt>
                <c:pt idx="1069">
                  <c:v>133.340057</c:v>
                </c:pt>
                <c:pt idx="1070">
                  <c:v>130.885941</c:v>
                </c:pt>
                <c:pt idx="1071">
                  <c:v>128.840836</c:v>
                </c:pt>
                <c:pt idx="1072">
                  <c:v>128.840836</c:v>
                </c:pt>
                <c:pt idx="1073">
                  <c:v>129.249863</c:v>
                </c:pt>
                <c:pt idx="1074">
                  <c:v>130.885941</c:v>
                </c:pt>
                <c:pt idx="1075">
                  <c:v>131.294937</c:v>
                </c:pt>
                <c:pt idx="1076">
                  <c:v>130.06791699999999</c:v>
                </c:pt>
                <c:pt idx="1077">
                  <c:v>135.794128</c:v>
                </c:pt>
                <c:pt idx="1078">
                  <c:v>137.02121</c:v>
                </c:pt>
                <c:pt idx="1079">
                  <c:v>135.794128</c:v>
                </c:pt>
                <c:pt idx="1080">
                  <c:v>137.43023700000001</c:v>
                </c:pt>
                <c:pt idx="1081">
                  <c:v>136.61218299999999</c:v>
                </c:pt>
                <c:pt idx="1082">
                  <c:v>136.61218299999999</c:v>
                </c:pt>
                <c:pt idx="1083">
                  <c:v>139.066284</c:v>
                </c:pt>
                <c:pt idx="1084">
                  <c:v>139.066284</c:v>
                </c:pt>
                <c:pt idx="1085">
                  <c:v>137.839249</c:v>
                </c:pt>
                <c:pt idx="1086">
                  <c:v>137.43023700000001</c:v>
                </c:pt>
                <c:pt idx="1087">
                  <c:v>138.248245</c:v>
                </c:pt>
                <c:pt idx="1088">
                  <c:v>137.02121</c:v>
                </c:pt>
                <c:pt idx="1089">
                  <c:v>136.20318599999999</c:v>
                </c:pt>
                <c:pt idx="1090">
                  <c:v>136.20318599999999</c:v>
                </c:pt>
                <c:pt idx="1091">
                  <c:v>137.02121</c:v>
                </c:pt>
                <c:pt idx="1092">
                  <c:v>136.20318599999999</c:v>
                </c:pt>
                <c:pt idx="1093">
                  <c:v>135.794128</c:v>
                </c:pt>
                <c:pt idx="1094">
                  <c:v>136.61218299999999</c:v>
                </c:pt>
                <c:pt idx="1095">
                  <c:v>137.02121</c:v>
                </c:pt>
                <c:pt idx="1096">
                  <c:v>137.43023700000001</c:v>
                </c:pt>
                <c:pt idx="1097">
                  <c:v>137.839249</c:v>
                </c:pt>
                <c:pt idx="1098">
                  <c:v>141.929428</c:v>
                </c:pt>
                <c:pt idx="1099">
                  <c:v>143.156464</c:v>
                </c:pt>
                <c:pt idx="1100">
                  <c:v>146.019623</c:v>
                </c:pt>
                <c:pt idx="1101">
                  <c:v>145.20159899999999</c:v>
                </c:pt>
                <c:pt idx="1102">
                  <c:v>146.42863500000001</c:v>
                </c:pt>
                <c:pt idx="1103">
                  <c:v>146.83763099999999</c:v>
                </c:pt>
                <c:pt idx="1104">
                  <c:v>148.88273599999999</c:v>
                </c:pt>
                <c:pt idx="1105">
                  <c:v>152.563919</c:v>
                </c:pt>
                <c:pt idx="1106">
                  <c:v>150.92781099999999</c:v>
                </c:pt>
                <c:pt idx="1107">
                  <c:v>151.74588</c:v>
                </c:pt>
                <c:pt idx="1108">
                  <c:v>150.51881399999999</c:v>
                </c:pt>
                <c:pt idx="1109">
                  <c:v>148.473724</c:v>
                </c:pt>
                <c:pt idx="1110">
                  <c:v>147.65568500000001</c:v>
                </c:pt>
                <c:pt idx="1111">
                  <c:v>147.65568500000001</c:v>
                </c:pt>
                <c:pt idx="1112">
                  <c:v>149.29174800000001</c:v>
                </c:pt>
                <c:pt idx="1113">
                  <c:v>149.70079000000001</c:v>
                </c:pt>
                <c:pt idx="1114">
                  <c:v>149.70079000000001</c:v>
                </c:pt>
                <c:pt idx="1115">
                  <c:v>146.83763099999999</c:v>
                </c:pt>
                <c:pt idx="1116">
                  <c:v>144.792542</c:v>
                </c:pt>
                <c:pt idx="1117">
                  <c:v>147.65568500000001</c:v>
                </c:pt>
                <c:pt idx="1118">
                  <c:v>145.61059599999999</c:v>
                </c:pt>
                <c:pt idx="1119">
                  <c:v>146.019623</c:v>
                </c:pt>
                <c:pt idx="1120">
                  <c:v>151.336838</c:v>
                </c:pt>
                <c:pt idx="1121">
                  <c:v>149.29174800000001</c:v>
                </c:pt>
                <c:pt idx="1122">
                  <c:v>148.473724</c:v>
                </c:pt>
                <c:pt idx="1123">
                  <c:v>148.88273599999999</c:v>
                </c:pt>
                <c:pt idx="1124">
                  <c:v>148.473724</c:v>
                </c:pt>
                <c:pt idx="1125">
                  <c:v>152.563919</c:v>
                </c:pt>
                <c:pt idx="1126">
                  <c:v>152.97293099999999</c:v>
                </c:pt>
                <c:pt idx="1127">
                  <c:v>152.97293099999999</c:v>
                </c:pt>
                <c:pt idx="1128">
                  <c:v>153.790955</c:v>
                </c:pt>
                <c:pt idx="1129">
                  <c:v>154.19996599999999</c:v>
                </c:pt>
                <c:pt idx="1130">
                  <c:v>155.427032</c:v>
                </c:pt>
                <c:pt idx="1131">
                  <c:v>155.427032</c:v>
                </c:pt>
                <c:pt idx="1132">
                  <c:v>154.60900899999999</c:v>
                </c:pt>
                <c:pt idx="1133">
                  <c:v>155.427032</c:v>
                </c:pt>
                <c:pt idx="1134">
                  <c:v>155.01800499999999</c:v>
                </c:pt>
                <c:pt idx="1135">
                  <c:v>156.24511699999999</c:v>
                </c:pt>
                <c:pt idx="1136">
                  <c:v>155.01800499999999</c:v>
                </c:pt>
                <c:pt idx="1137">
                  <c:v>152.97293099999999</c:v>
                </c:pt>
                <c:pt idx="1138">
                  <c:v>155.427032</c:v>
                </c:pt>
                <c:pt idx="1139">
                  <c:v>157.063141</c:v>
                </c:pt>
                <c:pt idx="1140">
                  <c:v>159.108215</c:v>
                </c:pt>
                <c:pt idx="1141">
                  <c:v>156.654099</c:v>
                </c:pt>
                <c:pt idx="1142">
                  <c:v>158.71533199999999</c:v>
                </c:pt>
                <c:pt idx="1143">
                  <c:v>157.890839</c:v>
                </c:pt>
                <c:pt idx="1144">
                  <c:v>156.241837</c:v>
                </c:pt>
                <c:pt idx="1145">
                  <c:v>155.00509600000001</c:v>
                </c:pt>
                <c:pt idx="1146">
                  <c:v>152.11935399999999</c:v>
                </c:pt>
                <c:pt idx="1147">
                  <c:v>154.18060299999999</c:v>
                </c:pt>
                <c:pt idx="1148">
                  <c:v>154.59286499999999</c:v>
                </c:pt>
                <c:pt idx="1149">
                  <c:v>153.35611</c:v>
                </c:pt>
                <c:pt idx="1150">
                  <c:v>153.768372</c:v>
                </c:pt>
                <c:pt idx="1151">
                  <c:v>156.241837</c:v>
                </c:pt>
                <c:pt idx="1152">
                  <c:v>156.241837</c:v>
                </c:pt>
                <c:pt idx="1153">
                  <c:v>155.00509600000001</c:v>
                </c:pt>
                <c:pt idx="1154">
                  <c:v>154.18060299999999</c:v>
                </c:pt>
                <c:pt idx="1155">
                  <c:v>154.59286499999999</c:v>
                </c:pt>
                <c:pt idx="1156">
                  <c:v>153.768372</c:v>
                </c:pt>
                <c:pt idx="1157">
                  <c:v>153.35611</c:v>
                </c:pt>
                <c:pt idx="1158">
                  <c:v>150.882645</c:v>
                </c:pt>
                <c:pt idx="1159">
                  <c:v>150.058121</c:v>
                </c:pt>
                <c:pt idx="1160">
                  <c:v>150.882645</c:v>
                </c:pt>
                <c:pt idx="1161">
                  <c:v>147.996872</c:v>
                </c:pt>
                <c:pt idx="1162">
                  <c:v>149.233643</c:v>
                </c:pt>
                <c:pt idx="1163">
                  <c:v>146.347916</c:v>
                </c:pt>
                <c:pt idx="1164">
                  <c:v>145.93563800000001</c:v>
                </c:pt>
                <c:pt idx="1165">
                  <c:v>146.347916</c:v>
                </c:pt>
                <c:pt idx="1166">
                  <c:v>147.584641</c:v>
                </c:pt>
                <c:pt idx="1167">
                  <c:v>146.347916</c:v>
                </c:pt>
                <c:pt idx="1168">
                  <c:v>145.52340699999999</c:v>
                </c:pt>
                <c:pt idx="1169">
                  <c:v>145.93563800000001</c:v>
                </c:pt>
                <c:pt idx="1170">
                  <c:v>144.69892899999999</c:v>
                </c:pt>
                <c:pt idx="1171">
                  <c:v>142.22543300000001</c:v>
                </c:pt>
                <c:pt idx="1172">
                  <c:v>142.63767999999999</c:v>
                </c:pt>
                <c:pt idx="1173">
                  <c:v>143.87439000000001</c:v>
                </c:pt>
                <c:pt idx="1174">
                  <c:v>142.22543300000001</c:v>
                </c:pt>
                <c:pt idx="1175">
                  <c:v>140.164185</c:v>
                </c:pt>
                <c:pt idx="1176">
                  <c:v>142.63767999999999</c:v>
                </c:pt>
                <c:pt idx="1177">
                  <c:v>142.22543300000001</c:v>
                </c:pt>
                <c:pt idx="1178">
                  <c:v>143.87439000000001</c:v>
                </c:pt>
                <c:pt idx="1179">
                  <c:v>145.52340699999999</c:v>
                </c:pt>
                <c:pt idx="1180">
                  <c:v>145.11116000000001</c:v>
                </c:pt>
                <c:pt idx="1181">
                  <c:v>146.347916</c:v>
                </c:pt>
                <c:pt idx="1182">
                  <c:v>149.64588900000001</c:v>
                </c:pt>
                <c:pt idx="1183">
                  <c:v>151.70710800000001</c:v>
                </c:pt>
                <c:pt idx="1184">
                  <c:v>153.35611</c:v>
                </c:pt>
                <c:pt idx="1185">
                  <c:v>152.53160099999999</c:v>
                </c:pt>
                <c:pt idx="1186">
                  <c:v>152.53160099999999</c:v>
                </c:pt>
                <c:pt idx="1187">
                  <c:v>150.882645</c:v>
                </c:pt>
                <c:pt idx="1188">
                  <c:v>150.882645</c:v>
                </c:pt>
                <c:pt idx="1189">
                  <c:v>149.64588900000001</c:v>
                </c:pt>
                <c:pt idx="1190">
                  <c:v>151.70710800000001</c:v>
                </c:pt>
                <c:pt idx="1191">
                  <c:v>153.35611</c:v>
                </c:pt>
                <c:pt idx="1192">
                  <c:v>150.882645</c:v>
                </c:pt>
                <c:pt idx="1193">
                  <c:v>152.53160099999999</c:v>
                </c:pt>
                <c:pt idx="1194">
                  <c:v>153.35611</c:v>
                </c:pt>
                <c:pt idx="1195">
                  <c:v>152.11935399999999</c:v>
                </c:pt>
                <c:pt idx="1196">
                  <c:v>155.82959</c:v>
                </c:pt>
                <c:pt idx="1197">
                  <c:v>157.478622</c:v>
                </c:pt>
                <c:pt idx="1198">
                  <c:v>157.478622</c:v>
                </c:pt>
                <c:pt idx="1199">
                  <c:v>157.478622</c:v>
                </c:pt>
                <c:pt idx="1200">
                  <c:v>159.12756300000001</c:v>
                </c:pt>
                <c:pt idx="1201">
                  <c:v>162.01333600000001</c:v>
                </c:pt>
                <c:pt idx="1202">
                  <c:v>162.83779899999999</c:v>
                </c:pt>
                <c:pt idx="1203">
                  <c:v>161.60107400000001</c:v>
                </c:pt>
                <c:pt idx="1204">
                  <c:v>159.12756300000001</c:v>
                </c:pt>
                <c:pt idx="1205">
                  <c:v>158.303101</c:v>
                </c:pt>
                <c:pt idx="1206">
                  <c:v>157.478622</c:v>
                </c:pt>
                <c:pt idx="1207">
                  <c:v>156.65408300000001</c:v>
                </c:pt>
                <c:pt idx="1208">
                  <c:v>152.11935399999999</c:v>
                </c:pt>
                <c:pt idx="1209">
                  <c:v>151.70710800000001</c:v>
                </c:pt>
                <c:pt idx="1210">
                  <c:v>152.53160099999999</c:v>
                </c:pt>
                <c:pt idx="1211">
                  <c:v>147.996872</c:v>
                </c:pt>
                <c:pt idx="1212">
                  <c:v>147.996872</c:v>
                </c:pt>
                <c:pt idx="1213">
                  <c:v>150.058121</c:v>
                </c:pt>
                <c:pt idx="1214">
                  <c:v>149.233643</c:v>
                </c:pt>
                <c:pt idx="1215">
                  <c:v>150.47036700000001</c:v>
                </c:pt>
                <c:pt idx="1216">
                  <c:v>152.53160099999999</c:v>
                </c:pt>
                <c:pt idx="1217">
                  <c:v>152.11935399999999</c:v>
                </c:pt>
                <c:pt idx="1218">
                  <c:v>150.882645</c:v>
                </c:pt>
                <c:pt idx="1219">
                  <c:v>152.11935399999999</c:v>
                </c:pt>
                <c:pt idx="1220">
                  <c:v>150.882645</c:v>
                </c:pt>
                <c:pt idx="1221">
                  <c:v>150.058121</c:v>
                </c:pt>
                <c:pt idx="1222">
                  <c:v>147.584641</c:v>
                </c:pt>
                <c:pt idx="1223">
                  <c:v>144.286652</c:v>
                </c:pt>
                <c:pt idx="1224">
                  <c:v>146.76016200000001</c:v>
                </c:pt>
                <c:pt idx="1225">
                  <c:v>150.058121</c:v>
                </c:pt>
                <c:pt idx="1226">
                  <c:v>152.11935399999999</c:v>
                </c:pt>
                <c:pt idx="1227">
                  <c:v>149.64588900000001</c:v>
                </c:pt>
                <c:pt idx="1228">
                  <c:v>150.058121</c:v>
                </c:pt>
                <c:pt idx="1229">
                  <c:v>148.40913399999999</c:v>
                </c:pt>
                <c:pt idx="1230">
                  <c:v>149.64588900000001</c:v>
                </c:pt>
                <c:pt idx="1231">
                  <c:v>148.821381</c:v>
                </c:pt>
                <c:pt idx="1232">
                  <c:v>149.233643</c:v>
                </c:pt>
                <c:pt idx="1233">
                  <c:v>147.584641</c:v>
                </c:pt>
                <c:pt idx="1234">
                  <c:v>147.584641</c:v>
                </c:pt>
                <c:pt idx="1235">
                  <c:v>149.64588900000001</c:v>
                </c:pt>
                <c:pt idx="1236">
                  <c:v>154.18060299999999</c:v>
                </c:pt>
                <c:pt idx="1237">
                  <c:v>153.35611</c:v>
                </c:pt>
                <c:pt idx="1238">
                  <c:v>154.18060299999999</c:v>
                </c:pt>
                <c:pt idx="1239">
                  <c:v>152.94387800000001</c:v>
                </c:pt>
                <c:pt idx="1240">
                  <c:v>150.882645</c:v>
                </c:pt>
                <c:pt idx="1241">
                  <c:v>147.996872</c:v>
                </c:pt>
                <c:pt idx="1242">
                  <c:v>147.584641</c:v>
                </c:pt>
                <c:pt idx="1243">
                  <c:v>150.058121</c:v>
                </c:pt>
                <c:pt idx="1244">
                  <c:v>150.47036700000001</c:v>
                </c:pt>
                <c:pt idx="1245">
                  <c:v>151.70710800000001</c:v>
                </c:pt>
                <c:pt idx="1246">
                  <c:v>150.882645</c:v>
                </c:pt>
                <c:pt idx="1247">
                  <c:v>147.584641</c:v>
                </c:pt>
                <c:pt idx="1248">
                  <c:v>145.93563800000001</c:v>
                </c:pt>
                <c:pt idx="1249">
                  <c:v>148.40913399999999</c:v>
                </c:pt>
                <c:pt idx="1250">
                  <c:v>147.996872</c:v>
                </c:pt>
                <c:pt idx="1251">
                  <c:v>147.584641</c:v>
                </c:pt>
                <c:pt idx="1252">
                  <c:v>147.584641</c:v>
                </c:pt>
                <c:pt idx="1253">
                  <c:v>145.11116000000001</c:v>
                </c:pt>
                <c:pt idx="1254">
                  <c:v>145.52340699999999</c:v>
                </c:pt>
                <c:pt idx="1255">
                  <c:v>145.52340699999999</c:v>
                </c:pt>
                <c:pt idx="1256">
                  <c:v>145.11116000000001</c:v>
                </c:pt>
                <c:pt idx="1257">
                  <c:v>145.11116000000001</c:v>
                </c:pt>
                <c:pt idx="1258">
                  <c:v>145.11116000000001</c:v>
                </c:pt>
                <c:pt idx="1259">
                  <c:v>144.69892899999999</c:v>
                </c:pt>
                <c:pt idx="1260">
                  <c:v>141.813187</c:v>
                </c:pt>
                <c:pt idx="1261">
                  <c:v>139.751938</c:v>
                </c:pt>
                <c:pt idx="1262">
                  <c:v>138.10296600000001</c:v>
                </c:pt>
                <c:pt idx="1263">
                  <c:v>139.751938</c:v>
                </c:pt>
                <c:pt idx="1264">
                  <c:v>144.286652</c:v>
                </c:pt>
                <c:pt idx="1265">
                  <c:v>147.172394</c:v>
                </c:pt>
                <c:pt idx="1266">
                  <c:v>147.172394</c:v>
                </c:pt>
                <c:pt idx="1267">
                  <c:v>144.69892899999999</c:v>
                </c:pt>
                <c:pt idx="1268">
                  <c:v>146.76016200000001</c:v>
                </c:pt>
                <c:pt idx="1269">
                  <c:v>145.52340699999999</c:v>
                </c:pt>
                <c:pt idx="1270">
                  <c:v>144.69892899999999</c:v>
                </c:pt>
                <c:pt idx="1271">
                  <c:v>142.22543300000001</c:v>
                </c:pt>
                <c:pt idx="1272">
                  <c:v>142.63767999999999</c:v>
                </c:pt>
                <c:pt idx="1273">
                  <c:v>143.87439000000001</c:v>
                </c:pt>
                <c:pt idx="1274">
                  <c:v>143.04991100000001</c:v>
                </c:pt>
                <c:pt idx="1275">
                  <c:v>144.286652</c:v>
                </c:pt>
                <c:pt idx="1276">
                  <c:v>144.286652</c:v>
                </c:pt>
                <c:pt idx="1277">
                  <c:v>143.46217300000001</c:v>
                </c:pt>
                <c:pt idx="1278">
                  <c:v>143.87439000000001</c:v>
                </c:pt>
                <c:pt idx="1279">
                  <c:v>143.46217300000001</c:v>
                </c:pt>
                <c:pt idx="1280">
                  <c:v>144.286652</c:v>
                </c:pt>
                <c:pt idx="1281">
                  <c:v>145.93563800000001</c:v>
                </c:pt>
                <c:pt idx="1282">
                  <c:v>146.76016200000001</c:v>
                </c:pt>
                <c:pt idx="1283">
                  <c:v>145.93563800000001</c:v>
                </c:pt>
                <c:pt idx="1284">
                  <c:v>146.347916</c:v>
                </c:pt>
                <c:pt idx="1285">
                  <c:v>146.347916</c:v>
                </c:pt>
                <c:pt idx="1286">
                  <c:v>146.347916</c:v>
                </c:pt>
                <c:pt idx="1287">
                  <c:v>147.996872</c:v>
                </c:pt>
                <c:pt idx="1288">
                  <c:v>150.058121</c:v>
                </c:pt>
                <c:pt idx="1289">
                  <c:v>150.05813599999999</c:v>
                </c:pt>
                <c:pt idx="1290">
                  <c:v>150.05813599999999</c:v>
                </c:pt>
                <c:pt idx="1291">
                  <c:v>147.944626</c:v>
                </c:pt>
                <c:pt idx="1292">
                  <c:v>144.14035000000001</c:v>
                </c:pt>
                <c:pt idx="1293">
                  <c:v>149.63542200000001</c:v>
                </c:pt>
                <c:pt idx="1294">
                  <c:v>145.83114599999999</c:v>
                </c:pt>
                <c:pt idx="1295">
                  <c:v>142.87223800000001</c:v>
                </c:pt>
                <c:pt idx="1296">
                  <c:v>143.294937</c:v>
                </c:pt>
                <c:pt idx="1297">
                  <c:v>140.33604399999999</c:v>
                </c:pt>
                <c:pt idx="1298">
                  <c:v>137.37716699999999</c:v>
                </c:pt>
                <c:pt idx="1299">
                  <c:v>135.68634</c:v>
                </c:pt>
                <c:pt idx="1300">
                  <c:v>134.41828899999999</c:v>
                </c:pt>
                <c:pt idx="1301">
                  <c:v>134.41828899999999</c:v>
                </c:pt>
                <c:pt idx="1302">
                  <c:v>134.840958</c:v>
                </c:pt>
                <c:pt idx="1303">
                  <c:v>135.26365699999999</c:v>
                </c:pt>
                <c:pt idx="1304">
                  <c:v>139.490646</c:v>
                </c:pt>
                <c:pt idx="1305">
                  <c:v>137.799881</c:v>
                </c:pt>
                <c:pt idx="1306">
                  <c:v>137.799881</c:v>
                </c:pt>
                <c:pt idx="1307">
                  <c:v>138.22254899999999</c:v>
                </c:pt>
                <c:pt idx="1308">
                  <c:v>136.95446799999999</c:v>
                </c:pt>
                <c:pt idx="1309">
                  <c:v>138.64524800000001</c:v>
                </c:pt>
                <c:pt idx="1310">
                  <c:v>138.64524800000001</c:v>
                </c:pt>
                <c:pt idx="1311">
                  <c:v>138.22254899999999</c:v>
                </c:pt>
                <c:pt idx="1312">
                  <c:v>134.840958</c:v>
                </c:pt>
                <c:pt idx="1313">
                  <c:v>136.109039</c:v>
                </c:pt>
                <c:pt idx="1314">
                  <c:v>136.109039</c:v>
                </c:pt>
                <c:pt idx="1315">
                  <c:v>135.68634</c:v>
                </c:pt>
                <c:pt idx="1316">
                  <c:v>135.68634</c:v>
                </c:pt>
                <c:pt idx="1317">
                  <c:v>136.109039</c:v>
                </c:pt>
                <c:pt idx="1318">
                  <c:v>135.26365699999999</c:v>
                </c:pt>
                <c:pt idx="1319">
                  <c:v>133.995575</c:v>
                </c:pt>
                <c:pt idx="1320">
                  <c:v>130.191284</c:v>
                </c:pt>
                <c:pt idx="1321">
                  <c:v>131.88206500000001</c:v>
                </c:pt>
                <c:pt idx="1322">
                  <c:v>134.41828899999999</c:v>
                </c:pt>
                <c:pt idx="1323">
                  <c:v>136.53175400000001</c:v>
                </c:pt>
                <c:pt idx="1324">
                  <c:v>135.68634</c:v>
                </c:pt>
                <c:pt idx="1325">
                  <c:v>134.840958</c:v>
                </c:pt>
                <c:pt idx="1326">
                  <c:v>134.840958</c:v>
                </c:pt>
                <c:pt idx="1327">
                  <c:v>136.109039</c:v>
                </c:pt>
                <c:pt idx="1328">
                  <c:v>135.68634</c:v>
                </c:pt>
                <c:pt idx="1329">
                  <c:v>135.68634</c:v>
                </c:pt>
                <c:pt idx="1330">
                  <c:v>134.840958</c:v>
                </c:pt>
                <c:pt idx="1331">
                  <c:v>135.68634</c:v>
                </c:pt>
                <c:pt idx="1332">
                  <c:v>135.26365699999999</c:v>
                </c:pt>
                <c:pt idx="1333">
                  <c:v>133.57287600000001</c:v>
                </c:pt>
                <c:pt idx="1334">
                  <c:v>134.840958</c:v>
                </c:pt>
                <c:pt idx="1335">
                  <c:v>134.840958</c:v>
                </c:pt>
                <c:pt idx="1336">
                  <c:v>136.95446799999999</c:v>
                </c:pt>
                <c:pt idx="1337">
                  <c:v>136.95446799999999</c:v>
                </c:pt>
                <c:pt idx="1338">
                  <c:v>136.53175400000001</c:v>
                </c:pt>
                <c:pt idx="1339">
                  <c:v>136.109039</c:v>
                </c:pt>
                <c:pt idx="1340">
                  <c:v>131.45938100000001</c:v>
                </c:pt>
                <c:pt idx="1341">
                  <c:v>126.809669</c:v>
                </c:pt>
                <c:pt idx="1342">
                  <c:v>128.500473</c:v>
                </c:pt>
                <c:pt idx="1343">
                  <c:v>126.809669</c:v>
                </c:pt>
                <c:pt idx="1344">
                  <c:v>128.077789</c:v>
                </c:pt>
                <c:pt idx="1345">
                  <c:v>125.541588</c:v>
                </c:pt>
                <c:pt idx="1346">
                  <c:v>124.69620500000001</c:v>
                </c:pt>
                <c:pt idx="1347">
                  <c:v>129.34588600000001</c:v>
                </c:pt>
                <c:pt idx="1348">
                  <c:v>131.03668200000001</c:v>
                </c:pt>
                <c:pt idx="1349">
                  <c:v>128.500473</c:v>
                </c:pt>
                <c:pt idx="1350">
                  <c:v>128.500473</c:v>
                </c:pt>
                <c:pt idx="1351">
                  <c:v>127.655083</c:v>
                </c:pt>
                <c:pt idx="1352">
                  <c:v>127.232376</c:v>
                </c:pt>
                <c:pt idx="1353">
                  <c:v>126.38698599999999</c:v>
                </c:pt>
                <c:pt idx="1354">
                  <c:v>124.69620500000001</c:v>
                </c:pt>
                <c:pt idx="1355">
                  <c:v>127.232376</c:v>
                </c:pt>
                <c:pt idx="1356">
                  <c:v>125.541588</c:v>
                </c:pt>
                <c:pt idx="1357">
                  <c:v>125.541588</c:v>
                </c:pt>
                <c:pt idx="1358">
                  <c:v>123.850792</c:v>
                </c:pt>
                <c:pt idx="1359">
                  <c:v>123.850792</c:v>
                </c:pt>
                <c:pt idx="1360">
                  <c:v>124.273483</c:v>
                </c:pt>
                <c:pt idx="1361">
                  <c:v>128.500473</c:v>
                </c:pt>
                <c:pt idx="1362">
                  <c:v>130.191284</c:v>
                </c:pt>
                <c:pt idx="1363">
                  <c:v>129.34588600000001</c:v>
                </c:pt>
                <c:pt idx="1364">
                  <c:v>128.077789</c:v>
                </c:pt>
                <c:pt idx="1365">
                  <c:v>126.38698599999999</c:v>
                </c:pt>
                <c:pt idx="1366">
                  <c:v>125.11889600000001</c:v>
                </c:pt>
                <c:pt idx="1367">
                  <c:v>125.11889600000001</c:v>
                </c:pt>
                <c:pt idx="1368">
                  <c:v>123.428093</c:v>
                </c:pt>
                <c:pt idx="1369">
                  <c:v>121.73730500000001</c:v>
                </c:pt>
                <c:pt idx="1370">
                  <c:v>122.58268</c:v>
                </c:pt>
                <c:pt idx="1371">
                  <c:v>122.159988</c:v>
                </c:pt>
                <c:pt idx="1372">
                  <c:v>119.20109600000001</c:v>
                </c:pt>
                <c:pt idx="1373">
                  <c:v>120.46920799999999</c:v>
                </c:pt>
                <c:pt idx="1374">
                  <c:v>119.623802</c:v>
                </c:pt>
                <c:pt idx="1375">
                  <c:v>117.51031500000001</c:v>
                </c:pt>
                <c:pt idx="1376">
                  <c:v>111.16983</c:v>
                </c:pt>
                <c:pt idx="1377">
                  <c:v>114.974113</c:v>
                </c:pt>
                <c:pt idx="1378">
                  <c:v>115.396805</c:v>
                </c:pt>
                <c:pt idx="1379">
                  <c:v>122.58268</c:v>
                </c:pt>
                <c:pt idx="1380">
                  <c:v>120.891907</c:v>
                </c:pt>
                <c:pt idx="1381">
                  <c:v>120.046486</c:v>
                </c:pt>
                <c:pt idx="1382">
                  <c:v>118.355698</c:v>
                </c:pt>
                <c:pt idx="1383">
                  <c:v>118.778397</c:v>
                </c:pt>
                <c:pt idx="1384">
                  <c:v>118.778397</c:v>
                </c:pt>
                <c:pt idx="1385">
                  <c:v>117.496635</c:v>
                </c:pt>
                <c:pt idx="1386">
                  <c:v>116.214851</c:v>
                </c:pt>
                <c:pt idx="1387">
                  <c:v>118.778397</c:v>
                </c:pt>
                <c:pt idx="1388">
                  <c:v>121.769218</c:v>
                </c:pt>
                <c:pt idx="1389">
                  <c:v>121.769218</c:v>
                </c:pt>
                <c:pt idx="1390">
                  <c:v>119.632919</c:v>
                </c:pt>
                <c:pt idx="1391">
                  <c:v>120.914711</c:v>
                </c:pt>
                <c:pt idx="1392">
                  <c:v>121.34195699999999</c:v>
                </c:pt>
                <c:pt idx="1393">
                  <c:v>123.051018</c:v>
                </c:pt>
                <c:pt idx="1394">
                  <c:v>125.187302</c:v>
                </c:pt>
                <c:pt idx="1395">
                  <c:v>123.051018</c:v>
                </c:pt>
                <c:pt idx="1396">
                  <c:v>120.487442</c:v>
                </c:pt>
                <c:pt idx="1397">
                  <c:v>119.20565000000001</c:v>
                </c:pt>
                <c:pt idx="1398">
                  <c:v>116.214851</c:v>
                </c:pt>
                <c:pt idx="1399">
                  <c:v>120.914711</c:v>
                </c:pt>
                <c:pt idx="1400">
                  <c:v>119.20565000000001</c:v>
                </c:pt>
                <c:pt idx="1401">
                  <c:v>116.214851</c:v>
                </c:pt>
                <c:pt idx="1402">
                  <c:v>114.933052</c:v>
                </c:pt>
                <c:pt idx="1403">
                  <c:v>114.50580600000001</c:v>
                </c:pt>
                <c:pt idx="1404">
                  <c:v>114.07854500000001</c:v>
                </c:pt>
                <c:pt idx="1405">
                  <c:v>114.50580600000001</c:v>
                </c:pt>
                <c:pt idx="1406">
                  <c:v>119.632919</c:v>
                </c:pt>
                <c:pt idx="1407">
                  <c:v>118.778397</c:v>
                </c:pt>
                <c:pt idx="1408">
                  <c:v>121.34195699999999</c:v>
                </c:pt>
                <c:pt idx="1409">
                  <c:v>121.34195699999999</c:v>
                </c:pt>
                <c:pt idx="1410">
                  <c:v>125.187302</c:v>
                </c:pt>
                <c:pt idx="1411">
                  <c:v>124.332787</c:v>
                </c:pt>
                <c:pt idx="1412">
                  <c:v>123.051018</c:v>
                </c:pt>
                <c:pt idx="1413">
                  <c:v>121.769218</c:v>
                </c:pt>
                <c:pt idx="1414">
                  <c:v>124.760063</c:v>
                </c:pt>
                <c:pt idx="1415">
                  <c:v>124.760063</c:v>
                </c:pt>
                <c:pt idx="1416">
                  <c:v>123.47827100000001</c:v>
                </c:pt>
                <c:pt idx="1417">
                  <c:v>121.769218</c:v>
                </c:pt>
                <c:pt idx="1418">
                  <c:v>122.196495</c:v>
                </c:pt>
                <c:pt idx="1419">
                  <c:v>122.196495</c:v>
                </c:pt>
                <c:pt idx="1420">
                  <c:v>121.34195699999999</c:v>
                </c:pt>
                <c:pt idx="1421">
                  <c:v>120.487442</c:v>
                </c:pt>
                <c:pt idx="1422">
                  <c:v>117.069344</c:v>
                </c:pt>
                <c:pt idx="1423">
                  <c:v>114.50580600000001</c:v>
                </c:pt>
                <c:pt idx="1424">
                  <c:v>114.07854500000001</c:v>
                </c:pt>
                <c:pt idx="1425">
                  <c:v>118.351158</c:v>
                </c:pt>
                <c:pt idx="1426">
                  <c:v>117.92388200000001</c:v>
                </c:pt>
                <c:pt idx="1427">
                  <c:v>118.351158</c:v>
                </c:pt>
                <c:pt idx="1428">
                  <c:v>117.069344</c:v>
                </c:pt>
                <c:pt idx="1429">
                  <c:v>117.069344</c:v>
                </c:pt>
                <c:pt idx="1430">
                  <c:v>115.360313</c:v>
                </c:pt>
                <c:pt idx="1431">
                  <c:v>114.07854500000001</c:v>
                </c:pt>
                <c:pt idx="1432">
                  <c:v>113.224014</c:v>
                </c:pt>
                <c:pt idx="1433">
                  <c:v>116.214851</c:v>
                </c:pt>
                <c:pt idx="1434">
                  <c:v>114.07854500000001</c:v>
                </c:pt>
                <c:pt idx="1435">
                  <c:v>114.50580600000001</c:v>
                </c:pt>
                <c:pt idx="1436">
                  <c:v>113.65128300000001</c:v>
                </c:pt>
                <c:pt idx="1437">
                  <c:v>111.087715</c:v>
                </c:pt>
                <c:pt idx="1438">
                  <c:v>111.514977</c:v>
                </c:pt>
                <c:pt idx="1439">
                  <c:v>113.224014</c:v>
                </c:pt>
                <c:pt idx="1440">
                  <c:v>114.07854500000001</c:v>
                </c:pt>
                <c:pt idx="1441">
                  <c:v>114.07854500000001</c:v>
                </c:pt>
                <c:pt idx="1442">
                  <c:v>114.933052</c:v>
                </c:pt>
                <c:pt idx="1443">
                  <c:v>114.07854500000001</c:v>
                </c:pt>
                <c:pt idx="1444">
                  <c:v>113.65128300000001</c:v>
                </c:pt>
                <c:pt idx="1445">
                  <c:v>112.369507</c:v>
                </c:pt>
                <c:pt idx="1446">
                  <c:v>114.07854500000001</c:v>
                </c:pt>
                <c:pt idx="1447">
                  <c:v>111.087715</c:v>
                </c:pt>
                <c:pt idx="1448">
                  <c:v>111.514977</c:v>
                </c:pt>
                <c:pt idx="1449">
                  <c:v>110.2332</c:v>
                </c:pt>
                <c:pt idx="1450">
                  <c:v>108.95141599999999</c:v>
                </c:pt>
                <c:pt idx="1451">
                  <c:v>108.95141599999999</c:v>
                </c:pt>
                <c:pt idx="1452">
                  <c:v>105.533333</c:v>
                </c:pt>
                <c:pt idx="1453">
                  <c:v>105.533333</c:v>
                </c:pt>
                <c:pt idx="1454">
                  <c:v>106.38784800000001</c:v>
                </c:pt>
                <c:pt idx="1455">
                  <c:v>107.242378</c:v>
                </c:pt>
                <c:pt idx="1456">
                  <c:v>108.09689299999999</c:v>
                </c:pt>
                <c:pt idx="1457">
                  <c:v>103.82429500000001</c:v>
                </c:pt>
                <c:pt idx="1458">
                  <c:v>104.67881</c:v>
                </c:pt>
                <c:pt idx="1459">
                  <c:v>101.687988</c:v>
                </c:pt>
                <c:pt idx="1460">
                  <c:v>102.969765</c:v>
                </c:pt>
                <c:pt idx="1461">
                  <c:v>102.542503</c:v>
                </c:pt>
                <c:pt idx="1462">
                  <c:v>102.542503</c:v>
                </c:pt>
                <c:pt idx="1463">
                  <c:v>102.542503</c:v>
                </c:pt>
                <c:pt idx="1464">
                  <c:v>102.542503</c:v>
                </c:pt>
                <c:pt idx="1465">
                  <c:v>102.11525</c:v>
                </c:pt>
                <c:pt idx="1466">
                  <c:v>100.406204</c:v>
                </c:pt>
                <c:pt idx="1467">
                  <c:v>100.406204</c:v>
                </c:pt>
                <c:pt idx="1468">
                  <c:v>100.406204</c:v>
                </c:pt>
                <c:pt idx="1469">
                  <c:v>96.560874999999996</c:v>
                </c:pt>
                <c:pt idx="1470">
                  <c:v>99.124427999999995</c:v>
                </c:pt>
                <c:pt idx="1471">
                  <c:v>96.988121000000007</c:v>
                </c:pt>
                <c:pt idx="1472">
                  <c:v>101.26071899999999</c:v>
                </c:pt>
                <c:pt idx="1473">
                  <c:v>105.533333</c:v>
                </c:pt>
                <c:pt idx="1474">
                  <c:v>101.687988</c:v>
                </c:pt>
                <c:pt idx="1475">
                  <c:v>97.415374999999997</c:v>
                </c:pt>
                <c:pt idx="1476">
                  <c:v>97.415374999999997</c:v>
                </c:pt>
                <c:pt idx="1477">
                  <c:v>100.83345799999999</c:v>
                </c:pt>
                <c:pt idx="1478">
                  <c:v>99.978950999999995</c:v>
                </c:pt>
                <c:pt idx="1479">
                  <c:v>98.269897</c:v>
                </c:pt>
                <c:pt idx="1480">
                  <c:v>102.11525</c:v>
                </c:pt>
                <c:pt idx="1481">
                  <c:v>102.542503</c:v>
                </c:pt>
                <c:pt idx="1482">
                  <c:v>102.11525</c:v>
                </c:pt>
                <c:pt idx="1483">
                  <c:v>105.96060199999999</c:v>
                </c:pt>
                <c:pt idx="1484">
                  <c:v>108.524147</c:v>
                </c:pt>
                <c:pt idx="1485">
                  <c:v>111.087715</c:v>
                </c:pt>
                <c:pt idx="1486">
                  <c:v>112.796753</c:v>
                </c:pt>
                <c:pt idx="1487">
                  <c:v>109.37867</c:v>
                </c:pt>
                <c:pt idx="1488">
                  <c:v>109.37867</c:v>
                </c:pt>
                <c:pt idx="1489">
                  <c:v>111.514977</c:v>
                </c:pt>
                <c:pt idx="1490">
                  <c:v>113.224014</c:v>
                </c:pt>
                <c:pt idx="1491">
                  <c:v>114.933052</c:v>
                </c:pt>
                <c:pt idx="1492">
                  <c:v>111.942245</c:v>
                </c:pt>
                <c:pt idx="1493">
                  <c:v>112.796753</c:v>
                </c:pt>
                <c:pt idx="1494">
                  <c:v>110.2332</c:v>
                </c:pt>
                <c:pt idx="1495">
                  <c:v>111.087715</c:v>
                </c:pt>
                <c:pt idx="1496">
                  <c:v>113.224014</c:v>
                </c:pt>
                <c:pt idx="1497">
                  <c:v>112.796753</c:v>
                </c:pt>
                <c:pt idx="1498">
                  <c:v>111.514977</c:v>
                </c:pt>
                <c:pt idx="1499">
                  <c:v>112.369507</c:v>
                </c:pt>
                <c:pt idx="1500">
                  <c:v>115.78758999999999</c:v>
                </c:pt>
                <c:pt idx="1501">
                  <c:v>117.069344</c:v>
                </c:pt>
                <c:pt idx="1502">
                  <c:v>120.487442</c:v>
                </c:pt>
                <c:pt idx="1503">
                  <c:v>117.92388200000001</c:v>
                </c:pt>
                <c:pt idx="1504">
                  <c:v>119.632919</c:v>
                </c:pt>
                <c:pt idx="1505">
                  <c:v>118.351158</c:v>
                </c:pt>
                <c:pt idx="1506">
                  <c:v>119.20565000000001</c:v>
                </c:pt>
                <c:pt idx="1507">
                  <c:v>121.769218</c:v>
                </c:pt>
                <c:pt idx="1508">
                  <c:v>122.196495</c:v>
                </c:pt>
                <c:pt idx="1509">
                  <c:v>122.196495</c:v>
                </c:pt>
                <c:pt idx="1510">
                  <c:v>122.623756</c:v>
                </c:pt>
                <c:pt idx="1511">
                  <c:v>122.196495</c:v>
                </c:pt>
                <c:pt idx="1512">
                  <c:v>123.051018</c:v>
                </c:pt>
                <c:pt idx="1513">
                  <c:v>119.632919</c:v>
                </c:pt>
                <c:pt idx="1514">
                  <c:v>121.34195699999999</c:v>
                </c:pt>
                <c:pt idx="1515">
                  <c:v>123.051018</c:v>
                </c:pt>
                <c:pt idx="1516">
                  <c:v>122.196495</c:v>
                </c:pt>
                <c:pt idx="1517">
                  <c:v>119.632919</c:v>
                </c:pt>
                <c:pt idx="1518">
                  <c:v>120.914711</c:v>
                </c:pt>
                <c:pt idx="1519">
                  <c:v>120.914711</c:v>
                </c:pt>
                <c:pt idx="1520">
                  <c:v>122.623756</c:v>
                </c:pt>
                <c:pt idx="1521">
                  <c:v>123.051018</c:v>
                </c:pt>
                <c:pt idx="1522">
                  <c:v>125.187302</c:v>
                </c:pt>
                <c:pt idx="1523">
                  <c:v>123.47827100000001</c:v>
                </c:pt>
                <c:pt idx="1524">
                  <c:v>121.769218</c:v>
                </c:pt>
                <c:pt idx="1525">
                  <c:v>117.92388200000001</c:v>
                </c:pt>
                <c:pt idx="1526">
                  <c:v>117.496635</c:v>
                </c:pt>
                <c:pt idx="1527">
                  <c:v>119.632919</c:v>
                </c:pt>
                <c:pt idx="1528">
                  <c:v>120.487442</c:v>
                </c:pt>
                <c:pt idx="1529">
                  <c:v>118.778397</c:v>
                </c:pt>
                <c:pt idx="1530">
                  <c:v>118.351158</c:v>
                </c:pt>
                <c:pt idx="1531">
                  <c:v>111.942245</c:v>
                </c:pt>
                <c:pt idx="1532">
                  <c:v>109.37867</c:v>
                </c:pt>
                <c:pt idx="1533">
                  <c:v>111.087715</c:v>
                </c:pt>
                <c:pt idx="1534">
                  <c:v>113.224014</c:v>
                </c:pt>
                <c:pt idx="1535">
                  <c:v>114.933052</c:v>
                </c:pt>
                <c:pt idx="1536">
                  <c:v>117.575203</c:v>
                </c:pt>
                <c:pt idx="1537">
                  <c:v>117.575203</c:v>
                </c:pt>
                <c:pt idx="1538">
                  <c:v>117.13484200000001</c:v>
                </c:pt>
                <c:pt idx="1539">
                  <c:v>118.896271</c:v>
                </c:pt>
                <c:pt idx="1540">
                  <c:v>115.373428</c:v>
                </c:pt>
                <c:pt idx="1541">
                  <c:v>116.25412799999999</c:v>
                </c:pt>
                <c:pt idx="1542">
                  <c:v>117.575203</c:v>
                </c:pt>
                <c:pt idx="1543">
                  <c:v>116.25412799999999</c:v>
                </c:pt>
                <c:pt idx="1544">
                  <c:v>115.373428</c:v>
                </c:pt>
                <c:pt idx="1545">
                  <c:v>117.575203</c:v>
                </c:pt>
                <c:pt idx="1546">
                  <c:v>115.813782</c:v>
                </c:pt>
                <c:pt idx="1547">
                  <c:v>116.25412799999999</c:v>
                </c:pt>
                <c:pt idx="1548">
                  <c:v>114.492699</c:v>
                </c:pt>
                <c:pt idx="1549">
                  <c:v>113.61199999999999</c:v>
                </c:pt>
                <c:pt idx="1550">
                  <c:v>110.96985599999999</c:v>
                </c:pt>
                <c:pt idx="1551">
                  <c:v>111.850555</c:v>
                </c:pt>
                <c:pt idx="1552">
                  <c:v>110.089142</c:v>
                </c:pt>
                <c:pt idx="1553">
                  <c:v>110.529495</c:v>
                </c:pt>
                <c:pt idx="1554">
                  <c:v>112.73127700000001</c:v>
                </c:pt>
                <c:pt idx="1555">
                  <c:v>110.96985599999999</c:v>
                </c:pt>
                <c:pt idx="1556">
                  <c:v>110.089142</c:v>
                </c:pt>
                <c:pt idx="1557">
                  <c:v>109.648788</c:v>
                </c:pt>
                <c:pt idx="1558">
                  <c:v>110.089142</c:v>
                </c:pt>
                <c:pt idx="1559">
                  <c:v>112.73127700000001</c:v>
                </c:pt>
                <c:pt idx="1560">
                  <c:v>112.73127700000001</c:v>
                </c:pt>
                <c:pt idx="1561">
                  <c:v>114.052353</c:v>
                </c:pt>
                <c:pt idx="1562">
                  <c:v>116.694489</c:v>
                </c:pt>
                <c:pt idx="1563">
                  <c:v>118.015556</c:v>
                </c:pt>
                <c:pt idx="1564">
                  <c:v>120.657684</c:v>
                </c:pt>
                <c:pt idx="1565">
                  <c:v>120.657684</c:v>
                </c:pt>
                <c:pt idx="1566">
                  <c:v>122.419113</c:v>
                </c:pt>
                <c:pt idx="1567">
                  <c:v>123.740189</c:v>
                </c:pt>
                <c:pt idx="1568">
                  <c:v>125.941986</c:v>
                </c:pt>
                <c:pt idx="1569">
                  <c:v>124.18055</c:v>
                </c:pt>
                <c:pt idx="1570">
                  <c:v>121.098061</c:v>
                </c:pt>
                <c:pt idx="1571">
                  <c:v>119.776993</c:v>
                </c:pt>
                <c:pt idx="1572">
                  <c:v>118.015556</c:v>
                </c:pt>
                <c:pt idx="1573">
                  <c:v>119.776993</c:v>
                </c:pt>
                <c:pt idx="1574">
                  <c:v>118.896271</c:v>
                </c:pt>
                <c:pt idx="1575">
                  <c:v>116.25412799999999</c:v>
                </c:pt>
                <c:pt idx="1576">
                  <c:v>118.015556</c:v>
                </c:pt>
                <c:pt idx="1577">
                  <c:v>118.45591</c:v>
                </c:pt>
                <c:pt idx="1578">
                  <c:v>117.13484200000001</c:v>
                </c:pt>
                <c:pt idx="1579">
                  <c:v>115.813782</c:v>
                </c:pt>
                <c:pt idx="1580">
                  <c:v>118.896271</c:v>
                </c:pt>
                <c:pt idx="1581">
                  <c:v>116.25412799999999</c:v>
                </c:pt>
                <c:pt idx="1582">
                  <c:v>117.575203</c:v>
                </c:pt>
                <c:pt idx="1583">
                  <c:v>119.776993</c:v>
                </c:pt>
                <c:pt idx="1584">
                  <c:v>122.85947400000001</c:v>
                </c:pt>
                <c:pt idx="1585">
                  <c:v>122.419113</c:v>
                </c:pt>
                <c:pt idx="1586">
                  <c:v>126.822701</c:v>
                </c:pt>
                <c:pt idx="1587">
                  <c:v>126.822701</c:v>
                </c:pt>
                <c:pt idx="1588">
                  <c:v>125.061256</c:v>
                </c:pt>
                <c:pt idx="1589">
                  <c:v>127.70339199999999</c:v>
                </c:pt>
                <c:pt idx="1590">
                  <c:v>127.70339199999999</c:v>
                </c:pt>
                <c:pt idx="1591">
                  <c:v>130.78590399999999</c:v>
                </c:pt>
                <c:pt idx="1592">
                  <c:v>130.78590399999999</c:v>
                </c:pt>
                <c:pt idx="1593">
                  <c:v>131.666595</c:v>
                </c:pt>
                <c:pt idx="1594">
                  <c:v>132.987686</c:v>
                </c:pt>
                <c:pt idx="1595">
                  <c:v>132.987686</c:v>
                </c:pt>
                <c:pt idx="1596">
                  <c:v>135.18946800000001</c:v>
                </c:pt>
                <c:pt idx="1597">
                  <c:v>131.666595</c:v>
                </c:pt>
                <c:pt idx="1598">
                  <c:v>132.54733300000001</c:v>
                </c:pt>
                <c:pt idx="1599">
                  <c:v>133.868393</c:v>
                </c:pt>
                <c:pt idx="1600">
                  <c:v>132.987686</c:v>
                </c:pt>
                <c:pt idx="1601">
                  <c:v>134.30874600000001</c:v>
                </c:pt>
                <c:pt idx="1602">
                  <c:v>140.47373999999999</c:v>
                </c:pt>
                <c:pt idx="1603">
                  <c:v>139.593018</c:v>
                </c:pt>
                <c:pt idx="1604">
                  <c:v>140.91409300000001</c:v>
                </c:pt>
                <c:pt idx="1605">
                  <c:v>136.51054400000001</c:v>
                </c:pt>
                <c:pt idx="1606">
                  <c:v>138.27195699999999</c:v>
                </c:pt>
                <c:pt idx="1607">
                  <c:v>136.07017500000001</c:v>
                </c:pt>
                <c:pt idx="1608">
                  <c:v>137.831604</c:v>
                </c:pt>
                <c:pt idx="1609">
                  <c:v>143.99658199999999</c:v>
                </c:pt>
                <c:pt idx="1610">
                  <c:v>144.87728899999999</c:v>
                </c:pt>
                <c:pt idx="1611">
                  <c:v>144.87728899999999</c:v>
                </c:pt>
                <c:pt idx="1612">
                  <c:v>143.11587499999999</c:v>
                </c:pt>
                <c:pt idx="1613">
                  <c:v>141.35446200000001</c:v>
                </c:pt>
                <c:pt idx="1614">
                  <c:v>139.15266399999999</c:v>
                </c:pt>
                <c:pt idx="1615">
                  <c:v>138.712311</c:v>
                </c:pt>
                <c:pt idx="1616">
                  <c:v>140.91409300000001</c:v>
                </c:pt>
                <c:pt idx="1617">
                  <c:v>138.712311</c:v>
                </c:pt>
                <c:pt idx="1618">
                  <c:v>139.15266399999999</c:v>
                </c:pt>
                <c:pt idx="1619">
                  <c:v>138.27195699999999</c:v>
                </c:pt>
                <c:pt idx="1620">
                  <c:v>139.593018</c:v>
                </c:pt>
                <c:pt idx="1621">
                  <c:v>138.27195699999999</c:v>
                </c:pt>
                <c:pt idx="1622">
                  <c:v>141.35446200000001</c:v>
                </c:pt>
                <c:pt idx="1623">
                  <c:v>140.91409300000001</c:v>
                </c:pt>
                <c:pt idx="1624">
                  <c:v>141.35446200000001</c:v>
                </c:pt>
                <c:pt idx="1625">
                  <c:v>140.91409300000001</c:v>
                </c:pt>
                <c:pt idx="1626">
                  <c:v>141.35446200000001</c:v>
                </c:pt>
                <c:pt idx="1627">
                  <c:v>138.242874</c:v>
                </c:pt>
                <c:pt idx="1628">
                  <c:v>133.797775</c:v>
                </c:pt>
                <c:pt idx="1629">
                  <c:v>132.01973000000001</c:v>
                </c:pt>
                <c:pt idx="1630">
                  <c:v>132.908737</c:v>
                </c:pt>
                <c:pt idx="1631">
                  <c:v>131.13069200000001</c:v>
                </c:pt>
                <c:pt idx="1632">
                  <c:v>129.35266100000001</c:v>
                </c:pt>
                <c:pt idx="1633">
                  <c:v>127.57461499999999</c:v>
                </c:pt>
                <c:pt idx="1634">
                  <c:v>135.13130200000001</c:v>
                </c:pt>
                <c:pt idx="1635">
                  <c:v>136.90934799999999</c:v>
                </c:pt>
                <c:pt idx="1636">
                  <c:v>134.68679800000001</c:v>
                </c:pt>
                <c:pt idx="1637">
                  <c:v>136.464844</c:v>
                </c:pt>
                <c:pt idx="1638">
                  <c:v>135.575806</c:v>
                </c:pt>
                <c:pt idx="1639">
                  <c:v>133.797775</c:v>
                </c:pt>
                <c:pt idx="1640">
                  <c:v>135.13130200000001</c:v>
                </c:pt>
                <c:pt idx="1641">
                  <c:v>136.90934799999999</c:v>
                </c:pt>
                <c:pt idx="1642">
                  <c:v>135.575806</c:v>
                </c:pt>
                <c:pt idx="1643">
                  <c:v>134.242279</c:v>
                </c:pt>
                <c:pt idx="1644">
                  <c:v>133.797775</c:v>
                </c:pt>
                <c:pt idx="1645">
                  <c:v>133.353241</c:v>
                </c:pt>
                <c:pt idx="1646">
                  <c:v>132.908737</c:v>
                </c:pt>
                <c:pt idx="1647">
                  <c:v>131.575211</c:v>
                </c:pt>
                <c:pt idx="1648">
                  <c:v>132.908737</c:v>
                </c:pt>
                <c:pt idx="1649">
                  <c:v>135.13130200000001</c:v>
                </c:pt>
                <c:pt idx="1650">
                  <c:v>134.242279</c:v>
                </c:pt>
                <c:pt idx="1651">
                  <c:v>134.68679800000001</c:v>
                </c:pt>
                <c:pt idx="1652">
                  <c:v>134.242279</c:v>
                </c:pt>
                <c:pt idx="1653">
                  <c:v>128.908142</c:v>
                </c:pt>
                <c:pt idx="1654">
                  <c:v>127.130112</c:v>
                </c:pt>
                <c:pt idx="1655">
                  <c:v>124.46302799999999</c:v>
                </c:pt>
                <c:pt idx="1656">
                  <c:v>126.241074</c:v>
                </c:pt>
                <c:pt idx="1657">
                  <c:v>132.464249</c:v>
                </c:pt>
                <c:pt idx="1658">
                  <c:v>130.68618799999999</c:v>
                </c:pt>
                <c:pt idx="1659">
                  <c:v>129.79718</c:v>
                </c:pt>
                <c:pt idx="1660">
                  <c:v>128.46362300000001</c:v>
                </c:pt>
                <c:pt idx="1661">
                  <c:v>129.79718</c:v>
                </c:pt>
                <c:pt idx="1662">
                  <c:v>129.79718</c:v>
                </c:pt>
                <c:pt idx="1663">
                  <c:v>129.35266100000001</c:v>
                </c:pt>
                <c:pt idx="1664">
                  <c:v>128.01915</c:v>
                </c:pt>
                <c:pt idx="1665">
                  <c:v>128.46362300000001</c:v>
                </c:pt>
                <c:pt idx="1666">
                  <c:v>128.01915</c:v>
                </c:pt>
                <c:pt idx="1667">
                  <c:v>127.57461499999999</c:v>
                </c:pt>
                <c:pt idx="1668">
                  <c:v>127.130112</c:v>
                </c:pt>
                <c:pt idx="1669">
                  <c:v>128.01915</c:v>
                </c:pt>
                <c:pt idx="1670">
                  <c:v>126.685585</c:v>
                </c:pt>
                <c:pt idx="1671">
                  <c:v>124.46302799999999</c:v>
                </c:pt>
                <c:pt idx="1672">
                  <c:v>127.57461499999999</c:v>
                </c:pt>
                <c:pt idx="1673">
                  <c:v>129.35266100000001</c:v>
                </c:pt>
                <c:pt idx="1674">
                  <c:v>128.01915</c:v>
                </c:pt>
                <c:pt idx="1675">
                  <c:v>129.79718</c:v>
                </c:pt>
                <c:pt idx="1676">
                  <c:v>125.79658499999999</c:v>
                </c:pt>
                <c:pt idx="1677">
                  <c:v>122.68499799999999</c:v>
                </c:pt>
                <c:pt idx="1678">
                  <c:v>125.79658499999999</c:v>
                </c:pt>
                <c:pt idx="1679">
                  <c:v>124.46302799999999</c:v>
                </c:pt>
                <c:pt idx="1680">
                  <c:v>128.01915</c:v>
                </c:pt>
                <c:pt idx="1681">
                  <c:v>128.01915</c:v>
                </c:pt>
                <c:pt idx="1682">
                  <c:v>126.685585</c:v>
                </c:pt>
                <c:pt idx="1683">
                  <c:v>127.57461499999999</c:v>
                </c:pt>
                <c:pt idx="1684">
                  <c:v>128.908142</c:v>
                </c:pt>
                <c:pt idx="1685">
                  <c:v>127.130112</c:v>
                </c:pt>
                <c:pt idx="1686">
                  <c:v>128.46362300000001</c:v>
                </c:pt>
                <c:pt idx="1687">
                  <c:v>128.46362300000001</c:v>
                </c:pt>
                <c:pt idx="1688">
                  <c:v>128.908142</c:v>
                </c:pt>
                <c:pt idx="1689">
                  <c:v>130.24168399999999</c:v>
                </c:pt>
                <c:pt idx="1690">
                  <c:v>128.908142</c:v>
                </c:pt>
                <c:pt idx="1691">
                  <c:v>128.908142</c:v>
                </c:pt>
                <c:pt idx="1692">
                  <c:v>129.79718</c:v>
                </c:pt>
                <c:pt idx="1693">
                  <c:v>131.575211</c:v>
                </c:pt>
                <c:pt idx="1694">
                  <c:v>132.464249</c:v>
                </c:pt>
                <c:pt idx="1695">
                  <c:v>133.353241</c:v>
                </c:pt>
                <c:pt idx="1696">
                  <c:v>132.908737</c:v>
                </c:pt>
                <c:pt idx="1697">
                  <c:v>129.79718</c:v>
                </c:pt>
                <c:pt idx="1698">
                  <c:v>130.68618799999999</c:v>
                </c:pt>
                <c:pt idx="1699">
                  <c:v>129.79718</c:v>
                </c:pt>
                <c:pt idx="1700">
                  <c:v>130.68618799999999</c:v>
                </c:pt>
                <c:pt idx="1701">
                  <c:v>129.35266100000001</c:v>
                </c:pt>
                <c:pt idx="1702">
                  <c:v>129.35266100000001</c:v>
                </c:pt>
                <c:pt idx="1703">
                  <c:v>129.79718</c:v>
                </c:pt>
                <c:pt idx="1704">
                  <c:v>130.24168399999999</c:v>
                </c:pt>
                <c:pt idx="1705">
                  <c:v>132.01973000000001</c:v>
                </c:pt>
                <c:pt idx="1706">
                  <c:v>132.01973000000001</c:v>
                </c:pt>
                <c:pt idx="1707">
                  <c:v>132.464249</c:v>
                </c:pt>
                <c:pt idx="1708">
                  <c:v>134.242279</c:v>
                </c:pt>
                <c:pt idx="1709">
                  <c:v>135.575806</c:v>
                </c:pt>
                <c:pt idx="1710">
                  <c:v>138.687378</c:v>
                </c:pt>
                <c:pt idx="1711">
                  <c:v>139.131912</c:v>
                </c:pt>
                <c:pt idx="1712">
                  <c:v>139.131912</c:v>
                </c:pt>
                <c:pt idx="1713">
                  <c:v>139.131912</c:v>
                </c:pt>
                <c:pt idx="1714">
                  <c:v>140.02091999999999</c:v>
                </c:pt>
                <c:pt idx="1715">
                  <c:v>139.576401</c:v>
                </c:pt>
                <c:pt idx="1716">
                  <c:v>138.242874</c:v>
                </c:pt>
                <c:pt idx="1717">
                  <c:v>137.79837000000001</c:v>
                </c:pt>
                <c:pt idx="1718">
                  <c:v>137.79837000000001</c:v>
                </c:pt>
                <c:pt idx="1719">
                  <c:v>138.687378</c:v>
                </c:pt>
                <c:pt idx="1720">
                  <c:v>137.79837000000001</c:v>
                </c:pt>
                <c:pt idx="1721">
                  <c:v>133.797775</c:v>
                </c:pt>
                <c:pt idx="1722">
                  <c:v>133.797775</c:v>
                </c:pt>
                <c:pt idx="1723">
                  <c:v>133.797775</c:v>
                </c:pt>
                <c:pt idx="1724">
                  <c:v>135.13130200000001</c:v>
                </c:pt>
                <c:pt idx="1725">
                  <c:v>136.464844</c:v>
                </c:pt>
                <c:pt idx="1726">
                  <c:v>135.575806</c:v>
                </c:pt>
                <c:pt idx="1727">
                  <c:v>135.575806</c:v>
                </c:pt>
                <c:pt idx="1728">
                  <c:v>134.242279</c:v>
                </c:pt>
                <c:pt idx="1729">
                  <c:v>135.13130200000001</c:v>
                </c:pt>
                <c:pt idx="1730">
                  <c:v>134.242279</c:v>
                </c:pt>
                <c:pt idx="1731">
                  <c:v>136.020309</c:v>
                </c:pt>
                <c:pt idx="1732">
                  <c:v>137.35385099999999</c:v>
                </c:pt>
                <c:pt idx="1733">
                  <c:v>136.90934799999999</c:v>
                </c:pt>
                <c:pt idx="1734">
                  <c:v>136.90934799999999</c:v>
                </c:pt>
                <c:pt idx="1735">
                  <c:v>136.90934799999999</c:v>
                </c:pt>
                <c:pt idx="1736">
                  <c:v>136.90934799999999</c:v>
                </c:pt>
                <c:pt idx="1737">
                  <c:v>136.90934799999999</c:v>
                </c:pt>
                <c:pt idx="1738">
                  <c:v>136.464844</c:v>
                </c:pt>
                <c:pt idx="1739">
                  <c:v>136.90934799999999</c:v>
                </c:pt>
                <c:pt idx="1740">
                  <c:v>136.90934799999999</c:v>
                </c:pt>
                <c:pt idx="1741">
                  <c:v>136.90934799999999</c:v>
                </c:pt>
                <c:pt idx="1742">
                  <c:v>135.575806</c:v>
                </c:pt>
                <c:pt idx="1743">
                  <c:v>135.575806</c:v>
                </c:pt>
                <c:pt idx="1744">
                  <c:v>134.242279</c:v>
                </c:pt>
                <c:pt idx="1745">
                  <c:v>136.020309</c:v>
                </c:pt>
                <c:pt idx="1746">
                  <c:v>135.13130200000001</c:v>
                </c:pt>
                <c:pt idx="1747">
                  <c:v>136.90934799999999</c:v>
                </c:pt>
                <c:pt idx="1748">
                  <c:v>137.79837000000001</c:v>
                </c:pt>
                <c:pt idx="1749">
                  <c:v>138.242874</c:v>
                </c:pt>
                <c:pt idx="1750">
                  <c:v>137.79837000000001</c:v>
                </c:pt>
                <c:pt idx="1751">
                  <c:v>136.90934799999999</c:v>
                </c:pt>
                <c:pt idx="1752">
                  <c:v>136.020309</c:v>
                </c:pt>
                <c:pt idx="1753">
                  <c:v>137.35385099999999</c:v>
                </c:pt>
                <c:pt idx="1754">
                  <c:v>138.687378</c:v>
                </c:pt>
                <c:pt idx="1755">
                  <c:v>137.35385099999999</c:v>
                </c:pt>
                <c:pt idx="1756">
                  <c:v>137.79837000000001</c:v>
                </c:pt>
                <c:pt idx="1757">
                  <c:v>137.79837000000001</c:v>
                </c:pt>
                <c:pt idx="1758">
                  <c:v>136.90934799999999</c:v>
                </c:pt>
                <c:pt idx="1759">
                  <c:v>139.576401</c:v>
                </c:pt>
                <c:pt idx="1760">
                  <c:v>140.46542400000001</c:v>
                </c:pt>
                <c:pt idx="1761">
                  <c:v>140.46542400000001</c:v>
                </c:pt>
                <c:pt idx="1762">
                  <c:v>141.79894999999999</c:v>
                </c:pt>
                <c:pt idx="1763">
                  <c:v>140.46542400000001</c:v>
                </c:pt>
                <c:pt idx="1764">
                  <c:v>141.79894999999999</c:v>
                </c:pt>
                <c:pt idx="1765">
                  <c:v>142.68798799999999</c:v>
                </c:pt>
                <c:pt idx="1766">
                  <c:v>143.577011</c:v>
                </c:pt>
                <c:pt idx="1767">
                  <c:v>144.02153000000001</c:v>
                </c:pt>
                <c:pt idx="1768">
                  <c:v>144.46601899999999</c:v>
                </c:pt>
                <c:pt idx="1769">
                  <c:v>144.910538</c:v>
                </c:pt>
                <c:pt idx="1770">
                  <c:v>144.910538</c:v>
                </c:pt>
                <c:pt idx="1771">
                  <c:v>144.910538</c:v>
                </c:pt>
                <c:pt idx="1772">
                  <c:v>143.577011</c:v>
                </c:pt>
                <c:pt idx="1773">
                  <c:v>144.910538</c:v>
                </c:pt>
                <c:pt idx="1774">
                  <c:v>145.79956100000001</c:v>
                </c:pt>
                <c:pt idx="1775">
                  <c:v>144.910538</c:v>
                </c:pt>
                <c:pt idx="1776">
                  <c:v>146.24406400000001</c:v>
                </c:pt>
                <c:pt idx="1777">
                  <c:v>146.68858299999999</c:v>
                </c:pt>
                <c:pt idx="1778">
                  <c:v>145.35505699999999</c:v>
                </c:pt>
                <c:pt idx="1779">
                  <c:v>145.35505699999999</c:v>
                </c:pt>
                <c:pt idx="1780">
                  <c:v>142.243469</c:v>
                </c:pt>
                <c:pt idx="1781">
                  <c:v>142.243469</c:v>
                </c:pt>
                <c:pt idx="1782">
                  <c:v>142.243469</c:v>
                </c:pt>
                <c:pt idx="1783">
                  <c:v>141.787567</c:v>
                </c:pt>
                <c:pt idx="1784">
                  <c:v>142.243469</c:v>
                </c:pt>
                <c:pt idx="1785">
                  <c:v>143.155304</c:v>
                </c:pt>
                <c:pt idx="1786">
                  <c:v>142.243469</c:v>
                </c:pt>
                <c:pt idx="1787">
                  <c:v>142.243469</c:v>
                </c:pt>
                <c:pt idx="1788">
                  <c:v>141.33165</c:v>
                </c:pt>
                <c:pt idx="1789">
                  <c:v>141.787567</c:v>
                </c:pt>
                <c:pt idx="1790">
                  <c:v>143.155304</c:v>
                </c:pt>
                <c:pt idx="1791">
                  <c:v>143.61119099999999</c:v>
                </c:pt>
                <c:pt idx="1792">
                  <c:v>142.69937100000001</c:v>
                </c:pt>
                <c:pt idx="1793">
                  <c:v>142.243469</c:v>
                </c:pt>
                <c:pt idx="1794">
                  <c:v>140.87574799999999</c:v>
                </c:pt>
                <c:pt idx="1795">
                  <c:v>138.59622200000001</c:v>
                </c:pt>
                <c:pt idx="1796">
                  <c:v>137.22848500000001</c:v>
                </c:pt>
                <c:pt idx="1797">
                  <c:v>138.59622200000001</c:v>
                </c:pt>
                <c:pt idx="1798">
                  <c:v>137.68438699999999</c:v>
                </c:pt>
                <c:pt idx="1799">
                  <c:v>138.59622200000001</c:v>
                </c:pt>
                <c:pt idx="1800">
                  <c:v>140.87574799999999</c:v>
                </c:pt>
                <c:pt idx="1801">
                  <c:v>142.243469</c:v>
                </c:pt>
                <c:pt idx="1802">
                  <c:v>141.787567</c:v>
                </c:pt>
                <c:pt idx="1803">
                  <c:v>140.87574799999999</c:v>
                </c:pt>
                <c:pt idx="1804">
                  <c:v>140.87574799999999</c:v>
                </c:pt>
                <c:pt idx="1805">
                  <c:v>140.41982999999999</c:v>
                </c:pt>
                <c:pt idx="1806">
                  <c:v>141.33165</c:v>
                </c:pt>
                <c:pt idx="1807">
                  <c:v>139.508026</c:v>
                </c:pt>
                <c:pt idx="1808">
                  <c:v>141.787567</c:v>
                </c:pt>
                <c:pt idx="1809">
                  <c:v>142.243469</c:v>
                </c:pt>
                <c:pt idx="1810">
                  <c:v>142.69937100000001</c:v>
                </c:pt>
                <c:pt idx="1811">
                  <c:v>141.787567</c:v>
                </c:pt>
                <c:pt idx="1812">
                  <c:v>140.87574799999999</c:v>
                </c:pt>
                <c:pt idx="1813">
                  <c:v>142.243469</c:v>
                </c:pt>
                <c:pt idx="1814">
                  <c:v>139.96391299999999</c:v>
                </c:pt>
                <c:pt idx="1815">
                  <c:v>140.87574799999999</c:v>
                </c:pt>
                <c:pt idx="1816">
                  <c:v>140.87574799999999</c:v>
                </c:pt>
                <c:pt idx="1817">
                  <c:v>141.33165</c:v>
                </c:pt>
                <c:pt idx="1818">
                  <c:v>140.87574799999999</c:v>
                </c:pt>
                <c:pt idx="1819">
                  <c:v>141.787567</c:v>
                </c:pt>
                <c:pt idx="1820">
                  <c:v>142.243469</c:v>
                </c:pt>
                <c:pt idx="1821">
                  <c:v>140.87574799999999</c:v>
                </c:pt>
                <c:pt idx="1822">
                  <c:v>140.41982999999999</c:v>
                </c:pt>
                <c:pt idx="1823">
                  <c:v>140.41982999999999</c:v>
                </c:pt>
                <c:pt idx="1824">
                  <c:v>140.41982999999999</c:v>
                </c:pt>
                <c:pt idx="1825">
                  <c:v>140.41982999999999</c:v>
                </c:pt>
                <c:pt idx="1826">
                  <c:v>141.787567</c:v>
                </c:pt>
                <c:pt idx="1827">
                  <c:v>141.787567</c:v>
                </c:pt>
                <c:pt idx="1828">
                  <c:v>141.787567</c:v>
                </c:pt>
                <c:pt idx="1829">
                  <c:v>141.787567</c:v>
                </c:pt>
                <c:pt idx="1830">
                  <c:v>143.155304</c:v>
                </c:pt>
                <c:pt idx="1831">
                  <c:v>141.33165</c:v>
                </c:pt>
                <c:pt idx="1832">
                  <c:v>142.69937100000001</c:v>
                </c:pt>
                <c:pt idx="1833">
                  <c:v>139.96391299999999</c:v>
                </c:pt>
                <c:pt idx="1834">
                  <c:v>140.87574799999999</c:v>
                </c:pt>
                <c:pt idx="1835">
                  <c:v>141.787567</c:v>
                </c:pt>
                <c:pt idx="1836">
                  <c:v>143.155304</c:v>
                </c:pt>
                <c:pt idx="1837">
                  <c:v>143.61119099999999</c:v>
                </c:pt>
                <c:pt idx="1838">
                  <c:v>142.243469</c:v>
                </c:pt>
                <c:pt idx="1839">
                  <c:v>143.61119099999999</c:v>
                </c:pt>
                <c:pt idx="1840">
                  <c:v>140.41982999999999</c:v>
                </c:pt>
                <c:pt idx="1841">
                  <c:v>139.96391299999999</c:v>
                </c:pt>
                <c:pt idx="1842">
                  <c:v>138.59622200000001</c:v>
                </c:pt>
                <c:pt idx="1843">
                  <c:v>137.68438699999999</c:v>
                </c:pt>
                <c:pt idx="1844">
                  <c:v>139.052109</c:v>
                </c:pt>
                <c:pt idx="1845">
                  <c:v>138.59622200000001</c:v>
                </c:pt>
                <c:pt idx="1846">
                  <c:v>138.59622200000001</c:v>
                </c:pt>
                <c:pt idx="1847">
                  <c:v>137.22848500000001</c:v>
                </c:pt>
                <c:pt idx="1848">
                  <c:v>134.037125</c:v>
                </c:pt>
                <c:pt idx="1849">
                  <c:v>132.66940299999999</c:v>
                </c:pt>
                <c:pt idx="1850">
                  <c:v>132.66940299999999</c:v>
                </c:pt>
                <c:pt idx="1851">
                  <c:v>132.21348599999999</c:v>
                </c:pt>
                <c:pt idx="1852">
                  <c:v>130.389847</c:v>
                </c:pt>
                <c:pt idx="1853">
                  <c:v>129.022141</c:v>
                </c:pt>
                <c:pt idx="1854">
                  <c:v>130.84574900000001</c:v>
                </c:pt>
                <c:pt idx="1855">
                  <c:v>131.30166600000001</c:v>
                </c:pt>
                <c:pt idx="1856">
                  <c:v>130.389847</c:v>
                </c:pt>
                <c:pt idx="1857">
                  <c:v>130.84574900000001</c:v>
                </c:pt>
                <c:pt idx="1858">
                  <c:v>131.30166600000001</c:v>
                </c:pt>
                <c:pt idx="1859">
                  <c:v>128.56620799999999</c:v>
                </c:pt>
                <c:pt idx="1860">
                  <c:v>129.478027</c:v>
                </c:pt>
                <c:pt idx="1861">
                  <c:v>129.93392900000001</c:v>
                </c:pt>
                <c:pt idx="1862">
                  <c:v>129.93392900000001</c:v>
                </c:pt>
                <c:pt idx="1863">
                  <c:v>130.84574900000001</c:v>
                </c:pt>
                <c:pt idx="1864">
                  <c:v>131.757553</c:v>
                </c:pt>
                <c:pt idx="1865">
                  <c:v>131.757553</c:v>
                </c:pt>
                <c:pt idx="1866">
                  <c:v>131.30166600000001</c:v>
                </c:pt>
                <c:pt idx="1867">
                  <c:v>131.757553</c:v>
                </c:pt>
                <c:pt idx="1868">
                  <c:v>135.404831</c:v>
                </c:pt>
                <c:pt idx="1869">
                  <c:v>137.22848500000001</c:v>
                </c:pt>
                <c:pt idx="1870">
                  <c:v>137.22848500000001</c:v>
                </c:pt>
                <c:pt idx="1871">
                  <c:v>137.68438699999999</c:v>
                </c:pt>
                <c:pt idx="1872">
                  <c:v>137.684372</c:v>
                </c:pt>
                <c:pt idx="1873">
                  <c:v>136.302933</c:v>
                </c:pt>
                <c:pt idx="1874">
                  <c:v>135.38197299999999</c:v>
                </c:pt>
                <c:pt idx="1875">
                  <c:v>135.84245300000001</c:v>
                </c:pt>
                <c:pt idx="1876">
                  <c:v>137.223907</c:v>
                </c:pt>
                <c:pt idx="1877">
                  <c:v>138.144882</c:v>
                </c:pt>
                <c:pt idx="1878">
                  <c:v>139.52630600000001</c:v>
                </c:pt>
                <c:pt idx="1879">
                  <c:v>139.98680100000001</c:v>
                </c:pt>
                <c:pt idx="1880">
                  <c:v>141.368225</c:v>
                </c:pt>
                <c:pt idx="1881">
                  <c:v>143.21019000000001</c:v>
                </c:pt>
                <c:pt idx="1882">
                  <c:v>143.67065400000001</c:v>
                </c:pt>
                <c:pt idx="1883">
                  <c:v>142.28921500000001</c:v>
                </c:pt>
                <c:pt idx="1884">
                  <c:v>142.28921500000001</c:v>
                </c:pt>
                <c:pt idx="1885">
                  <c:v>141.368225</c:v>
                </c:pt>
                <c:pt idx="1886">
                  <c:v>141.368225</c:v>
                </c:pt>
                <c:pt idx="1887">
                  <c:v>142.28921500000001</c:v>
                </c:pt>
                <c:pt idx="1888">
                  <c:v>141.82872</c:v>
                </c:pt>
                <c:pt idx="1889">
                  <c:v>142.28921500000001</c:v>
                </c:pt>
                <c:pt idx="1890">
                  <c:v>141.368225</c:v>
                </c:pt>
                <c:pt idx="1891">
                  <c:v>140.90777600000001</c:v>
                </c:pt>
                <c:pt idx="1892">
                  <c:v>142.74970999999999</c:v>
                </c:pt>
                <c:pt idx="1893">
                  <c:v>141.82872</c:v>
                </c:pt>
                <c:pt idx="1894">
                  <c:v>140.90777600000001</c:v>
                </c:pt>
                <c:pt idx="1895">
                  <c:v>139.98680100000001</c:v>
                </c:pt>
                <c:pt idx="1896">
                  <c:v>139.065842</c:v>
                </c:pt>
                <c:pt idx="1897">
                  <c:v>138.60536200000001</c:v>
                </c:pt>
                <c:pt idx="1898">
                  <c:v>138.144882</c:v>
                </c:pt>
                <c:pt idx="1899">
                  <c:v>138.60536200000001</c:v>
                </c:pt>
                <c:pt idx="1900">
                  <c:v>139.52630600000001</c:v>
                </c:pt>
                <c:pt idx="1901">
                  <c:v>139.065842</c:v>
                </c:pt>
                <c:pt idx="1902">
                  <c:v>138.60536200000001</c:v>
                </c:pt>
                <c:pt idx="1903">
                  <c:v>136.302933</c:v>
                </c:pt>
                <c:pt idx="1904">
                  <c:v>136.76341199999999</c:v>
                </c:pt>
                <c:pt idx="1905">
                  <c:v>135.38197299999999</c:v>
                </c:pt>
                <c:pt idx="1906">
                  <c:v>134.000519</c:v>
                </c:pt>
                <c:pt idx="1907">
                  <c:v>135.38197299999999</c:v>
                </c:pt>
                <c:pt idx="1908">
                  <c:v>135.38197299999999</c:v>
                </c:pt>
                <c:pt idx="1909">
                  <c:v>135.38197299999999</c:v>
                </c:pt>
                <c:pt idx="1910">
                  <c:v>134.921494</c:v>
                </c:pt>
                <c:pt idx="1911">
                  <c:v>134.921494</c:v>
                </c:pt>
                <c:pt idx="1912">
                  <c:v>134.46101400000001</c:v>
                </c:pt>
                <c:pt idx="1913">
                  <c:v>134.921494</c:v>
                </c:pt>
                <c:pt idx="1914">
                  <c:v>135.38197299999999</c:v>
                </c:pt>
                <c:pt idx="1915">
                  <c:v>134.921494</c:v>
                </c:pt>
                <c:pt idx="1916">
                  <c:v>137.223907</c:v>
                </c:pt>
                <c:pt idx="1917">
                  <c:v>136.76341199999999</c:v>
                </c:pt>
                <c:pt idx="1918">
                  <c:v>137.223907</c:v>
                </c:pt>
                <c:pt idx="1919">
                  <c:v>138.60536200000001</c:v>
                </c:pt>
                <c:pt idx="1920">
                  <c:v>138.60536200000001</c:v>
                </c:pt>
                <c:pt idx="1921">
                  <c:v>135.84245300000001</c:v>
                </c:pt>
                <c:pt idx="1922">
                  <c:v>135.84245300000001</c:v>
                </c:pt>
                <c:pt idx="1923">
                  <c:v>137.223907</c:v>
                </c:pt>
                <c:pt idx="1924">
                  <c:v>138.144882</c:v>
                </c:pt>
                <c:pt idx="1925">
                  <c:v>137.223907</c:v>
                </c:pt>
                <c:pt idx="1926">
                  <c:v>138.144882</c:v>
                </c:pt>
                <c:pt idx="1927">
                  <c:v>137.684372</c:v>
                </c:pt>
                <c:pt idx="1928">
                  <c:v>136.76341199999999</c:v>
                </c:pt>
                <c:pt idx="1929">
                  <c:v>135.84245300000001</c:v>
                </c:pt>
                <c:pt idx="1930">
                  <c:v>135.38197299999999</c:v>
                </c:pt>
                <c:pt idx="1931">
                  <c:v>137.684372</c:v>
                </c:pt>
                <c:pt idx="1932">
                  <c:v>140.447281</c:v>
                </c:pt>
                <c:pt idx="1933">
                  <c:v>141.368225</c:v>
                </c:pt>
                <c:pt idx="1934">
                  <c:v>141.82872</c:v>
                </c:pt>
                <c:pt idx="1935">
                  <c:v>140.447281</c:v>
                </c:pt>
                <c:pt idx="1936">
                  <c:v>139.52630600000001</c:v>
                </c:pt>
                <c:pt idx="1937">
                  <c:v>139.065842</c:v>
                </c:pt>
                <c:pt idx="1938">
                  <c:v>140.447281</c:v>
                </c:pt>
                <c:pt idx="1939">
                  <c:v>139.065842</c:v>
                </c:pt>
                <c:pt idx="1940">
                  <c:v>138.60536200000001</c:v>
                </c:pt>
                <c:pt idx="1941">
                  <c:v>137.684372</c:v>
                </c:pt>
                <c:pt idx="1942">
                  <c:v>137.684372</c:v>
                </c:pt>
                <c:pt idx="1943">
                  <c:v>139.065842</c:v>
                </c:pt>
                <c:pt idx="1944">
                  <c:v>139.065842</c:v>
                </c:pt>
                <c:pt idx="1945">
                  <c:v>139.065842</c:v>
                </c:pt>
                <c:pt idx="1946">
                  <c:v>138.60536200000001</c:v>
                </c:pt>
                <c:pt idx="1947">
                  <c:v>139.98680100000001</c:v>
                </c:pt>
                <c:pt idx="1948">
                  <c:v>137.684372</c:v>
                </c:pt>
                <c:pt idx="1949">
                  <c:v>137.223907</c:v>
                </c:pt>
                <c:pt idx="1950">
                  <c:v>136.302933</c:v>
                </c:pt>
                <c:pt idx="1951">
                  <c:v>138.144882</c:v>
                </c:pt>
                <c:pt idx="1952">
                  <c:v>138.144882</c:v>
                </c:pt>
                <c:pt idx="1953">
                  <c:v>137.684372</c:v>
                </c:pt>
                <c:pt idx="1954">
                  <c:v>136.302933</c:v>
                </c:pt>
                <c:pt idx="1955">
                  <c:v>138.144882</c:v>
                </c:pt>
                <c:pt idx="1956">
                  <c:v>137.684372</c:v>
                </c:pt>
                <c:pt idx="1957">
                  <c:v>138.144882</c:v>
                </c:pt>
                <c:pt idx="1958">
                  <c:v>142.28921500000001</c:v>
                </c:pt>
                <c:pt idx="1959">
                  <c:v>145.973083</c:v>
                </c:pt>
                <c:pt idx="1960">
                  <c:v>149.19645700000001</c:v>
                </c:pt>
                <c:pt idx="1961">
                  <c:v>148.275497</c:v>
                </c:pt>
                <c:pt idx="1962">
                  <c:v>149.19645700000001</c:v>
                </c:pt>
                <c:pt idx="1963">
                  <c:v>144.59162900000001</c:v>
                </c:pt>
                <c:pt idx="1964">
                  <c:v>141.368225</c:v>
                </c:pt>
                <c:pt idx="1965">
                  <c:v>141.82872</c:v>
                </c:pt>
                <c:pt idx="1966">
                  <c:v>145.51258899999999</c:v>
                </c:pt>
                <c:pt idx="1967">
                  <c:v>144.131134</c:v>
                </c:pt>
                <c:pt idx="1968">
                  <c:v>143.67065400000001</c:v>
                </c:pt>
                <c:pt idx="1969">
                  <c:v>145.51258899999999</c:v>
                </c:pt>
                <c:pt idx="1970">
                  <c:v>146.43356299999999</c:v>
                </c:pt>
                <c:pt idx="1971">
                  <c:v>143.21019000000001</c:v>
                </c:pt>
                <c:pt idx="1972">
                  <c:v>145.052109</c:v>
                </c:pt>
                <c:pt idx="1973">
                  <c:v>145.052109</c:v>
                </c:pt>
                <c:pt idx="1974">
                  <c:v>143.21019000000001</c:v>
                </c:pt>
                <c:pt idx="1975">
                  <c:v>141.368225</c:v>
                </c:pt>
                <c:pt idx="1976">
                  <c:v>139.52630600000001</c:v>
                </c:pt>
                <c:pt idx="1977">
                  <c:v>137.684372</c:v>
                </c:pt>
                <c:pt idx="1978">
                  <c:v>138.144882</c:v>
                </c:pt>
                <c:pt idx="1979">
                  <c:v>136.302933</c:v>
                </c:pt>
                <c:pt idx="1980">
                  <c:v>137.223907</c:v>
                </c:pt>
                <c:pt idx="1981">
                  <c:v>137.684372</c:v>
                </c:pt>
                <c:pt idx="1982">
                  <c:v>136.76341199999999</c:v>
                </c:pt>
                <c:pt idx="1983">
                  <c:v>136.76341199999999</c:v>
                </c:pt>
                <c:pt idx="1984">
                  <c:v>137.223907</c:v>
                </c:pt>
                <c:pt idx="1985">
                  <c:v>137.223907</c:v>
                </c:pt>
                <c:pt idx="1986">
                  <c:v>136.302933</c:v>
                </c:pt>
                <c:pt idx="1987">
                  <c:v>137.223907</c:v>
                </c:pt>
                <c:pt idx="1988">
                  <c:v>134.921494</c:v>
                </c:pt>
                <c:pt idx="1989">
                  <c:v>136.76341199999999</c:v>
                </c:pt>
                <c:pt idx="1990">
                  <c:v>136.76341199999999</c:v>
                </c:pt>
                <c:pt idx="1991">
                  <c:v>136.76341199999999</c:v>
                </c:pt>
                <c:pt idx="1992">
                  <c:v>137.223907</c:v>
                </c:pt>
                <c:pt idx="1993">
                  <c:v>136.76341199999999</c:v>
                </c:pt>
                <c:pt idx="1994">
                  <c:v>136.76341199999999</c:v>
                </c:pt>
                <c:pt idx="1995">
                  <c:v>135.84245300000001</c:v>
                </c:pt>
                <c:pt idx="1996">
                  <c:v>135.38197299999999</c:v>
                </c:pt>
                <c:pt idx="1997">
                  <c:v>134.921494</c:v>
                </c:pt>
                <c:pt idx="1998">
                  <c:v>136.76341199999999</c:v>
                </c:pt>
                <c:pt idx="1999">
                  <c:v>137.223907</c:v>
                </c:pt>
                <c:pt idx="2000">
                  <c:v>137.223907</c:v>
                </c:pt>
                <c:pt idx="2001">
                  <c:v>136.302933</c:v>
                </c:pt>
                <c:pt idx="2002">
                  <c:v>138.144882</c:v>
                </c:pt>
                <c:pt idx="2003">
                  <c:v>136.302933</c:v>
                </c:pt>
                <c:pt idx="2004">
                  <c:v>136.302933</c:v>
                </c:pt>
                <c:pt idx="2005">
                  <c:v>135.38197299999999</c:v>
                </c:pt>
                <c:pt idx="2006">
                  <c:v>134.46101400000001</c:v>
                </c:pt>
                <c:pt idx="2007">
                  <c:v>133.54003900000001</c:v>
                </c:pt>
                <c:pt idx="2008">
                  <c:v>134.000519</c:v>
                </c:pt>
                <c:pt idx="2009">
                  <c:v>133.54003900000001</c:v>
                </c:pt>
                <c:pt idx="2010">
                  <c:v>133.54003900000001</c:v>
                </c:pt>
                <c:pt idx="2011">
                  <c:v>130.316666</c:v>
                </c:pt>
                <c:pt idx="2012">
                  <c:v>132.15858499999999</c:v>
                </c:pt>
                <c:pt idx="2013">
                  <c:v>131.698105</c:v>
                </c:pt>
                <c:pt idx="2014">
                  <c:v>133.54003900000001</c:v>
                </c:pt>
                <c:pt idx="2015">
                  <c:v>132.15858499999999</c:v>
                </c:pt>
                <c:pt idx="2016">
                  <c:v>128.93521100000001</c:v>
                </c:pt>
                <c:pt idx="2017">
                  <c:v>127.093277</c:v>
                </c:pt>
                <c:pt idx="2018">
                  <c:v>128.93521100000001</c:v>
                </c:pt>
                <c:pt idx="2019">
                  <c:v>129.39567600000001</c:v>
                </c:pt>
                <c:pt idx="2020">
                  <c:v>130.316666</c:v>
                </c:pt>
                <c:pt idx="2021">
                  <c:v>129.85617099999999</c:v>
                </c:pt>
                <c:pt idx="2022">
                  <c:v>129.38223300000001</c:v>
                </c:pt>
                <c:pt idx="2023">
                  <c:v>130.80401599999999</c:v>
                </c:pt>
                <c:pt idx="2024">
                  <c:v>130.33010899999999</c:v>
                </c:pt>
                <c:pt idx="2025">
                  <c:v>131.27795399999999</c:v>
                </c:pt>
                <c:pt idx="2026">
                  <c:v>128.90831</c:v>
                </c:pt>
                <c:pt idx="2027">
                  <c:v>126.064758</c:v>
                </c:pt>
                <c:pt idx="2028">
                  <c:v>123.695114</c:v>
                </c:pt>
                <c:pt idx="2029">
                  <c:v>124.642967</c:v>
                </c:pt>
                <c:pt idx="2030">
                  <c:v>126.064758</c:v>
                </c:pt>
                <c:pt idx="2031">
                  <c:v>124.169037</c:v>
                </c:pt>
                <c:pt idx="2032">
                  <c:v>126.538681</c:v>
                </c:pt>
                <c:pt idx="2033">
                  <c:v>123.695114</c:v>
                </c:pt>
                <c:pt idx="2034">
                  <c:v>124.169037</c:v>
                </c:pt>
                <c:pt idx="2035">
                  <c:v>125.590836</c:v>
                </c:pt>
                <c:pt idx="2036">
                  <c:v>127.48653400000001</c:v>
                </c:pt>
                <c:pt idx="2037">
                  <c:v>126.064758</c:v>
                </c:pt>
                <c:pt idx="2038">
                  <c:v>124.169037</c:v>
                </c:pt>
                <c:pt idx="2039">
                  <c:v>127.012604</c:v>
                </c:pt>
                <c:pt idx="2040">
                  <c:v>129.38223300000001</c:v>
                </c:pt>
                <c:pt idx="2041">
                  <c:v>127.48653400000001</c:v>
                </c:pt>
                <c:pt idx="2042">
                  <c:v>126.538681</c:v>
                </c:pt>
                <c:pt idx="2043">
                  <c:v>125.11689</c:v>
                </c:pt>
                <c:pt idx="2044">
                  <c:v>127.012604</c:v>
                </c:pt>
                <c:pt idx="2045">
                  <c:v>128.43438699999999</c:v>
                </c:pt>
                <c:pt idx="2046">
                  <c:v>128.90831</c:v>
                </c:pt>
                <c:pt idx="2047">
                  <c:v>129.38223300000001</c:v>
                </c:pt>
                <c:pt idx="2048">
                  <c:v>128.90831</c:v>
                </c:pt>
                <c:pt idx="2049">
                  <c:v>130.33010899999999</c:v>
                </c:pt>
                <c:pt idx="2050">
                  <c:v>130.80401599999999</c:v>
                </c:pt>
                <c:pt idx="2051">
                  <c:v>129.38223300000001</c:v>
                </c:pt>
                <c:pt idx="2052">
                  <c:v>126.064758</c:v>
                </c:pt>
                <c:pt idx="2053">
                  <c:v>128.90831</c:v>
                </c:pt>
                <c:pt idx="2054">
                  <c:v>127.48653400000001</c:v>
                </c:pt>
                <c:pt idx="2055">
                  <c:v>132.22581500000001</c:v>
                </c:pt>
                <c:pt idx="2056">
                  <c:v>132.699738</c:v>
                </c:pt>
                <c:pt idx="2057">
                  <c:v>131.75187700000001</c:v>
                </c:pt>
                <c:pt idx="2058">
                  <c:v>128.90831</c:v>
                </c:pt>
                <c:pt idx="2059">
                  <c:v>130.33010899999999</c:v>
                </c:pt>
                <c:pt idx="2060">
                  <c:v>130.80401599999999</c:v>
                </c:pt>
                <c:pt idx="2061">
                  <c:v>128.90831</c:v>
                </c:pt>
                <c:pt idx="2062">
                  <c:v>127.96045700000001</c:v>
                </c:pt>
                <c:pt idx="2063">
                  <c:v>130.33010899999999</c:v>
                </c:pt>
                <c:pt idx="2064">
                  <c:v>126.538681</c:v>
                </c:pt>
                <c:pt idx="2065">
                  <c:v>124.169037</c:v>
                </c:pt>
                <c:pt idx="2066">
                  <c:v>124.169037</c:v>
                </c:pt>
                <c:pt idx="2067">
                  <c:v>122.74726099999999</c:v>
                </c:pt>
                <c:pt idx="2068">
                  <c:v>121.79940000000001</c:v>
                </c:pt>
                <c:pt idx="2069">
                  <c:v>117.53404999999999</c:v>
                </c:pt>
                <c:pt idx="2070">
                  <c:v>118.00797300000001</c:v>
                </c:pt>
                <c:pt idx="2071">
                  <c:v>116.586197</c:v>
                </c:pt>
                <c:pt idx="2072">
                  <c:v>111.37299299999999</c:v>
                </c:pt>
                <c:pt idx="2073">
                  <c:v>112.320854</c:v>
                </c:pt>
                <c:pt idx="2074">
                  <c:v>114.21656</c:v>
                </c:pt>
                <c:pt idx="2075">
                  <c:v>115.638336</c:v>
                </c:pt>
                <c:pt idx="2076">
                  <c:v>118.481911</c:v>
                </c:pt>
                <c:pt idx="2077">
                  <c:v>116.112267</c:v>
                </c:pt>
                <c:pt idx="2078">
                  <c:v>118.481911</c:v>
                </c:pt>
                <c:pt idx="2079">
                  <c:v>116.586197</c:v>
                </c:pt>
                <c:pt idx="2080">
                  <c:v>117.06012699999999</c:v>
                </c:pt>
                <c:pt idx="2081">
                  <c:v>115.164413</c:v>
                </c:pt>
                <c:pt idx="2082">
                  <c:v>117.53404999999999</c:v>
                </c:pt>
                <c:pt idx="2083">
                  <c:v>118.00797300000001</c:v>
                </c:pt>
                <c:pt idx="2084">
                  <c:v>115.638336</c:v>
                </c:pt>
                <c:pt idx="2085">
                  <c:v>116.586197</c:v>
                </c:pt>
                <c:pt idx="2086">
                  <c:v>118.481911</c:v>
                </c:pt>
                <c:pt idx="2087">
                  <c:v>119.903694</c:v>
                </c:pt>
                <c:pt idx="2088">
                  <c:v>125.11689</c:v>
                </c:pt>
                <c:pt idx="2089">
                  <c:v>125.11689</c:v>
                </c:pt>
                <c:pt idx="2090">
                  <c:v>124.642967</c:v>
                </c:pt>
                <c:pt idx="2091">
                  <c:v>126.064758</c:v>
                </c:pt>
                <c:pt idx="2092">
                  <c:v>129.38223300000001</c:v>
                </c:pt>
                <c:pt idx="2093">
                  <c:v>132.699738</c:v>
                </c:pt>
                <c:pt idx="2094">
                  <c:v>133.64759799999999</c:v>
                </c:pt>
                <c:pt idx="2095">
                  <c:v>133.64759799999999</c:v>
                </c:pt>
                <c:pt idx="2096">
                  <c:v>134.121521</c:v>
                </c:pt>
                <c:pt idx="2097">
                  <c:v>134.121521</c:v>
                </c:pt>
                <c:pt idx="2098">
                  <c:v>135.54330400000001</c:v>
                </c:pt>
                <c:pt idx="2099">
                  <c:v>135.54330400000001</c:v>
                </c:pt>
                <c:pt idx="2100">
                  <c:v>139.80865499999999</c:v>
                </c:pt>
                <c:pt idx="2101">
                  <c:v>137.912949</c:v>
                </c:pt>
                <c:pt idx="2102">
                  <c:v>136.01722699999999</c:v>
                </c:pt>
                <c:pt idx="2103">
                  <c:v>136.96508800000001</c:v>
                </c:pt>
                <c:pt idx="2104">
                  <c:v>136.491165</c:v>
                </c:pt>
                <c:pt idx="2105">
                  <c:v>136.491165</c:v>
                </c:pt>
                <c:pt idx="2106">
                  <c:v>138.386887</c:v>
                </c:pt>
                <c:pt idx="2107">
                  <c:v>136.96508800000001</c:v>
                </c:pt>
                <c:pt idx="2108">
                  <c:v>137.43901099999999</c:v>
                </c:pt>
                <c:pt idx="2109">
                  <c:v>139.334732</c:v>
                </c:pt>
                <c:pt idx="2110">
                  <c:v>139.334732</c:v>
                </c:pt>
                <c:pt idx="2111">
                  <c:v>139.80865499999999</c:v>
                </c:pt>
                <c:pt idx="2112">
                  <c:v>137.912949</c:v>
                </c:pt>
                <c:pt idx="2113">
                  <c:v>138.386887</c:v>
                </c:pt>
                <c:pt idx="2114">
                  <c:v>138.860794</c:v>
                </c:pt>
                <c:pt idx="2115">
                  <c:v>140.282578</c:v>
                </c:pt>
                <c:pt idx="2116">
                  <c:v>138.860794</c:v>
                </c:pt>
                <c:pt idx="2117">
                  <c:v>139.33963</c:v>
                </c:pt>
                <c:pt idx="2118">
                  <c:v>135.50898699999999</c:v>
                </c:pt>
                <c:pt idx="2119">
                  <c:v>138.381958</c:v>
                </c:pt>
                <c:pt idx="2120">
                  <c:v>139.33963</c:v>
                </c:pt>
                <c:pt idx="2121">
                  <c:v>138.860794</c:v>
                </c:pt>
                <c:pt idx="2122">
                  <c:v>137.42430100000001</c:v>
                </c:pt>
                <c:pt idx="2123">
                  <c:v>140.77612300000001</c:v>
                </c:pt>
                <c:pt idx="2124">
                  <c:v>143.17025799999999</c:v>
                </c:pt>
                <c:pt idx="2125">
                  <c:v>143.17025799999999</c:v>
                </c:pt>
                <c:pt idx="2126">
                  <c:v>140.77612300000001</c:v>
                </c:pt>
                <c:pt idx="2127">
                  <c:v>142.69143700000001</c:v>
                </c:pt>
                <c:pt idx="2128">
                  <c:v>142.21260100000001</c:v>
                </c:pt>
                <c:pt idx="2129">
                  <c:v>143.17025799999999</c:v>
                </c:pt>
                <c:pt idx="2130">
                  <c:v>142.69143700000001</c:v>
                </c:pt>
                <c:pt idx="2131">
                  <c:v>141.73378</c:v>
                </c:pt>
                <c:pt idx="2132">
                  <c:v>142.21260100000001</c:v>
                </c:pt>
                <c:pt idx="2133">
                  <c:v>138.381958</c:v>
                </c:pt>
                <c:pt idx="2134">
                  <c:v>141.73378</c:v>
                </c:pt>
                <c:pt idx="2135">
                  <c:v>142.69143700000001</c:v>
                </c:pt>
                <c:pt idx="2136">
                  <c:v>140.77612300000001</c:v>
                </c:pt>
                <c:pt idx="2137">
                  <c:v>140.29728700000001</c:v>
                </c:pt>
                <c:pt idx="2138">
                  <c:v>140.29728700000001</c:v>
                </c:pt>
                <c:pt idx="2139">
                  <c:v>138.381958</c:v>
                </c:pt>
                <c:pt idx="2140">
                  <c:v>137.42430100000001</c:v>
                </c:pt>
                <c:pt idx="2141">
                  <c:v>137.42430100000001</c:v>
                </c:pt>
                <c:pt idx="2142">
                  <c:v>135.50898699999999</c:v>
                </c:pt>
                <c:pt idx="2143">
                  <c:v>137.42430100000001</c:v>
                </c:pt>
                <c:pt idx="2144">
                  <c:v>134.55131499999999</c:v>
                </c:pt>
                <c:pt idx="2145">
                  <c:v>135.50898699999999</c:v>
                </c:pt>
                <c:pt idx="2146">
                  <c:v>135.98782299999999</c:v>
                </c:pt>
                <c:pt idx="2147">
                  <c:v>135.98782299999999</c:v>
                </c:pt>
                <c:pt idx="2148">
                  <c:v>136.94548</c:v>
                </c:pt>
                <c:pt idx="2149">
                  <c:v>135.98782299999999</c:v>
                </c:pt>
                <c:pt idx="2150">
                  <c:v>134.55131499999999</c:v>
                </c:pt>
                <c:pt idx="2151">
                  <c:v>130.241837</c:v>
                </c:pt>
                <c:pt idx="2152">
                  <c:v>134.072495</c:v>
                </c:pt>
                <c:pt idx="2153">
                  <c:v>131.67834500000001</c:v>
                </c:pt>
                <c:pt idx="2154">
                  <c:v>129.28417999999999</c:v>
                </c:pt>
                <c:pt idx="2155">
                  <c:v>129.28417999999999</c:v>
                </c:pt>
                <c:pt idx="2156">
                  <c:v>131.67834500000001</c:v>
                </c:pt>
                <c:pt idx="2157">
                  <c:v>132.15716599999999</c:v>
                </c:pt>
                <c:pt idx="2158">
                  <c:v>135.98782299999999</c:v>
                </c:pt>
                <c:pt idx="2159">
                  <c:v>135.03015099999999</c:v>
                </c:pt>
                <c:pt idx="2160">
                  <c:v>133.593658</c:v>
                </c:pt>
                <c:pt idx="2161">
                  <c:v>133.114822</c:v>
                </c:pt>
                <c:pt idx="2162">
                  <c:v>133.114822</c:v>
                </c:pt>
                <c:pt idx="2163">
                  <c:v>133.593658</c:v>
                </c:pt>
                <c:pt idx="2164">
                  <c:v>132.15716599999999</c:v>
                </c:pt>
                <c:pt idx="2165">
                  <c:v>131.19950900000001</c:v>
                </c:pt>
                <c:pt idx="2166">
                  <c:v>131.67834500000001</c:v>
                </c:pt>
                <c:pt idx="2167">
                  <c:v>131.67834500000001</c:v>
                </c:pt>
                <c:pt idx="2168">
                  <c:v>132.15716599999999</c:v>
                </c:pt>
                <c:pt idx="2169">
                  <c:v>130.72067300000001</c:v>
                </c:pt>
                <c:pt idx="2170">
                  <c:v>127.36887400000001</c:v>
                </c:pt>
                <c:pt idx="2171">
                  <c:v>128.80535900000001</c:v>
                </c:pt>
                <c:pt idx="2172">
                  <c:v>127.36887400000001</c:v>
                </c:pt>
                <c:pt idx="2173">
                  <c:v>129.28417999999999</c:v>
                </c:pt>
                <c:pt idx="2174">
                  <c:v>132.15716599999999</c:v>
                </c:pt>
                <c:pt idx="2175">
                  <c:v>131.67834500000001</c:v>
                </c:pt>
                <c:pt idx="2176">
                  <c:v>131.67834500000001</c:v>
                </c:pt>
                <c:pt idx="2177">
                  <c:v>130.72067300000001</c:v>
                </c:pt>
                <c:pt idx="2178">
                  <c:v>133.114822</c:v>
                </c:pt>
                <c:pt idx="2179">
                  <c:v>135.50898699999999</c:v>
                </c:pt>
                <c:pt idx="2180">
                  <c:v>135.98782299999999</c:v>
                </c:pt>
                <c:pt idx="2181">
                  <c:v>133.593658</c:v>
                </c:pt>
                <c:pt idx="2182">
                  <c:v>133.114822</c:v>
                </c:pt>
                <c:pt idx="2183">
                  <c:v>133.593658</c:v>
                </c:pt>
                <c:pt idx="2184">
                  <c:v>134.55131499999999</c:v>
                </c:pt>
                <c:pt idx="2185">
                  <c:v>136.466644</c:v>
                </c:pt>
                <c:pt idx="2186">
                  <c:v>132.63600199999999</c:v>
                </c:pt>
                <c:pt idx="2187">
                  <c:v>129.28417999999999</c:v>
                </c:pt>
                <c:pt idx="2188">
                  <c:v>130.72067300000001</c:v>
                </c:pt>
                <c:pt idx="2189">
                  <c:v>132.63600199999999</c:v>
                </c:pt>
                <c:pt idx="2190">
                  <c:v>132.15716599999999</c:v>
                </c:pt>
                <c:pt idx="2191">
                  <c:v>131.67834500000001</c:v>
                </c:pt>
                <c:pt idx="2192">
                  <c:v>129.28417999999999</c:v>
                </c:pt>
                <c:pt idx="2193">
                  <c:v>126.41120100000001</c:v>
                </c:pt>
                <c:pt idx="2194">
                  <c:v>126.41120100000001</c:v>
                </c:pt>
                <c:pt idx="2195">
                  <c:v>127.36887400000001</c:v>
                </c:pt>
                <c:pt idx="2196">
                  <c:v>127.847702</c:v>
                </c:pt>
                <c:pt idx="2197">
                  <c:v>128.80535900000001</c:v>
                </c:pt>
                <c:pt idx="2198">
                  <c:v>129.28417999999999</c:v>
                </c:pt>
                <c:pt idx="2199">
                  <c:v>127.36887400000001</c:v>
                </c:pt>
                <c:pt idx="2200">
                  <c:v>129.28417999999999</c:v>
                </c:pt>
                <c:pt idx="2201">
                  <c:v>128.80535900000001</c:v>
                </c:pt>
                <c:pt idx="2202">
                  <c:v>129.76301599999999</c:v>
                </c:pt>
                <c:pt idx="2203">
                  <c:v>130.241837</c:v>
                </c:pt>
                <c:pt idx="2204">
                  <c:v>127.847702</c:v>
                </c:pt>
                <c:pt idx="2205">
                  <c:v>128.32652300000001</c:v>
                </c:pt>
                <c:pt idx="2206">
                  <c:v>128.32652300000001</c:v>
                </c:pt>
                <c:pt idx="2207">
                  <c:v>130.241837</c:v>
                </c:pt>
                <c:pt idx="2208">
                  <c:v>130.72067300000001</c:v>
                </c:pt>
                <c:pt idx="2209">
                  <c:v>123.05939499999999</c:v>
                </c:pt>
                <c:pt idx="2210">
                  <c:v>123.05939499999999</c:v>
                </c:pt>
                <c:pt idx="2211">
                  <c:v>121.62291</c:v>
                </c:pt>
                <c:pt idx="2212">
                  <c:v>124.017059</c:v>
                </c:pt>
                <c:pt idx="2213">
                  <c:v>124.49588799999999</c:v>
                </c:pt>
                <c:pt idx="2214">
                  <c:v>124.974716</c:v>
                </c:pt>
                <c:pt idx="2215">
                  <c:v>123.05939499999999</c:v>
                </c:pt>
                <c:pt idx="2216">
                  <c:v>124.49588799999999</c:v>
                </c:pt>
                <c:pt idx="2217">
                  <c:v>125.45354500000001</c:v>
                </c:pt>
                <c:pt idx="2218">
                  <c:v>127.36887400000001</c:v>
                </c:pt>
                <c:pt idx="2219">
                  <c:v>127.36887400000001</c:v>
                </c:pt>
                <c:pt idx="2220">
                  <c:v>126.890045</c:v>
                </c:pt>
                <c:pt idx="2221">
                  <c:v>126.890045</c:v>
                </c:pt>
                <c:pt idx="2222">
                  <c:v>129.28417999999999</c:v>
                </c:pt>
                <c:pt idx="2223">
                  <c:v>129.28417999999999</c:v>
                </c:pt>
                <c:pt idx="2224">
                  <c:v>128.32652300000001</c:v>
                </c:pt>
                <c:pt idx="2225">
                  <c:v>127.36887400000001</c:v>
                </c:pt>
                <c:pt idx="2226">
                  <c:v>128.32652300000001</c:v>
                </c:pt>
                <c:pt idx="2227">
                  <c:v>128.32652300000001</c:v>
                </c:pt>
                <c:pt idx="2228">
                  <c:v>127.847702</c:v>
                </c:pt>
                <c:pt idx="2229">
                  <c:v>127.36887400000001</c:v>
                </c:pt>
                <c:pt idx="2230">
                  <c:v>126.890045</c:v>
                </c:pt>
                <c:pt idx="2231">
                  <c:v>128.32652300000001</c:v>
                </c:pt>
                <c:pt idx="2232">
                  <c:v>127.847702</c:v>
                </c:pt>
                <c:pt idx="2233">
                  <c:v>129.28417999999999</c:v>
                </c:pt>
                <c:pt idx="2234">
                  <c:v>129.76301599999999</c:v>
                </c:pt>
                <c:pt idx="2235">
                  <c:v>130.241837</c:v>
                </c:pt>
                <c:pt idx="2236">
                  <c:v>129.76301599999999</c:v>
                </c:pt>
                <c:pt idx="2237">
                  <c:v>128.32652300000001</c:v>
                </c:pt>
                <c:pt idx="2238">
                  <c:v>127.36887400000001</c:v>
                </c:pt>
                <c:pt idx="2239">
                  <c:v>126.890045</c:v>
                </c:pt>
                <c:pt idx="2240">
                  <c:v>126.890045</c:v>
                </c:pt>
                <c:pt idx="2241">
                  <c:v>125.932373</c:v>
                </c:pt>
                <c:pt idx="2242">
                  <c:v>125.45354500000001</c:v>
                </c:pt>
                <c:pt idx="2243">
                  <c:v>125.45354500000001</c:v>
                </c:pt>
                <c:pt idx="2244">
                  <c:v>124.974716</c:v>
                </c:pt>
                <c:pt idx="2245">
                  <c:v>124.49588799999999</c:v>
                </c:pt>
                <c:pt idx="2246">
                  <c:v>124.49588799999999</c:v>
                </c:pt>
                <c:pt idx="2247">
                  <c:v>124.49588799999999</c:v>
                </c:pt>
                <c:pt idx="2248">
                  <c:v>124.974716</c:v>
                </c:pt>
                <c:pt idx="2249">
                  <c:v>125.45354500000001</c:v>
                </c:pt>
                <c:pt idx="2250">
                  <c:v>126.41120100000001</c:v>
                </c:pt>
                <c:pt idx="2251">
                  <c:v>125.45354500000001</c:v>
                </c:pt>
                <c:pt idx="2252">
                  <c:v>125.45354500000001</c:v>
                </c:pt>
                <c:pt idx="2253">
                  <c:v>129.28417999999999</c:v>
                </c:pt>
                <c:pt idx="2254">
                  <c:v>127.36887400000001</c:v>
                </c:pt>
                <c:pt idx="2255">
                  <c:v>127.847702</c:v>
                </c:pt>
                <c:pt idx="2256">
                  <c:v>127.36887400000001</c:v>
                </c:pt>
                <c:pt idx="2257">
                  <c:v>127.36887400000001</c:v>
                </c:pt>
                <c:pt idx="2258">
                  <c:v>126.41120100000001</c:v>
                </c:pt>
                <c:pt idx="2259">
                  <c:v>124.49588799999999</c:v>
                </c:pt>
                <c:pt idx="2260">
                  <c:v>124.974716</c:v>
                </c:pt>
                <c:pt idx="2261">
                  <c:v>124.974716</c:v>
                </c:pt>
                <c:pt idx="2262">
                  <c:v>124.017059</c:v>
                </c:pt>
                <c:pt idx="2263">
                  <c:v>124.974716</c:v>
                </c:pt>
                <c:pt idx="2264">
                  <c:v>125.45354500000001</c:v>
                </c:pt>
                <c:pt idx="2265">
                  <c:v>125.932373</c:v>
                </c:pt>
                <c:pt idx="2266">
                  <c:v>125.932373</c:v>
                </c:pt>
                <c:pt idx="2267">
                  <c:v>127.413933</c:v>
                </c:pt>
                <c:pt idx="2268">
                  <c:v>127.907791</c:v>
                </c:pt>
                <c:pt idx="2269">
                  <c:v>126.426231</c:v>
                </c:pt>
                <c:pt idx="2270">
                  <c:v>127.413933</c:v>
                </c:pt>
                <c:pt idx="2271">
                  <c:v>126.92008199999999</c:v>
                </c:pt>
                <c:pt idx="2272">
                  <c:v>127.413933</c:v>
                </c:pt>
                <c:pt idx="2273">
                  <c:v>127.907791</c:v>
                </c:pt>
                <c:pt idx="2274">
                  <c:v>128.40164200000001</c:v>
                </c:pt>
                <c:pt idx="2275">
                  <c:v>128.40164200000001</c:v>
                </c:pt>
                <c:pt idx="2276">
                  <c:v>127.907791</c:v>
                </c:pt>
                <c:pt idx="2277">
                  <c:v>129.389343</c:v>
                </c:pt>
                <c:pt idx="2278">
                  <c:v>129.883194</c:v>
                </c:pt>
                <c:pt idx="2279">
                  <c:v>128.89549299999999</c:v>
                </c:pt>
                <c:pt idx="2280">
                  <c:v>127.413933</c:v>
                </c:pt>
                <c:pt idx="2281">
                  <c:v>126.426231</c:v>
                </c:pt>
                <c:pt idx="2282">
                  <c:v>125.93238100000001</c:v>
                </c:pt>
                <c:pt idx="2283">
                  <c:v>125.93238100000001</c:v>
                </c:pt>
                <c:pt idx="2284">
                  <c:v>124.450821</c:v>
                </c:pt>
                <c:pt idx="2285">
                  <c:v>124.450821</c:v>
                </c:pt>
                <c:pt idx="2286">
                  <c:v>121.98156</c:v>
                </c:pt>
                <c:pt idx="2287">
                  <c:v>120.5</c:v>
                </c:pt>
                <c:pt idx="2288">
                  <c:v>119.512299</c:v>
                </c:pt>
                <c:pt idx="2289">
                  <c:v>121.98156</c:v>
                </c:pt>
                <c:pt idx="2290">
                  <c:v>125.43853</c:v>
                </c:pt>
                <c:pt idx="2291">
                  <c:v>125.93238100000001</c:v>
                </c:pt>
                <c:pt idx="2292">
                  <c:v>125.93238100000001</c:v>
                </c:pt>
                <c:pt idx="2293">
                  <c:v>125.93238100000001</c:v>
                </c:pt>
                <c:pt idx="2294">
                  <c:v>125.93238100000001</c:v>
                </c:pt>
                <c:pt idx="2295">
                  <c:v>126.92008199999999</c:v>
                </c:pt>
                <c:pt idx="2296">
                  <c:v>126.92008199999999</c:v>
                </c:pt>
                <c:pt idx="2297">
                  <c:v>127.907791</c:v>
                </c:pt>
                <c:pt idx="2298">
                  <c:v>129.389343</c:v>
                </c:pt>
                <c:pt idx="2299">
                  <c:v>130.87091100000001</c:v>
                </c:pt>
                <c:pt idx="2300">
                  <c:v>130.87091100000001</c:v>
                </c:pt>
                <c:pt idx="2301">
                  <c:v>129.389343</c:v>
                </c:pt>
                <c:pt idx="2302">
                  <c:v>130.37704500000001</c:v>
                </c:pt>
                <c:pt idx="2303">
                  <c:v>130.37704500000001</c:v>
                </c:pt>
                <c:pt idx="2304">
                  <c:v>132.352463</c:v>
                </c:pt>
                <c:pt idx="2305">
                  <c:v>132.84631300000001</c:v>
                </c:pt>
                <c:pt idx="2306">
                  <c:v>131.85861199999999</c:v>
                </c:pt>
                <c:pt idx="2307">
                  <c:v>130.87091100000001</c:v>
                </c:pt>
                <c:pt idx="2308">
                  <c:v>131.85861199999999</c:v>
                </c:pt>
                <c:pt idx="2309">
                  <c:v>133.34016399999999</c:v>
                </c:pt>
                <c:pt idx="2310">
                  <c:v>133.34016399999999</c:v>
                </c:pt>
                <c:pt idx="2311">
                  <c:v>133.34016399999999</c:v>
                </c:pt>
                <c:pt idx="2312">
                  <c:v>132.352463</c:v>
                </c:pt>
                <c:pt idx="2313">
                  <c:v>132.84631300000001</c:v>
                </c:pt>
                <c:pt idx="2314">
                  <c:v>135.31558200000001</c:v>
                </c:pt>
                <c:pt idx="2315">
                  <c:v>135.31558200000001</c:v>
                </c:pt>
                <c:pt idx="2316">
                  <c:v>137.78483600000001</c:v>
                </c:pt>
                <c:pt idx="2317">
                  <c:v>139.26638800000001</c:v>
                </c:pt>
                <c:pt idx="2318">
                  <c:v>139.26638800000001</c:v>
                </c:pt>
                <c:pt idx="2319">
                  <c:v>139.760254</c:v>
                </c:pt>
                <c:pt idx="2320">
                  <c:v>137.29098500000001</c:v>
                </c:pt>
                <c:pt idx="2321">
                  <c:v>136.797134</c:v>
                </c:pt>
                <c:pt idx="2322">
                  <c:v>137.29098500000001</c:v>
                </c:pt>
                <c:pt idx="2323">
                  <c:v>136.797134</c:v>
                </c:pt>
                <c:pt idx="2324">
                  <c:v>137.29098500000001</c:v>
                </c:pt>
                <c:pt idx="2325">
                  <c:v>136.797134</c:v>
                </c:pt>
                <c:pt idx="2326">
                  <c:v>135.80943300000001</c:v>
                </c:pt>
                <c:pt idx="2327">
                  <c:v>136.797134</c:v>
                </c:pt>
                <c:pt idx="2328">
                  <c:v>136.797134</c:v>
                </c:pt>
                <c:pt idx="2329">
                  <c:v>137.78483600000001</c:v>
                </c:pt>
                <c:pt idx="2330">
                  <c:v>139.760254</c:v>
                </c:pt>
                <c:pt idx="2331">
                  <c:v>139.26638800000001</c:v>
                </c:pt>
                <c:pt idx="2332">
                  <c:v>139.760254</c:v>
                </c:pt>
                <c:pt idx="2333">
                  <c:v>136.797134</c:v>
                </c:pt>
                <c:pt idx="2334">
                  <c:v>137.78483600000001</c:v>
                </c:pt>
                <c:pt idx="2335">
                  <c:v>134.327866</c:v>
                </c:pt>
                <c:pt idx="2336">
                  <c:v>132.84631300000001</c:v>
                </c:pt>
                <c:pt idx="2337">
                  <c:v>135.80943300000001</c:v>
                </c:pt>
                <c:pt idx="2338">
                  <c:v>136.30328399999999</c:v>
                </c:pt>
                <c:pt idx="2339">
                  <c:v>136.797134</c:v>
                </c:pt>
                <c:pt idx="2340">
                  <c:v>132.84631300000001</c:v>
                </c:pt>
                <c:pt idx="2341">
                  <c:v>131.85861199999999</c:v>
                </c:pt>
                <c:pt idx="2342">
                  <c:v>129.883194</c:v>
                </c:pt>
                <c:pt idx="2343">
                  <c:v>130.37704500000001</c:v>
                </c:pt>
                <c:pt idx="2344">
                  <c:v>128.89549299999999</c:v>
                </c:pt>
                <c:pt idx="2345">
                  <c:v>126.92008199999999</c:v>
                </c:pt>
                <c:pt idx="2346">
                  <c:v>121.98156</c:v>
                </c:pt>
                <c:pt idx="2347">
                  <c:v>119.01844800000001</c:v>
                </c:pt>
                <c:pt idx="2348">
                  <c:v>122.47541</c:v>
                </c:pt>
                <c:pt idx="2349">
                  <c:v>125.43853</c:v>
                </c:pt>
                <c:pt idx="2350">
                  <c:v>122.47541</c:v>
                </c:pt>
                <c:pt idx="2351">
                  <c:v>121.98156</c:v>
                </c:pt>
                <c:pt idx="2352">
                  <c:v>121.98156</c:v>
                </c:pt>
                <c:pt idx="2353">
                  <c:v>123.46312</c:v>
                </c:pt>
                <c:pt idx="2354">
                  <c:v>121.98156</c:v>
                </c:pt>
                <c:pt idx="2355">
                  <c:v>120.5</c:v>
                </c:pt>
                <c:pt idx="2356">
                  <c:v>120.5</c:v>
                </c:pt>
                <c:pt idx="2357">
                  <c:v>122</c:v>
                </c:pt>
                <c:pt idx="2358">
                  <c:v>123.5</c:v>
                </c:pt>
                <c:pt idx="2359">
                  <c:v>123.5</c:v>
                </c:pt>
                <c:pt idx="2360">
                  <c:v>123.5</c:v>
                </c:pt>
                <c:pt idx="2361">
                  <c:v>116.5</c:v>
                </c:pt>
                <c:pt idx="2362">
                  <c:v>116.5</c:v>
                </c:pt>
                <c:pt idx="2363">
                  <c:v>116</c:v>
                </c:pt>
                <c:pt idx="2364">
                  <c:v>115.5</c:v>
                </c:pt>
                <c:pt idx="2365">
                  <c:v>117</c:v>
                </c:pt>
                <c:pt idx="2366">
                  <c:v>123</c:v>
                </c:pt>
                <c:pt idx="2367">
                  <c:v>123.5</c:v>
                </c:pt>
                <c:pt idx="2368">
                  <c:v>125</c:v>
                </c:pt>
                <c:pt idx="2369">
                  <c:v>121.5</c:v>
                </c:pt>
                <c:pt idx="2370">
                  <c:v>120.5</c:v>
                </c:pt>
                <c:pt idx="2371">
                  <c:v>120.5</c:v>
                </c:pt>
                <c:pt idx="2372">
                  <c:v>119.5</c:v>
                </c:pt>
                <c:pt idx="2373">
                  <c:v>118.5</c:v>
                </c:pt>
                <c:pt idx="2374">
                  <c:v>117.5</c:v>
                </c:pt>
                <c:pt idx="2375">
                  <c:v>119</c:v>
                </c:pt>
                <c:pt idx="2376">
                  <c:v>119</c:v>
                </c:pt>
                <c:pt idx="2377">
                  <c:v>119.5</c:v>
                </c:pt>
                <c:pt idx="2378">
                  <c:v>120</c:v>
                </c:pt>
                <c:pt idx="2379">
                  <c:v>118</c:v>
                </c:pt>
                <c:pt idx="2380">
                  <c:v>118</c:v>
                </c:pt>
                <c:pt idx="2381">
                  <c:v>115</c:v>
                </c:pt>
                <c:pt idx="2382">
                  <c:v>115.5</c:v>
                </c:pt>
                <c:pt idx="2383">
                  <c:v>114</c:v>
                </c:pt>
                <c:pt idx="2384">
                  <c:v>115.5</c:v>
                </c:pt>
                <c:pt idx="2385">
                  <c:v>117</c:v>
                </c:pt>
                <c:pt idx="2386">
                  <c:v>115.5</c:v>
                </c:pt>
                <c:pt idx="2387">
                  <c:v>114.5</c:v>
                </c:pt>
                <c:pt idx="2388">
                  <c:v>114.5</c:v>
                </c:pt>
                <c:pt idx="2389">
                  <c:v>115.5</c:v>
                </c:pt>
                <c:pt idx="2390">
                  <c:v>117</c:v>
                </c:pt>
                <c:pt idx="2391">
                  <c:v>116.5</c:v>
                </c:pt>
                <c:pt idx="2392">
                  <c:v>116.5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EB-4882-86DE-B322DC779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124271"/>
        <c:axId val="1243107951"/>
      </c:lineChart>
      <c:dateAx>
        <c:axId val="1222124271"/>
        <c:scaling>
          <c:orientation val="minMax"/>
        </c:scaling>
        <c:delete val="0"/>
        <c:axPos val="b"/>
        <c:numFmt formatCode="dd-mm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107951"/>
        <c:crosses val="autoZero"/>
        <c:auto val="1"/>
        <c:lblOffset val="100"/>
        <c:baseTimeUnit val="days"/>
      </c:dateAx>
      <c:valAx>
        <c:axId val="1243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2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and z-score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'Pair Trading'!$B$103:$B$2395</c:f>
              <c:numCache>
                <c:formatCode>dd-mm-yy</c:formatCode>
                <c:ptCount val="2293"/>
                <c:pt idx="0">
                  <c:v>40332</c:v>
                </c:pt>
                <c:pt idx="1">
                  <c:v>40333</c:v>
                </c:pt>
                <c:pt idx="2">
                  <c:v>40336</c:v>
                </c:pt>
                <c:pt idx="3">
                  <c:v>40337</c:v>
                </c:pt>
                <c:pt idx="4">
                  <c:v>40338</c:v>
                </c:pt>
                <c:pt idx="5">
                  <c:v>40339</c:v>
                </c:pt>
                <c:pt idx="6">
                  <c:v>40340</c:v>
                </c:pt>
                <c:pt idx="7">
                  <c:v>40343</c:v>
                </c:pt>
                <c:pt idx="8">
                  <c:v>40344</c:v>
                </c:pt>
                <c:pt idx="9">
                  <c:v>40345</c:v>
                </c:pt>
                <c:pt idx="10">
                  <c:v>40346</c:v>
                </c:pt>
                <c:pt idx="11">
                  <c:v>40347</c:v>
                </c:pt>
                <c:pt idx="12">
                  <c:v>40350</c:v>
                </c:pt>
                <c:pt idx="13">
                  <c:v>40351</c:v>
                </c:pt>
                <c:pt idx="14">
                  <c:v>40352</c:v>
                </c:pt>
                <c:pt idx="15">
                  <c:v>40353</c:v>
                </c:pt>
                <c:pt idx="16">
                  <c:v>40354</c:v>
                </c:pt>
                <c:pt idx="17">
                  <c:v>40357</c:v>
                </c:pt>
                <c:pt idx="18">
                  <c:v>40358</c:v>
                </c:pt>
                <c:pt idx="19">
                  <c:v>40359</c:v>
                </c:pt>
                <c:pt idx="20">
                  <c:v>40361</c:v>
                </c:pt>
                <c:pt idx="21">
                  <c:v>40364</c:v>
                </c:pt>
                <c:pt idx="22">
                  <c:v>40365</c:v>
                </c:pt>
                <c:pt idx="23">
                  <c:v>40366</c:v>
                </c:pt>
                <c:pt idx="24">
                  <c:v>40367</c:v>
                </c:pt>
                <c:pt idx="25">
                  <c:v>40368</c:v>
                </c:pt>
                <c:pt idx="26">
                  <c:v>40371</c:v>
                </c:pt>
                <c:pt idx="27">
                  <c:v>40372</c:v>
                </c:pt>
                <c:pt idx="28">
                  <c:v>40373</c:v>
                </c:pt>
                <c:pt idx="29">
                  <c:v>40374</c:v>
                </c:pt>
                <c:pt idx="30">
                  <c:v>40375</c:v>
                </c:pt>
                <c:pt idx="31">
                  <c:v>40378</c:v>
                </c:pt>
                <c:pt idx="32">
                  <c:v>40379</c:v>
                </c:pt>
                <c:pt idx="33">
                  <c:v>40380</c:v>
                </c:pt>
                <c:pt idx="34">
                  <c:v>40381</c:v>
                </c:pt>
                <c:pt idx="35">
                  <c:v>40382</c:v>
                </c:pt>
                <c:pt idx="36">
                  <c:v>40386</c:v>
                </c:pt>
                <c:pt idx="37">
                  <c:v>40387</c:v>
                </c:pt>
                <c:pt idx="38">
                  <c:v>40388</c:v>
                </c:pt>
                <c:pt idx="39">
                  <c:v>40389</c:v>
                </c:pt>
                <c:pt idx="40">
                  <c:v>40392</c:v>
                </c:pt>
                <c:pt idx="41">
                  <c:v>40393</c:v>
                </c:pt>
                <c:pt idx="42">
                  <c:v>40394</c:v>
                </c:pt>
                <c:pt idx="43">
                  <c:v>40395</c:v>
                </c:pt>
                <c:pt idx="44">
                  <c:v>40396</c:v>
                </c:pt>
                <c:pt idx="45">
                  <c:v>40399</c:v>
                </c:pt>
                <c:pt idx="46">
                  <c:v>40400</c:v>
                </c:pt>
                <c:pt idx="47">
                  <c:v>40401</c:v>
                </c:pt>
                <c:pt idx="48">
                  <c:v>40406</c:v>
                </c:pt>
                <c:pt idx="49">
                  <c:v>40407</c:v>
                </c:pt>
                <c:pt idx="50">
                  <c:v>40408</c:v>
                </c:pt>
                <c:pt idx="51">
                  <c:v>40409</c:v>
                </c:pt>
                <c:pt idx="52">
                  <c:v>40410</c:v>
                </c:pt>
                <c:pt idx="53">
                  <c:v>40413</c:v>
                </c:pt>
                <c:pt idx="54">
                  <c:v>40414</c:v>
                </c:pt>
                <c:pt idx="55">
                  <c:v>40415</c:v>
                </c:pt>
                <c:pt idx="56">
                  <c:v>40416</c:v>
                </c:pt>
                <c:pt idx="57">
                  <c:v>40417</c:v>
                </c:pt>
                <c:pt idx="58">
                  <c:v>40420</c:v>
                </c:pt>
                <c:pt idx="59">
                  <c:v>40421</c:v>
                </c:pt>
                <c:pt idx="60">
                  <c:v>40422</c:v>
                </c:pt>
                <c:pt idx="61">
                  <c:v>40423</c:v>
                </c:pt>
                <c:pt idx="62">
                  <c:v>40424</c:v>
                </c:pt>
                <c:pt idx="63">
                  <c:v>40427</c:v>
                </c:pt>
                <c:pt idx="64">
                  <c:v>40428</c:v>
                </c:pt>
                <c:pt idx="65">
                  <c:v>40429</c:v>
                </c:pt>
                <c:pt idx="66">
                  <c:v>40430</c:v>
                </c:pt>
                <c:pt idx="67">
                  <c:v>40431</c:v>
                </c:pt>
                <c:pt idx="68">
                  <c:v>40434</c:v>
                </c:pt>
                <c:pt idx="69">
                  <c:v>40435</c:v>
                </c:pt>
                <c:pt idx="70">
                  <c:v>40436</c:v>
                </c:pt>
                <c:pt idx="71">
                  <c:v>40437</c:v>
                </c:pt>
                <c:pt idx="72">
                  <c:v>40438</c:v>
                </c:pt>
                <c:pt idx="73">
                  <c:v>40441</c:v>
                </c:pt>
                <c:pt idx="74">
                  <c:v>40442</c:v>
                </c:pt>
                <c:pt idx="75">
                  <c:v>40443</c:v>
                </c:pt>
                <c:pt idx="76">
                  <c:v>40444</c:v>
                </c:pt>
                <c:pt idx="77">
                  <c:v>40445</c:v>
                </c:pt>
                <c:pt idx="78">
                  <c:v>40448</c:v>
                </c:pt>
                <c:pt idx="79">
                  <c:v>40449</c:v>
                </c:pt>
                <c:pt idx="80">
                  <c:v>40450</c:v>
                </c:pt>
                <c:pt idx="81">
                  <c:v>40451</c:v>
                </c:pt>
                <c:pt idx="82">
                  <c:v>40452</c:v>
                </c:pt>
                <c:pt idx="83">
                  <c:v>40455</c:v>
                </c:pt>
                <c:pt idx="84">
                  <c:v>40456</c:v>
                </c:pt>
                <c:pt idx="85">
                  <c:v>40457</c:v>
                </c:pt>
                <c:pt idx="86">
                  <c:v>40458</c:v>
                </c:pt>
                <c:pt idx="87">
                  <c:v>40459</c:v>
                </c:pt>
                <c:pt idx="88">
                  <c:v>40462</c:v>
                </c:pt>
                <c:pt idx="89">
                  <c:v>40463</c:v>
                </c:pt>
                <c:pt idx="90">
                  <c:v>40464</c:v>
                </c:pt>
                <c:pt idx="91">
                  <c:v>40465</c:v>
                </c:pt>
                <c:pt idx="92">
                  <c:v>40466</c:v>
                </c:pt>
                <c:pt idx="93">
                  <c:v>40469</c:v>
                </c:pt>
                <c:pt idx="94">
                  <c:v>40470</c:v>
                </c:pt>
                <c:pt idx="95">
                  <c:v>40471</c:v>
                </c:pt>
                <c:pt idx="96">
                  <c:v>40472</c:v>
                </c:pt>
                <c:pt idx="97">
                  <c:v>40473</c:v>
                </c:pt>
                <c:pt idx="98">
                  <c:v>40477</c:v>
                </c:pt>
                <c:pt idx="99">
                  <c:v>40478</c:v>
                </c:pt>
                <c:pt idx="100">
                  <c:v>40479</c:v>
                </c:pt>
                <c:pt idx="101">
                  <c:v>40480</c:v>
                </c:pt>
                <c:pt idx="102">
                  <c:v>40483</c:v>
                </c:pt>
                <c:pt idx="103">
                  <c:v>40484</c:v>
                </c:pt>
                <c:pt idx="104">
                  <c:v>40485</c:v>
                </c:pt>
                <c:pt idx="105">
                  <c:v>40486</c:v>
                </c:pt>
                <c:pt idx="106">
                  <c:v>40487</c:v>
                </c:pt>
                <c:pt idx="107">
                  <c:v>40490</c:v>
                </c:pt>
                <c:pt idx="108">
                  <c:v>40491</c:v>
                </c:pt>
                <c:pt idx="109">
                  <c:v>40492</c:v>
                </c:pt>
                <c:pt idx="110">
                  <c:v>40493</c:v>
                </c:pt>
                <c:pt idx="111">
                  <c:v>40494</c:v>
                </c:pt>
                <c:pt idx="112">
                  <c:v>40497</c:v>
                </c:pt>
                <c:pt idx="113">
                  <c:v>40498</c:v>
                </c:pt>
                <c:pt idx="114">
                  <c:v>40499</c:v>
                </c:pt>
                <c:pt idx="115">
                  <c:v>40500</c:v>
                </c:pt>
                <c:pt idx="116">
                  <c:v>40501</c:v>
                </c:pt>
                <c:pt idx="117">
                  <c:v>40504</c:v>
                </c:pt>
                <c:pt idx="118">
                  <c:v>40505</c:v>
                </c:pt>
                <c:pt idx="119">
                  <c:v>40506</c:v>
                </c:pt>
                <c:pt idx="120">
                  <c:v>40507</c:v>
                </c:pt>
                <c:pt idx="121">
                  <c:v>40508</c:v>
                </c:pt>
                <c:pt idx="122">
                  <c:v>40511</c:v>
                </c:pt>
                <c:pt idx="123">
                  <c:v>40512</c:v>
                </c:pt>
                <c:pt idx="124">
                  <c:v>40513</c:v>
                </c:pt>
                <c:pt idx="125">
                  <c:v>40514</c:v>
                </c:pt>
                <c:pt idx="126">
                  <c:v>40515</c:v>
                </c:pt>
                <c:pt idx="127">
                  <c:v>40519</c:v>
                </c:pt>
                <c:pt idx="128">
                  <c:v>40520</c:v>
                </c:pt>
                <c:pt idx="129">
                  <c:v>40521</c:v>
                </c:pt>
                <c:pt idx="130">
                  <c:v>40525</c:v>
                </c:pt>
                <c:pt idx="131">
                  <c:v>40526</c:v>
                </c:pt>
                <c:pt idx="132">
                  <c:v>40527</c:v>
                </c:pt>
                <c:pt idx="133">
                  <c:v>40528</c:v>
                </c:pt>
                <c:pt idx="134">
                  <c:v>40529</c:v>
                </c:pt>
                <c:pt idx="135">
                  <c:v>40532</c:v>
                </c:pt>
                <c:pt idx="136">
                  <c:v>40533</c:v>
                </c:pt>
                <c:pt idx="137">
                  <c:v>40534</c:v>
                </c:pt>
                <c:pt idx="138">
                  <c:v>40535</c:v>
                </c:pt>
                <c:pt idx="139">
                  <c:v>40536</c:v>
                </c:pt>
                <c:pt idx="140">
                  <c:v>40539</c:v>
                </c:pt>
                <c:pt idx="141">
                  <c:v>40540</c:v>
                </c:pt>
                <c:pt idx="142">
                  <c:v>40541</c:v>
                </c:pt>
                <c:pt idx="143">
                  <c:v>40542</c:v>
                </c:pt>
                <c:pt idx="144">
                  <c:v>40547</c:v>
                </c:pt>
                <c:pt idx="145">
                  <c:v>40548</c:v>
                </c:pt>
                <c:pt idx="146">
                  <c:v>40549</c:v>
                </c:pt>
                <c:pt idx="147">
                  <c:v>40550</c:v>
                </c:pt>
                <c:pt idx="148">
                  <c:v>40553</c:v>
                </c:pt>
                <c:pt idx="149">
                  <c:v>40554</c:v>
                </c:pt>
                <c:pt idx="150">
                  <c:v>40555</c:v>
                </c:pt>
                <c:pt idx="151">
                  <c:v>40556</c:v>
                </c:pt>
                <c:pt idx="152">
                  <c:v>40557</c:v>
                </c:pt>
                <c:pt idx="153">
                  <c:v>40560</c:v>
                </c:pt>
                <c:pt idx="154">
                  <c:v>40561</c:v>
                </c:pt>
                <c:pt idx="155">
                  <c:v>40562</c:v>
                </c:pt>
                <c:pt idx="156">
                  <c:v>40563</c:v>
                </c:pt>
                <c:pt idx="157">
                  <c:v>40564</c:v>
                </c:pt>
                <c:pt idx="158">
                  <c:v>40567</c:v>
                </c:pt>
                <c:pt idx="159">
                  <c:v>40568</c:v>
                </c:pt>
                <c:pt idx="160">
                  <c:v>40569</c:v>
                </c:pt>
                <c:pt idx="161">
                  <c:v>40570</c:v>
                </c:pt>
                <c:pt idx="162">
                  <c:v>40571</c:v>
                </c:pt>
                <c:pt idx="163">
                  <c:v>40574</c:v>
                </c:pt>
                <c:pt idx="164">
                  <c:v>40575</c:v>
                </c:pt>
                <c:pt idx="165">
                  <c:v>40576</c:v>
                </c:pt>
                <c:pt idx="166">
                  <c:v>40577</c:v>
                </c:pt>
                <c:pt idx="167">
                  <c:v>40578</c:v>
                </c:pt>
                <c:pt idx="168">
                  <c:v>40581</c:v>
                </c:pt>
                <c:pt idx="169">
                  <c:v>40582</c:v>
                </c:pt>
                <c:pt idx="170">
                  <c:v>40583</c:v>
                </c:pt>
                <c:pt idx="171">
                  <c:v>40584</c:v>
                </c:pt>
                <c:pt idx="172">
                  <c:v>40585</c:v>
                </c:pt>
                <c:pt idx="173">
                  <c:v>40588</c:v>
                </c:pt>
                <c:pt idx="174">
                  <c:v>40589</c:v>
                </c:pt>
                <c:pt idx="175">
                  <c:v>40590</c:v>
                </c:pt>
                <c:pt idx="176">
                  <c:v>40591</c:v>
                </c:pt>
                <c:pt idx="177">
                  <c:v>40595</c:v>
                </c:pt>
                <c:pt idx="178">
                  <c:v>40596</c:v>
                </c:pt>
                <c:pt idx="179">
                  <c:v>40597</c:v>
                </c:pt>
                <c:pt idx="180">
                  <c:v>40598</c:v>
                </c:pt>
                <c:pt idx="181">
                  <c:v>40599</c:v>
                </c:pt>
                <c:pt idx="182">
                  <c:v>40602</c:v>
                </c:pt>
                <c:pt idx="183">
                  <c:v>40603</c:v>
                </c:pt>
                <c:pt idx="184">
                  <c:v>40604</c:v>
                </c:pt>
                <c:pt idx="185">
                  <c:v>40605</c:v>
                </c:pt>
                <c:pt idx="186">
                  <c:v>40606</c:v>
                </c:pt>
                <c:pt idx="187">
                  <c:v>40609</c:v>
                </c:pt>
                <c:pt idx="188">
                  <c:v>40610</c:v>
                </c:pt>
                <c:pt idx="189">
                  <c:v>40611</c:v>
                </c:pt>
                <c:pt idx="190">
                  <c:v>40612</c:v>
                </c:pt>
                <c:pt idx="191">
                  <c:v>40613</c:v>
                </c:pt>
                <c:pt idx="192">
                  <c:v>40616</c:v>
                </c:pt>
                <c:pt idx="193">
                  <c:v>40617</c:v>
                </c:pt>
                <c:pt idx="194">
                  <c:v>40618</c:v>
                </c:pt>
                <c:pt idx="195">
                  <c:v>40619</c:v>
                </c:pt>
                <c:pt idx="196">
                  <c:v>40623</c:v>
                </c:pt>
                <c:pt idx="197">
                  <c:v>40624</c:v>
                </c:pt>
                <c:pt idx="198">
                  <c:v>40625</c:v>
                </c:pt>
                <c:pt idx="199">
                  <c:v>40626</c:v>
                </c:pt>
                <c:pt idx="200">
                  <c:v>40627</c:v>
                </c:pt>
                <c:pt idx="201">
                  <c:v>40630</c:v>
                </c:pt>
                <c:pt idx="202">
                  <c:v>40631</c:v>
                </c:pt>
                <c:pt idx="203">
                  <c:v>40632</c:v>
                </c:pt>
                <c:pt idx="204">
                  <c:v>40633</c:v>
                </c:pt>
                <c:pt idx="205">
                  <c:v>40634</c:v>
                </c:pt>
                <c:pt idx="206">
                  <c:v>40637</c:v>
                </c:pt>
                <c:pt idx="207">
                  <c:v>40638</c:v>
                </c:pt>
                <c:pt idx="208">
                  <c:v>40640</c:v>
                </c:pt>
                <c:pt idx="209">
                  <c:v>40641</c:v>
                </c:pt>
                <c:pt idx="210">
                  <c:v>40644</c:v>
                </c:pt>
                <c:pt idx="211">
                  <c:v>40645</c:v>
                </c:pt>
                <c:pt idx="212">
                  <c:v>40651</c:v>
                </c:pt>
                <c:pt idx="213">
                  <c:v>40652</c:v>
                </c:pt>
                <c:pt idx="214">
                  <c:v>40653</c:v>
                </c:pt>
                <c:pt idx="215">
                  <c:v>40654</c:v>
                </c:pt>
                <c:pt idx="216">
                  <c:v>40655</c:v>
                </c:pt>
                <c:pt idx="217">
                  <c:v>40658</c:v>
                </c:pt>
                <c:pt idx="218">
                  <c:v>40659</c:v>
                </c:pt>
                <c:pt idx="219">
                  <c:v>40660</c:v>
                </c:pt>
                <c:pt idx="220">
                  <c:v>40661</c:v>
                </c:pt>
                <c:pt idx="221">
                  <c:v>40662</c:v>
                </c:pt>
                <c:pt idx="222">
                  <c:v>40666</c:v>
                </c:pt>
                <c:pt idx="223">
                  <c:v>40667</c:v>
                </c:pt>
                <c:pt idx="224">
                  <c:v>40669</c:v>
                </c:pt>
                <c:pt idx="225">
                  <c:v>40672</c:v>
                </c:pt>
                <c:pt idx="226">
                  <c:v>40673</c:v>
                </c:pt>
                <c:pt idx="227">
                  <c:v>40674</c:v>
                </c:pt>
                <c:pt idx="228">
                  <c:v>40675</c:v>
                </c:pt>
                <c:pt idx="229">
                  <c:v>40676</c:v>
                </c:pt>
                <c:pt idx="230">
                  <c:v>40681</c:v>
                </c:pt>
                <c:pt idx="231">
                  <c:v>40682</c:v>
                </c:pt>
                <c:pt idx="232">
                  <c:v>40683</c:v>
                </c:pt>
                <c:pt idx="233">
                  <c:v>40686</c:v>
                </c:pt>
                <c:pt idx="234">
                  <c:v>40687</c:v>
                </c:pt>
                <c:pt idx="235">
                  <c:v>40688</c:v>
                </c:pt>
                <c:pt idx="236">
                  <c:v>40689</c:v>
                </c:pt>
                <c:pt idx="237">
                  <c:v>40690</c:v>
                </c:pt>
                <c:pt idx="238">
                  <c:v>40693</c:v>
                </c:pt>
                <c:pt idx="239">
                  <c:v>40694</c:v>
                </c:pt>
                <c:pt idx="240">
                  <c:v>40695</c:v>
                </c:pt>
                <c:pt idx="241">
                  <c:v>40696</c:v>
                </c:pt>
                <c:pt idx="242">
                  <c:v>40697</c:v>
                </c:pt>
                <c:pt idx="243">
                  <c:v>40700</c:v>
                </c:pt>
                <c:pt idx="244">
                  <c:v>40701</c:v>
                </c:pt>
                <c:pt idx="245">
                  <c:v>40702</c:v>
                </c:pt>
                <c:pt idx="246">
                  <c:v>40703</c:v>
                </c:pt>
                <c:pt idx="247">
                  <c:v>40704</c:v>
                </c:pt>
                <c:pt idx="248">
                  <c:v>40707</c:v>
                </c:pt>
                <c:pt idx="249">
                  <c:v>40708</c:v>
                </c:pt>
                <c:pt idx="250">
                  <c:v>40709</c:v>
                </c:pt>
                <c:pt idx="251">
                  <c:v>40710</c:v>
                </c:pt>
                <c:pt idx="252">
                  <c:v>40711</c:v>
                </c:pt>
                <c:pt idx="253">
                  <c:v>40714</c:v>
                </c:pt>
                <c:pt idx="254">
                  <c:v>40715</c:v>
                </c:pt>
                <c:pt idx="255">
                  <c:v>40716</c:v>
                </c:pt>
                <c:pt idx="256">
                  <c:v>40717</c:v>
                </c:pt>
                <c:pt idx="257">
                  <c:v>40718</c:v>
                </c:pt>
                <c:pt idx="258">
                  <c:v>40721</c:v>
                </c:pt>
                <c:pt idx="259">
                  <c:v>40722</c:v>
                </c:pt>
                <c:pt idx="260">
                  <c:v>40723</c:v>
                </c:pt>
                <c:pt idx="261">
                  <c:v>40724</c:v>
                </c:pt>
                <c:pt idx="262">
                  <c:v>40728</c:v>
                </c:pt>
                <c:pt idx="263">
                  <c:v>40729</c:v>
                </c:pt>
                <c:pt idx="264">
                  <c:v>40730</c:v>
                </c:pt>
                <c:pt idx="265">
                  <c:v>40731</c:v>
                </c:pt>
                <c:pt idx="266">
                  <c:v>40732</c:v>
                </c:pt>
                <c:pt idx="267">
                  <c:v>40735</c:v>
                </c:pt>
                <c:pt idx="268">
                  <c:v>40736</c:v>
                </c:pt>
                <c:pt idx="269">
                  <c:v>40737</c:v>
                </c:pt>
                <c:pt idx="270">
                  <c:v>40738</c:v>
                </c:pt>
                <c:pt idx="271">
                  <c:v>40742</c:v>
                </c:pt>
                <c:pt idx="272">
                  <c:v>40743</c:v>
                </c:pt>
                <c:pt idx="273">
                  <c:v>40744</c:v>
                </c:pt>
                <c:pt idx="274">
                  <c:v>40745</c:v>
                </c:pt>
                <c:pt idx="275">
                  <c:v>40746</c:v>
                </c:pt>
                <c:pt idx="276">
                  <c:v>40749</c:v>
                </c:pt>
                <c:pt idx="277">
                  <c:v>40750</c:v>
                </c:pt>
                <c:pt idx="278">
                  <c:v>40751</c:v>
                </c:pt>
                <c:pt idx="279">
                  <c:v>40752</c:v>
                </c:pt>
                <c:pt idx="280">
                  <c:v>40753</c:v>
                </c:pt>
                <c:pt idx="281">
                  <c:v>40756</c:v>
                </c:pt>
                <c:pt idx="282">
                  <c:v>40757</c:v>
                </c:pt>
                <c:pt idx="283">
                  <c:v>40758</c:v>
                </c:pt>
                <c:pt idx="284">
                  <c:v>40759</c:v>
                </c:pt>
                <c:pt idx="285">
                  <c:v>40760</c:v>
                </c:pt>
                <c:pt idx="286">
                  <c:v>40763</c:v>
                </c:pt>
                <c:pt idx="287">
                  <c:v>40764</c:v>
                </c:pt>
                <c:pt idx="288">
                  <c:v>40765</c:v>
                </c:pt>
                <c:pt idx="289">
                  <c:v>40766</c:v>
                </c:pt>
                <c:pt idx="290">
                  <c:v>40770</c:v>
                </c:pt>
                <c:pt idx="291">
                  <c:v>40771</c:v>
                </c:pt>
                <c:pt idx="292">
                  <c:v>40772</c:v>
                </c:pt>
                <c:pt idx="293">
                  <c:v>40773</c:v>
                </c:pt>
                <c:pt idx="294">
                  <c:v>40774</c:v>
                </c:pt>
                <c:pt idx="295">
                  <c:v>40777</c:v>
                </c:pt>
                <c:pt idx="296">
                  <c:v>40778</c:v>
                </c:pt>
                <c:pt idx="297">
                  <c:v>40779</c:v>
                </c:pt>
                <c:pt idx="298">
                  <c:v>40780</c:v>
                </c:pt>
                <c:pt idx="299">
                  <c:v>40781</c:v>
                </c:pt>
                <c:pt idx="300">
                  <c:v>40784</c:v>
                </c:pt>
                <c:pt idx="301">
                  <c:v>40785</c:v>
                </c:pt>
                <c:pt idx="302">
                  <c:v>40786</c:v>
                </c:pt>
                <c:pt idx="303">
                  <c:v>40787</c:v>
                </c:pt>
                <c:pt idx="304">
                  <c:v>40788</c:v>
                </c:pt>
                <c:pt idx="305">
                  <c:v>40791</c:v>
                </c:pt>
                <c:pt idx="306">
                  <c:v>40792</c:v>
                </c:pt>
                <c:pt idx="307">
                  <c:v>40793</c:v>
                </c:pt>
                <c:pt idx="308">
                  <c:v>40794</c:v>
                </c:pt>
                <c:pt idx="309">
                  <c:v>40795</c:v>
                </c:pt>
                <c:pt idx="310">
                  <c:v>40798</c:v>
                </c:pt>
                <c:pt idx="311">
                  <c:v>40799</c:v>
                </c:pt>
                <c:pt idx="312">
                  <c:v>40800</c:v>
                </c:pt>
                <c:pt idx="313">
                  <c:v>40801</c:v>
                </c:pt>
                <c:pt idx="314">
                  <c:v>40802</c:v>
                </c:pt>
                <c:pt idx="315">
                  <c:v>40805</c:v>
                </c:pt>
                <c:pt idx="316">
                  <c:v>40806</c:v>
                </c:pt>
                <c:pt idx="317">
                  <c:v>40807</c:v>
                </c:pt>
                <c:pt idx="318">
                  <c:v>40808</c:v>
                </c:pt>
                <c:pt idx="319">
                  <c:v>40809</c:v>
                </c:pt>
                <c:pt idx="320">
                  <c:v>40812</c:v>
                </c:pt>
                <c:pt idx="321">
                  <c:v>40813</c:v>
                </c:pt>
                <c:pt idx="322">
                  <c:v>40814</c:v>
                </c:pt>
                <c:pt idx="323">
                  <c:v>40815</c:v>
                </c:pt>
                <c:pt idx="324">
                  <c:v>40816</c:v>
                </c:pt>
                <c:pt idx="325">
                  <c:v>40819</c:v>
                </c:pt>
                <c:pt idx="326">
                  <c:v>40820</c:v>
                </c:pt>
                <c:pt idx="327">
                  <c:v>40821</c:v>
                </c:pt>
                <c:pt idx="328">
                  <c:v>40822</c:v>
                </c:pt>
                <c:pt idx="329">
                  <c:v>40823</c:v>
                </c:pt>
                <c:pt idx="330">
                  <c:v>40826</c:v>
                </c:pt>
                <c:pt idx="331">
                  <c:v>40827</c:v>
                </c:pt>
                <c:pt idx="332">
                  <c:v>40828</c:v>
                </c:pt>
                <c:pt idx="333">
                  <c:v>40829</c:v>
                </c:pt>
                <c:pt idx="334">
                  <c:v>40830</c:v>
                </c:pt>
                <c:pt idx="335">
                  <c:v>40833</c:v>
                </c:pt>
                <c:pt idx="336">
                  <c:v>40834</c:v>
                </c:pt>
                <c:pt idx="337">
                  <c:v>40835</c:v>
                </c:pt>
                <c:pt idx="338">
                  <c:v>40836</c:v>
                </c:pt>
                <c:pt idx="339">
                  <c:v>40837</c:v>
                </c:pt>
                <c:pt idx="340">
                  <c:v>40841</c:v>
                </c:pt>
                <c:pt idx="341">
                  <c:v>40842</c:v>
                </c:pt>
                <c:pt idx="342">
                  <c:v>40843</c:v>
                </c:pt>
                <c:pt idx="343">
                  <c:v>40844</c:v>
                </c:pt>
                <c:pt idx="344">
                  <c:v>40847</c:v>
                </c:pt>
                <c:pt idx="345">
                  <c:v>40848</c:v>
                </c:pt>
                <c:pt idx="346">
                  <c:v>40849</c:v>
                </c:pt>
                <c:pt idx="347">
                  <c:v>40850</c:v>
                </c:pt>
                <c:pt idx="348">
                  <c:v>40851</c:v>
                </c:pt>
                <c:pt idx="349">
                  <c:v>40854</c:v>
                </c:pt>
                <c:pt idx="350">
                  <c:v>40855</c:v>
                </c:pt>
                <c:pt idx="351">
                  <c:v>40856</c:v>
                </c:pt>
                <c:pt idx="352">
                  <c:v>40857</c:v>
                </c:pt>
                <c:pt idx="353">
                  <c:v>40858</c:v>
                </c:pt>
                <c:pt idx="354">
                  <c:v>40861</c:v>
                </c:pt>
                <c:pt idx="355">
                  <c:v>40862</c:v>
                </c:pt>
                <c:pt idx="356">
                  <c:v>40863</c:v>
                </c:pt>
                <c:pt idx="357">
                  <c:v>40864</c:v>
                </c:pt>
                <c:pt idx="358">
                  <c:v>40865</c:v>
                </c:pt>
                <c:pt idx="359">
                  <c:v>40868</c:v>
                </c:pt>
                <c:pt idx="360">
                  <c:v>40869</c:v>
                </c:pt>
                <c:pt idx="361">
                  <c:v>40870</c:v>
                </c:pt>
                <c:pt idx="362">
                  <c:v>40871</c:v>
                </c:pt>
                <c:pt idx="363">
                  <c:v>40872</c:v>
                </c:pt>
                <c:pt idx="364">
                  <c:v>40875</c:v>
                </c:pt>
                <c:pt idx="365">
                  <c:v>40876</c:v>
                </c:pt>
                <c:pt idx="366">
                  <c:v>40877</c:v>
                </c:pt>
                <c:pt idx="367">
                  <c:v>40878</c:v>
                </c:pt>
                <c:pt idx="368">
                  <c:v>40879</c:v>
                </c:pt>
                <c:pt idx="369">
                  <c:v>40883</c:v>
                </c:pt>
                <c:pt idx="370">
                  <c:v>40884</c:v>
                </c:pt>
                <c:pt idx="371">
                  <c:v>40885</c:v>
                </c:pt>
                <c:pt idx="372">
                  <c:v>40886</c:v>
                </c:pt>
                <c:pt idx="373">
                  <c:v>40890</c:v>
                </c:pt>
                <c:pt idx="374">
                  <c:v>40891</c:v>
                </c:pt>
                <c:pt idx="375">
                  <c:v>40892</c:v>
                </c:pt>
                <c:pt idx="376">
                  <c:v>40893</c:v>
                </c:pt>
                <c:pt idx="377">
                  <c:v>40896</c:v>
                </c:pt>
                <c:pt idx="378">
                  <c:v>40897</c:v>
                </c:pt>
                <c:pt idx="379">
                  <c:v>40898</c:v>
                </c:pt>
                <c:pt idx="380">
                  <c:v>40899</c:v>
                </c:pt>
                <c:pt idx="381">
                  <c:v>40900</c:v>
                </c:pt>
                <c:pt idx="382">
                  <c:v>40903</c:v>
                </c:pt>
                <c:pt idx="383">
                  <c:v>40904</c:v>
                </c:pt>
                <c:pt idx="384">
                  <c:v>40905</c:v>
                </c:pt>
                <c:pt idx="385">
                  <c:v>40906</c:v>
                </c:pt>
                <c:pt idx="386">
                  <c:v>40907</c:v>
                </c:pt>
                <c:pt idx="387">
                  <c:v>40912</c:v>
                </c:pt>
                <c:pt idx="388">
                  <c:v>40913</c:v>
                </c:pt>
                <c:pt idx="389">
                  <c:v>40914</c:v>
                </c:pt>
                <c:pt idx="390">
                  <c:v>40917</c:v>
                </c:pt>
                <c:pt idx="391">
                  <c:v>40918</c:v>
                </c:pt>
                <c:pt idx="392">
                  <c:v>40919</c:v>
                </c:pt>
                <c:pt idx="393">
                  <c:v>40920</c:v>
                </c:pt>
                <c:pt idx="394">
                  <c:v>40921</c:v>
                </c:pt>
                <c:pt idx="395">
                  <c:v>40924</c:v>
                </c:pt>
                <c:pt idx="396">
                  <c:v>40925</c:v>
                </c:pt>
                <c:pt idx="397">
                  <c:v>40926</c:v>
                </c:pt>
                <c:pt idx="398">
                  <c:v>40927</c:v>
                </c:pt>
                <c:pt idx="399">
                  <c:v>40928</c:v>
                </c:pt>
                <c:pt idx="400">
                  <c:v>40931</c:v>
                </c:pt>
                <c:pt idx="401">
                  <c:v>40932</c:v>
                </c:pt>
                <c:pt idx="402">
                  <c:v>40933</c:v>
                </c:pt>
                <c:pt idx="403">
                  <c:v>40934</c:v>
                </c:pt>
                <c:pt idx="404">
                  <c:v>40935</c:v>
                </c:pt>
                <c:pt idx="405">
                  <c:v>40938</c:v>
                </c:pt>
                <c:pt idx="406">
                  <c:v>40939</c:v>
                </c:pt>
                <c:pt idx="407">
                  <c:v>40940</c:v>
                </c:pt>
                <c:pt idx="408">
                  <c:v>40941</c:v>
                </c:pt>
                <c:pt idx="409">
                  <c:v>40942</c:v>
                </c:pt>
                <c:pt idx="410">
                  <c:v>40945</c:v>
                </c:pt>
                <c:pt idx="411">
                  <c:v>40946</c:v>
                </c:pt>
                <c:pt idx="412">
                  <c:v>40947</c:v>
                </c:pt>
                <c:pt idx="413">
                  <c:v>40948</c:v>
                </c:pt>
                <c:pt idx="414">
                  <c:v>40949</c:v>
                </c:pt>
                <c:pt idx="415">
                  <c:v>40952</c:v>
                </c:pt>
                <c:pt idx="416">
                  <c:v>40953</c:v>
                </c:pt>
                <c:pt idx="417">
                  <c:v>40954</c:v>
                </c:pt>
                <c:pt idx="418">
                  <c:v>40955</c:v>
                </c:pt>
                <c:pt idx="419">
                  <c:v>40956</c:v>
                </c:pt>
                <c:pt idx="420">
                  <c:v>40959</c:v>
                </c:pt>
                <c:pt idx="421">
                  <c:v>40960</c:v>
                </c:pt>
                <c:pt idx="422">
                  <c:v>40961</c:v>
                </c:pt>
                <c:pt idx="423">
                  <c:v>40962</c:v>
                </c:pt>
                <c:pt idx="424">
                  <c:v>40963</c:v>
                </c:pt>
                <c:pt idx="425">
                  <c:v>40966</c:v>
                </c:pt>
                <c:pt idx="426">
                  <c:v>40967</c:v>
                </c:pt>
                <c:pt idx="427">
                  <c:v>40968</c:v>
                </c:pt>
                <c:pt idx="428">
                  <c:v>40969</c:v>
                </c:pt>
                <c:pt idx="429">
                  <c:v>40970</c:v>
                </c:pt>
                <c:pt idx="430">
                  <c:v>40973</c:v>
                </c:pt>
                <c:pt idx="431">
                  <c:v>40974</c:v>
                </c:pt>
                <c:pt idx="432">
                  <c:v>40976</c:v>
                </c:pt>
                <c:pt idx="433">
                  <c:v>40977</c:v>
                </c:pt>
                <c:pt idx="434">
                  <c:v>40980</c:v>
                </c:pt>
                <c:pt idx="435">
                  <c:v>40981</c:v>
                </c:pt>
                <c:pt idx="436">
                  <c:v>40982</c:v>
                </c:pt>
                <c:pt idx="437">
                  <c:v>40983</c:v>
                </c:pt>
                <c:pt idx="438">
                  <c:v>40984</c:v>
                </c:pt>
                <c:pt idx="439">
                  <c:v>40987</c:v>
                </c:pt>
                <c:pt idx="440">
                  <c:v>40988</c:v>
                </c:pt>
                <c:pt idx="441">
                  <c:v>40989</c:v>
                </c:pt>
                <c:pt idx="442">
                  <c:v>40990</c:v>
                </c:pt>
                <c:pt idx="443">
                  <c:v>40991</c:v>
                </c:pt>
                <c:pt idx="444">
                  <c:v>40994</c:v>
                </c:pt>
                <c:pt idx="445">
                  <c:v>40995</c:v>
                </c:pt>
                <c:pt idx="446">
                  <c:v>40996</c:v>
                </c:pt>
                <c:pt idx="447">
                  <c:v>40997</c:v>
                </c:pt>
                <c:pt idx="448">
                  <c:v>40998</c:v>
                </c:pt>
                <c:pt idx="449">
                  <c:v>41001</c:v>
                </c:pt>
                <c:pt idx="450">
                  <c:v>41002</c:v>
                </c:pt>
                <c:pt idx="451">
                  <c:v>41003</c:v>
                </c:pt>
                <c:pt idx="452">
                  <c:v>41004</c:v>
                </c:pt>
                <c:pt idx="453">
                  <c:v>41009</c:v>
                </c:pt>
                <c:pt idx="454">
                  <c:v>41010</c:v>
                </c:pt>
                <c:pt idx="455">
                  <c:v>41011</c:v>
                </c:pt>
                <c:pt idx="456">
                  <c:v>41016</c:v>
                </c:pt>
                <c:pt idx="457">
                  <c:v>41017</c:v>
                </c:pt>
                <c:pt idx="458">
                  <c:v>41018</c:v>
                </c:pt>
                <c:pt idx="459">
                  <c:v>41019</c:v>
                </c:pt>
                <c:pt idx="460">
                  <c:v>41022</c:v>
                </c:pt>
                <c:pt idx="461">
                  <c:v>41023</c:v>
                </c:pt>
                <c:pt idx="462">
                  <c:v>41024</c:v>
                </c:pt>
                <c:pt idx="463">
                  <c:v>41025</c:v>
                </c:pt>
                <c:pt idx="464">
                  <c:v>41026</c:v>
                </c:pt>
                <c:pt idx="465">
                  <c:v>41029</c:v>
                </c:pt>
                <c:pt idx="466">
                  <c:v>41031</c:v>
                </c:pt>
                <c:pt idx="467">
                  <c:v>41032</c:v>
                </c:pt>
                <c:pt idx="468">
                  <c:v>41033</c:v>
                </c:pt>
                <c:pt idx="469">
                  <c:v>41037</c:v>
                </c:pt>
                <c:pt idx="470">
                  <c:v>41038</c:v>
                </c:pt>
                <c:pt idx="471">
                  <c:v>41039</c:v>
                </c:pt>
                <c:pt idx="472">
                  <c:v>41040</c:v>
                </c:pt>
                <c:pt idx="473">
                  <c:v>41043</c:v>
                </c:pt>
                <c:pt idx="474">
                  <c:v>41044</c:v>
                </c:pt>
                <c:pt idx="475">
                  <c:v>41045</c:v>
                </c:pt>
                <c:pt idx="476">
                  <c:v>41046</c:v>
                </c:pt>
                <c:pt idx="477">
                  <c:v>41047</c:v>
                </c:pt>
                <c:pt idx="478">
                  <c:v>41050</c:v>
                </c:pt>
                <c:pt idx="479">
                  <c:v>41051</c:v>
                </c:pt>
                <c:pt idx="480">
                  <c:v>41052</c:v>
                </c:pt>
                <c:pt idx="481">
                  <c:v>41053</c:v>
                </c:pt>
                <c:pt idx="482">
                  <c:v>41054</c:v>
                </c:pt>
                <c:pt idx="483">
                  <c:v>41057</c:v>
                </c:pt>
                <c:pt idx="484">
                  <c:v>41058</c:v>
                </c:pt>
                <c:pt idx="485">
                  <c:v>41059</c:v>
                </c:pt>
                <c:pt idx="486">
                  <c:v>41060</c:v>
                </c:pt>
                <c:pt idx="487">
                  <c:v>41061</c:v>
                </c:pt>
                <c:pt idx="488">
                  <c:v>41065</c:v>
                </c:pt>
                <c:pt idx="489">
                  <c:v>41066</c:v>
                </c:pt>
                <c:pt idx="490">
                  <c:v>41067</c:v>
                </c:pt>
                <c:pt idx="491">
                  <c:v>41068</c:v>
                </c:pt>
                <c:pt idx="492">
                  <c:v>41071</c:v>
                </c:pt>
                <c:pt idx="493">
                  <c:v>41072</c:v>
                </c:pt>
                <c:pt idx="494">
                  <c:v>41073</c:v>
                </c:pt>
                <c:pt idx="495">
                  <c:v>41074</c:v>
                </c:pt>
                <c:pt idx="496">
                  <c:v>41075</c:v>
                </c:pt>
                <c:pt idx="497">
                  <c:v>41078</c:v>
                </c:pt>
                <c:pt idx="498">
                  <c:v>41079</c:v>
                </c:pt>
                <c:pt idx="499">
                  <c:v>41080</c:v>
                </c:pt>
                <c:pt idx="500">
                  <c:v>41081</c:v>
                </c:pt>
                <c:pt idx="501">
                  <c:v>41082</c:v>
                </c:pt>
                <c:pt idx="502">
                  <c:v>41085</c:v>
                </c:pt>
                <c:pt idx="503">
                  <c:v>41086</c:v>
                </c:pt>
                <c:pt idx="504">
                  <c:v>41087</c:v>
                </c:pt>
                <c:pt idx="505">
                  <c:v>41088</c:v>
                </c:pt>
                <c:pt idx="506">
                  <c:v>41089</c:v>
                </c:pt>
                <c:pt idx="507">
                  <c:v>41092</c:v>
                </c:pt>
                <c:pt idx="508">
                  <c:v>41093</c:v>
                </c:pt>
                <c:pt idx="509">
                  <c:v>41094</c:v>
                </c:pt>
                <c:pt idx="510">
                  <c:v>41095</c:v>
                </c:pt>
                <c:pt idx="511">
                  <c:v>41096</c:v>
                </c:pt>
                <c:pt idx="512">
                  <c:v>41099</c:v>
                </c:pt>
                <c:pt idx="513">
                  <c:v>41100</c:v>
                </c:pt>
                <c:pt idx="514">
                  <c:v>41101</c:v>
                </c:pt>
                <c:pt idx="515">
                  <c:v>41102</c:v>
                </c:pt>
                <c:pt idx="516">
                  <c:v>41103</c:v>
                </c:pt>
                <c:pt idx="517">
                  <c:v>41106</c:v>
                </c:pt>
                <c:pt idx="518">
                  <c:v>41107</c:v>
                </c:pt>
                <c:pt idx="519">
                  <c:v>41108</c:v>
                </c:pt>
                <c:pt idx="520">
                  <c:v>41109</c:v>
                </c:pt>
                <c:pt idx="521">
                  <c:v>41110</c:v>
                </c:pt>
                <c:pt idx="522">
                  <c:v>41113</c:v>
                </c:pt>
                <c:pt idx="523">
                  <c:v>41114</c:v>
                </c:pt>
                <c:pt idx="524">
                  <c:v>41115</c:v>
                </c:pt>
                <c:pt idx="525">
                  <c:v>41116</c:v>
                </c:pt>
                <c:pt idx="526">
                  <c:v>41117</c:v>
                </c:pt>
                <c:pt idx="527">
                  <c:v>41120</c:v>
                </c:pt>
                <c:pt idx="528">
                  <c:v>41121</c:v>
                </c:pt>
                <c:pt idx="529">
                  <c:v>41122</c:v>
                </c:pt>
                <c:pt idx="530">
                  <c:v>41124</c:v>
                </c:pt>
                <c:pt idx="531">
                  <c:v>41127</c:v>
                </c:pt>
                <c:pt idx="532">
                  <c:v>41128</c:v>
                </c:pt>
                <c:pt idx="533">
                  <c:v>41129</c:v>
                </c:pt>
                <c:pt idx="534">
                  <c:v>41130</c:v>
                </c:pt>
                <c:pt idx="535">
                  <c:v>41131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41155</c:v>
                </c:pt>
                <c:pt idx="551">
                  <c:v>41156</c:v>
                </c:pt>
                <c:pt idx="552">
                  <c:v>41157</c:v>
                </c:pt>
                <c:pt idx="553">
                  <c:v>41158</c:v>
                </c:pt>
                <c:pt idx="554">
                  <c:v>41159</c:v>
                </c:pt>
                <c:pt idx="555">
                  <c:v>41162</c:v>
                </c:pt>
                <c:pt idx="556">
                  <c:v>41163</c:v>
                </c:pt>
                <c:pt idx="557">
                  <c:v>41164</c:v>
                </c:pt>
                <c:pt idx="558">
                  <c:v>41165</c:v>
                </c:pt>
                <c:pt idx="559">
                  <c:v>41166</c:v>
                </c:pt>
                <c:pt idx="560">
                  <c:v>41169</c:v>
                </c:pt>
                <c:pt idx="561">
                  <c:v>41170</c:v>
                </c:pt>
                <c:pt idx="562">
                  <c:v>41171</c:v>
                </c:pt>
                <c:pt idx="563">
                  <c:v>41172</c:v>
                </c:pt>
                <c:pt idx="564">
                  <c:v>41173</c:v>
                </c:pt>
                <c:pt idx="565">
                  <c:v>41176</c:v>
                </c:pt>
                <c:pt idx="566">
                  <c:v>41177</c:v>
                </c:pt>
                <c:pt idx="567">
                  <c:v>41178</c:v>
                </c:pt>
                <c:pt idx="568">
                  <c:v>41179</c:v>
                </c:pt>
                <c:pt idx="569">
                  <c:v>41180</c:v>
                </c:pt>
                <c:pt idx="570">
                  <c:v>41183</c:v>
                </c:pt>
                <c:pt idx="571">
                  <c:v>41184</c:v>
                </c:pt>
                <c:pt idx="572">
                  <c:v>41185</c:v>
                </c:pt>
                <c:pt idx="573">
                  <c:v>41186</c:v>
                </c:pt>
                <c:pt idx="574">
                  <c:v>41187</c:v>
                </c:pt>
                <c:pt idx="575">
                  <c:v>41190</c:v>
                </c:pt>
                <c:pt idx="576">
                  <c:v>41191</c:v>
                </c:pt>
                <c:pt idx="577">
                  <c:v>41192</c:v>
                </c:pt>
                <c:pt idx="578">
                  <c:v>41193</c:v>
                </c:pt>
                <c:pt idx="579">
                  <c:v>41194</c:v>
                </c:pt>
                <c:pt idx="580">
                  <c:v>41197</c:v>
                </c:pt>
                <c:pt idx="581">
                  <c:v>41198</c:v>
                </c:pt>
                <c:pt idx="582">
                  <c:v>41199</c:v>
                </c:pt>
                <c:pt idx="583">
                  <c:v>41200</c:v>
                </c:pt>
                <c:pt idx="584">
                  <c:v>41201</c:v>
                </c:pt>
                <c:pt idx="585">
                  <c:v>41204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41211</c:v>
                </c:pt>
                <c:pt idx="590">
                  <c:v>41212</c:v>
                </c:pt>
                <c:pt idx="591">
                  <c:v>41213</c:v>
                </c:pt>
                <c:pt idx="592">
                  <c:v>41214</c:v>
                </c:pt>
                <c:pt idx="593">
                  <c:v>41215</c:v>
                </c:pt>
                <c:pt idx="594">
                  <c:v>41218</c:v>
                </c:pt>
                <c:pt idx="595">
                  <c:v>41219</c:v>
                </c:pt>
                <c:pt idx="596">
                  <c:v>41220</c:v>
                </c:pt>
                <c:pt idx="597">
                  <c:v>41221</c:v>
                </c:pt>
                <c:pt idx="598">
                  <c:v>41222</c:v>
                </c:pt>
                <c:pt idx="599">
                  <c:v>41225</c:v>
                </c:pt>
                <c:pt idx="600">
                  <c:v>41226</c:v>
                </c:pt>
                <c:pt idx="601">
                  <c:v>41227</c:v>
                </c:pt>
                <c:pt idx="602">
                  <c:v>41228</c:v>
                </c:pt>
                <c:pt idx="603">
                  <c:v>41229</c:v>
                </c:pt>
                <c:pt idx="604">
                  <c:v>41232</c:v>
                </c:pt>
                <c:pt idx="605">
                  <c:v>41233</c:v>
                </c:pt>
                <c:pt idx="606">
                  <c:v>41234</c:v>
                </c:pt>
                <c:pt idx="607">
                  <c:v>41235</c:v>
                </c:pt>
                <c:pt idx="608">
                  <c:v>41236</c:v>
                </c:pt>
                <c:pt idx="609">
                  <c:v>41239</c:v>
                </c:pt>
                <c:pt idx="610">
                  <c:v>41240</c:v>
                </c:pt>
                <c:pt idx="611">
                  <c:v>41241</c:v>
                </c:pt>
                <c:pt idx="612">
                  <c:v>41242</c:v>
                </c:pt>
                <c:pt idx="613">
                  <c:v>41243</c:v>
                </c:pt>
                <c:pt idx="614">
                  <c:v>41246</c:v>
                </c:pt>
                <c:pt idx="615">
                  <c:v>41247</c:v>
                </c:pt>
                <c:pt idx="616">
                  <c:v>41249</c:v>
                </c:pt>
                <c:pt idx="617">
                  <c:v>41250</c:v>
                </c:pt>
                <c:pt idx="618">
                  <c:v>41254</c:v>
                </c:pt>
                <c:pt idx="619">
                  <c:v>41255</c:v>
                </c:pt>
                <c:pt idx="620">
                  <c:v>41256</c:v>
                </c:pt>
                <c:pt idx="621">
                  <c:v>41257</c:v>
                </c:pt>
                <c:pt idx="622">
                  <c:v>41260</c:v>
                </c:pt>
                <c:pt idx="623">
                  <c:v>41261</c:v>
                </c:pt>
                <c:pt idx="624">
                  <c:v>41262</c:v>
                </c:pt>
                <c:pt idx="625">
                  <c:v>41263</c:v>
                </c:pt>
                <c:pt idx="626">
                  <c:v>41264</c:v>
                </c:pt>
                <c:pt idx="627">
                  <c:v>41267</c:v>
                </c:pt>
                <c:pt idx="628">
                  <c:v>41268</c:v>
                </c:pt>
                <c:pt idx="629">
                  <c:v>41269</c:v>
                </c:pt>
                <c:pt idx="630">
                  <c:v>41270</c:v>
                </c:pt>
                <c:pt idx="631">
                  <c:v>41271</c:v>
                </c:pt>
                <c:pt idx="632">
                  <c:v>41276</c:v>
                </c:pt>
                <c:pt idx="633">
                  <c:v>41277</c:v>
                </c:pt>
                <c:pt idx="634">
                  <c:v>41278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41288</c:v>
                </c:pt>
                <c:pt idx="641">
                  <c:v>41289</c:v>
                </c:pt>
                <c:pt idx="642">
                  <c:v>41290</c:v>
                </c:pt>
                <c:pt idx="643">
                  <c:v>41291</c:v>
                </c:pt>
                <c:pt idx="644">
                  <c:v>41292</c:v>
                </c:pt>
                <c:pt idx="645">
                  <c:v>41295</c:v>
                </c:pt>
                <c:pt idx="646">
                  <c:v>41296</c:v>
                </c:pt>
                <c:pt idx="647">
                  <c:v>41297</c:v>
                </c:pt>
                <c:pt idx="648">
                  <c:v>41298</c:v>
                </c:pt>
                <c:pt idx="649">
                  <c:v>41299</c:v>
                </c:pt>
                <c:pt idx="650">
                  <c:v>41302</c:v>
                </c:pt>
                <c:pt idx="651">
                  <c:v>41303</c:v>
                </c:pt>
                <c:pt idx="652">
                  <c:v>41304</c:v>
                </c:pt>
                <c:pt idx="653">
                  <c:v>41305</c:v>
                </c:pt>
                <c:pt idx="654">
                  <c:v>41306</c:v>
                </c:pt>
                <c:pt idx="655">
                  <c:v>41309</c:v>
                </c:pt>
                <c:pt idx="656">
                  <c:v>41310</c:v>
                </c:pt>
                <c:pt idx="657">
                  <c:v>41311</c:v>
                </c:pt>
                <c:pt idx="658">
                  <c:v>41312</c:v>
                </c:pt>
                <c:pt idx="659">
                  <c:v>41313</c:v>
                </c:pt>
                <c:pt idx="660">
                  <c:v>41316</c:v>
                </c:pt>
                <c:pt idx="661">
                  <c:v>41317</c:v>
                </c:pt>
                <c:pt idx="662">
                  <c:v>41318</c:v>
                </c:pt>
                <c:pt idx="663">
                  <c:v>41319</c:v>
                </c:pt>
                <c:pt idx="664">
                  <c:v>41320</c:v>
                </c:pt>
                <c:pt idx="665">
                  <c:v>41323</c:v>
                </c:pt>
                <c:pt idx="666">
                  <c:v>41324</c:v>
                </c:pt>
                <c:pt idx="667">
                  <c:v>41325</c:v>
                </c:pt>
                <c:pt idx="668">
                  <c:v>41326</c:v>
                </c:pt>
                <c:pt idx="669">
                  <c:v>41327</c:v>
                </c:pt>
                <c:pt idx="670">
                  <c:v>41331</c:v>
                </c:pt>
                <c:pt idx="671">
                  <c:v>41332</c:v>
                </c:pt>
                <c:pt idx="672">
                  <c:v>41333</c:v>
                </c:pt>
                <c:pt idx="673">
                  <c:v>41334</c:v>
                </c:pt>
                <c:pt idx="674">
                  <c:v>41337</c:v>
                </c:pt>
                <c:pt idx="675">
                  <c:v>41338</c:v>
                </c:pt>
                <c:pt idx="676">
                  <c:v>41339</c:v>
                </c:pt>
                <c:pt idx="677">
                  <c:v>41340</c:v>
                </c:pt>
                <c:pt idx="678">
                  <c:v>41341</c:v>
                </c:pt>
                <c:pt idx="679">
                  <c:v>41344</c:v>
                </c:pt>
                <c:pt idx="680">
                  <c:v>41345</c:v>
                </c:pt>
                <c:pt idx="681">
                  <c:v>41346</c:v>
                </c:pt>
                <c:pt idx="682">
                  <c:v>41347</c:v>
                </c:pt>
                <c:pt idx="683">
                  <c:v>41348</c:v>
                </c:pt>
                <c:pt idx="684">
                  <c:v>41351</c:v>
                </c:pt>
                <c:pt idx="685">
                  <c:v>41352</c:v>
                </c:pt>
                <c:pt idx="686">
                  <c:v>41353</c:v>
                </c:pt>
                <c:pt idx="687">
                  <c:v>41354</c:v>
                </c:pt>
                <c:pt idx="688">
                  <c:v>41355</c:v>
                </c:pt>
                <c:pt idx="689">
                  <c:v>41358</c:v>
                </c:pt>
                <c:pt idx="690">
                  <c:v>41359</c:v>
                </c:pt>
                <c:pt idx="691">
                  <c:v>41360</c:v>
                </c:pt>
                <c:pt idx="692">
                  <c:v>41361</c:v>
                </c:pt>
                <c:pt idx="693">
                  <c:v>41362</c:v>
                </c:pt>
                <c:pt idx="694">
                  <c:v>41365</c:v>
                </c:pt>
                <c:pt idx="695">
                  <c:v>41366</c:v>
                </c:pt>
                <c:pt idx="696">
                  <c:v>41367</c:v>
                </c:pt>
                <c:pt idx="697">
                  <c:v>41368</c:v>
                </c:pt>
                <c:pt idx="698">
                  <c:v>41369</c:v>
                </c:pt>
                <c:pt idx="699">
                  <c:v>41373</c:v>
                </c:pt>
                <c:pt idx="700">
                  <c:v>41374</c:v>
                </c:pt>
                <c:pt idx="701">
                  <c:v>41375</c:v>
                </c:pt>
                <c:pt idx="702">
                  <c:v>41376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41396</c:v>
                </c:pt>
                <c:pt idx="714">
                  <c:v>41397</c:v>
                </c:pt>
                <c:pt idx="715">
                  <c:v>41401</c:v>
                </c:pt>
                <c:pt idx="716">
                  <c:v>41402</c:v>
                </c:pt>
                <c:pt idx="717">
                  <c:v>41403</c:v>
                </c:pt>
                <c:pt idx="718">
                  <c:v>41404</c:v>
                </c:pt>
                <c:pt idx="719">
                  <c:v>41407</c:v>
                </c:pt>
                <c:pt idx="720">
                  <c:v>41408</c:v>
                </c:pt>
                <c:pt idx="721">
                  <c:v>41409</c:v>
                </c:pt>
                <c:pt idx="722">
                  <c:v>41410</c:v>
                </c:pt>
                <c:pt idx="723">
                  <c:v>41411</c:v>
                </c:pt>
                <c:pt idx="724">
                  <c:v>41414</c:v>
                </c:pt>
                <c:pt idx="725">
                  <c:v>41415</c:v>
                </c:pt>
                <c:pt idx="726">
                  <c:v>41416</c:v>
                </c:pt>
                <c:pt idx="727">
                  <c:v>41417</c:v>
                </c:pt>
                <c:pt idx="728">
                  <c:v>41421</c:v>
                </c:pt>
                <c:pt idx="729">
                  <c:v>41422</c:v>
                </c:pt>
                <c:pt idx="730">
                  <c:v>41423</c:v>
                </c:pt>
                <c:pt idx="731">
                  <c:v>41424</c:v>
                </c:pt>
                <c:pt idx="732">
                  <c:v>41425</c:v>
                </c:pt>
                <c:pt idx="733">
                  <c:v>41428</c:v>
                </c:pt>
                <c:pt idx="734">
                  <c:v>41429</c:v>
                </c:pt>
                <c:pt idx="735">
                  <c:v>41430</c:v>
                </c:pt>
                <c:pt idx="736">
                  <c:v>41431</c:v>
                </c:pt>
                <c:pt idx="737">
                  <c:v>41432</c:v>
                </c:pt>
                <c:pt idx="738">
                  <c:v>41435</c:v>
                </c:pt>
                <c:pt idx="739">
                  <c:v>41436</c:v>
                </c:pt>
                <c:pt idx="740">
                  <c:v>41437</c:v>
                </c:pt>
                <c:pt idx="741">
                  <c:v>41438</c:v>
                </c:pt>
                <c:pt idx="742">
                  <c:v>41439</c:v>
                </c:pt>
                <c:pt idx="743">
                  <c:v>41442</c:v>
                </c:pt>
                <c:pt idx="744">
                  <c:v>41443</c:v>
                </c:pt>
                <c:pt idx="745">
                  <c:v>41444</c:v>
                </c:pt>
                <c:pt idx="746">
                  <c:v>41445</c:v>
                </c:pt>
                <c:pt idx="747">
                  <c:v>41446</c:v>
                </c:pt>
                <c:pt idx="748">
                  <c:v>41449</c:v>
                </c:pt>
                <c:pt idx="749">
                  <c:v>41450</c:v>
                </c:pt>
                <c:pt idx="750">
                  <c:v>41451</c:v>
                </c:pt>
                <c:pt idx="751">
                  <c:v>41452</c:v>
                </c:pt>
                <c:pt idx="752">
                  <c:v>41453</c:v>
                </c:pt>
                <c:pt idx="753">
                  <c:v>41457</c:v>
                </c:pt>
                <c:pt idx="754">
                  <c:v>41458</c:v>
                </c:pt>
                <c:pt idx="755">
                  <c:v>41459</c:v>
                </c:pt>
                <c:pt idx="756">
                  <c:v>41460</c:v>
                </c:pt>
                <c:pt idx="757">
                  <c:v>41463</c:v>
                </c:pt>
                <c:pt idx="758">
                  <c:v>41464</c:v>
                </c:pt>
                <c:pt idx="759">
                  <c:v>41465</c:v>
                </c:pt>
                <c:pt idx="760">
                  <c:v>41466</c:v>
                </c:pt>
                <c:pt idx="761">
                  <c:v>41467</c:v>
                </c:pt>
                <c:pt idx="762">
                  <c:v>41470</c:v>
                </c:pt>
                <c:pt idx="763">
                  <c:v>41471</c:v>
                </c:pt>
                <c:pt idx="764">
                  <c:v>41472</c:v>
                </c:pt>
                <c:pt idx="765">
                  <c:v>41473</c:v>
                </c:pt>
                <c:pt idx="766">
                  <c:v>41474</c:v>
                </c:pt>
                <c:pt idx="767">
                  <c:v>41478</c:v>
                </c:pt>
                <c:pt idx="768">
                  <c:v>41479</c:v>
                </c:pt>
                <c:pt idx="769">
                  <c:v>41480</c:v>
                </c:pt>
                <c:pt idx="770">
                  <c:v>41481</c:v>
                </c:pt>
                <c:pt idx="771">
                  <c:v>41484</c:v>
                </c:pt>
                <c:pt idx="772">
                  <c:v>41485</c:v>
                </c:pt>
                <c:pt idx="773">
                  <c:v>41486</c:v>
                </c:pt>
                <c:pt idx="774">
                  <c:v>41487</c:v>
                </c:pt>
                <c:pt idx="775">
                  <c:v>41488</c:v>
                </c:pt>
                <c:pt idx="776">
                  <c:v>41491</c:v>
                </c:pt>
                <c:pt idx="777">
                  <c:v>41492</c:v>
                </c:pt>
                <c:pt idx="778">
                  <c:v>41493</c:v>
                </c:pt>
                <c:pt idx="779">
                  <c:v>41494</c:v>
                </c:pt>
                <c:pt idx="780">
                  <c:v>41495</c:v>
                </c:pt>
                <c:pt idx="781">
                  <c:v>41499</c:v>
                </c:pt>
                <c:pt idx="782">
                  <c:v>41500</c:v>
                </c:pt>
                <c:pt idx="783">
                  <c:v>41501</c:v>
                </c:pt>
                <c:pt idx="784">
                  <c:v>41502</c:v>
                </c:pt>
                <c:pt idx="785">
                  <c:v>41505</c:v>
                </c:pt>
                <c:pt idx="786">
                  <c:v>41506</c:v>
                </c:pt>
                <c:pt idx="787">
                  <c:v>41507</c:v>
                </c:pt>
                <c:pt idx="788">
                  <c:v>41508</c:v>
                </c:pt>
                <c:pt idx="789">
                  <c:v>41509</c:v>
                </c:pt>
                <c:pt idx="790">
                  <c:v>41512</c:v>
                </c:pt>
                <c:pt idx="791">
                  <c:v>41513</c:v>
                </c:pt>
                <c:pt idx="792">
                  <c:v>41514</c:v>
                </c:pt>
                <c:pt idx="793">
                  <c:v>41515</c:v>
                </c:pt>
                <c:pt idx="794">
                  <c:v>41516</c:v>
                </c:pt>
                <c:pt idx="795">
                  <c:v>41519</c:v>
                </c:pt>
                <c:pt idx="796">
                  <c:v>41520</c:v>
                </c:pt>
                <c:pt idx="797">
                  <c:v>41521</c:v>
                </c:pt>
                <c:pt idx="798">
                  <c:v>41522</c:v>
                </c:pt>
                <c:pt idx="799">
                  <c:v>41523</c:v>
                </c:pt>
                <c:pt idx="800">
                  <c:v>41526</c:v>
                </c:pt>
                <c:pt idx="801">
                  <c:v>41527</c:v>
                </c:pt>
                <c:pt idx="802">
                  <c:v>41528</c:v>
                </c:pt>
                <c:pt idx="803">
                  <c:v>41529</c:v>
                </c:pt>
                <c:pt idx="804">
                  <c:v>41530</c:v>
                </c:pt>
                <c:pt idx="805">
                  <c:v>41533</c:v>
                </c:pt>
                <c:pt idx="806">
                  <c:v>41534</c:v>
                </c:pt>
                <c:pt idx="807">
                  <c:v>41535</c:v>
                </c:pt>
                <c:pt idx="808">
                  <c:v>41536</c:v>
                </c:pt>
                <c:pt idx="809">
                  <c:v>41537</c:v>
                </c:pt>
                <c:pt idx="810">
                  <c:v>41540</c:v>
                </c:pt>
                <c:pt idx="811">
                  <c:v>41541</c:v>
                </c:pt>
                <c:pt idx="812">
                  <c:v>41542</c:v>
                </c:pt>
                <c:pt idx="813">
                  <c:v>41543</c:v>
                </c:pt>
                <c:pt idx="814">
                  <c:v>41544</c:v>
                </c:pt>
                <c:pt idx="815">
                  <c:v>41547</c:v>
                </c:pt>
                <c:pt idx="816">
                  <c:v>41548</c:v>
                </c:pt>
                <c:pt idx="817">
                  <c:v>41549</c:v>
                </c:pt>
                <c:pt idx="818">
                  <c:v>41550</c:v>
                </c:pt>
                <c:pt idx="819">
                  <c:v>41551</c:v>
                </c:pt>
                <c:pt idx="820">
                  <c:v>41554</c:v>
                </c:pt>
                <c:pt idx="821">
                  <c:v>41555</c:v>
                </c:pt>
                <c:pt idx="822">
                  <c:v>41556</c:v>
                </c:pt>
                <c:pt idx="823">
                  <c:v>41557</c:v>
                </c:pt>
                <c:pt idx="824">
                  <c:v>41558</c:v>
                </c:pt>
                <c:pt idx="825">
                  <c:v>41561</c:v>
                </c:pt>
                <c:pt idx="826">
                  <c:v>41562</c:v>
                </c:pt>
                <c:pt idx="827">
                  <c:v>41563</c:v>
                </c:pt>
                <c:pt idx="828">
                  <c:v>41564</c:v>
                </c:pt>
                <c:pt idx="829">
                  <c:v>41565</c:v>
                </c:pt>
                <c:pt idx="830">
                  <c:v>41568</c:v>
                </c:pt>
                <c:pt idx="831">
                  <c:v>41569</c:v>
                </c:pt>
                <c:pt idx="832">
                  <c:v>41571</c:v>
                </c:pt>
                <c:pt idx="833">
                  <c:v>41572</c:v>
                </c:pt>
                <c:pt idx="834">
                  <c:v>41575</c:v>
                </c:pt>
                <c:pt idx="835">
                  <c:v>41576</c:v>
                </c:pt>
                <c:pt idx="836">
                  <c:v>41577</c:v>
                </c:pt>
                <c:pt idx="837">
                  <c:v>41578</c:v>
                </c:pt>
                <c:pt idx="838">
                  <c:v>41579</c:v>
                </c:pt>
                <c:pt idx="839">
                  <c:v>41582</c:v>
                </c:pt>
                <c:pt idx="840">
                  <c:v>41583</c:v>
                </c:pt>
                <c:pt idx="841">
                  <c:v>41584</c:v>
                </c:pt>
                <c:pt idx="842">
                  <c:v>41585</c:v>
                </c:pt>
                <c:pt idx="843">
                  <c:v>41586</c:v>
                </c:pt>
                <c:pt idx="844">
                  <c:v>41589</c:v>
                </c:pt>
                <c:pt idx="845">
                  <c:v>41590</c:v>
                </c:pt>
                <c:pt idx="846">
                  <c:v>41591</c:v>
                </c:pt>
                <c:pt idx="847">
                  <c:v>41592</c:v>
                </c:pt>
                <c:pt idx="848">
                  <c:v>41593</c:v>
                </c:pt>
                <c:pt idx="849">
                  <c:v>41596</c:v>
                </c:pt>
                <c:pt idx="850">
                  <c:v>41597</c:v>
                </c:pt>
                <c:pt idx="851">
                  <c:v>41598</c:v>
                </c:pt>
                <c:pt idx="852">
                  <c:v>41599</c:v>
                </c:pt>
                <c:pt idx="853">
                  <c:v>41600</c:v>
                </c:pt>
                <c:pt idx="854">
                  <c:v>41603</c:v>
                </c:pt>
                <c:pt idx="855">
                  <c:v>41604</c:v>
                </c:pt>
                <c:pt idx="856">
                  <c:v>41605</c:v>
                </c:pt>
                <c:pt idx="857">
                  <c:v>41606</c:v>
                </c:pt>
                <c:pt idx="858">
                  <c:v>41607</c:v>
                </c:pt>
                <c:pt idx="859">
                  <c:v>41610</c:v>
                </c:pt>
                <c:pt idx="860">
                  <c:v>41611</c:v>
                </c:pt>
                <c:pt idx="861">
                  <c:v>41612</c:v>
                </c:pt>
                <c:pt idx="862">
                  <c:v>41614</c:v>
                </c:pt>
                <c:pt idx="863">
                  <c:v>41617</c:v>
                </c:pt>
                <c:pt idx="864">
                  <c:v>41619</c:v>
                </c:pt>
                <c:pt idx="865">
                  <c:v>41620</c:v>
                </c:pt>
                <c:pt idx="866">
                  <c:v>41621</c:v>
                </c:pt>
                <c:pt idx="867">
                  <c:v>41624</c:v>
                </c:pt>
                <c:pt idx="868">
                  <c:v>41625</c:v>
                </c:pt>
                <c:pt idx="869">
                  <c:v>41626</c:v>
                </c:pt>
                <c:pt idx="870">
                  <c:v>41627</c:v>
                </c:pt>
                <c:pt idx="871">
                  <c:v>41628</c:v>
                </c:pt>
                <c:pt idx="872">
                  <c:v>41631</c:v>
                </c:pt>
                <c:pt idx="873">
                  <c:v>41632</c:v>
                </c:pt>
                <c:pt idx="874">
                  <c:v>41633</c:v>
                </c:pt>
                <c:pt idx="875">
                  <c:v>41634</c:v>
                </c:pt>
                <c:pt idx="876">
                  <c:v>41635</c:v>
                </c:pt>
                <c:pt idx="877">
                  <c:v>41641</c:v>
                </c:pt>
                <c:pt idx="878">
                  <c:v>41642</c:v>
                </c:pt>
                <c:pt idx="879">
                  <c:v>41645</c:v>
                </c:pt>
                <c:pt idx="880">
                  <c:v>41646</c:v>
                </c:pt>
                <c:pt idx="881">
                  <c:v>41647</c:v>
                </c:pt>
                <c:pt idx="882">
                  <c:v>41648</c:v>
                </c:pt>
                <c:pt idx="883">
                  <c:v>41649</c:v>
                </c:pt>
                <c:pt idx="884">
                  <c:v>41652</c:v>
                </c:pt>
                <c:pt idx="885">
                  <c:v>41653</c:v>
                </c:pt>
                <c:pt idx="886">
                  <c:v>41654</c:v>
                </c:pt>
                <c:pt idx="887">
                  <c:v>41655</c:v>
                </c:pt>
                <c:pt idx="888">
                  <c:v>41656</c:v>
                </c:pt>
                <c:pt idx="889">
                  <c:v>41659</c:v>
                </c:pt>
                <c:pt idx="890">
                  <c:v>41660</c:v>
                </c:pt>
                <c:pt idx="891">
                  <c:v>41661</c:v>
                </c:pt>
                <c:pt idx="892">
                  <c:v>41662</c:v>
                </c:pt>
                <c:pt idx="893">
                  <c:v>41663</c:v>
                </c:pt>
                <c:pt idx="894">
                  <c:v>41666</c:v>
                </c:pt>
                <c:pt idx="895">
                  <c:v>41667</c:v>
                </c:pt>
                <c:pt idx="896">
                  <c:v>41668</c:v>
                </c:pt>
                <c:pt idx="897">
                  <c:v>41669</c:v>
                </c:pt>
                <c:pt idx="898">
                  <c:v>41670</c:v>
                </c:pt>
                <c:pt idx="899">
                  <c:v>41673</c:v>
                </c:pt>
                <c:pt idx="900">
                  <c:v>41674</c:v>
                </c:pt>
                <c:pt idx="901">
                  <c:v>41675</c:v>
                </c:pt>
                <c:pt idx="902">
                  <c:v>41676</c:v>
                </c:pt>
                <c:pt idx="903">
                  <c:v>41677</c:v>
                </c:pt>
                <c:pt idx="904">
                  <c:v>41680</c:v>
                </c:pt>
                <c:pt idx="905">
                  <c:v>41681</c:v>
                </c:pt>
                <c:pt idx="906">
                  <c:v>41682</c:v>
                </c:pt>
                <c:pt idx="907">
                  <c:v>41683</c:v>
                </c:pt>
                <c:pt idx="908">
                  <c:v>41687</c:v>
                </c:pt>
                <c:pt idx="909">
                  <c:v>41688</c:v>
                </c:pt>
                <c:pt idx="910">
                  <c:v>41689</c:v>
                </c:pt>
                <c:pt idx="911">
                  <c:v>41690</c:v>
                </c:pt>
                <c:pt idx="912">
                  <c:v>41691</c:v>
                </c:pt>
                <c:pt idx="913">
                  <c:v>41694</c:v>
                </c:pt>
                <c:pt idx="914">
                  <c:v>41695</c:v>
                </c:pt>
                <c:pt idx="915">
                  <c:v>41696</c:v>
                </c:pt>
                <c:pt idx="916">
                  <c:v>41697</c:v>
                </c:pt>
                <c:pt idx="917">
                  <c:v>41698</c:v>
                </c:pt>
                <c:pt idx="918">
                  <c:v>41701</c:v>
                </c:pt>
                <c:pt idx="919">
                  <c:v>41702</c:v>
                </c:pt>
                <c:pt idx="920">
                  <c:v>41703</c:v>
                </c:pt>
                <c:pt idx="921">
                  <c:v>41704</c:v>
                </c:pt>
                <c:pt idx="922">
                  <c:v>41705</c:v>
                </c:pt>
                <c:pt idx="923">
                  <c:v>41708</c:v>
                </c:pt>
                <c:pt idx="924">
                  <c:v>41709</c:v>
                </c:pt>
                <c:pt idx="925">
                  <c:v>41710</c:v>
                </c:pt>
                <c:pt idx="926">
                  <c:v>41711</c:v>
                </c:pt>
                <c:pt idx="927">
                  <c:v>41712</c:v>
                </c:pt>
                <c:pt idx="928">
                  <c:v>41715</c:v>
                </c:pt>
                <c:pt idx="929">
                  <c:v>41716</c:v>
                </c:pt>
                <c:pt idx="930">
                  <c:v>41717</c:v>
                </c:pt>
                <c:pt idx="931">
                  <c:v>41718</c:v>
                </c:pt>
                <c:pt idx="932">
                  <c:v>41719</c:v>
                </c:pt>
                <c:pt idx="933">
                  <c:v>41722</c:v>
                </c:pt>
                <c:pt idx="934">
                  <c:v>41723</c:v>
                </c:pt>
                <c:pt idx="935">
                  <c:v>41724</c:v>
                </c:pt>
                <c:pt idx="936">
                  <c:v>41725</c:v>
                </c:pt>
                <c:pt idx="937">
                  <c:v>41726</c:v>
                </c:pt>
                <c:pt idx="938">
                  <c:v>41729</c:v>
                </c:pt>
                <c:pt idx="939">
                  <c:v>41730</c:v>
                </c:pt>
                <c:pt idx="940">
                  <c:v>41731</c:v>
                </c:pt>
                <c:pt idx="941">
                  <c:v>41732</c:v>
                </c:pt>
                <c:pt idx="942">
                  <c:v>41733</c:v>
                </c:pt>
                <c:pt idx="943">
                  <c:v>41737</c:v>
                </c:pt>
                <c:pt idx="944">
                  <c:v>41738</c:v>
                </c:pt>
                <c:pt idx="945">
                  <c:v>41739</c:v>
                </c:pt>
                <c:pt idx="946">
                  <c:v>41740</c:v>
                </c:pt>
                <c:pt idx="947">
                  <c:v>41745</c:v>
                </c:pt>
                <c:pt idx="948">
                  <c:v>41746</c:v>
                </c:pt>
                <c:pt idx="949">
                  <c:v>41747</c:v>
                </c:pt>
                <c:pt idx="950">
                  <c:v>41750</c:v>
                </c:pt>
                <c:pt idx="951">
                  <c:v>41751</c:v>
                </c:pt>
                <c:pt idx="952">
                  <c:v>41752</c:v>
                </c:pt>
                <c:pt idx="953">
                  <c:v>41753</c:v>
                </c:pt>
                <c:pt idx="954">
                  <c:v>41754</c:v>
                </c:pt>
                <c:pt idx="955">
                  <c:v>41757</c:v>
                </c:pt>
                <c:pt idx="956">
                  <c:v>41758</c:v>
                </c:pt>
                <c:pt idx="957">
                  <c:v>41759</c:v>
                </c:pt>
                <c:pt idx="958">
                  <c:v>41761</c:v>
                </c:pt>
                <c:pt idx="959">
                  <c:v>41765</c:v>
                </c:pt>
                <c:pt idx="960">
                  <c:v>41766</c:v>
                </c:pt>
                <c:pt idx="961">
                  <c:v>41767</c:v>
                </c:pt>
                <c:pt idx="962">
                  <c:v>41768</c:v>
                </c:pt>
                <c:pt idx="963">
                  <c:v>41771</c:v>
                </c:pt>
                <c:pt idx="964">
                  <c:v>41773</c:v>
                </c:pt>
                <c:pt idx="965">
                  <c:v>41774</c:v>
                </c:pt>
                <c:pt idx="966">
                  <c:v>41775</c:v>
                </c:pt>
                <c:pt idx="967">
                  <c:v>41778</c:v>
                </c:pt>
                <c:pt idx="968">
                  <c:v>41779</c:v>
                </c:pt>
                <c:pt idx="969">
                  <c:v>41780</c:v>
                </c:pt>
                <c:pt idx="970">
                  <c:v>41781</c:v>
                </c:pt>
                <c:pt idx="971">
                  <c:v>41782</c:v>
                </c:pt>
                <c:pt idx="972">
                  <c:v>41785</c:v>
                </c:pt>
                <c:pt idx="973">
                  <c:v>41786</c:v>
                </c:pt>
                <c:pt idx="974">
                  <c:v>41787</c:v>
                </c:pt>
                <c:pt idx="975">
                  <c:v>41788</c:v>
                </c:pt>
                <c:pt idx="976">
                  <c:v>41789</c:v>
                </c:pt>
                <c:pt idx="977">
                  <c:v>41792</c:v>
                </c:pt>
                <c:pt idx="978">
                  <c:v>41793</c:v>
                </c:pt>
                <c:pt idx="979">
                  <c:v>41794</c:v>
                </c:pt>
                <c:pt idx="980">
                  <c:v>41795</c:v>
                </c:pt>
                <c:pt idx="981">
                  <c:v>41796</c:v>
                </c:pt>
                <c:pt idx="982">
                  <c:v>41799</c:v>
                </c:pt>
                <c:pt idx="983">
                  <c:v>41800</c:v>
                </c:pt>
                <c:pt idx="984">
                  <c:v>41801</c:v>
                </c:pt>
                <c:pt idx="985">
                  <c:v>41802</c:v>
                </c:pt>
                <c:pt idx="986">
                  <c:v>41803</c:v>
                </c:pt>
                <c:pt idx="987">
                  <c:v>41806</c:v>
                </c:pt>
                <c:pt idx="988">
                  <c:v>41807</c:v>
                </c:pt>
                <c:pt idx="989">
                  <c:v>41808</c:v>
                </c:pt>
                <c:pt idx="990">
                  <c:v>41809</c:v>
                </c:pt>
                <c:pt idx="991">
                  <c:v>41810</c:v>
                </c:pt>
                <c:pt idx="992">
                  <c:v>41813</c:v>
                </c:pt>
                <c:pt idx="993">
                  <c:v>41814</c:v>
                </c:pt>
                <c:pt idx="994">
                  <c:v>41815</c:v>
                </c:pt>
                <c:pt idx="995">
                  <c:v>41816</c:v>
                </c:pt>
                <c:pt idx="996">
                  <c:v>41817</c:v>
                </c:pt>
                <c:pt idx="997">
                  <c:v>41820</c:v>
                </c:pt>
                <c:pt idx="998">
                  <c:v>41822</c:v>
                </c:pt>
                <c:pt idx="999">
                  <c:v>41823</c:v>
                </c:pt>
                <c:pt idx="1000">
                  <c:v>41824</c:v>
                </c:pt>
                <c:pt idx="1001">
                  <c:v>41827</c:v>
                </c:pt>
                <c:pt idx="1002">
                  <c:v>41828</c:v>
                </c:pt>
                <c:pt idx="1003">
                  <c:v>41829</c:v>
                </c:pt>
                <c:pt idx="1004">
                  <c:v>41830</c:v>
                </c:pt>
                <c:pt idx="1005">
                  <c:v>41834</c:v>
                </c:pt>
                <c:pt idx="1006">
                  <c:v>41835</c:v>
                </c:pt>
                <c:pt idx="1007">
                  <c:v>41836</c:v>
                </c:pt>
                <c:pt idx="1008">
                  <c:v>41837</c:v>
                </c:pt>
                <c:pt idx="1009">
                  <c:v>41838</c:v>
                </c:pt>
                <c:pt idx="1010">
                  <c:v>41841</c:v>
                </c:pt>
                <c:pt idx="1011">
                  <c:v>41842</c:v>
                </c:pt>
                <c:pt idx="1012">
                  <c:v>41843</c:v>
                </c:pt>
                <c:pt idx="1013">
                  <c:v>41844</c:v>
                </c:pt>
                <c:pt idx="1014">
                  <c:v>41845</c:v>
                </c:pt>
                <c:pt idx="1015">
                  <c:v>41848</c:v>
                </c:pt>
                <c:pt idx="1016">
                  <c:v>41849</c:v>
                </c:pt>
                <c:pt idx="1017">
                  <c:v>41850</c:v>
                </c:pt>
                <c:pt idx="1018">
                  <c:v>41851</c:v>
                </c:pt>
                <c:pt idx="1019">
                  <c:v>41852</c:v>
                </c:pt>
                <c:pt idx="1020">
                  <c:v>41855</c:v>
                </c:pt>
                <c:pt idx="1021">
                  <c:v>41856</c:v>
                </c:pt>
                <c:pt idx="1022">
                  <c:v>41857</c:v>
                </c:pt>
                <c:pt idx="1023">
                  <c:v>41858</c:v>
                </c:pt>
                <c:pt idx="1024">
                  <c:v>41859</c:v>
                </c:pt>
                <c:pt idx="1025">
                  <c:v>41864</c:v>
                </c:pt>
                <c:pt idx="1026">
                  <c:v>41865</c:v>
                </c:pt>
                <c:pt idx="1027">
                  <c:v>41866</c:v>
                </c:pt>
                <c:pt idx="1028">
                  <c:v>41869</c:v>
                </c:pt>
                <c:pt idx="1029">
                  <c:v>41870</c:v>
                </c:pt>
                <c:pt idx="1030">
                  <c:v>41871</c:v>
                </c:pt>
                <c:pt idx="1031">
                  <c:v>41872</c:v>
                </c:pt>
                <c:pt idx="1032">
                  <c:v>41873</c:v>
                </c:pt>
                <c:pt idx="1033">
                  <c:v>41876</c:v>
                </c:pt>
                <c:pt idx="1034">
                  <c:v>41877</c:v>
                </c:pt>
                <c:pt idx="1035">
                  <c:v>41878</c:v>
                </c:pt>
                <c:pt idx="1036">
                  <c:v>41879</c:v>
                </c:pt>
                <c:pt idx="1037">
                  <c:v>41880</c:v>
                </c:pt>
                <c:pt idx="1038">
                  <c:v>41883</c:v>
                </c:pt>
                <c:pt idx="1039">
                  <c:v>41884</c:v>
                </c:pt>
                <c:pt idx="1040">
                  <c:v>41885</c:v>
                </c:pt>
                <c:pt idx="1041">
                  <c:v>41886</c:v>
                </c:pt>
                <c:pt idx="1042">
                  <c:v>41887</c:v>
                </c:pt>
                <c:pt idx="1043">
                  <c:v>41890</c:v>
                </c:pt>
                <c:pt idx="1044">
                  <c:v>41891</c:v>
                </c:pt>
                <c:pt idx="1045">
                  <c:v>41892</c:v>
                </c:pt>
                <c:pt idx="1046">
                  <c:v>41893</c:v>
                </c:pt>
                <c:pt idx="1047">
                  <c:v>41894</c:v>
                </c:pt>
                <c:pt idx="1048">
                  <c:v>41897</c:v>
                </c:pt>
                <c:pt idx="1049">
                  <c:v>41898</c:v>
                </c:pt>
                <c:pt idx="1050">
                  <c:v>41899</c:v>
                </c:pt>
                <c:pt idx="1051">
                  <c:v>41900</c:v>
                </c:pt>
                <c:pt idx="1052">
                  <c:v>41901</c:v>
                </c:pt>
                <c:pt idx="1053">
                  <c:v>41904</c:v>
                </c:pt>
                <c:pt idx="1054">
                  <c:v>41905</c:v>
                </c:pt>
                <c:pt idx="1055">
                  <c:v>41906</c:v>
                </c:pt>
                <c:pt idx="1056">
                  <c:v>41907</c:v>
                </c:pt>
                <c:pt idx="1057">
                  <c:v>41908</c:v>
                </c:pt>
                <c:pt idx="1058">
                  <c:v>41911</c:v>
                </c:pt>
                <c:pt idx="1059">
                  <c:v>41912</c:v>
                </c:pt>
                <c:pt idx="1060">
                  <c:v>41913</c:v>
                </c:pt>
                <c:pt idx="1061">
                  <c:v>41914</c:v>
                </c:pt>
                <c:pt idx="1062">
                  <c:v>41915</c:v>
                </c:pt>
                <c:pt idx="1063">
                  <c:v>41918</c:v>
                </c:pt>
                <c:pt idx="1064">
                  <c:v>41919</c:v>
                </c:pt>
                <c:pt idx="1065">
                  <c:v>41920</c:v>
                </c:pt>
                <c:pt idx="1066">
                  <c:v>41921</c:v>
                </c:pt>
                <c:pt idx="1067">
                  <c:v>41922</c:v>
                </c:pt>
                <c:pt idx="1068">
                  <c:v>41925</c:v>
                </c:pt>
                <c:pt idx="1069">
                  <c:v>41926</c:v>
                </c:pt>
                <c:pt idx="1070">
                  <c:v>41927</c:v>
                </c:pt>
                <c:pt idx="1071">
                  <c:v>41928</c:v>
                </c:pt>
                <c:pt idx="1072">
                  <c:v>41929</c:v>
                </c:pt>
                <c:pt idx="1073">
                  <c:v>41932</c:v>
                </c:pt>
                <c:pt idx="1074">
                  <c:v>41933</c:v>
                </c:pt>
                <c:pt idx="1075">
                  <c:v>41934</c:v>
                </c:pt>
                <c:pt idx="1076">
                  <c:v>41936</c:v>
                </c:pt>
                <c:pt idx="1077">
                  <c:v>41939</c:v>
                </c:pt>
                <c:pt idx="1078">
                  <c:v>41940</c:v>
                </c:pt>
                <c:pt idx="1079">
                  <c:v>41941</c:v>
                </c:pt>
                <c:pt idx="1080">
                  <c:v>41942</c:v>
                </c:pt>
                <c:pt idx="1081">
                  <c:v>41943</c:v>
                </c:pt>
                <c:pt idx="1082">
                  <c:v>41946</c:v>
                </c:pt>
                <c:pt idx="1083">
                  <c:v>41947</c:v>
                </c:pt>
                <c:pt idx="1084">
                  <c:v>41948</c:v>
                </c:pt>
                <c:pt idx="1085">
                  <c:v>41949</c:v>
                </c:pt>
                <c:pt idx="1086">
                  <c:v>41950</c:v>
                </c:pt>
                <c:pt idx="1087">
                  <c:v>41953</c:v>
                </c:pt>
                <c:pt idx="1088">
                  <c:v>41954</c:v>
                </c:pt>
                <c:pt idx="1089">
                  <c:v>41955</c:v>
                </c:pt>
                <c:pt idx="1090">
                  <c:v>41956</c:v>
                </c:pt>
                <c:pt idx="1091">
                  <c:v>41957</c:v>
                </c:pt>
                <c:pt idx="1092">
                  <c:v>41960</c:v>
                </c:pt>
                <c:pt idx="1093">
                  <c:v>41961</c:v>
                </c:pt>
                <c:pt idx="1094">
                  <c:v>41962</c:v>
                </c:pt>
                <c:pt idx="1095">
                  <c:v>41963</c:v>
                </c:pt>
                <c:pt idx="1096">
                  <c:v>41964</c:v>
                </c:pt>
                <c:pt idx="1097">
                  <c:v>41967</c:v>
                </c:pt>
                <c:pt idx="1098">
                  <c:v>41968</c:v>
                </c:pt>
                <c:pt idx="1099">
                  <c:v>41969</c:v>
                </c:pt>
                <c:pt idx="1100">
                  <c:v>41970</c:v>
                </c:pt>
                <c:pt idx="1101">
                  <c:v>41971</c:v>
                </c:pt>
                <c:pt idx="1102">
                  <c:v>41974</c:v>
                </c:pt>
                <c:pt idx="1103">
                  <c:v>41975</c:v>
                </c:pt>
                <c:pt idx="1104">
                  <c:v>41976</c:v>
                </c:pt>
                <c:pt idx="1105">
                  <c:v>41977</c:v>
                </c:pt>
                <c:pt idx="1106">
                  <c:v>41981</c:v>
                </c:pt>
                <c:pt idx="1107">
                  <c:v>41982</c:v>
                </c:pt>
                <c:pt idx="1108">
                  <c:v>41984</c:v>
                </c:pt>
                <c:pt idx="1109">
                  <c:v>41985</c:v>
                </c:pt>
                <c:pt idx="1110">
                  <c:v>41988</c:v>
                </c:pt>
                <c:pt idx="1111">
                  <c:v>41989</c:v>
                </c:pt>
                <c:pt idx="1112">
                  <c:v>41990</c:v>
                </c:pt>
                <c:pt idx="1113">
                  <c:v>41991</c:v>
                </c:pt>
                <c:pt idx="1114">
                  <c:v>41992</c:v>
                </c:pt>
                <c:pt idx="1115">
                  <c:v>41995</c:v>
                </c:pt>
                <c:pt idx="1116">
                  <c:v>41996</c:v>
                </c:pt>
                <c:pt idx="1117">
                  <c:v>41997</c:v>
                </c:pt>
                <c:pt idx="1118">
                  <c:v>41998</c:v>
                </c:pt>
                <c:pt idx="1119">
                  <c:v>41999</c:v>
                </c:pt>
                <c:pt idx="1120">
                  <c:v>42002</c:v>
                </c:pt>
                <c:pt idx="1121">
                  <c:v>42003</c:v>
                </c:pt>
                <c:pt idx="1122">
                  <c:v>42009</c:v>
                </c:pt>
                <c:pt idx="1123">
                  <c:v>42010</c:v>
                </c:pt>
                <c:pt idx="1124">
                  <c:v>42011</c:v>
                </c:pt>
                <c:pt idx="1125">
                  <c:v>42012</c:v>
                </c:pt>
                <c:pt idx="1126">
                  <c:v>42013</c:v>
                </c:pt>
                <c:pt idx="1127">
                  <c:v>42016</c:v>
                </c:pt>
                <c:pt idx="1128">
                  <c:v>42017</c:v>
                </c:pt>
                <c:pt idx="1129">
                  <c:v>42018</c:v>
                </c:pt>
                <c:pt idx="1130">
                  <c:v>42019</c:v>
                </c:pt>
                <c:pt idx="1131">
                  <c:v>42020</c:v>
                </c:pt>
                <c:pt idx="1132">
                  <c:v>42023</c:v>
                </c:pt>
                <c:pt idx="1133">
                  <c:v>42024</c:v>
                </c:pt>
                <c:pt idx="1134">
                  <c:v>42025</c:v>
                </c:pt>
                <c:pt idx="1135">
                  <c:v>42026</c:v>
                </c:pt>
                <c:pt idx="1136">
                  <c:v>42027</c:v>
                </c:pt>
                <c:pt idx="1137">
                  <c:v>42030</c:v>
                </c:pt>
                <c:pt idx="1138">
                  <c:v>42031</c:v>
                </c:pt>
                <c:pt idx="1139">
                  <c:v>42032</c:v>
                </c:pt>
                <c:pt idx="1140">
                  <c:v>42033</c:v>
                </c:pt>
                <c:pt idx="1141">
                  <c:v>42034</c:v>
                </c:pt>
                <c:pt idx="1142">
                  <c:v>42037</c:v>
                </c:pt>
                <c:pt idx="1143">
                  <c:v>42038</c:v>
                </c:pt>
                <c:pt idx="1144">
                  <c:v>42039</c:v>
                </c:pt>
                <c:pt idx="1145">
                  <c:v>42040</c:v>
                </c:pt>
                <c:pt idx="1146">
                  <c:v>42041</c:v>
                </c:pt>
                <c:pt idx="1147">
                  <c:v>42044</c:v>
                </c:pt>
                <c:pt idx="1148">
                  <c:v>42045</c:v>
                </c:pt>
                <c:pt idx="1149">
                  <c:v>42046</c:v>
                </c:pt>
                <c:pt idx="1150">
                  <c:v>42047</c:v>
                </c:pt>
                <c:pt idx="1151">
                  <c:v>42048</c:v>
                </c:pt>
                <c:pt idx="1152">
                  <c:v>42051</c:v>
                </c:pt>
                <c:pt idx="1153">
                  <c:v>42052</c:v>
                </c:pt>
                <c:pt idx="1154">
                  <c:v>42053</c:v>
                </c:pt>
                <c:pt idx="1155">
                  <c:v>42054</c:v>
                </c:pt>
                <c:pt idx="1156">
                  <c:v>42055</c:v>
                </c:pt>
                <c:pt idx="1157">
                  <c:v>42058</c:v>
                </c:pt>
                <c:pt idx="1158">
                  <c:v>42059</c:v>
                </c:pt>
                <c:pt idx="1159">
                  <c:v>42060</c:v>
                </c:pt>
                <c:pt idx="1160">
                  <c:v>42061</c:v>
                </c:pt>
                <c:pt idx="1161">
                  <c:v>42062</c:v>
                </c:pt>
                <c:pt idx="1162">
                  <c:v>42065</c:v>
                </c:pt>
                <c:pt idx="1163">
                  <c:v>42066</c:v>
                </c:pt>
                <c:pt idx="1164">
                  <c:v>42068</c:v>
                </c:pt>
                <c:pt idx="1165">
                  <c:v>42069</c:v>
                </c:pt>
                <c:pt idx="1166">
                  <c:v>42072</c:v>
                </c:pt>
                <c:pt idx="1167">
                  <c:v>42073</c:v>
                </c:pt>
                <c:pt idx="1168">
                  <c:v>42074</c:v>
                </c:pt>
                <c:pt idx="1169">
                  <c:v>42075</c:v>
                </c:pt>
                <c:pt idx="1170">
                  <c:v>42076</c:v>
                </c:pt>
                <c:pt idx="1171">
                  <c:v>42079</c:v>
                </c:pt>
                <c:pt idx="1172">
                  <c:v>42080</c:v>
                </c:pt>
                <c:pt idx="1173">
                  <c:v>42081</c:v>
                </c:pt>
                <c:pt idx="1174">
                  <c:v>42082</c:v>
                </c:pt>
                <c:pt idx="1175">
                  <c:v>42083</c:v>
                </c:pt>
                <c:pt idx="1176">
                  <c:v>42086</c:v>
                </c:pt>
                <c:pt idx="1177">
                  <c:v>42087</c:v>
                </c:pt>
                <c:pt idx="1178">
                  <c:v>42088</c:v>
                </c:pt>
                <c:pt idx="1179">
                  <c:v>42089</c:v>
                </c:pt>
                <c:pt idx="1180">
                  <c:v>42090</c:v>
                </c:pt>
                <c:pt idx="1181">
                  <c:v>42093</c:v>
                </c:pt>
                <c:pt idx="1182">
                  <c:v>42094</c:v>
                </c:pt>
                <c:pt idx="1183">
                  <c:v>42095</c:v>
                </c:pt>
                <c:pt idx="1184">
                  <c:v>42096</c:v>
                </c:pt>
                <c:pt idx="1185">
                  <c:v>42097</c:v>
                </c:pt>
                <c:pt idx="1186">
                  <c:v>42101</c:v>
                </c:pt>
                <c:pt idx="1187">
                  <c:v>42102</c:v>
                </c:pt>
                <c:pt idx="1188">
                  <c:v>42103</c:v>
                </c:pt>
                <c:pt idx="1189">
                  <c:v>42104</c:v>
                </c:pt>
                <c:pt idx="1190">
                  <c:v>42110</c:v>
                </c:pt>
                <c:pt idx="1191">
                  <c:v>42111</c:v>
                </c:pt>
                <c:pt idx="1192">
                  <c:v>42114</c:v>
                </c:pt>
                <c:pt idx="1193">
                  <c:v>42115</c:v>
                </c:pt>
                <c:pt idx="1194">
                  <c:v>42116</c:v>
                </c:pt>
                <c:pt idx="1195">
                  <c:v>42117</c:v>
                </c:pt>
                <c:pt idx="1196">
                  <c:v>42118</c:v>
                </c:pt>
                <c:pt idx="1197">
                  <c:v>42121</c:v>
                </c:pt>
                <c:pt idx="1198">
                  <c:v>42122</c:v>
                </c:pt>
                <c:pt idx="1199">
                  <c:v>42123</c:v>
                </c:pt>
                <c:pt idx="1200">
                  <c:v>42124</c:v>
                </c:pt>
                <c:pt idx="1201">
                  <c:v>42128</c:v>
                </c:pt>
                <c:pt idx="1202">
                  <c:v>42130</c:v>
                </c:pt>
                <c:pt idx="1203">
                  <c:v>42131</c:v>
                </c:pt>
                <c:pt idx="1204">
                  <c:v>42132</c:v>
                </c:pt>
                <c:pt idx="1205">
                  <c:v>42135</c:v>
                </c:pt>
                <c:pt idx="1206">
                  <c:v>42136</c:v>
                </c:pt>
                <c:pt idx="1207">
                  <c:v>42137</c:v>
                </c:pt>
                <c:pt idx="1208">
                  <c:v>42138</c:v>
                </c:pt>
                <c:pt idx="1209">
                  <c:v>42139</c:v>
                </c:pt>
                <c:pt idx="1210">
                  <c:v>42142</c:v>
                </c:pt>
                <c:pt idx="1211">
                  <c:v>42143</c:v>
                </c:pt>
                <c:pt idx="1212">
                  <c:v>42144</c:v>
                </c:pt>
                <c:pt idx="1213">
                  <c:v>42145</c:v>
                </c:pt>
                <c:pt idx="1214">
                  <c:v>42146</c:v>
                </c:pt>
                <c:pt idx="1215">
                  <c:v>42149</c:v>
                </c:pt>
                <c:pt idx="1216">
                  <c:v>42150</c:v>
                </c:pt>
                <c:pt idx="1217">
                  <c:v>42151</c:v>
                </c:pt>
                <c:pt idx="1218">
                  <c:v>42152</c:v>
                </c:pt>
                <c:pt idx="1219">
                  <c:v>42153</c:v>
                </c:pt>
                <c:pt idx="1220">
                  <c:v>42157</c:v>
                </c:pt>
                <c:pt idx="1221">
                  <c:v>42158</c:v>
                </c:pt>
                <c:pt idx="1222">
                  <c:v>42159</c:v>
                </c:pt>
                <c:pt idx="1223">
                  <c:v>42160</c:v>
                </c:pt>
                <c:pt idx="1224">
                  <c:v>42163</c:v>
                </c:pt>
                <c:pt idx="1225">
                  <c:v>42164</c:v>
                </c:pt>
                <c:pt idx="1226">
                  <c:v>42165</c:v>
                </c:pt>
                <c:pt idx="1227">
                  <c:v>42166</c:v>
                </c:pt>
                <c:pt idx="1228">
                  <c:v>42167</c:v>
                </c:pt>
                <c:pt idx="1229">
                  <c:v>42170</c:v>
                </c:pt>
                <c:pt idx="1230">
                  <c:v>42171</c:v>
                </c:pt>
                <c:pt idx="1231">
                  <c:v>42172</c:v>
                </c:pt>
                <c:pt idx="1232">
                  <c:v>42173</c:v>
                </c:pt>
                <c:pt idx="1233">
                  <c:v>42174</c:v>
                </c:pt>
                <c:pt idx="1234">
                  <c:v>42177</c:v>
                </c:pt>
                <c:pt idx="1235">
                  <c:v>42178</c:v>
                </c:pt>
                <c:pt idx="1236">
                  <c:v>42179</c:v>
                </c:pt>
                <c:pt idx="1237">
                  <c:v>42180</c:v>
                </c:pt>
                <c:pt idx="1238">
                  <c:v>42181</c:v>
                </c:pt>
                <c:pt idx="1239">
                  <c:v>42184</c:v>
                </c:pt>
                <c:pt idx="1240">
                  <c:v>42185</c:v>
                </c:pt>
                <c:pt idx="1241">
                  <c:v>42187</c:v>
                </c:pt>
                <c:pt idx="1242">
                  <c:v>42188</c:v>
                </c:pt>
                <c:pt idx="1243">
                  <c:v>42191</c:v>
                </c:pt>
                <c:pt idx="1244">
                  <c:v>42192</c:v>
                </c:pt>
                <c:pt idx="1245">
                  <c:v>42193</c:v>
                </c:pt>
                <c:pt idx="1246">
                  <c:v>42194</c:v>
                </c:pt>
                <c:pt idx="1247">
                  <c:v>42195</c:v>
                </c:pt>
                <c:pt idx="1248">
                  <c:v>42198</c:v>
                </c:pt>
                <c:pt idx="1249">
                  <c:v>42199</c:v>
                </c:pt>
                <c:pt idx="1250">
                  <c:v>42200</c:v>
                </c:pt>
                <c:pt idx="1251">
                  <c:v>42201</c:v>
                </c:pt>
                <c:pt idx="1252">
                  <c:v>42202</c:v>
                </c:pt>
                <c:pt idx="1253">
                  <c:v>42205</c:v>
                </c:pt>
                <c:pt idx="1254">
                  <c:v>42206</c:v>
                </c:pt>
                <c:pt idx="1255">
                  <c:v>42207</c:v>
                </c:pt>
                <c:pt idx="1256">
                  <c:v>42208</c:v>
                </c:pt>
                <c:pt idx="1257">
                  <c:v>42209</c:v>
                </c:pt>
                <c:pt idx="1258">
                  <c:v>42212</c:v>
                </c:pt>
                <c:pt idx="1259">
                  <c:v>42213</c:v>
                </c:pt>
                <c:pt idx="1260">
                  <c:v>42214</c:v>
                </c:pt>
                <c:pt idx="1261">
                  <c:v>42216</c:v>
                </c:pt>
                <c:pt idx="1262">
                  <c:v>42219</c:v>
                </c:pt>
                <c:pt idx="1263">
                  <c:v>42220</c:v>
                </c:pt>
                <c:pt idx="1264">
                  <c:v>42221</c:v>
                </c:pt>
                <c:pt idx="1265">
                  <c:v>42222</c:v>
                </c:pt>
                <c:pt idx="1266">
                  <c:v>42223</c:v>
                </c:pt>
                <c:pt idx="1267">
                  <c:v>42226</c:v>
                </c:pt>
                <c:pt idx="1268">
                  <c:v>42227</c:v>
                </c:pt>
                <c:pt idx="1269">
                  <c:v>42229</c:v>
                </c:pt>
                <c:pt idx="1270">
                  <c:v>42230</c:v>
                </c:pt>
                <c:pt idx="1271">
                  <c:v>42233</c:v>
                </c:pt>
                <c:pt idx="1272">
                  <c:v>42234</c:v>
                </c:pt>
                <c:pt idx="1273">
                  <c:v>42235</c:v>
                </c:pt>
                <c:pt idx="1274">
                  <c:v>42236</c:v>
                </c:pt>
                <c:pt idx="1275">
                  <c:v>42237</c:v>
                </c:pt>
                <c:pt idx="1276">
                  <c:v>42240</c:v>
                </c:pt>
                <c:pt idx="1277">
                  <c:v>42241</c:v>
                </c:pt>
                <c:pt idx="1278">
                  <c:v>42242</c:v>
                </c:pt>
                <c:pt idx="1279">
                  <c:v>42243</c:v>
                </c:pt>
                <c:pt idx="1280">
                  <c:v>42244</c:v>
                </c:pt>
                <c:pt idx="1281">
                  <c:v>42247</c:v>
                </c:pt>
                <c:pt idx="1282">
                  <c:v>42248</c:v>
                </c:pt>
                <c:pt idx="1283">
                  <c:v>42249</c:v>
                </c:pt>
                <c:pt idx="1284">
                  <c:v>42250</c:v>
                </c:pt>
                <c:pt idx="1285">
                  <c:v>42251</c:v>
                </c:pt>
                <c:pt idx="1286">
                  <c:v>42254</c:v>
                </c:pt>
                <c:pt idx="1287">
                  <c:v>42255</c:v>
                </c:pt>
                <c:pt idx="1288">
                  <c:v>42256</c:v>
                </c:pt>
                <c:pt idx="1289">
                  <c:v>42257</c:v>
                </c:pt>
                <c:pt idx="1290">
                  <c:v>42258</c:v>
                </c:pt>
                <c:pt idx="1291">
                  <c:v>42261</c:v>
                </c:pt>
                <c:pt idx="1292">
                  <c:v>42262</c:v>
                </c:pt>
                <c:pt idx="1293">
                  <c:v>42263</c:v>
                </c:pt>
                <c:pt idx="1294">
                  <c:v>42264</c:v>
                </c:pt>
                <c:pt idx="1295">
                  <c:v>42265</c:v>
                </c:pt>
                <c:pt idx="1296">
                  <c:v>42268</c:v>
                </c:pt>
                <c:pt idx="1297">
                  <c:v>42269</c:v>
                </c:pt>
                <c:pt idx="1298">
                  <c:v>42270</c:v>
                </c:pt>
                <c:pt idx="1299">
                  <c:v>42271</c:v>
                </c:pt>
                <c:pt idx="1300">
                  <c:v>42272</c:v>
                </c:pt>
                <c:pt idx="1301">
                  <c:v>42275</c:v>
                </c:pt>
                <c:pt idx="1302">
                  <c:v>42276</c:v>
                </c:pt>
                <c:pt idx="1303">
                  <c:v>42277</c:v>
                </c:pt>
                <c:pt idx="1304">
                  <c:v>42278</c:v>
                </c:pt>
                <c:pt idx="1305">
                  <c:v>42279</c:v>
                </c:pt>
                <c:pt idx="1306">
                  <c:v>42282</c:v>
                </c:pt>
                <c:pt idx="1307">
                  <c:v>42283</c:v>
                </c:pt>
                <c:pt idx="1308">
                  <c:v>42284</c:v>
                </c:pt>
                <c:pt idx="1309">
                  <c:v>42285</c:v>
                </c:pt>
                <c:pt idx="1310">
                  <c:v>42286</c:v>
                </c:pt>
                <c:pt idx="1311">
                  <c:v>42289</c:v>
                </c:pt>
                <c:pt idx="1312">
                  <c:v>42290</c:v>
                </c:pt>
                <c:pt idx="1313">
                  <c:v>42291</c:v>
                </c:pt>
                <c:pt idx="1314">
                  <c:v>42292</c:v>
                </c:pt>
                <c:pt idx="1315">
                  <c:v>42293</c:v>
                </c:pt>
                <c:pt idx="1316">
                  <c:v>42296</c:v>
                </c:pt>
                <c:pt idx="1317">
                  <c:v>42297</c:v>
                </c:pt>
                <c:pt idx="1318">
                  <c:v>42298</c:v>
                </c:pt>
                <c:pt idx="1319">
                  <c:v>42299</c:v>
                </c:pt>
                <c:pt idx="1320">
                  <c:v>42303</c:v>
                </c:pt>
                <c:pt idx="1321">
                  <c:v>42304</c:v>
                </c:pt>
                <c:pt idx="1322">
                  <c:v>42305</c:v>
                </c:pt>
                <c:pt idx="1323">
                  <c:v>42306</c:v>
                </c:pt>
                <c:pt idx="1324">
                  <c:v>42307</c:v>
                </c:pt>
                <c:pt idx="1325">
                  <c:v>42310</c:v>
                </c:pt>
                <c:pt idx="1326">
                  <c:v>42311</c:v>
                </c:pt>
                <c:pt idx="1327">
                  <c:v>42312</c:v>
                </c:pt>
                <c:pt idx="1328">
                  <c:v>42313</c:v>
                </c:pt>
                <c:pt idx="1329">
                  <c:v>42314</c:v>
                </c:pt>
                <c:pt idx="1330">
                  <c:v>42317</c:v>
                </c:pt>
                <c:pt idx="1331">
                  <c:v>42318</c:v>
                </c:pt>
                <c:pt idx="1332">
                  <c:v>42319</c:v>
                </c:pt>
                <c:pt idx="1333">
                  <c:v>42320</c:v>
                </c:pt>
                <c:pt idx="1334">
                  <c:v>42321</c:v>
                </c:pt>
                <c:pt idx="1335">
                  <c:v>42324</c:v>
                </c:pt>
                <c:pt idx="1336">
                  <c:v>42325</c:v>
                </c:pt>
                <c:pt idx="1337">
                  <c:v>42326</c:v>
                </c:pt>
                <c:pt idx="1338">
                  <c:v>42327</c:v>
                </c:pt>
                <c:pt idx="1339">
                  <c:v>42328</c:v>
                </c:pt>
                <c:pt idx="1340">
                  <c:v>42331</c:v>
                </c:pt>
                <c:pt idx="1341">
                  <c:v>42332</c:v>
                </c:pt>
                <c:pt idx="1342">
                  <c:v>42333</c:v>
                </c:pt>
                <c:pt idx="1343">
                  <c:v>42334</c:v>
                </c:pt>
                <c:pt idx="1344">
                  <c:v>42335</c:v>
                </c:pt>
                <c:pt idx="1345">
                  <c:v>42338</c:v>
                </c:pt>
                <c:pt idx="1346">
                  <c:v>42339</c:v>
                </c:pt>
                <c:pt idx="1347">
                  <c:v>42340</c:v>
                </c:pt>
                <c:pt idx="1348">
                  <c:v>42341</c:v>
                </c:pt>
                <c:pt idx="1349">
                  <c:v>42342</c:v>
                </c:pt>
                <c:pt idx="1350">
                  <c:v>42346</c:v>
                </c:pt>
                <c:pt idx="1351">
                  <c:v>42347</c:v>
                </c:pt>
                <c:pt idx="1352">
                  <c:v>42349</c:v>
                </c:pt>
                <c:pt idx="1353">
                  <c:v>42352</c:v>
                </c:pt>
                <c:pt idx="1354">
                  <c:v>42353</c:v>
                </c:pt>
                <c:pt idx="1355">
                  <c:v>42354</c:v>
                </c:pt>
                <c:pt idx="1356">
                  <c:v>42355</c:v>
                </c:pt>
                <c:pt idx="1357">
                  <c:v>42356</c:v>
                </c:pt>
                <c:pt idx="1358">
                  <c:v>42359</c:v>
                </c:pt>
                <c:pt idx="1359">
                  <c:v>42360</c:v>
                </c:pt>
                <c:pt idx="1360">
                  <c:v>42361</c:v>
                </c:pt>
                <c:pt idx="1361">
                  <c:v>42362</c:v>
                </c:pt>
                <c:pt idx="1362">
                  <c:v>42363</c:v>
                </c:pt>
                <c:pt idx="1363">
                  <c:v>42366</c:v>
                </c:pt>
                <c:pt idx="1364">
                  <c:v>42367</c:v>
                </c:pt>
                <c:pt idx="1365">
                  <c:v>42368</c:v>
                </c:pt>
                <c:pt idx="1366">
                  <c:v>42373</c:v>
                </c:pt>
                <c:pt idx="1367">
                  <c:v>42374</c:v>
                </c:pt>
                <c:pt idx="1368">
                  <c:v>42375</c:v>
                </c:pt>
                <c:pt idx="1369">
                  <c:v>42376</c:v>
                </c:pt>
                <c:pt idx="1370">
                  <c:v>42377</c:v>
                </c:pt>
                <c:pt idx="1371">
                  <c:v>42380</c:v>
                </c:pt>
                <c:pt idx="1372">
                  <c:v>42381</c:v>
                </c:pt>
                <c:pt idx="1373">
                  <c:v>42382</c:v>
                </c:pt>
                <c:pt idx="1374">
                  <c:v>42383</c:v>
                </c:pt>
                <c:pt idx="1375">
                  <c:v>42384</c:v>
                </c:pt>
                <c:pt idx="1376">
                  <c:v>42387</c:v>
                </c:pt>
                <c:pt idx="1377">
                  <c:v>42388</c:v>
                </c:pt>
                <c:pt idx="1378">
                  <c:v>42389</c:v>
                </c:pt>
                <c:pt idx="1379">
                  <c:v>42390</c:v>
                </c:pt>
                <c:pt idx="1380">
                  <c:v>42391</c:v>
                </c:pt>
                <c:pt idx="1381">
                  <c:v>42394</c:v>
                </c:pt>
                <c:pt idx="1382">
                  <c:v>42395</c:v>
                </c:pt>
                <c:pt idx="1383">
                  <c:v>42396</c:v>
                </c:pt>
                <c:pt idx="1384">
                  <c:v>42397</c:v>
                </c:pt>
                <c:pt idx="1385">
                  <c:v>42398</c:v>
                </c:pt>
                <c:pt idx="1386">
                  <c:v>42401</c:v>
                </c:pt>
                <c:pt idx="1387">
                  <c:v>42402</c:v>
                </c:pt>
                <c:pt idx="1388">
                  <c:v>42403</c:v>
                </c:pt>
                <c:pt idx="1389">
                  <c:v>42404</c:v>
                </c:pt>
                <c:pt idx="1390">
                  <c:v>42405</c:v>
                </c:pt>
                <c:pt idx="1391">
                  <c:v>42408</c:v>
                </c:pt>
                <c:pt idx="1392">
                  <c:v>42409</c:v>
                </c:pt>
                <c:pt idx="1393">
                  <c:v>42410</c:v>
                </c:pt>
                <c:pt idx="1394">
                  <c:v>42411</c:v>
                </c:pt>
                <c:pt idx="1395">
                  <c:v>42412</c:v>
                </c:pt>
                <c:pt idx="1396">
                  <c:v>42415</c:v>
                </c:pt>
                <c:pt idx="1397">
                  <c:v>42416</c:v>
                </c:pt>
                <c:pt idx="1398">
                  <c:v>42417</c:v>
                </c:pt>
                <c:pt idx="1399">
                  <c:v>42418</c:v>
                </c:pt>
                <c:pt idx="1400">
                  <c:v>42419</c:v>
                </c:pt>
                <c:pt idx="1401">
                  <c:v>42423</c:v>
                </c:pt>
                <c:pt idx="1402">
                  <c:v>42424</c:v>
                </c:pt>
                <c:pt idx="1403">
                  <c:v>42425</c:v>
                </c:pt>
                <c:pt idx="1404">
                  <c:v>42426</c:v>
                </c:pt>
                <c:pt idx="1405">
                  <c:v>42429</c:v>
                </c:pt>
                <c:pt idx="1406">
                  <c:v>42430</c:v>
                </c:pt>
                <c:pt idx="1407">
                  <c:v>42431</c:v>
                </c:pt>
                <c:pt idx="1408">
                  <c:v>42432</c:v>
                </c:pt>
                <c:pt idx="1409">
                  <c:v>42433</c:v>
                </c:pt>
                <c:pt idx="1410">
                  <c:v>42436</c:v>
                </c:pt>
                <c:pt idx="1411">
                  <c:v>42437</c:v>
                </c:pt>
                <c:pt idx="1412">
                  <c:v>42438</c:v>
                </c:pt>
                <c:pt idx="1413">
                  <c:v>42439</c:v>
                </c:pt>
                <c:pt idx="1414">
                  <c:v>42440</c:v>
                </c:pt>
                <c:pt idx="1415">
                  <c:v>42443</c:v>
                </c:pt>
                <c:pt idx="1416">
                  <c:v>42444</c:v>
                </c:pt>
                <c:pt idx="1417">
                  <c:v>42445</c:v>
                </c:pt>
                <c:pt idx="1418">
                  <c:v>42446</c:v>
                </c:pt>
                <c:pt idx="1419">
                  <c:v>42447</c:v>
                </c:pt>
                <c:pt idx="1420">
                  <c:v>42450</c:v>
                </c:pt>
                <c:pt idx="1421">
                  <c:v>42451</c:v>
                </c:pt>
                <c:pt idx="1422">
                  <c:v>42452</c:v>
                </c:pt>
                <c:pt idx="1423">
                  <c:v>42453</c:v>
                </c:pt>
                <c:pt idx="1424">
                  <c:v>42454</c:v>
                </c:pt>
                <c:pt idx="1425">
                  <c:v>42457</c:v>
                </c:pt>
                <c:pt idx="1426">
                  <c:v>42458</c:v>
                </c:pt>
                <c:pt idx="1427">
                  <c:v>42459</c:v>
                </c:pt>
                <c:pt idx="1428">
                  <c:v>42460</c:v>
                </c:pt>
                <c:pt idx="1429">
                  <c:v>42461</c:v>
                </c:pt>
                <c:pt idx="1430">
                  <c:v>42464</c:v>
                </c:pt>
                <c:pt idx="1431">
                  <c:v>42465</c:v>
                </c:pt>
                <c:pt idx="1432">
                  <c:v>42467</c:v>
                </c:pt>
                <c:pt idx="1433">
                  <c:v>42468</c:v>
                </c:pt>
                <c:pt idx="1434">
                  <c:v>42471</c:v>
                </c:pt>
                <c:pt idx="1435">
                  <c:v>42472</c:v>
                </c:pt>
                <c:pt idx="1436">
                  <c:v>42478</c:v>
                </c:pt>
                <c:pt idx="1437">
                  <c:v>42479</c:v>
                </c:pt>
                <c:pt idx="1438">
                  <c:v>42480</c:v>
                </c:pt>
                <c:pt idx="1439">
                  <c:v>42481</c:v>
                </c:pt>
                <c:pt idx="1440">
                  <c:v>42482</c:v>
                </c:pt>
                <c:pt idx="1441">
                  <c:v>42485</c:v>
                </c:pt>
                <c:pt idx="1442">
                  <c:v>42486</c:v>
                </c:pt>
                <c:pt idx="1443">
                  <c:v>42487</c:v>
                </c:pt>
                <c:pt idx="1444">
                  <c:v>42488</c:v>
                </c:pt>
                <c:pt idx="1445">
                  <c:v>42489</c:v>
                </c:pt>
                <c:pt idx="1446">
                  <c:v>42493</c:v>
                </c:pt>
                <c:pt idx="1447">
                  <c:v>42494</c:v>
                </c:pt>
                <c:pt idx="1448">
                  <c:v>42499</c:v>
                </c:pt>
                <c:pt idx="1449">
                  <c:v>42500</c:v>
                </c:pt>
                <c:pt idx="1450">
                  <c:v>42501</c:v>
                </c:pt>
                <c:pt idx="1451">
                  <c:v>42502</c:v>
                </c:pt>
                <c:pt idx="1452">
                  <c:v>42503</c:v>
                </c:pt>
                <c:pt idx="1453">
                  <c:v>42506</c:v>
                </c:pt>
                <c:pt idx="1454">
                  <c:v>42507</c:v>
                </c:pt>
                <c:pt idx="1455">
                  <c:v>42508</c:v>
                </c:pt>
                <c:pt idx="1456">
                  <c:v>42509</c:v>
                </c:pt>
                <c:pt idx="1457">
                  <c:v>42513</c:v>
                </c:pt>
                <c:pt idx="1458">
                  <c:v>42514</c:v>
                </c:pt>
                <c:pt idx="1459">
                  <c:v>42515</c:v>
                </c:pt>
                <c:pt idx="1460">
                  <c:v>42516</c:v>
                </c:pt>
                <c:pt idx="1461">
                  <c:v>42517</c:v>
                </c:pt>
                <c:pt idx="1462">
                  <c:v>42520</c:v>
                </c:pt>
                <c:pt idx="1463">
                  <c:v>42521</c:v>
                </c:pt>
                <c:pt idx="1464">
                  <c:v>42522</c:v>
                </c:pt>
                <c:pt idx="1465">
                  <c:v>42523</c:v>
                </c:pt>
                <c:pt idx="1466">
                  <c:v>42524</c:v>
                </c:pt>
                <c:pt idx="1467">
                  <c:v>42527</c:v>
                </c:pt>
                <c:pt idx="1468">
                  <c:v>42528</c:v>
                </c:pt>
                <c:pt idx="1469">
                  <c:v>42529</c:v>
                </c:pt>
                <c:pt idx="1470">
                  <c:v>42530</c:v>
                </c:pt>
                <c:pt idx="1471">
                  <c:v>42531</c:v>
                </c:pt>
                <c:pt idx="1472">
                  <c:v>42534</c:v>
                </c:pt>
                <c:pt idx="1473">
                  <c:v>42535</c:v>
                </c:pt>
                <c:pt idx="1474">
                  <c:v>42536</c:v>
                </c:pt>
                <c:pt idx="1475">
                  <c:v>42537</c:v>
                </c:pt>
                <c:pt idx="1476">
                  <c:v>42538</c:v>
                </c:pt>
                <c:pt idx="1477">
                  <c:v>42541</c:v>
                </c:pt>
                <c:pt idx="1478">
                  <c:v>42542</c:v>
                </c:pt>
                <c:pt idx="1479">
                  <c:v>42543</c:v>
                </c:pt>
                <c:pt idx="1480">
                  <c:v>42544</c:v>
                </c:pt>
                <c:pt idx="1481">
                  <c:v>42545</c:v>
                </c:pt>
                <c:pt idx="1482">
                  <c:v>42548</c:v>
                </c:pt>
                <c:pt idx="1483">
                  <c:v>42549</c:v>
                </c:pt>
                <c:pt idx="1484">
                  <c:v>42550</c:v>
                </c:pt>
                <c:pt idx="1485">
                  <c:v>42551</c:v>
                </c:pt>
                <c:pt idx="1486">
                  <c:v>42555</c:v>
                </c:pt>
                <c:pt idx="1487">
                  <c:v>42556</c:v>
                </c:pt>
                <c:pt idx="1488">
                  <c:v>42557</c:v>
                </c:pt>
                <c:pt idx="1489">
                  <c:v>42558</c:v>
                </c:pt>
                <c:pt idx="1490">
                  <c:v>42559</c:v>
                </c:pt>
                <c:pt idx="1491">
                  <c:v>42562</c:v>
                </c:pt>
                <c:pt idx="1492">
                  <c:v>42563</c:v>
                </c:pt>
                <c:pt idx="1493">
                  <c:v>42564</c:v>
                </c:pt>
                <c:pt idx="1494">
                  <c:v>42565</c:v>
                </c:pt>
                <c:pt idx="1495">
                  <c:v>42566</c:v>
                </c:pt>
                <c:pt idx="1496">
                  <c:v>42571</c:v>
                </c:pt>
                <c:pt idx="1497">
                  <c:v>42572</c:v>
                </c:pt>
                <c:pt idx="1498">
                  <c:v>42573</c:v>
                </c:pt>
                <c:pt idx="1499">
                  <c:v>42576</c:v>
                </c:pt>
                <c:pt idx="1500">
                  <c:v>42577</c:v>
                </c:pt>
                <c:pt idx="1501">
                  <c:v>42578</c:v>
                </c:pt>
                <c:pt idx="1502">
                  <c:v>42579</c:v>
                </c:pt>
                <c:pt idx="1503">
                  <c:v>42580</c:v>
                </c:pt>
                <c:pt idx="1504">
                  <c:v>42583</c:v>
                </c:pt>
                <c:pt idx="1505">
                  <c:v>42584</c:v>
                </c:pt>
                <c:pt idx="1506">
                  <c:v>42585</c:v>
                </c:pt>
                <c:pt idx="1507">
                  <c:v>42586</c:v>
                </c:pt>
                <c:pt idx="1508">
                  <c:v>42587</c:v>
                </c:pt>
                <c:pt idx="1509">
                  <c:v>42590</c:v>
                </c:pt>
                <c:pt idx="1510">
                  <c:v>42591</c:v>
                </c:pt>
                <c:pt idx="1511">
                  <c:v>42592</c:v>
                </c:pt>
                <c:pt idx="1512">
                  <c:v>42593</c:v>
                </c:pt>
                <c:pt idx="1513">
                  <c:v>42597</c:v>
                </c:pt>
                <c:pt idx="1514">
                  <c:v>42598</c:v>
                </c:pt>
                <c:pt idx="1515">
                  <c:v>42599</c:v>
                </c:pt>
                <c:pt idx="1516">
                  <c:v>42600</c:v>
                </c:pt>
                <c:pt idx="1517">
                  <c:v>42601</c:v>
                </c:pt>
                <c:pt idx="1518">
                  <c:v>42604</c:v>
                </c:pt>
                <c:pt idx="1519">
                  <c:v>42605</c:v>
                </c:pt>
                <c:pt idx="1520">
                  <c:v>42606</c:v>
                </c:pt>
                <c:pt idx="1521">
                  <c:v>42607</c:v>
                </c:pt>
                <c:pt idx="1522">
                  <c:v>42608</c:v>
                </c:pt>
                <c:pt idx="1523">
                  <c:v>42611</c:v>
                </c:pt>
                <c:pt idx="1524">
                  <c:v>42612</c:v>
                </c:pt>
                <c:pt idx="1525">
                  <c:v>42613</c:v>
                </c:pt>
                <c:pt idx="1526">
                  <c:v>42614</c:v>
                </c:pt>
                <c:pt idx="1527">
                  <c:v>42615</c:v>
                </c:pt>
                <c:pt idx="1528">
                  <c:v>42618</c:v>
                </c:pt>
                <c:pt idx="1529">
                  <c:v>42619</c:v>
                </c:pt>
                <c:pt idx="1530">
                  <c:v>42620</c:v>
                </c:pt>
                <c:pt idx="1531">
                  <c:v>42621</c:v>
                </c:pt>
                <c:pt idx="1532">
                  <c:v>42622</c:v>
                </c:pt>
                <c:pt idx="1533">
                  <c:v>42625</c:v>
                </c:pt>
                <c:pt idx="1534">
                  <c:v>42626</c:v>
                </c:pt>
                <c:pt idx="1535">
                  <c:v>42627</c:v>
                </c:pt>
                <c:pt idx="1536">
                  <c:v>42628</c:v>
                </c:pt>
                <c:pt idx="1537">
                  <c:v>42629</c:v>
                </c:pt>
                <c:pt idx="1538">
                  <c:v>42632</c:v>
                </c:pt>
                <c:pt idx="1539">
                  <c:v>42633</c:v>
                </c:pt>
                <c:pt idx="1540">
                  <c:v>42634</c:v>
                </c:pt>
                <c:pt idx="1541">
                  <c:v>42635</c:v>
                </c:pt>
                <c:pt idx="1542">
                  <c:v>42636</c:v>
                </c:pt>
                <c:pt idx="1543">
                  <c:v>42639</c:v>
                </c:pt>
                <c:pt idx="1544">
                  <c:v>42640</c:v>
                </c:pt>
                <c:pt idx="1545">
                  <c:v>42641</c:v>
                </c:pt>
                <c:pt idx="1546">
                  <c:v>42642</c:v>
                </c:pt>
                <c:pt idx="1547">
                  <c:v>42643</c:v>
                </c:pt>
                <c:pt idx="1548">
                  <c:v>42646</c:v>
                </c:pt>
                <c:pt idx="1549">
                  <c:v>42647</c:v>
                </c:pt>
                <c:pt idx="1550">
                  <c:v>42648</c:v>
                </c:pt>
                <c:pt idx="1551">
                  <c:v>42649</c:v>
                </c:pt>
                <c:pt idx="1552">
                  <c:v>42650</c:v>
                </c:pt>
                <c:pt idx="1553">
                  <c:v>42653</c:v>
                </c:pt>
                <c:pt idx="1554">
                  <c:v>42654</c:v>
                </c:pt>
                <c:pt idx="1555">
                  <c:v>42655</c:v>
                </c:pt>
                <c:pt idx="1556">
                  <c:v>42656</c:v>
                </c:pt>
                <c:pt idx="1557">
                  <c:v>42657</c:v>
                </c:pt>
                <c:pt idx="1558">
                  <c:v>42660</c:v>
                </c:pt>
                <c:pt idx="1559">
                  <c:v>42661</c:v>
                </c:pt>
                <c:pt idx="1560">
                  <c:v>42662</c:v>
                </c:pt>
                <c:pt idx="1561">
                  <c:v>42663</c:v>
                </c:pt>
                <c:pt idx="1562">
                  <c:v>42664</c:v>
                </c:pt>
                <c:pt idx="1563">
                  <c:v>42668</c:v>
                </c:pt>
                <c:pt idx="1564">
                  <c:v>42669</c:v>
                </c:pt>
                <c:pt idx="1565">
                  <c:v>42670</c:v>
                </c:pt>
                <c:pt idx="1566">
                  <c:v>42671</c:v>
                </c:pt>
                <c:pt idx="1567">
                  <c:v>42674</c:v>
                </c:pt>
                <c:pt idx="1568">
                  <c:v>42675</c:v>
                </c:pt>
                <c:pt idx="1569">
                  <c:v>42676</c:v>
                </c:pt>
                <c:pt idx="1570">
                  <c:v>42677</c:v>
                </c:pt>
                <c:pt idx="1571">
                  <c:v>42678</c:v>
                </c:pt>
                <c:pt idx="1572">
                  <c:v>42681</c:v>
                </c:pt>
                <c:pt idx="1573">
                  <c:v>42682</c:v>
                </c:pt>
                <c:pt idx="1574">
                  <c:v>42683</c:v>
                </c:pt>
                <c:pt idx="1575">
                  <c:v>42684</c:v>
                </c:pt>
                <c:pt idx="1576">
                  <c:v>42685</c:v>
                </c:pt>
                <c:pt idx="1577">
                  <c:v>42688</c:v>
                </c:pt>
                <c:pt idx="1578">
                  <c:v>42689</c:v>
                </c:pt>
                <c:pt idx="1579">
                  <c:v>42690</c:v>
                </c:pt>
                <c:pt idx="1580">
                  <c:v>42691</c:v>
                </c:pt>
                <c:pt idx="1581">
                  <c:v>42692</c:v>
                </c:pt>
                <c:pt idx="1582">
                  <c:v>42695</c:v>
                </c:pt>
                <c:pt idx="1583">
                  <c:v>42696</c:v>
                </c:pt>
                <c:pt idx="1584">
                  <c:v>42697</c:v>
                </c:pt>
                <c:pt idx="1585">
                  <c:v>42698</c:v>
                </c:pt>
                <c:pt idx="1586">
                  <c:v>42699</c:v>
                </c:pt>
                <c:pt idx="1587">
                  <c:v>42702</c:v>
                </c:pt>
                <c:pt idx="1588">
                  <c:v>42703</c:v>
                </c:pt>
                <c:pt idx="1589">
                  <c:v>42704</c:v>
                </c:pt>
                <c:pt idx="1590">
                  <c:v>42705</c:v>
                </c:pt>
                <c:pt idx="1591">
                  <c:v>42706</c:v>
                </c:pt>
                <c:pt idx="1592">
                  <c:v>42710</c:v>
                </c:pt>
                <c:pt idx="1593">
                  <c:v>42711</c:v>
                </c:pt>
                <c:pt idx="1594">
                  <c:v>42712</c:v>
                </c:pt>
                <c:pt idx="1595">
                  <c:v>42713</c:v>
                </c:pt>
                <c:pt idx="1596">
                  <c:v>42717</c:v>
                </c:pt>
                <c:pt idx="1597">
                  <c:v>42718</c:v>
                </c:pt>
                <c:pt idx="1598">
                  <c:v>42719</c:v>
                </c:pt>
                <c:pt idx="1599">
                  <c:v>42720</c:v>
                </c:pt>
                <c:pt idx="1600">
                  <c:v>42723</c:v>
                </c:pt>
                <c:pt idx="1601">
                  <c:v>42724</c:v>
                </c:pt>
                <c:pt idx="1602">
                  <c:v>42725</c:v>
                </c:pt>
                <c:pt idx="1603">
                  <c:v>42726</c:v>
                </c:pt>
                <c:pt idx="1604">
                  <c:v>42727</c:v>
                </c:pt>
                <c:pt idx="1605">
                  <c:v>42730</c:v>
                </c:pt>
                <c:pt idx="1606">
                  <c:v>42731</c:v>
                </c:pt>
                <c:pt idx="1607">
                  <c:v>42732</c:v>
                </c:pt>
                <c:pt idx="1608">
                  <c:v>42733</c:v>
                </c:pt>
                <c:pt idx="1609">
                  <c:v>42734</c:v>
                </c:pt>
                <c:pt idx="1610">
                  <c:v>42739</c:v>
                </c:pt>
                <c:pt idx="1611">
                  <c:v>42740</c:v>
                </c:pt>
                <c:pt idx="1612">
                  <c:v>42741</c:v>
                </c:pt>
                <c:pt idx="1613">
                  <c:v>42744</c:v>
                </c:pt>
                <c:pt idx="1614">
                  <c:v>42745</c:v>
                </c:pt>
                <c:pt idx="1615">
                  <c:v>42746</c:v>
                </c:pt>
                <c:pt idx="1616">
                  <c:v>42747</c:v>
                </c:pt>
                <c:pt idx="1617">
                  <c:v>42751</c:v>
                </c:pt>
                <c:pt idx="1618">
                  <c:v>42752</c:v>
                </c:pt>
                <c:pt idx="1619">
                  <c:v>42753</c:v>
                </c:pt>
                <c:pt idx="1620">
                  <c:v>42754</c:v>
                </c:pt>
                <c:pt idx="1621">
                  <c:v>42755</c:v>
                </c:pt>
                <c:pt idx="1622">
                  <c:v>42758</c:v>
                </c:pt>
                <c:pt idx="1623">
                  <c:v>42759</c:v>
                </c:pt>
                <c:pt idx="1624">
                  <c:v>42760</c:v>
                </c:pt>
                <c:pt idx="1625">
                  <c:v>42761</c:v>
                </c:pt>
                <c:pt idx="1626">
                  <c:v>42762</c:v>
                </c:pt>
                <c:pt idx="1627">
                  <c:v>42765</c:v>
                </c:pt>
                <c:pt idx="1628">
                  <c:v>42766</c:v>
                </c:pt>
                <c:pt idx="1629">
                  <c:v>42767</c:v>
                </c:pt>
                <c:pt idx="1630">
                  <c:v>42768</c:v>
                </c:pt>
                <c:pt idx="1631">
                  <c:v>42769</c:v>
                </c:pt>
                <c:pt idx="1632">
                  <c:v>42772</c:v>
                </c:pt>
                <c:pt idx="1633">
                  <c:v>42773</c:v>
                </c:pt>
                <c:pt idx="1634">
                  <c:v>42774</c:v>
                </c:pt>
                <c:pt idx="1635">
                  <c:v>42775</c:v>
                </c:pt>
                <c:pt idx="1636">
                  <c:v>42776</c:v>
                </c:pt>
                <c:pt idx="1637">
                  <c:v>42780</c:v>
                </c:pt>
                <c:pt idx="1638">
                  <c:v>42781</c:v>
                </c:pt>
                <c:pt idx="1639">
                  <c:v>42782</c:v>
                </c:pt>
                <c:pt idx="1640">
                  <c:v>42783</c:v>
                </c:pt>
                <c:pt idx="1641">
                  <c:v>42786</c:v>
                </c:pt>
                <c:pt idx="1642">
                  <c:v>42787</c:v>
                </c:pt>
                <c:pt idx="1643">
                  <c:v>42788</c:v>
                </c:pt>
                <c:pt idx="1644">
                  <c:v>42789</c:v>
                </c:pt>
                <c:pt idx="1645">
                  <c:v>42790</c:v>
                </c:pt>
                <c:pt idx="1646">
                  <c:v>42793</c:v>
                </c:pt>
                <c:pt idx="1647">
                  <c:v>42794</c:v>
                </c:pt>
                <c:pt idx="1648">
                  <c:v>42795</c:v>
                </c:pt>
                <c:pt idx="1649">
                  <c:v>42796</c:v>
                </c:pt>
                <c:pt idx="1650">
                  <c:v>42797</c:v>
                </c:pt>
                <c:pt idx="1651">
                  <c:v>42800</c:v>
                </c:pt>
                <c:pt idx="1652">
                  <c:v>42801</c:v>
                </c:pt>
                <c:pt idx="1653">
                  <c:v>42802</c:v>
                </c:pt>
                <c:pt idx="1654">
                  <c:v>42803</c:v>
                </c:pt>
                <c:pt idx="1655">
                  <c:v>42804</c:v>
                </c:pt>
                <c:pt idx="1656">
                  <c:v>42807</c:v>
                </c:pt>
                <c:pt idx="1657">
                  <c:v>42808</c:v>
                </c:pt>
                <c:pt idx="1658">
                  <c:v>42809</c:v>
                </c:pt>
                <c:pt idx="1659">
                  <c:v>42810</c:v>
                </c:pt>
                <c:pt idx="1660">
                  <c:v>42811</c:v>
                </c:pt>
                <c:pt idx="1661">
                  <c:v>42814</c:v>
                </c:pt>
                <c:pt idx="1662">
                  <c:v>42815</c:v>
                </c:pt>
                <c:pt idx="1663">
                  <c:v>42816</c:v>
                </c:pt>
                <c:pt idx="1664">
                  <c:v>42817</c:v>
                </c:pt>
                <c:pt idx="1665">
                  <c:v>42818</c:v>
                </c:pt>
                <c:pt idx="1666">
                  <c:v>42821</c:v>
                </c:pt>
                <c:pt idx="1667">
                  <c:v>42822</c:v>
                </c:pt>
                <c:pt idx="1668">
                  <c:v>42823</c:v>
                </c:pt>
                <c:pt idx="1669">
                  <c:v>42824</c:v>
                </c:pt>
                <c:pt idx="1670">
                  <c:v>42825</c:v>
                </c:pt>
                <c:pt idx="1671">
                  <c:v>42828</c:v>
                </c:pt>
                <c:pt idx="1672">
                  <c:v>42829</c:v>
                </c:pt>
                <c:pt idx="1673">
                  <c:v>42830</c:v>
                </c:pt>
                <c:pt idx="1674">
                  <c:v>42832</c:v>
                </c:pt>
                <c:pt idx="1675">
                  <c:v>42835</c:v>
                </c:pt>
                <c:pt idx="1676">
                  <c:v>42836</c:v>
                </c:pt>
                <c:pt idx="1677">
                  <c:v>42837</c:v>
                </c:pt>
                <c:pt idx="1678">
                  <c:v>42842</c:v>
                </c:pt>
                <c:pt idx="1679">
                  <c:v>42843</c:v>
                </c:pt>
                <c:pt idx="1680">
                  <c:v>42844</c:v>
                </c:pt>
                <c:pt idx="1681">
                  <c:v>42845</c:v>
                </c:pt>
                <c:pt idx="1682">
                  <c:v>42846</c:v>
                </c:pt>
                <c:pt idx="1683">
                  <c:v>42849</c:v>
                </c:pt>
                <c:pt idx="1684">
                  <c:v>42850</c:v>
                </c:pt>
                <c:pt idx="1685">
                  <c:v>42851</c:v>
                </c:pt>
                <c:pt idx="1686">
                  <c:v>42852</c:v>
                </c:pt>
                <c:pt idx="1687">
                  <c:v>42853</c:v>
                </c:pt>
                <c:pt idx="1688">
                  <c:v>42857</c:v>
                </c:pt>
                <c:pt idx="1689">
                  <c:v>42858</c:v>
                </c:pt>
                <c:pt idx="1690">
                  <c:v>42859</c:v>
                </c:pt>
                <c:pt idx="1691">
                  <c:v>42863</c:v>
                </c:pt>
                <c:pt idx="1692">
                  <c:v>42864</c:v>
                </c:pt>
                <c:pt idx="1693">
                  <c:v>42866</c:v>
                </c:pt>
                <c:pt idx="1694">
                  <c:v>42867</c:v>
                </c:pt>
                <c:pt idx="1695">
                  <c:v>42870</c:v>
                </c:pt>
                <c:pt idx="1696">
                  <c:v>42871</c:v>
                </c:pt>
                <c:pt idx="1697">
                  <c:v>42872</c:v>
                </c:pt>
                <c:pt idx="1698">
                  <c:v>42873</c:v>
                </c:pt>
                <c:pt idx="1699">
                  <c:v>42874</c:v>
                </c:pt>
                <c:pt idx="1700">
                  <c:v>42877</c:v>
                </c:pt>
                <c:pt idx="1701">
                  <c:v>42878</c:v>
                </c:pt>
                <c:pt idx="1702">
                  <c:v>42879</c:v>
                </c:pt>
                <c:pt idx="1703">
                  <c:v>42880</c:v>
                </c:pt>
                <c:pt idx="1704">
                  <c:v>42881</c:v>
                </c:pt>
                <c:pt idx="1705">
                  <c:v>42884</c:v>
                </c:pt>
                <c:pt idx="1706">
                  <c:v>42885</c:v>
                </c:pt>
                <c:pt idx="1707">
                  <c:v>42886</c:v>
                </c:pt>
                <c:pt idx="1708">
                  <c:v>42887</c:v>
                </c:pt>
                <c:pt idx="1709">
                  <c:v>42888</c:v>
                </c:pt>
                <c:pt idx="1710">
                  <c:v>42891</c:v>
                </c:pt>
                <c:pt idx="1711">
                  <c:v>42892</c:v>
                </c:pt>
                <c:pt idx="1712">
                  <c:v>42893</c:v>
                </c:pt>
                <c:pt idx="1713">
                  <c:v>42894</c:v>
                </c:pt>
                <c:pt idx="1714">
                  <c:v>42895</c:v>
                </c:pt>
                <c:pt idx="1715">
                  <c:v>42898</c:v>
                </c:pt>
                <c:pt idx="1716">
                  <c:v>42899</c:v>
                </c:pt>
                <c:pt idx="1717">
                  <c:v>42900</c:v>
                </c:pt>
                <c:pt idx="1718">
                  <c:v>42901</c:v>
                </c:pt>
                <c:pt idx="1719">
                  <c:v>42902</c:v>
                </c:pt>
                <c:pt idx="1720">
                  <c:v>42905</c:v>
                </c:pt>
                <c:pt idx="1721">
                  <c:v>42906</c:v>
                </c:pt>
                <c:pt idx="1722">
                  <c:v>42907</c:v>
                </c:pt>
                <c:pt idx="1723">
                  <c:v>42908</c:v>
                </c:pt>
                <c:pt idx="1724">
                  <c:v>42909</c:v>
                </c:pt>
                <c:pt idx="1725">
                  <c:v>42912</c:v>
                </c:pt>
                <c:pt idx="1726">
                  <c:v>42913</c:v>
                </c:pt>
                <c:pt idx="1727">
                  <c:v>42914</c:v>
                </c:pt>
                <c:pt idx="1728">
                  <c:v>42915</c:v>
                </c:pt>
                <c:pt idx="1729">
                  <c:v>42916</c:v>
                </c:pt>
                <c:pt idx="1730">
                  <c:v>42919</c:v>
                </c:pt>
                <c:pt idx="1731">
                  <c:v>42920</c:v>
                </c:pt>
                <c:pt idx="1732">
                  <c:v>42921</c:v>
                </c:pt>
                <c:pt idx="1733">
                  <c:v>42922</c:v>
                </c:pt>
                <c:pt idx="1734">
                  <c:v>42923</c:v>
                </c:pt>
                <c:pt idx="1735">
                  <c:v>42927</c:v>
                </c:pt>
                <c:pt idx="1736">
                  <c:v>42928</c:v>
                </c:pt>
                <c:pt idx="1737">
                  <c:v>42929</c:v>
                </c:pt>
                <c:pt idx="1738">
                  <c:v>42930</c:v>
                </c:pt>
                <c:pt idx="1739">
                  <c:v>42933</c:v>
                </c:pt>
                <c:pt idx="1740">
                  <c:v>42934</c:v>
                </c:pt>
                <c:pt idx="1741">
                  <c:v>42935</c:v>
                </c:pt>
                <c:pt idx="1742">
                  <c:v>42936</c:v>
                </c:pt>
                <c:pt idx="1743">
                  <c:v>42937</c:v>
                </c:pt>
                <c:pt idx="1744">
                  <c:v>42940</c:v>
                </c:pt>
                <c:pt idx="1745">
                  <c:v>42941</c:v>
                </c:pt>
                <c:pt idx="1746">
                  <c:v>42942</c:v>
                </c:pt>
                <c:pt idx="1747">
                  <c:v>42943</c:v>
                </c:pt>
                <c:pt idx="1748">
                  <c:v>42947</c:v>
                </c:pt>
                <c:pt idx="1749">
                  <c:v>42948</c:v>
                </c:pt>
                <c:pt idx="1750">
                  <c:v>42949</c:v>
                </c:pt>
                <c:pt idx="1751">
                  <c:v>42950</c:v>
                </c:pt>
                <c:pt idx="1752">
                  <c:v>42951</c:v>
                </c:pt>
                <c:pt idx="1753">
                  <c:v>42954</c:v>
                </c:pt>
                <c:pt idx="1754">
                  <c:v>42955</c:v>
                </c:pt>
                <c:pt idx="1755">
                  <c:v>42956</c:v>
                </c:pt>
                <c:pt idx="1756">
                  <c:v>42957</c:v>
                </c:pt>
                <c:pt idx="1757">
                  <c:v>42958</c:v>
                </c:pt>
                <c:pt idx="1758">
                  <c:v>42962</c:v>
                </c:pt>
                <c:pt idx="1759">
                  <c:v>42963</c:v>
                </c:pt>
                <c:pt idx="1760">
                  <c:v>42964</c:v>
                </c:pt>
                <c:pt idx="1761">
                  <c:v>42965</c:v>
                </c:pt>
                <c:pt idx="1762">
                  <c:v>42968</c:v>
                </c:pt>
                <c:pt idx="1763">
                  <c:v>42969</c:v>
                </c:pt>
                <c:pt idx="1764">
                  <c:v>42970</c:v>
                </c:pt>
                <c:pt idx="1765">
                  <c:v>42971</c:v>
                </c:pt>
                <c:pt idx="1766">
                  <c:v>42972</c:v>
                </c:pt>
                <c:pt idx="1767">
                  <c:v>42975</c:v>
                </c:pt>
                <c:pt idx="1768">
                  <c:v>42976</c:v>
                </c:pt>
                <c:pt idx="1769">
                  <c:v>42977</c:v>
                </c:pt>
                <c:pt idx="1770">
                  <c:v>42978</c:v>
                </c:pt>
                <c:pt idx="1771">
                  <c:v>42979</c:v>
                </c:pt>
                <c:pt idx="1772">
                  <c:v>42982</c:v>
                </c:pt>
                <c:pt idx="1773">
                  <c:v>42983</c:v>
                </c:pt>
                <c:pt idx="1774">
                  <c:v>42984</c:v>
                </c:pt>
                <c:pt idx="1775">
                  <c:v>42985</c:v>
                </c:pt>
                <c:pt idx="1776">
                  <c:v>42986</c:v>
                </c:pt>
                <c:pt idx="1777">
                  <c:v>42989</c:v>
                </c:pt>
                <c:pt idx="1778">
                  <c:v>42990</c:v>
                </c:pt>
                <c:pt idx="1779">
                  <c:v>42991</c:v>
                </c:pt>
                <c:pt idx="1780">
                  <c:v>42992</c:v>
                </c:pt>
                <c:pt idx="1781">
                  <c:v>42993</c:v>
                </c:pt>
                <c:pt idx="1782">
                  <c:v>42996</c:v>
                </c:pt>
                <c:pt idx="1783">
                  <c:v>42997</c:v>
                </c:pt>
                <c:pt idx="1784">
                  <c:v>42998</c:v>
                </c:pt>
                <c:pt idx="1785">
                  <c:v>42999</c:v>
                </c:pt>
                <c:pt idx="1786">
                  <c:v>43000</c:v>
                </c:pt>
                <c:pt idx="1787">
                  <c:v>43003</c:v>
                </c:pt>
                <c:pt idx="1788">
                  <c:v>43004</c:v>
                </c:pt>
                <c:pt idx="1789">
                  <c:v>43005</c:v>
                </c:pt>
                <c:pt idx="1790">
                  <c:v>43006</c:v>
                </c:pt>
                <c:pt idx="1791">
                  <c:v>43007</c:v>
                </c:pt>
                <c:pt idx="1792">
                  <c:v>43010</c:v>
                </c:pt>
                <c:pt idx="1793">
                  <c:v>43011</c:v>
                </c:pt>
                <c:pt idx="1794">
                  <c:v>43012</c:v>
                </c:pt>
                <c:pt idx="1795">
                  <c:v>43013</c:v>
                </c:pt>
                <c:pt idx="1796">
                  <c:v>43014</c:v>
                </c:pt>
                <c:pt idx="1797">
                  <c:v>43017</c:v>
                </c:pt>
                <c:pt idx="1798">
                  <c:v>43018</c:v>
                </c:pt>
                <c:pt idx="1799">
                  <c:v>43019</c:v>
                </c:pt>
                <c:pt idx="1800">
                  <c:v>43020</c:v>
                </c:pt>
                <c:pt idx="1801">
                  <c:v>43024</c:v>
                </c:pt>
                <c:pt idx="1802">
                  <c:v>43025</c:v>
                </c:pt>
                <c:pt idx="1803">
                  <c:v>43026</c:v>
                </c:pt>
                <c:pt idx="1804">
                  <c:v>43027</c:v>
                </c:pt>
                <c:pt idx="1805">
                  <c:v>43028</c:v>
                </c:pt>
                <c:pt idx="1806">
                  <c:v>43032</c:v>
                </c:pt>
                <c:pt idx="1807">
                  <c:v>43033</c:v>
                </c:pt>
                <c:pt idx="1808">
                  <c:v>43035</c:v>
                </c:pt>
                <c:pt idx="1809">
                  <c:v>43038</c:v>
                </c:pt>
                <c:pt idx="1810">
                  <c:v>43039</c:v>
                </c:pt>
                <c:pt idx="1811">
                  <c:v>43040</c:v>
                </c:pt>
                <c:pt idx="1812">
                  <c:v>43041</c:v>
                </c:pt>
                <c:pt idx="1813">
                  <c:v>43042</c:v>
                </c:pt>
                <c:pt idx="1814">
                  <c:v>43045</c:v>
                </c:pt>
                <c:pt idx="1815">
                  <c:v>43046</c:v>
                </c:pt>
                <c:pt idx="1816">
                  <c:v>43047</c:v>
                </c:pt>
                <c:pt idx="1817">
                  <c:v>43048</c:v>
                </c:pt>
                <c:pt idx="1818">
                  <c:v>43049</c:v>
                </c:pt>
                <c:pt idx="1819">
                  <c:v>43052</c:v>
                </c:pt>
                <c:pt idx="1820">
                  <c:v>43053</c:v>
                </c:pt>
                <c:pt idx="1821">
                  <c:v>43054</c:v>
                </c:pt>
                <c:pt idx="1822">
                  <c:v>43055</c:v>
                </c:pt>
                <c:pt idx="1823">
                  <c:v>43056</c:v>
                </c:pt>
                <c:pt idx="1824">
                  <c:v>43059</c:v>
                </c:pt>
                <c:pt idx="1825">
                  <c:v>43060</c:v>
                </c:pt>
                <c:pt idx="1826">
                  <c:v>43061</c:v>
                </c:pt>
                <c:pt idx="1827">
                  <c:v>43062</c:v>
                </c:pt>
                <c:pt idx="1828">
                  <c:v>43063</c:v>
                </c:pt>
                <c:pt idx="1829">
                  <c:v>43066</c:v>
                </c:pt>
                <c:pt idx="1830">
                  <c:v>43067</c:v>
                </c:pt>
                <c:pt idx="1831">
                  <c:v>43068</c:v>
                </c:pt>
                <c:pt idx="1832">
                  <c:v>43069</c:v>
                </c:pt>
                <c:pt idx="1833">
                  <c:v>43070</c:v>
                </c:pt>
                <c:pt idx="1834">
                  <c:v>43073</c:v>
                </c:pt>
                <c:pt idx="1835">
                  <c:v>43075</c:v>
                </c:pt>
                <c:pt idx="1836">
                  <c:v>43076</c:v>
                </c:pt>
                <c:pt idx="1837">
                  <c:v>43077</c:v>
                </c:pt>
                <c:pt idx="1838">
                  <c:v>43081</c:v>
                </c:pt>
                <c:pt idx="1839">
                  <c:v>43082</c:v>
                </c:pt>
                <c:pt idx="1840">
                  <c:v>43083</c:v>
                </c:pt>
                <c:pt idx="1841">
                  <c:v>43084</c:v>
                </c:pt>
                <c:pt idx="1842">
                  <c:v>43087</c:v>
                </c:pt>
                <c:pt idx="1843">
                  <c:v>43088</c:v>
                </c:pt>
                <c:pt idx="1844">
                  <c:v>43089</c:v>
                </c:pt>
                <c:pt idx="1845">
                  <c:v>43090</c:v>
                </c:pt>
                <c:pt idx="1846">
                  <c:v>43091</c:v>
                </c:pt>
                <c:pt idx="1847">
                  <c:v>43094</c:v>
                </c:pt>
                <c:pt idx="1848">
                  <c:v>43095</c:v>
                </c:pt>
                <c:pt idx="1849">
                  <c:v>43096</c:v>
                </c:pt>
                <c:pt idx="1850">
                  <c:v>43097</c:v>
                </c:pt>
                <c:pt idx="1851">
                  <c:v>43098</c:v>
                </c:pt>
                <c:pt idx="1852">
                  <c:v>43103</c:v>
                </c:pt>
                <c:pt idx="1853">
                  <c:v>43104</c:v>
                </c:pt>
                <c:pt idx="1854">
                  <c:v>43105</c:v>
                </c:pt>
                <c:pt idx="1855">
                  <c:v>43108</c:v>
                </c:pt>
                <c:pt idx="1856">
                  <c:v>43109</c:v>
                </c:pt>
                <c:pt idx="1857">
                  <c:v>43110</c:v>
                </c:pt>
                <c:pt idx="1858">
                  <c:v>43111</c:v>
                </c:pt>
                <c:pt idx="1859">
                  <c:v>43112</c:v>
                </c:pt>
                <c:pt idx="1860">
                  <c:v>43115</c:v>
                </c:pt>
                <c:pt idx="1861">
                  <c:v>43116</c:v>
                </c:pt>
                <c:pt idx="1862">
                  <c:v>43117</c:v>
                </c:pt>
                <c:pt idx="1863">
                  <c:v>43118</c:v>
                </c:pt>
                <c:pt idx="1864">
                  <c:v>43119</c:v>
                </c:pt>
                <c:pt idx="1865">
                  <c:v>43122</c:v>
                </c:pt>
                <c:pt idx="1866">
                  <c:v>43123</c:v>
                </c:pt>
                <c:pt idx="1867">
                  <c:v>43124</c:v>
                </c:pt>
                <c:pt idx="1868">
                  <c:v>43125</c:v>
                </c:pt>
                <c:pt idx="1869">
                  <c:v>43126</c:v>
                </c:pt>
                <c:pt idx="1870">
                  <c:v>43129</c:v>
                </c:pt>
                <c:pt idx="1871">
                  <c:v>43130</c:v>
                </c:pt>
                <c:pt idx="1872">
                  <c:v>43131</c:v>
                </c:pt>
                <c:pt idx="1873">
                  <c:v>43132</c:v>
                </c:pt>
                <c:pt idx="1874">
                  <c:v>43133</c:v>
                </c:pt>
                <c:pt idx="1875">
                  <c:v>43136</c:v>
                </c:pt>
                <c:pt idx="1876">
                  <c:v>43137</c:v>
                </c:pt>
                <c:pt idx="1877">
                  <c:v>43138</c:v>
                </c:pt>
                <c:pt idx="1878">
                  <c:v>43139</c:v>
                </c:pt>
                <c:pt idx="1879">
                  <c:v>43140</c:v>
                </c:pt>
                <c:pt idx="1880">
                  <c:v>43143</c:v>
                </c:pt>
                <c:pt idx="1881">
                  <c:v>43144</c:v>
                </c:pt>
                <c:pt idx="1882">
                  <c:v>43145</c:v>
                </c:pt>
                <c:pt idx="1883">
                  <c:v>43146</c:v>
                </c:pt>
                <c:pt idx="1884">
                  <c:v>43147</c:v>
                </c:pt>
                <c:pt idx="1885">
                  <c:v>43150</c:v>
                </c:pt>
                <c:pt idx="1886">
                  <c:v>43151</c:v>
                </c:pt>
                <c:pt idx="1887">
                  <c:v>43152</c:v>
                </c:pt>
                <c:pt idx="1888">
                  <c:v>43153</c:v>
                </c:pt>
                <c:pt idx="1889">
                  <c:v>43154</c:v>
                </c:pt>
                <c:pt idx="1890">
                  <c:v>43157</c:v>
                </c:pt>
                <c:pt idx="1891">
                  <c:v>43158</c:v>
                </c:pt>
                <c:pt idx="1892">
                  <c:v>43159</c:v>
                </c:pt>
                <c:pt idx="1893">
                  <c:v>43161</c:v>
                </c:pt>
                <c:pt idx="1894">
                  <c:v>43164</c:v>
                </c:pt>
                <c:pt idx="1895">
                  <c:v>43165</c:v>
                </c:pt>
                <c:pt idx="1896">
                  <c:v>43166</c:v>
                </c:pt>
                <c:pt idx="1897">
                  <c:v>43167</c:v>
                </c:pt>
                <c:pt idx="1898">
                  <c:v>43168</c:v>
                </c:pt>
                <c:pt idx="1899">
                  <c:v>43171</c:v>
                </c:pt>
                <c:pt idx="1900">
                  <c:v>43172</c:v>
                </c:pt>
                <c:pt idx="1901">
                  <c:v>43173</c:v>
                </c:pt>
                <c:pt idx="1902">
                  <c:v>43174</c:v>
                </c:pt>
                <c:pt idx="1903">
                  <c:v>43175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43185</c:v>
                </c:pt>
                <c:pt idx="1910">
                  <c:v>43186</c:v>
                </c:pt>
                <c:pt idx="1911">
                  <c:v>43187</c:v>
                </c:pt>
                <c:pt idx="1912">
                  <c:v>43188</c:v>
                </c:pt>
                <c:pt idx="1913">
                  <c:v>43189</c:v>
                </c:pt>
                <c:pt idx="1914">
                  <c:v>43192</c:v>
                </c:pt>
                <c:pt idx="1915">
                  <c:v>43193</c:v>
                </c:pt>
                <c:pt idx="1916">
                  <c:v>43194</c:v>
                </c:pt>
                <c:pt idx="1917">
                  <c:v>43195</c:v>
                </c:pt>
                <c:pt idx="1918">
                  <c:v>43199</c:v>
                </c:pt>
                <c:pt idx="1919">
                  <c:v>43200</c:v>
                </c:pt>
                <c:pt idx="1920">
                  <c:v>43201</c:v>
                </c:pt>
                <c:pt idx="1921">
                  <c:v>43202</c:v>
                </c:pt>
                <c:pt idx="1922">
                  <c:v>43207</c:v>
                </c:pt>
                <c:pt idx="1923">
                  <c:v>43208</c:v>
                </c:pt>
                <c:pt idx="1924">
                  <c:v>43209</c:v>
                </c:pt>
                <c:pt idx="1925">
                  <c:v>43210</c:v>
                </c:pt>
                <c:pt idx="1926">
                  <c:v>43213</c:v>
                </c:pt>
                <c:pt idx="1927">
                  <c:v>43214</c:v>
                </c:pt>
                <c:pt idx="1928">
                  <c:v>43215</c:v>
                </c:pt>
                <c:pt idx="1929">
                  <c:v>43216</c:v>
                </c:pt>
                <c:pt idx="1930">
                  <c:v>43217</c:v>
                </c:pt>
                <c:pt idx="1931">
                  <c:v>43220</c:v>
                </c:pt>
                <c:pt idx="1932">
                  <c:v>43222</c:v>
                </c:pt>
                <c:pt idx="1933">
                  <c:v>43223</c:v>
                </c:pt>
                <c:pt idx="1934">
                  <c:v>43224</c:v>
                </c:pt>
                <c:pt idx="1935">
                  <c:v>43227</c:v>
                </c:pt>
                <c:pt idx="1936">
                  <c:v>43228</c:v>
                </c:pt>
                <c:pt idx="1937">
                  <c:v>43229</c:v>
                </c:pt>
                <c:pt idx="1938">
                  <c:v>43230</c:v>
                </c:pt>
                <c:pt idx="1939">
                  <c:v>43231</c:v>
                </c:pt>
                <c:pt idx="1940">
                  <c:v>43234</c:v>
                </c:pt>
                <c:pt idx="1941">
                  <c:v>43235</c:v>
                </c:pt>
                <c:pt idx="1942">
                  <c:v>43236</c:v>
                </c:pt>
                <c:pt idx="1943">
                  <c:v>43237</c:v>
                </c:pt>
                <c:pt idx="1944">
                  <c:v>43238</c:v>
                </c:pt>
                <c:pt idx="1945">
                  <c:v>43241</c:v>
                </c:pt>
                <c:pt idx="1946">
                  <c:v>43242</c:v>
                </c:pt>
                <c:pt idx="1947">
                  <c:v>43243</c:v>
                </c:pt>
                <c:pt idx="1948">
                  <c:v>43244</c:v>
                </c:pt>
                <c:pt idx="1949">
                  <c:v>43245</c:v>
                </c:pt>
                <c:pt idx="1950">
                  <c:v>43248</c:v>
                </c:pt>
                <c:pt idx="1951">
                  <c:v>43250</c:v>
                </c:pt>
                <c:pt idx="1952">
                  <c:v>43251</c:v>
                </c:pt>
                <c:pt idx="1953">
                  <c:v>43252</c:v>
                </c:pt>
                <c:pt idx="1954">
                  <c:v>43255</c:v>
                </c:pt>
                <c:pt idx="1955">
                  <c:v>43256</c:v>
                </c:pt>
                <c:pt idx="1956">
                  <c:v>43257</c:v>
                </c:pt>
                <c:pt idx="1957">
                  <c:v>43258</c:v>
                </c:pt>
                <c:pt idx="1958">
                  <c:v>43259</c:v>
                </c:pt>
                <c:pt idx="1959">
                  <c:v>43262</c:v>
                </c:pt>
                <c:pt idx="1960">
                  <c:v>43263</c:v>
                </c:pt>
                <c:pt idx="1961">
                  <c:v>43264</c:v>
                </c:pt>
                <c:pt idx="1962">
                  <c:v>43265</c:v>
                </c:pt>
                <c:pt idx="1963">
                  <c:v>43266</c:v>
                </c:pt>
                <c:pt idx="1964">
                  <c:v>43269</c:v>
                </c:pt>
                <c:pt idx="1965">
                  <c:v>43270</c:v>
                </c:pt>
                <c:pt idx="1966">
                  <c:v>43271</c:v>
                </c:pt>
                <c:pt idx="1967">
                  <c:v>43272</c:v>
                </c:pt>
                <c:pt idx="1968">
                  <c:v>43273</c:v>
                </c:pt>
                <c:pt idx="1969">
                  <c:v>43276</c:v>
                </c:pt>
                <c:pt idx="1970">
                  <c:v>43277</c:v>
                </c:pt>
                <c:pt idx="1971">
                  <c:v>43278</c:v>
                </c:pt>
                <c:pt idx="1972">
                  <c:v>43279</c:v>
                </c:pt>
                <c:pt idx="1973">
                  <c:v>43280</c:v>
                </c:pt>
                <c:pt idx="1974">
                  <c:v>43283</c:v>
                </c:pt>
                <c:pt idx="1975">
                  <c:v>43284</c:v>
                </c:pt>
                <c:pt idx="1976">
                  <c:v>43285</c:v>
                </c:pt>
                <c:pt idx="1977">
                  <c:v>43286</c:v>
                </c:pt>
                <c:pt idx="1978">
                  <c:v>43287</c:v>
                </c:pt>
                <c:pt idx="1979">
                  <c:v>43290</c:v>
                </c:pt>
                <c:pt idx="1980">
                  <c:v>43291</c:v>
                </c:pt>
                <c:pt idx="1981">
                  <c:v>43292</c:v>
                </c:pt>
                <c:pt idx="1982">
                  <c:v>43293</c:v>
                </c:pt>
                <c:pt idx="1983">
                  <c:v>43294</c:v>
                </c:pt>
                <c:pt idx="1984">
                  <c:v>43297</c:v>
                </c:pt>
                <c:pt idx="1985">
                  <c:v>43298</c:v>
                </c:pt>
                <c:pt idx="1986">
                  <c:v>43299</c:v>
                </c:pt>
                <c:pt idx="1987">
                  <c:v>43300</c:v>
                </c:pt>
                <c:pt idx="1988">
                  <c:v>43301</c:v>
                </c:pt>
                <c:pt idx="1989">
                  <c:v>43304</c:v>
                </c:pt>
                <c:pt idx="1990">
                  <c:v>43305</c:v>
                </c:pt>
                <c:pt idx="1991">
                  <c:v>43306</c:v>
                </c:pt>
                <c:pt idx="1992">
                  <c:v>43307</c:v>
                </c:pt>
                <c:pt idx="1993">
                  <c:v>43312</c:v>
                </c:pt>
                <c:pt idx="1994">
                  <c:v>43313</c:v>
                </c:pt>
                <c:pt idx="1995">
                  <c:v>43314</c:v>
                </c:pt>
                <c:pt idx="1996">
                  <c:v>43315</c:v>
                </c:pt>
                <c:pt idx="1997">
                  <c:v>43318</c:v>
                </c:pt>
                <c:pt idx="1998">
                  <c:v>43319</c:v>
                </c:pt>
                <c:pt idx="1999">
                  <c:v>43320</c:v>
                </c:pt>
                <c:pt idx="2000">
                  <c:v>43321</c:v>
                </c:pt>
                <c:pt idx="2001">
                  <c:v>43322</c:v>
                </c:pt>
                <c:pt idx="2002">
                  <c:v>43326</c:v>
                </c:pt>
                <c:pt idx="2003">
                  <c:v>43327</c:v>
                </c:pt>
                <c:pt idx="2004">
                  <c:v>43328</c:v>
                </c:pt>
                <c:pt idx="2005">
                  <c:v>43329</c:v>
                </c:pt>
                <c:pt idx="2006">
                  <c:v>43332</c:v>
                </c:pt>
                <c:pt idx="2007">
                  <c:v>43333</c:v>
                </c:pt>
                <c:pt idx="2008">
                  <c:v>43334</c:v>
                </c:pt>
                <c:pt idx="2009">
                  <c:v>43335</c:v>
                </c:pt>
                <c:pt idx="2010">
                  <c:v>43336</c:v>
                </c:pt>
                <c:pt idx="2011">
                  <c:v>43339</c:v>
                </c:pt>
                <c:pt idx="2012">
                  <c:v>43340</c:v>
                </c:pt>
                <c:pt idx="2013">
                  <c:v>43341</c:v>
                </c:pt>
                <c:pt idx="2014">
                  <c:v>43342</c:v>
                </c:pt>
                <c:pt idx="2015">
                  <c:v>43343</c:v>
                </c:pt>
                <c:pt idx="2016">
                  <c:v>43346</c:v>
                </c:pt>
                <c:pt idx="2017">
                  <c:v>43347</c:v>
                </c:pt>
                <c:pt idx="2018">
                  <c:v>43348</c:v>
                </c:pt>
                <c:pt idx="2019">
                  <c:v>43349</c:v>
                </c:pt>
                <c:pt idx="2020">
                  <c:v>43350</c:v>
                </c:pt>
                <c:pt idx="2021">
                  <c:v>43353</c:v>
                </c:pt>
                <c:pt idx="2022">
                  <c:v>43354</c:v>
                </c:pt>
                <c:pt idx="2023">
                  <c:v>43355</c:v>
                </c:pt>
                <c:pt idx="2024">
                  <c:v>43356</c:v>
                </c:pt>
                <c:pt idx="2025">
                  <c:v>43357</c:v>
                </c:pt>
                <c:pt idx="2026">
                  <c:v>43360</c:v>
                </c:pt>
                <c:pt idx="2027">
                  <c:v>43361</c:v>
                </c:pt>
                <c:pt idx="2028">
                  <c:v>43362</c:v>
                </c:pt>
                <c:pt idx="2029">
                  <c:v>43363</c:v>
                </c:pt>
                <c:pt idx="2030">
                  <c:v>43364</c:v>
                </c:pt>
                <c:pt idx="2031">
                  <c:v>43367</c:v>
                </c:pt>
                <c:pt idx="2032">
                  <c:v>43368</c:v>
                </c:pt>
                <c:pt idx="2033">
                  <c:v>43369</c:v>
                </c:pt>
                <c:pt idx="2034">
                  <c:v>43370</c:v>
                </c:pt>
                <c:pt idx="2035">
                  <c:v>43371</c:v>
                </c:pt>
                <c:pt idx="2036">
                  <c:v>43374</c:v>
                </c:pt>
                <c:pt idx="2037">
                  <c:v>43375</c:v>
                </c:pt>
                <c:pt idx="2038">
                  <c:v>43376</c:v>
                </c:pt>
                <c:pt idx="2039">
                  <c:v>43377</c:v>
                </c:pt>
                <c:pt idx="2040">
                  <c:v>43378</c:v>
                </c:pt>
                <c:pt idx="2041">
                  <c:v>43381</c:v>
                </c:pt>
                <c:pt idx="2042">
                  <c:v>43382</c:v>
                </c:pt>
                <c:pt idx="2043">
                  <c:v>43383</c:v>
                </c:pt>
                <c:pt idx="2044">
                  <c:v>43384</c:v>
                </c:pt>
                <c:pt idx="2045">
                  <c:v>43385</c:v>
                </c:pt>
                <c:pt idx="2046">
                  <c:v>43389</c:v>
                </c:pt>
                <c:pt idx="2047">
                  <c:v>43390</c:v>
                </c:pt>
                <c:pt idx="2048">
                  <c:v>43391</c:v>
                </c:pt>
                <c:pt idx="2049">
                  <c:v>43392</c:v>
                </c:pt>
                <c:pt idx="2050">
                  <c:v>43395</c:v>
                </c:pt>
                <c:pt idx="2051">
                  <c:v>43397</c:v>
                </c:pt>
                <c:pt idx="2052">
                  <c:v>43398</c:v>
                </c:pt>
                <c:pt idx="2053">
                  <c:v>43399</c:v>
                </c:pt>
                <c:pt idx="2054">
                  <c:v>43402</c:v>
                </c:pt>
                <c:pt idx="2055">
                  <c:v>43403</c:v>
                </c:pt>
                <c:pt idx="2056">
                  <c:v>43404</c:v>
                </c:pt>
                <c:pt idx="2057">
                  <c:v>43405</c:v>
                </c:pt>
                <c:pt idx="2058">
                  <c:v>43406</c:v>
                </c:pt>
                <c:pt idx="2059">
                  <c:v>43409</c:v>
                </c:pt>
                <c:pt idx="2060">
                  <c:v>43410</c:v>
                </c:pt>
                <c:pt idx="2061">
                  <c:v>43411</c:v>
                </c:pt>
                <c:pt idx="2062">
                  <c:v>43412</c:v>
                </c:pt>
                <c:pt idx="2063">
                  <c:v>43413</c:v>
                </c:pt>
                <c:pt idx="2064">
                  <c:v>43416</c:v>
                </c:pt>
                <c:pt idx="2065">
                  <c:v>43417</c:v>
                </c:pt>
                <c:pt idx="2066">
                  <c:v>43418</c:v>
                </c:pt>
                <c:pt idx="2067">
                  <c:v>43419</c:v>
                </c:pt>
                <c:pt idx="2068">
                  <c:v>43420</c:v>
                </c:pt>
                <c:pt idx="2069">
                  <c:v>43423</c:v>
                </c:pt>
                <c:pt idx="2070">
                  <c:v>43424</c:v>
                </c:pt>
                <c:pt idx="2071">
                  <c:v>43425</c:v>
                </c:pt>
                <c:pt idx="2072">
                  <c:v>43426</c:v>
                </c:pt>
                <c:pt idx="2073">
                  <c:v>43427</c:v>
                </c:pt>
                <c:pt idx="2074">
                  <c:v>43430</c:v>
                </c:pt>
                <c:pt idx="2075">
                  <c:v>43431</c:v>
                </c:pt>
                <c:pt idx="2076">
                  <c:v>43432</c:v>
                </c:pt>
                <c:pt idx="2077">
                  <c:v>43433</c:v>
                </c:pt>
                <c:pt idx="2078">
                  <c:v>43434</c:v>
                </c:pt>
                <c:pt idx="2079">
                  <c:v>43437</c:v>
                </c:pt>
                <c:pt idx="2080">
                  <c:v>43438</c:v>
                </c:pt>
                <c:pt idx="2081">
                  <c:v>43440</c:v>
                </c:pt>
                <c:pt idx="2082">
                  <c:v>43441</c:v>
                </c:pt>
                <c:pt idx="2083">
                  <c:v>43445</c:v>
                </c:pt>
                <c:pt idx="2084">
                  <c:v>43446</c:v>
                </c:pt>
                <c:pt idx="2085">
                  <c:v>43447</c:v>
                </c:pt>
                <c:pt idx="2086">
                  <c:v>43448</c:v>
                </c:pt>
                <c:pt idx="2087">
                  <c:v>43451</c:v>
                </c:pt>
                <c:pt idx="2088">
                  <c:v>43452</c:v>
                </c:pt>
                <c:pt idx="2089">
                  <c:v>43453</c:v>
                </c:pt>
                <c:pt idx="2090">
                  <c:v>43454</c:v>
                </c:pt>
                <c:pt idx="2091">
                  <c:v>43455</c:v>
                </c:pt>
                <c:pt idx="2092">
                  <c:v>43458</c:v>
                </c:pt>
                <c:pt idx="2093">
                  <c:v>43459</c:v>
                </c:pt>
                <c:pt idx="2094">
                  <c:v>43460</c:v>
                </c:pt>
                <c:pt idx="2095">
                  <c:v>43461</c:v>
                </c:pt>
                <c:pt idx="2096">
                  <c:v>43462</c:v>
                </c:pt>
                <c:pt idx="2097">
                  <c:v>43467</c:v>
                </c:pt>
                <c:pt idx="2098">
                  <c:v>43468</c:v>
                </c:pt>
                <c:pt idx="2099">
                  <c:v>43469</c:v>
                </c:pt>
                <c:pt idx="2100">
                  <c:v>43472</c:v>
                </c:pt>
                <c:pt idx="2101">
                  <c:v>43473</c:v>
                </c:pt>
                <c:pt idx="2102">
                  <c:v>43474</c:v>
                </c:pt>
                <c:pt idx="2103">
                  <c:v>43475</c:v>
                </c:pt>
                <c:pt idx="2104">
                  <c:v>43476</c:v>
                </c:pt>
                <c:pt idx="2105">
                  <c:v>43479</c:v>
                </c:pt>
                <c:pt idx="2106">
                  <c:v>43480</c:v>
                </c:pt>
                <c:pt idx="2107">
                  <c:v>43481</c:v>
                </c:pt>
                <c:pt idx="2108">
                  <c:v>43482</c:v>
                </c:pt>
                <c:pt idx="2109">
                  <c:v>43483</c:v>
                </c:pt>
                <c:pt idx="2110">
                  <c:v>43486</c:v>
                </c:pt>
                <c:pt idx="2111">
                  <c:v>43487</c:v>
                </c:pt>
                <c:pt idx="2112">
                  <c:v>43488</c:v>
                </c:pt>
                <c:pt idx="2113">
                  <c:v>43489</c:v>
                </c:pt>
                <c:pt idx="2114">
                  <c:v>43490</c:v>
                </c:pt>
                <c:pt idx="2115">
                  <c:v>43493</c:v>
                </c:pt>
                <c:pt idx="2116">
                  <c:v>43494</c:v>
                </c:pt>
                <c:pt idx="2117">
                  <c:v>43495</c:v>
                </c:pt>
                <c:pt idx="2118">
                  <c:v>43496</c:v>
                </c:pt>
                <c:pt idx="2119">
                  <c:v>43497</c:v>
                </c:pt>
                <c:pt idx="2120">
                  <c:v>43500</c:v>
                </c:pt>
                <c:pt idx="2121">
                  <c:v>43501</c:v>
                </c:pt>
                <c:pt idx="2122">
                  <c:v>43502</c:v>
                </c:pt>
                <c:pt idx="2123">
                  <c:v>43503</c:v>
                </c:pt>
                <c:pt idx="2124">
                  <c:v>43504</c:v>
                </c:pt>
                <c:pt idx="2125">
                  <c:v>43507</c:v>
                </c:pt>
                <c:pt idx="2126">
                  <c:v>43508</c:v>
                </c:pt>
                <c:pt idx="2127">
                  <c:v>43509</c:v>
                </c:pt>
                <c:pt idx="2128">
                  <c:v>43510</c:v>
                </c:pt>
                <c:pt idx="2129">
                  <c:v>43511</c:v>
                </c:pt>
                <c:pt idx="2130">
                  <c:v>43514</c:v>
                </c:pt>
                <c:pt idx="2131">
                  <c:v>43516</c:v>
                </c:pt>
                <c:pt idx="2132">
                  <c:v>43517</c:v>
                </c:pt>
                <c:pt idx="2133">
                  <c:v>43518</c:v>
                </c:pt>
                <c:pt idx="2134">
                  <c:v>43521</c:v>
                </c:pt>
                <c:pt idx="2135">
                  <c:v>43522</c:v>
                </c:pt>
                <c:pt idx="2136">
                  <c:v>43523</c:v>
                </c:pt>
                <c:pt idx="2137">
                  <c:v>43524</c:v>
                </c:pt>
                <c:pt idx="2138">
                  <c:v>43525</c:v>
                </c:pt>
                <c:pt idx="2139">
                  <c:v>43528</c:v>
                </c:pt>
                <c:pt idx="2140">
                  <c:v>43529</c:v>
                </c:pt>
                <c:pt idx="2141">
                  <c:v>43530</c:v>
                </c:pt>
                <c:pt idx="2142">
                  <c:v>43531</c:v>
                </c:pt>
                <c:pt idx="2143">
                  <c:v>43532</c:v>
                </c:pt>
                <c:pt idx="2144">
                  <c:v>43535</c:v>
                </c:pt>
                <c:pt idx="2145">
                  <c:v>43536</c:v>
                </c:pt>
                <c:pt idx="2146">
                  <c:v>43537</c:v>
                </c:pt>
                <c:pt idx="2147">
                  <c:v>43538</c:v>
                </c:pt>
                <c:pt idx="2148">
                  <c:v>43539</c:v>
                </c:pt>
                <c:pt idx="2149">
                  <c:v>43542</c:v>
                </c:pt>
                <c:pt idx="2150">
                  <c:v>43543</c:v>
                </c:pt>
                <c:pt idx="2151">
                  <c:v>43544</c:v>
                </c:pt>
                <c:pt idx="2152">
                  <c:v>43545</c:v>
                </c:pt>
                <c:pt idx="2153">
                  <c:v>43546</c:v>
                </c:pt>
                <c:pt idx="2154">
                  <c:v>43549</c:v>
                </c:pt>
                <c:pt idx="2155">
                  <c:v>43550</c:v>
                </c:pt>
                <c:pt idx="2156">
                  <c:v>43551</c:v>
                </c:pt>
                <c:pt idx="2157">
                  <c:v>43552</c:v>
                </c:pt>
                <c:pt idx="2158">
                  <c:v>43553</c:v>
                </c:pt>
                <c:pt idx="2159">
                  <c:v>43556</c:v>
                </c:pt>
                <c:pt idx="2160">
                  <c:v>43557</c:v>
                </c:pt>
                <c:pt idx="2161">
                  <c:v>43558</c:v>
                </c:pt>
                <c:pt idx="2162">
                  <c:v>43559</c:v>
                </c:pt>
                <c:pt idx="2163">
                  <c:v>43560</c:v>
                </c:pt>
                <c:pt idx="2164">
                  <c:v>43564</c:v>
                </c:pt>
                <c:pt idx="2165">
                  <c:v>43565</c:v>
                </c:pt>
                <c:pt idx="2166">
                  <c:v>43566</c:v>
                </c:pt>
                <c:pt idx="2167">
                  <c:v>43567</c:v>
                </c:pt>
                <c:pt idx="2168">
                  <c:v>43572</c:v>
                </c:pt>
                <c:pt idx="2169">
                  <c:v>43573</c:v>
                </c:pt>
                <c:pt idx="2170">
                  <c:v>43574</c:v>
                </c:pt>
                <c:pt idx="2171">
                  <c:v>43577</c:v>
                </c:pt>
                <c:pt idx="2172">
                  <c:v>43578</c:v>
                </c:pt>
                <c:pt idx="2173">
                  <c:v>43579</c:v>
                </c:pt>
                <c:pt idx="2174">
                  <c:v>43580</c:v>
                </c:pt>
                <c:pt idx="2175">
                  <c:v>43581</c:v>
                </c:pt>
                <c:pt idx="2176">
                  <c:v>43584</c:v>
                </c:pt>
                <c:pt idx="2177">
                  <c:v>43585</c:v>
                </c:pt>
                <c:pt idx="2178">
                  <c:v>43587</c:v>
                </c:pt>
                <c:pt idx="2179">
                  <c:v>43588</c:v>
                </c:pt>
                <c:pt idx="2180">
                  <c:v>43592</c:v>
                </c:pt>
                <c:pt idx="2181">
                  <c:v>43593</c:v>
                </c:pt>
                <c:pt idx="2182">
                  <c:v>43594</c:v>
                </c:pt>
                <c:pt idx="2183">
                  <c:v>43595</c:v>
                </c:pt>
                <c:pt idx="2184">
                  <c:v>43598</c:v>
                </c:pt>
                <c:pt idx="2185">
                  <c:v>43599</c:v>
                </c:pt>
                <c:pt idx="2186">
                  <c:v>43600</c:v>
                </c:pt>
                <c:pt idx="2187">
                  <c:v>43601</c:v>
                </c:pt>
                <c:pt idx="2188">
                  <c:v>43602</c:v>
                </c:pt>
                <c:pt idx="2189">
                  <c:v>43606</c:v>
                </c:pt>
                <c:pt idx="2190">
                  <c:v>43607</c:v>
                </c:pt>
                <c:pt idx="2191">
                  <c:v>43608</c:v>
                </c:pt>
                <c:pt idx="2192">
                  <c:v>43609</c:v>
                </c:pt>
                <c:pt idx="2193">
                  <c:v>43612</c:v>
                </c:pt>
                <c:pt idx="2194">
                  <c:v>43613</c:v>
                </c:pt>
                <c:pt idx="2195">
                  <c:v>43614</c:v>
                </c:pt>
                <c:pt idx="2196">
                  <c:v>43615</c:v>
                </c:pt>
                <c:pt idx="2197">
                  <c:v>43616</c:v>
                </c:pt>
                <c:pt idx="2198">
                  <c:v>43620</c:v>
                </c:pt>
                <c:pt idx="2199">
                  <c:v>43621</c:v>
                </c:pt>
                <c:pt idx="2200">
                  <c:v>43622</c:v>
                </c:pt>
                <c:pt idx="2201">
                  <c:v>43623</c:v>
                </c:pt>
                <c:pt idx="2202">
                  <c:v>43626</c:v>
                </c:pt>
                <c:pt idx="2203">
                  <c:v>43627</c:v>
                </c:pt>
                <c:pt idx="2204">
                  <c:v>43628</c:v>
                </c:pt>
                <c:pt idx="2205">
                  <c:v>43629</c:v>
                </c:pt>
                <c:pt idx="2206">
                  <c:v>43630</c:v>
                </c:pt>
                <c:pt idx="2207">
                  <c:v>43633</c:v>
                </c:pt>
                <c:pt idx="2208">
                  <c:v>43634</c:v>
                </c:pt>
                <c:pt idx="2209">
                  <c:v>43635</c:v>
                </c:pt>
                <c:pt idx="2210">
                  <c:v>43636</c:v>
                </c:pt>
                <c:pt idx="2211">
                  <c:v>43637</c:v>
                </c:pt>
                <c:pt idx="2212">
                  <c:v>43640</c:v>
                </c:pt>
                <c:pt idx="2213">
                  <c:v>43641</c:v>
                </c:pt>
                <c:pt idx="2214">
                  <c:v>43642</c:v>
                </c:pt>
                <c:pt idx="2215">
                  <c:v>43643</c:v>
                </c:pt>
                <c:pt idx="2216">
                  <c:v>43644</c:v>
                </c:pt>
                <c:pt idx="2217">
                  <c:v>43647</c:v>
                </c:pt>
                <c:pt idx="2218">
                  <c:v>43648</c:v>
                </c:pt>
                <c:pt idx="2219">
                  <c:v>43649</c:v>
                </c:pt>
                <c:pt idx="2220">
                  <c:v>43650</c:v>
                </c:pt>
                <c:pt idx="2221">
                  <c:v>43651</c:v>
                </c:pt>
                <c:pt idx="2222">
                  <c:v>43654</c:v>
                </c:pt>
                <c:pt idx="2223">
                  <c:v>43655</c:v>
                </c:pt>
                <c:pt idx="2224">
                  <c:v>43656</c:v>
                </c:pt>
                <c:pt idx="2225">
                  <c:v>43657</c:v>
                </c:pt>
                <c:pt idx="2226">
                  <c:v>43658</c:v>
                </c:pt>
                <c:pt idx="2227">
                  <c:v>43661</c:v>
                </c:pt>
                <c:pt idx="2228">
                  <c:v>43663</c:v>
                </c:pt>
                <c:pt idx="2229">
                  <c:v>43664</c:v>
                </c:pt>
                <c:pt idx="2230">
                  <c:v>43665</c:v>
                </c:pt>
                <c:pt idx="2231">
                  <c:v>43668</c:v>
                </c:pt>
                <c:pt idx="2232">
                  <c:v>43669</c:v>
                </c:pt>
                <c:pt idx="2233">
                  <c:v>43670</c:v>
                </c:pt>
                <c:pt idx="2234">
                  <c:v>43671</c:v>
                </c:pt>
                <c:pt idx="2235">
                  <c:v>43672</c:v>
                </c:pt>
                <c:pt idx="2236">
                  <c:v>43676</c:v>
                </c:pt>
                <c:pt idx="2237">
                  <c:v>43677</c:v>
                </c:pt>
                <c:pt idx="2238">
                  <c:v>43678</c:v>
                </c:pt>
                <c:pt idx="2239">
                  <c:v>43679</c:v>
                </c:pt>
                <c:pt idx="2240">
                  <c:v>43682</c:v>
                </c:pt>
                <c:pt idx="2241">
                  <c:v>43683</c:v>
                </c:pt>
                <c:pt idx="2242">
                  <c:v>43684</c:v>
                </c:pt>
                <c:pt idx="2243">
                  <c:v>43685</c:v>
                </c:pt>
                <c:pt idx="2244">
                  <c:v>43686</c:v>
                </c:pt>
                <c:pt idx="2245">
                  <c:v>43690</c:v>
                </c:pt>
                <c:pt idx="2246">
                  <c:v>43691</c:v>
                </c:pt>
                <c:pt idx="2247">
                  <c:v>43692</c:v>
                </c:pt>
                <c:pt idx="2248">
                  <c:v>43693</c:v>
                </c:pt>
                <c:pt idx="2249">
                  <c:v>43696</c:v>
                </c:pt>
                <c:pt idx="2250">
                  <c:v>43697</c:v>
                </c:pt>
                <c:pt idx="2251">
                  <c:v>43698</c:v>
                </c:pt>
                <c:pt idx="2252">
                  <c:v>43699</c:v>
                </c:pt>
                <c:pt idx="2253">
                  <c:v>43700</c:v>
                </c:pt>
                <c:pt idx="2254">
                  <c:v>43703</c:v>
                </c:pt>
                <c:pt idx="2255">
                  <c:v>43704</c:v>
                </c:pt>
                <c:pt idx="2256">
                  <c:v>43705</c:v>
                </c:pt>
                <c:pt idx="2257">
                  <c:v>43706</c:v>
                </c:pt>
                <c:pt idx="2258">
                  <c:v>43707</c:v>
                </c:pt>
                <c:pt idx="2259">
                  <c:v>43710</c:v>
                </c:pt>
                <c:pt idx="2260">
                  <c:v>43711</c:v>
                </c:pt>
                <c:pt idx="2261">
                  <c:v>43712</c:v>
                </c:pt>
                <c:pt idx="2262">
                  <c:v>43713</c:v>
                </c:pt>
                <c:pt idx="2263">
                  <c:v>43714</c:v>
                </c:pt>
                <c:pt idx="2264">
                  <c:v>43717</c:v>
                </c:pt>
                <c:pt idx="2265">
                  <c:v>43718</c:v>
                </c:pt>
                <c:pt idx="2266">
                  <c:v>43719</c:v>
                </c:pt>
                <c:pt idx="2267">
                  <c:v>43720</c:v>
                </c:pt>
                <c:pt idx="2268">
                  <c:v>43721</c:v>
                </c:pt>
                <c:pt idx="2269">
                  <c:v>43724</c:v>
                </c:pt>
                <c:pt idx="2270">
                  <c:v>43725</c:v>
                </c:pt>
                <c:pt idx="2271">
                  <c:v>43726</c:v>
                </c:pt>
                <c:pt idx="2272">
                  <c:v>43727</c:v>
                </c:pt>
                <c:pt idx="2273">
                  <c:v>43728</c:v>
                </c:pt>
                <c:pt idx="2274">
                  <c:v>43731</c:v>
                </c:pt>
                <c:pt idx="2275">
                  <c:v>43732</c:v>
                </c:pt>
                <c:pt idx="2276">
                  <c:v>43733</c:v>
                </c:pt>
                <c:pt idx="2277">
                  <c:v>43734</c:v>
                </c:pt>
                <c:pt idx="2278">
                  <c:v>43735</c:v>
                </c:pt>
                <c:pt idx="2279">
                  <c:v>43738</c:v>
                </c:pt>
                <c:pt idx="2280">
                  <c:v>43739</c:v>
                </c:pt>
                <c:pt idx="2281">
                  <c:v>43740</c:v>
                </c:pt>
                <c:pt idx="2282">
                  <c:v>43741</c:v>
                </c:pt>
                <c:pt idx="2283">
                  <c:v>43742</c:v>
                </c:pt>
                <c:pt idx="2284">
                  <c:v>43745</c:v>
                </c:pt>
                <c:pt idx="2285">
                  <c:v>43746</c:v>
                </c:pt>
                <c:pt idx="2286">
                  <c:v>43747</c:v>
                </c:pt>
                <c:pt idx="2287">
                  <c:v>43748</c:v>
                </c:pt>
                <c:pt idx="2288">
                  <c:v>43749</c:v>
                </c:pt>
                <c:pt idx="2289">
                  <c:v>43753</c:v>
                </c:pt>
                <c:pt idx="2290">
                  <c:v>43754</c:v>
                </c:pt>
                <c:pt idx="2291">
                  <c:v>43755</c:v>
                </c:pt>
                <c:pt idx="2292">
                  <c:v>43756</c:v>
                </c:pt>
              </c:numCache>
            </c:numRef>
          </c:cat>
          <c:val>
            <c:numRef>
              <c:f>'Pair Trading'!$E$103:$E$2395</c:f>
              <c:numCache>
                <c:formatCode>_(* #,##0.0000_);_(* \(#,##0.0000\);_(* "-"??_);_(@_)</c:formatCode>
                <c:ptCount val="2293"/>
                <c:pt idx="0">
                  <c:v>1.6993813908753452</c:v>
                </c:pt>
                <c:pt idx="1">
                  <c:v>1.9528438470164105</c:v>
                </c:pt>
                <c:pt idx="2">
                  <c:v>2.2435998603023393</c:v>
                </c:pt>
                <c:pt idx="3">
                  <c:v>2.098780641690368</c:v>
                </c:pt>
                <c:pt idx="4">
                  <c:v>2.1412263725344332</c:v>
                </c:pt>
                <c:pt idx="5">
                  <c:v>3.0788130563169602</c:v>
                </c:pt>
                <c:pt idx="6">
                  <c:v>3.8531210880620534</c:v>
                </c:pt>
                <c:pt idx="7">
                  <c:v>3.9348565608260344</c:v>
                </c:pt>
                <c:pt idx="8">
                  <c:v>3.8355247118024067</c:v>
                </c:pt>
                <c:pt idx="9">
                  <c:v>3.9346377983372633</c:v>
                </c:pt>
                <c:pt idx="10">
                  <c:v>3.8691369748206625</c:v>
                </c:pt>
                <c:pt idx="11">
                  <c:v>4.4301358865603504</c:v>
                </c:pt>
                <c:pt idx="12">
                  <c:v>3.7931015066109666</c:v>
                </c:pt>
                <c:pt idx="13">
                  <c:v>3.9218392323989377</c:v>
                </c:pt>
                <c:pt idx="14">
                  <c:v>3.5776269770599356</c:v>
                </c:pt>
                <c:pt idx="15">
                  <c:v>3.0017313680702955</c:v>
                </c:pt>
                <c:pt idx="16">
                  <c:v>3.5786878646507034</c:v>
                </c:pt>
                <c:pt idx="17">
                  <c:v>3.6075506647901818</c:v>
                </c:pt>
                <c:pt idx="18">
                  <c:v>4.3083284160192363</c:v>
                </c:pt>
                <c:pt idx="19">
                  <c:v>4.0092232998178616</c:v>
                </c:pt>
                <c:pt idx="20">
                  <c:v>3.4787479136344928</c:v>
                </c:pt>
                <c:pt idx="21">
                  <c:v>3.1735227280052101</c:v>
                </c:pt>
                <c:pt idx="22">
                  <c:v>2.3765823848345775</c:v>
                </c:pt>
                <c:pt idx="23">
                  <c:v>2.9254747885084385</c:v>
                </c:pt>
                <c:pt idx="24">
                  <c:v>2.6607210712216158</c:v>
                </c:pt>
                <c:pt idx="25">
                  <c:v>3.7085988721415362</c:v>
                </c:pt>
                <c:pt idx="26">
                  <c:v>4.9916396324615135</c:v>
                </c:pt>
                <c:pt idx="27">
                  <c:v>2.6078815131019724</c:v>
                </c:pt>
                <c:pt idx="28">
                  <c:v>3.2627877873945152</c:v>
                </c:pt>
                <c:pt idx="29">
                  <c:v>2.0767087473039254</c:v>
                </c:pt>
                <c:pt idx="30">
                  <c:v>2.774114720298158</c:v>
                </c:pt>
                <c:pt idx="31">
                  <c:v>3.0090297472167578</c:v>
                </c:pt>
                <c:pt idx="32">
                  <c:v>3.1572381022045306</c:v>
                </c:pt>
                <c:pt idx="33">
                  <c:v>3.9099025707199502</c:v>
                </c:pt>
                <c:pt idx="34">
                  <c:v>4.451207348927511</c:v>
                </c:pt>
                <c:pt idx="35">
                  <c:v>4.8416446667571478</c:v>
                </c:pt>
                <c:pt idx="36">
                  <c:v>6.4722183616134572</c:v>
                </c:pt>
                <c:pt idx="37">
                  <c:v>4.084643245156073</c:v>
                </c:pt>
                <c:pt idx="38">
                  <c:v>5.3938794933214922</c:v>
                </c:pt>
                <c:pt idx="39">
                  <c:v>3.3127519402982131</c:v>
                </c:pt>
                <c:pt idx="40">
                  <c:v>3.6119237755484193</c:v>
                </c:pt>
                <c:pt idx="41">
                  <c:v>3.4339436839259889</c:v>
                </c:pt>
                <c:pt idx="42">
                  <c:v>3.3870584751368114</c:v>
                </c:pt>
                <c:pt idx="43">
                  <c:v>4.5584026768893864</c:v>
                </c:pt>
                <c:pt idx="44">
                  <c:v>2.0895535552110829</c:v>
                </c:pt>
                <c:pt idx="45">
                  <c:v>1.8407098352776359</c:v>
                </c:pt>
                <c:pt idx="46">
                  <c:v>2.4775280726758808</c:v>
                </c:pt>
                <c:pt idx="47">
                  <c:v>2.7675155107593667</c:v>
                </c:pt>
                <c:pt idx="48">
                  <c:v>2.0169114397860568</c:v>
                </c:pt>
                <c:pt idx="49">
                  <c:v>1.9427137210172418</c:v>
                </c:pt>
                <c:pt idx="50">
                  <c:v>1.4235591852046952</c:v>
                </c:pt>
                <c:pt idx="51">
                  <c:v>1.7719317962015708</c:v>
                </c:pt>
                <c:pt idx="52">
                  <c:v>3.056382167711206</c:v>
                </c:pt>
                <c:pt idx="53">
                  <c:v>3.8439533362032989</c:v>
                </c:pt>
                <c:pt idx="54">
                  <c:v>4.0563940466750523</c:v>
                </c:pt>
                <c:pt idx="55">
                  <c:v>1.6396692662788155</c:v>
                </c:pt>
                <c:pt idx="56">
                  <c:v>0.92290261048060529</c:v>
                </c:pt>
                <c:pt idx="57">
                  <c:v>2.8501622238396322</c:v>
                </c:pt>
                <c:pt idx="58">
                  <c:v>2.4897172619955228</c:v>
                </c:pt>
                <c:pt idx="59">
                  <c:v>0.76367759543467173</c:v>
                </c:pt>
                <c:pt idx="60">
                  <c:v>2.7343479084895392</c:v>
                </c:pt>
                <c:pt idx="61">
                  <c:v>1.5146364182875089</c:v>
                </c:pt>
                <c:pt idx="62">
                  <c:v>-1.2663342431251152</c:v>
                </c:pt>
                <c:pt idx="63">
                  <c:v>-2.3531693147816668E-2</c:v>
                </c:pt>
                <c:pt idx="64">
                  <c:v>-1.1867186264788643</c:v>
                </c:pt>
                <c:pt idx="65">
                  <c:v>-1.7955383091725849</c:v>
                </c:pt>
                <c:pt idx="66">
                  <c:v>0.314753595910787</c:v>
                </c:pt>
                <c:pt idx="67">
                  <c:v>0.28727989969704026</c:v>
                </c:pt>
                <c:pt idx="68">
                  <c:v>1.0551647127949479</c:v>
                </c:pt>
                <c:pt idx="69">
                  <c:v>-0.95257979002855109</c:v>
                </c:pt>
                <c:pt idx="70">
                  <c:v>-0.55933874344539447</c:v>
                </c:pt>
                <c:pt idx="71">
                  <c:v>1.2087511065369796</c:v>
                </c:pt>
                <c:pt idx="72">
                  <c:v>2.4105278201907225</c:v>
                </c:pt>
                <c:pt idx="73">
                  <c:v>-0.15424018269413864</c:v>
                </c:pt>
                <c:pt idx="74">
                  <c:v>0.1120173677268923</c:v>
                </c:pt>
                <c:pt idx="75">
                  <c:v>0.42471390482972993</c:v>
                </c:pt>
                <c:pt idx="76">
                  <c:v>-1.8072051114438352</c:v>
                </c:pt>
                <c:pt idx="77">
                  <c:v>-2.2437103841226218</c:v>
                </c:pt>
                <c:pt idx="78">
                  <c:v>-2.96898210194162</c:v>
                </c:pt>
                <c:pt idx="79">
                  <c:v>-4.5721192612592034</c:v>
                </c:pt>
                <c:pt idx="80">
                  <c:v>-5.1782242276178891</c:v>
                </c:pt>
                <c:pt idx="81">
                  <c:v>-2.9327754144934204</c:v>
                </c:pt>
                <c:pt idx="82">
                  <c:v>-4.303350193538563</c:v>
                </c:pt>
                <c:pt idx="83">
                  <c:v>-2.6919215887416215</c:v>
                </c:pt>
                <c:pt idx="84">
                  <c:v>-3.098644773582663</c:v>
                </c:pt>
                <c:pt idx="85">
                  <c:v>-3.037416655253395</c:v>
                </c:pt>
                <c:pt idx="86">
                  <c:v>-2.8548288985159473</c:v>
                </c:pt>
                <c:pt idx="87">
                  <c:v>-1.8918012393129402</c:v>
                </c:pt>
                <c:pt idx="88">
                  <c:v>-0.78368897922327108</c:v>
                </c:pt>
                <c:pt idx="89">
                  <c:v>-1.2652707830853558</c:v>
                </c:pt>
                <c:pt idx="90">
                  <c:v>-2.3043379204940777</c:v>
                </c:pt>
                <c:pt idx="91">
                  <c:v>-3.815334133411568</c:v>
                </c:pt>
                <c:pt idx="92">
                  <c:v>-4.9328431883089223</c:v>
                </c:pt>
                <c:pt idx="93">
                  <c:v>-3.3928479915423964</c:v>
                </c:pt>
                <c:pt idx="94">
                  <c:v>-2.5563992935464626</c:v>
                </c:pt>
                <c:pt idx="95">
                  <c:v>-0.77261602829405263</c:v>
                </c:pt>
                <c:pt idx="96">
                  <c:v>-0.27540590519812724</c:v>
                </c:pt>
                <c:pt idx="97">
                  <c:v>1.6096684160585255</c:v>
                </c:pt>
                <c:pt idx="98">
                  <c:v>-0.68476169037984391</c:v>
                </c:pt>
                <c:pt idx="99">
                  <c:v>-1.8164515168276836</c:v>
                </c:pt>
                <c:pt idx="100">
                  <c:v>2.5177035877632647E-2</c:v>
                </c:pt>
                <c:pt idx="101">
                  <c:v>0.60289220426788859</c:v>
                </c:pt>
                <c:pt idx="102">
                  <c:v>0.74010166776591291</c:v>
                </c:pt>
                <c:pt idx="103">
                  <c:v>3.4662481045906191</c:v>
                </c:pt>
                <c:pt idx="104">
                  <c:v>2.6386604949632044</c:v>
                </c:pt>
                <c:pt idx="105">
                  <c:v>0.35620989229910549</c:v>
                </c:pt>
                <c:pt idx="106">
                  <c:v>-2.3346177986610286</c:v>
                </c:pt>
                <c:pt idx="107">
                  <c:v>1.0363110992989988</c:v>
                </c:pt>
                <c:pt idx="108">
                  <c:v>2.6416276223973938</c:v>
                </c:pt>
                <c:pt idx="109">
                  <c:v>1.0054531867958758</c:v>
                </c:pt>
                <c:pt idx="110">
                  <c:v>2.1469225594398438</c:v>
                </c:pt>
                <c:pt idx="111">
                  <c:v>2.0071334439102486</c:v>
                </c:pt>
                <c:pt idx="112">
                  <c:v>-1.5042283964075267</c:v>
                </c:pt>
                <c:pt idx="113">
                  <c:v>-1.3588737260710104</c:v>
                </c:pt>
                <c:pt idx="114">
                  <c:v>-2.0467710106420753</c:v>
                </c:pt>
                <c:pt idx="115">
                  <c:v>-3.602037276569007</c:v>
                </c:pt>
                <c:pt idx="116">
                  <c:v>7.0768725228020912E-3</c:v>
                </c:pt>
                <c:pt idx="117">
                  <c:v>-9.2671884124030157E-2</c:v>
                </c:pt>
                <c:pt idx="118">
                  <c:v>-0.2743993463703589</c:v>
                </c:pt>
                <c:pt idx="119">
                  <c:v>-7.6872783617289997E-3</c:v>
                </c:pt>
                <c:pt idx="120">
                  <c:v>-1.1490596549132448</c:v>
                </c:pt>
                <c:pt idx="121">
                  <c:v>-1.6898421126947056</c:v>
                </c:pt>
                <c:pt idx="122">
                  <c:v>-1.5253818584005501</c:v>
                </c:pt>
                <c:pt idx="123">
                  <c:v>1.7963489299919786</c:v>
                </c:pt>
                <c:pt idx="124">
                  <c:v>0.29470364653199965</c:v>
                </c:pt>
                <c:pt idx="125">
                  <c:v>-0.82743045203793031</c:v>
                </c:pt>
                <c:pt idx="126">
                  <c:v>2.1996078341266667</c:v>
                </c:pt>
                <c:pt idx="127">
                  <c:v>3.7341580360879476</c:v>
                </c:pt>
                <c:pt idx="128">
                  <c:v>4.7953499845517342</c:v>
                </c:pt>
                <c:pt idx="129">
                  <c:v>5.9759205027739029</c:v>
                </c:pt>
                <c:pt idx="130">
                  <c:v>6.9026498502685456</c:v>
                </c:pt>
                <c:pt idx="131">
                  <c:v>5.5457464127605789</c:v>
                </c:pt>
                <c:pt idx="132">
                  <c:v>4.4948407709357525</c:v>
                </c:pt>
                <c:pt idx="133">
                  <c:v>3.6807119815419611</c:v>
                </c:pt>
                <c:pt idx="134">
                  <c:v>3.7691784194804256</c:v>
                </c:pt>
                <c:pt idx="135">
                  <c:v>4.334210346042525</c:v>
                </c:pt>
                <c:pt idx="136">
                  <c:v>4.9845256357949097</c:v>
                </c:pt>
                <c:pt idx="137">
                  <c:v>5.196723584286147</c:v>
                </c:pt>
                <c:pt idx="138">
                  <c:v>6.8600215587407689</c:v>
                </c:pt>
                <c:pt idx="139">
                  <c:v>4.97898191616828</c:v>
                </c:pt>
                <c:pt idx="140">
                  <c:v>4.1275678388895471</c:v>
                </c:pt>
                <c:pt idx="141">
                  <c:v>4.5519432861212152</c:v>
                </c:pt>
                <c:pt idx="142">
                  <c:v>4.7990244845195917</c:v>
                </c:pt>
                <c:pt idx="143">
                  <c:v>5.7522238267880681</c:v>
                </c:pt>
                <c:pt idx="144">
                  <c:v>6.4069077338901508</c:v>
                </c:pt>
                <c:pt idx="145">
                  <c:v>6.0739070671914135</c:v>
                </c:pt>
                <c:pt idx="146">
                  <c:v>7.78766914112758</c:v>
                </c:pt>
                <c:pt idx="147">
                  <c:v>10.596912445507996</c:v>
                </c:pt>
                <c:pt idx="148">
                  <c:v>10.027781205399947</c:v>
                </c:pt>
                <c:pt idx="149">
                  <c:v>9.0171615204794193</c:v>
                </c:pt>
                <c:pt idx="150">
                  <c:v>8.7678887105229393</c:v>
                </c:pt>
                <c:pt idx="151">
                  <c:v>10.266721755894693</c:v>
                </c:pt>
                <c:pt idx="152">
                  <c:v>11.468188099076372</c:v>
                </c:pt>
                <c:pt idx="153">
                  <c:v>8.7907152274335942</c:v>
                </c:pt>
                <c:pt idx="154">
                  <c:v>7.8104842635916469</c:v>
                </c:pt>
                <c:pt idx="155">
                  <c:v>6.8277171188459391</c:v>
                </c:pt>
                <c:pt idx="156">
                  <c:v>5.6456996524602943</c:v>
                </c:pt>
                <c:pt idx="157">
                  <c:v>1.4219345668341816</c:v>
                </c:pt>
                <c:pt idx="158">
                  <c:v>-3.2873188498101058E-2</c:v>
                </c:pt>
                <c:pt idx="159">
                  <c:v>-0.40354789515815526</c:v>
                </c:pt>
                <c:pt idx="160">
                  <c:v>1.6237464909940513</c:v>
                </c:pt>
                <c:pt idx="161">
                  <c:v>3.2350511070676049</c:v>
                </c:pt>
                <c:pt idx="162">
                  <c:v>4.2963308430426821</c:v>
                </c:pt>
                <c:pt idx="163">
                  <c:v>2.6181228792131748</c:v>
                </c:pt>
                <c:pt idx="164">
                  <c:v>1.5201018975081695</c:v>
                </c:pt>
                <c:pt idx="165">
                  <c:v>1.9167562719215567</c:v>
                </c:pt>
                <c:pt idx="166">
                  <c:v>1.9750367295721531</c:v>
                </c:pt>
                <c:pt idx="167">
                  <c:v>0.28145587059565003</c:v>
                </c:pt>
                <c:pt idx="168">
                  <c:v>-0.30298298657166356</c:v>
                </c:pt>
                <c:pt idx="169">
                  <c:v>-1.559922311103918</c:v>
                </c:pt>
                <c:pt idx="170">
                  <c:v>-4.4925148438252762</c:v>
                </c:pt>
                <c:pt idx="171">
                  <c:v>-7.7578451827697705</c:v>
                </c:pt>
                <c:pt idx="172">
                  <c:v>-9.123177240757272</c:v>
                </c:pt>
                <c:pt idx="173">
                  <c:v>-4.7549379612542566</c:v>
                </c:pt>
                <c:pt idx="174">
                  <c:v>-1.9496398335512737</c:v>
                </c:pt>
                <c:pt idx="175">
                  <c:v>-1.7028668130510312</c:v>
                </c:pt>
                <c:pt idx="176">
                  <c:v>-0.88053031238835899</c:v>
                </c:pt>
                <c:pt idx="177">
                  <c:v>-3.3961399698620198</c:v>
                </c:pt>
                <c:pt idx="178">
                  <c:v>-4.7176731447217293</c:v>
                </c:pt>
                <c:pt idx="179">
                  <c:v>-5.9787952355551823</c:v>
                </c:pt>
                <c:pt idx="180">
                  <c:v>-5.8346926102365728</c:v>
                </c:pt>
                <c:pt idx="181">
                  <c:v>-3.5092327909350587</c:v>
                </c:pt>
                <c:pt idx="182">
                  <c:v>-1.5955091717450216</c:v>
                </c:pt>
                <c:pt idx="183">
                  <c:v>-0.56146482869833392</c:v>
                </c:pt>
                <c:pt idx="184">
                  <c:v>3.668558086647522E-2</c:v>
                </c:pt>
                <c:pt idx="185">
                  <c:v>-0.52391095619188377</c:v>
                </c:pt>
                <c:pt idx="186">
                  <c:v>-0.55176956540094579</c:v>
                </c:pt>
                <c:pt idx="187">
                  <c:v>-0.2681337665999024</c:v>
                </c:pt>
                <c:pt idx="188">
                  <c:v>2.1087960847549994</c:v>
                </c:pt>
                <c:pt idx="189">
                  <c:v>2.3789522576422542</c:v>
                </c:pt>
                <c:pt idx="190">
                  <c:v>2.5255114239027705</c:v>
                </c:pt>
                <c:pt idx="191">
                  <c:v>1.8808407333866057</c:v>
                </c:pt>
                <c:pt idx="192">
                  <c:v>2.1914184005474766</c:v>
                </c:pt>
                <c:pt idx="193">
                  <c:v>0.7545323749147741</c:v>
                </c:pt>
                <c:pt idx="194">
                  <c:v>1.5484520640363968</c:v>
                </c:pt>
                <c:pt idx="195">
                  <c:v>0.58695467163011017</c:v>
                </c:pt>
                <c:pt idx="196">
                  <c:v>2.3314172233033048</c:v>
                </c:pt>
                <c:pt idx="197">
                  <c:v>3.0399778288081052</c:v>
                </c:pt>
                <c:pt idx="198">
                  <c:v>2.1509371983927252</c:v>
                </c:pt>
                <c:pt idx="199">
                  <c:v>3.4857337339858816</c:v>
                </c:pt>
                <c:pt idx="200">
                  <c:v>3.4504812124406499</c:v>
                </c:pt>
                <c:pt idx="201">
                  <c:v>3.3056250114262298</c:v>
                </c:pt>
                <c:pt idx="202">
                  <c:v>2.4526154939367899</c:v>
                </c:pt>
                <c:pt idx="203">
                  <c:v>3.1447009684417964</c:v>
                </c:pt>
                <c:pt idx="204">
                  <c:v>0.95828618962229939</c:v>
                </c:pt>
                <c:pt idx="205">
                  <c:v>0.15920070595974778</c:v>
                </c:pt>
                <c:pt idx="206">
                  <c:v>0.66505335202027993</c:v>
                </c:pt>
                <c:pt idx="207">
                  <c:v>-0.53367610811916677</c:v>
                </c:pt>
                <c:pt idx="208">
                  <c:v>-1.6987881616809943</c:v>
                </c:pt>
                <c:pt idx="209">
                  <c:v>-1.6400774720285511</c:v>
                </c:pt>
                <c:pt idx="210">
                  <c:v>-2.4578200816091282</c:v>
                </c:pt>
                <c:pt idx="211">
                  <c:v>-2.1748599175039942</c:v>
                </c:pt>
                <c:pt idx="212">
                  <c:v>-2.3431431349597887</c:v>
                </c:pt>
                <c:pt idx="213">
                  <c:v>-2.4353376569011544</c:v>
                </c:pt>
                <c:pt idx="214">
                  <c:v>-3.360629324236271</c:v>
                </c:pt>
                <c:pt idx="215">
                  <c:v>-1.8385441110197434</c:v>
                </c:pt>
                <c:pt idx="216">
                  <c:v>-3.0936210033834044</c:v>
                </c:pt>
                <c:pt idx="217">
                  <c:v>-5.2037380681487093</c:v>
                </c:pt>
                <c:pt idx="218">
                  <c:v>-5.8731063896257467</c:v>
                </c:pt>
                <c:pt idx="219">
                  <c:v>-5.2889792788126329</c:v>
                </c:pt>
                <c:pt idx="220">
                  <c:v>-5.4618212705301943</c:v>
                </c:pt>
                <c:pt idx="221">
                  <c:v>-3.6302817996608923</c:v>
                </c:pt>
                <c:pt idx="222">
                  <c:v>-5.4807273851200193</c:v>
                </c:pt>
                <c:pt idx="223">
                  <c:v>-4.8759920195843307</c:v>
                </c:pt>
                <c:pt idx="224">
                  <c:v>-4.9077220077199826</c:v>
                </c:pt>
                <c:pt idx="225">
                  <c:v>-2.5580813017864301</c:v>
                </c:pt>
                <c:pt idx="226">
                  <c:v>-3.1238901884129859</c:v>
                </c:pt>
                <c:pt idx="227">
                  <c:v>-1.8298298665287831</c:v>
                </c:pt>
                <c:pt idx="228">
                  <c:v>-1.7027851878684999</c:v>
                </c:pt>
                <c:pt idx="229">
                  <c:v>-1.8970062866805932</c:v>
                </c:pt>
                <c:pt idx="230">
                  <c:v>-4.345842482949891</c:v>
                </c:pt>
                <c:pt idx="231">
                  <c:v>-2.9096386630241966</c:v>
                </c:pt>
                <c:pt idx="232">
                  <c:v>-3.6952039985379201</c:v>
                </c:pt>
                <c:pt idx="233">
                  <c:v>-3.2482725051681882</c:v>
                </c:pt>
                <c:pt idx="234">
                  <c:v>-2.6624021747079354</c:v>
                </c:pt>
                <c:pt idx="235">
                  <c:v>-3.7728469908243056</c:v>
                </c:pt>
                <c:pt idx="236">
                  <c:v>-5.1815378970121202</c:v>
                </c:pt>
                <c:pt idx="237">
                  <c:v>-4.190965797660823</c:v>
                </c:pt>
                <c:pt idx="238">
                  <c:v>-3.3043061036823786</c:v>
                </c:pt>
                <c:pt idx="239">
                  <c:v>-2.5907308876113007</c:v>
                </c:pt>
                <c:pt idx="240">
                  <c:v>-3.8676660999398962</c:v>
                </c:pt>
                <c:pt idx="241">
                  <c:v>-4.2143372933964542</c:v>
                </c:pt>
                <c:pt idx="242">
                  <c:v>-4.9081222824644186</c:v>
                </c:pt>
                <c:pt idx="243">
                  <c:v>-4.1719908154294103</c:v>
                </c:pt>
                <c:pt idx="244">
                  <c:v>-6.2660585182269699</c:v>
                </c:pt>
                <c:pt idx="245">
                  <c:v>-7.3618315793883937</c:v>
                </c:pt>
                <c:pt idx="246">
                  <c:v>-7.8039548846085864</c:v>
                </c:pt>
                <c:pt idx="247">
                  <c:v>-8.3319080526798075</c:v>
                </c:pt>
                <c:pt idx="248">
                  <c:v>-7.3276245231500354</c:v>
                </c:pt>
                <c:pt idx="249">
                  <c:v>-5.8958677291908543</c:v>
                </c:pt>
                <c:pt idx="250">
                  <c:v>-5.4553194592779732</c:v>
                </c:pt>
                <c:pt idx="251">
                  <c:v>-5.1479291646265466</c:v>
                </c:pt>
                <c:pt idx="252">
                  <c:v>-4.7355962023159748</c:v>
                </c:pt>
                <c:pt idx="253">
                  <c:v>-7.1400475689170548</c:v>
                </c:pt>
                <c:pt idx="254">
                  <c:v>-3.5568909136308235</c:v>
                </c:pt>
                <c:pt idx="255">
                  <c:v>-4.7376197565873639</c:v>
                </c:pt>
                <c:pt idx="256">
                  <c:v>-5.178978953664469</c:v>
                </c:pt>
                <c:pt idx="257">
                  <c:v>-4.3630925588677059</c:v>
                </c:pt>
                <c:pt idx="258">
                  <c:v>-3.1576069296888249</c:v>
                </c:pt>
                <c:pt idx="259">
                  <c:v>-3.321353643686237</c:v>
                </c:pt>
                <c:pt idx="260">
                  <c:v>-2.0624774388442404</c:v>
                </c:pt>
                <c:pt idx="261">
                  <c:v>-5.7693791006755646E-2</c:v>
                </c:pt>
                <c:pt idx="262">
                  <c:v>2.2708062691199729</c:v>
                </c:pt>
                <c:pt idx="263">
                  <c:v>1.7198248622343044</c:v>
                </c:pt>
                <c:pt idx="264">
                  <c:v>-3.0935377238535011E-2</c:v>
                </c:pt>
                <c:pt idx="265">
                  <c:v>-0.15312990428883211</c:v>
                </c:pt>
                <c:pt idx="266">
                  <c:v>-1.140869712434224</c:v>
                </c:pt>
                <c:pt idx="267">
                  <c:v>9.587339079217827E-3</c:v>
                </c:pt>
                <c:pt idx="268">
                  <c:v>-2.0410577283155789</c:v>
                </c:pt>
                <c:pt idx="269">
                  <c:v>-0.95408991581938096</c:v>
                </c:pt>
                <c:pt idx="270">
                  <c:v>0.56119064477906022</c:v>
                </c:pt>
                <c:pt idx="271">
                  <c:v>0.58262971506472638</c:v>
                </c:pt>
                <c:pt idx="272">
                  <c:v>4.8237235461146213</c:v>
                </c:pt>
                <c:pt idx="273">
                  <c:v>4.2175946048381832</c:v>
                </c:pt>
                <c:pt idx="274">
                  <c:v>6.1642488767312216</c:v>
                </c:pt>
                <c:pt idx="275">
                  <c:v>10.78349482396797</c:v>
                </c:pt>
                <c:pt idx="276">
                  <c:v>6.096213160747709</c:v>
                </c:pt>
                <c:pt idx="277">
                  <c:v>5.1025856179344089</c:v>
                </c:pt>
                <c:pt idx="278">
                  <c:v>4.0994476248801988</c:v>
                </c:pt>
                <c:pt idx="279">
                  <c:v>3.5546811226967208</c:v>
                </c:pt>
                <c:pt idx="280">
                  <c:v>3.7719600308719379</c:v>
                </c:pt>
                <c:pt idx="281">
                  <c:v>3.8208676937803858</c:v>
                </c:pt>
                <c:pt idx="282">
                  <c:v>3.2617480313269596</c:v>
                </c:pt>
                <c:pt idx="283">
                  <c:v>1.2632951243731441</c:v>
                </c:pt>
                <c:pt idx="284">
                  <c:v>1.4246596852944009</c:v>
                </c:pt>
                <c:pt idx="285">
                  <c:v>1.7121499255748347</c:v>
                </c:pt>
                <c:pt idx="286">
                  <c:v>-0.45754307266096816</c:v>
                </c:pt>
                <c:pt idx="287">
                  <c:v>-4.041506722434832</c:v>
                </c:pt>
                <c:pt idx="288">
                  <c:v>-2.7031163098295679</c:v>
                </c:pt>
                <c:pt idx="289">
                  <c:v>-0.47064259943208242</c:v>
                </c:pt>
                <c:pt idx="290">
                  <c:v>2.2437809307907912</c:v>
                </c:pt>
                <c:pt idx="291">
                  <c:v>2.0240051678605084</c:v>
                </c:pt>
                <c:pt idx="292">
                  <c:v>4.1279068472804425</c:v>
                </c:pt>
                <c:pt idx="293">
                  <c:v>4.5589847284382046</c:v>
                </c:pt>
                <c:pt idx="294">
                  <c:v>1.4470503571053968</c:v>
                </c:pt>
                <c:pt idx="295">
                  <c:v>-0.70807120860548878</c:v>
                </c:pt>
                <c:pt idx="296">
                  <c:v>-2.4218623237963186</c:v>
                </c:pt>
                <c:pt idx="297">
                  <c:v>-1.9064027275423712</c:v>
                </c:pt>
                <c:pt idx="298">
                  <c:v>-3.9564512304786916</c:v>
                </c:pt>
                <c:pt idx="299">
                  <c:v>-1.2908776493496816</c:v>
                </c:pt>
                <c:pt idx="300">
                  <c:v>-2.200086684170131</c:v>
                </c:pt>
                <c:pt idx="301">
                  <c:v>-3.7110601552957974</c:v>
                </c:pt>
                <c:pt idx="302">
                  <c:v>-3.3925560089562765</c:v>
                </c:pt>
                <c:pt idx="303">
                  <c:v>-2.0136178412058712</c:v>
                </c:pt>
                <c:pt idx="304">
                  <c:v>-3.4913306609643371</c:v>
                </c:pt>
                <c:pt idx="305">
                  <c:v>-3.2751923313385589</c:v>
                </c:pt>
                <c:pt idx="306">
                  <c:v>-4.9667553305152978</c:v>
                </c:pt>
                <c:pt idx="307">
                  <c:v>-5.0855867550628773</c:v>
                </c:pt>
                <c:pt idx="308">
                  <c:v>-5.0750862755576946</c:v>
                </c:pt>
                <c:pt idx="309">
                  <c:v>-6.5390545953301569</c:v>
                </c:pt>
                <c:pt idx="310">
                  <c:v>-3.4638784097188449</c:v>
                </c:pt>
                <c:pt idx="311">
                  <c:v>-4.4527367147266119</c:v>
                </c:pt>
                <c:pt idx="312">
                  <c:v>-1.7726867814096749</c:v>
                </c:pt>
                <c:pt idx="313">
                  <c:v>-1.7487316044458225</c:v>
                </c:pt>
                <c:pt idx="314">
                  <c:v>-1.3824115638667251</c:v>
                </c:pt>
                <c:pt idx="315">
                  <c:v>-1.3212418362254681</c:v>
                </c:pt>
                <c:pt idx="316">
                  <c:v>-1.4261986917043004</c:v>
                </c:pt>
                <c:pt idx="317">
                  <c:v>-1.0834726511785675</c:v>
                </c:pt>
                <c:pt idx="318">
                  <c:v>-1.4464382045781292</c:v>
                </c:pt>
                <c:pt idx="319">
                  <c:v>-0.42306860401463098</c:v>
                </c:pt>
                <c:pt idx="320">
                  <c:v>-1.6197447006203163</c:v>
                </c:pt>
                <c:pt idx="321">
                  <c:v>-0.7535898956901832</c:v>
                </c:pt>
                <c:pt idx="322">
                  <c:v>-6.963388349493016E-2</c:v>
                </c:pt>
                <c:pt idx="323">
                  <c:v>-7.6545400642714867E-2</c:v>
                </c:pt>
                <c:pt idx="324">
                  <c:v>2.1166161843683255</c:v>
                </c:pt>
                <c:pt idx="325">
                  <c:v>1.0629472043611656</c:v>
                </c:pt>
                <c:pt idx="326">
                  <c:v>1.4351844465377326</c:v>
                </c:pt>
                <c:pt idx="327">
                  <c:v>1.6355814574371834</c:v>
                </c:pt>
                <c:pt idx="328">
                  <c:v>1.3045942749281494</c:v>
                </c:pt>
                <c:pt idx="329">
                  <c:v>-1.7540697612863738</c:v>
                </c:pt>
                <c:pt idx="330">
                  <c:v>-2.0499977943172354</c:v>
                </c:pt>
                <c:pt idx="331">
                  <c:v>-1.9662437812427243</c:v>
                </c:pt>
                <c:pt idx="332">
                  <c:v>-3.6574750310740853</c:v>
                </c:pt>
                <c:pt idx="333">
                  <c:v>-3.0516268530729747</c:v>
                </c:pt>
                <c:pt idx="334">
                  <c:v>-4.2207974270712327</c:v>
                </c:pt>
                <c:pt idx="335">
                  <c:v>-4.0844701733186213</c:v>
                </c:pt>
                <c:pt idx="336">
                  <c:v>-2.6870270688140891</c:v>
                </c:pt>
                <c:pt idx="337">
                  <c:v>0.73864994194725853</c:v>
                </c:pt>
                <c:pt idx="338">
                  <c:v>3.0305073047042868</c:v>
                </c:pt>
                <c:pt idx="339">
                  <c:v>4.7052103801078999</c:v>
                </c:pt>
                <c:pt idx="340">
                  <c:v>1.6717464075060064</c:v>
                </c:pt>
                <c:pt idx="341">
                  <c:v>1.0984978192253863</c:v>
                </c:pt>
                <c:pt idx="342">
                  <c:v>-3.822638027385338</c:v>
                </c:pt>
                <c:pt idx="343">
                  <c:v>-5.6869323584567582</c:v>
                </c:pt>
                <c:pt idx="344">
                  <c:v>-4.2012376184343339</c:v>
                </c:pt>
                <c:pt idx="345">
                  <c:v>-4.2632752770936264</c:v>
                </c:pt>
                <c:pt idx="346">
                  <c:v>-2.2666488513816461</c:v>
                </c:pt>
                <c:pt idx="347">
                  <c:v>-3.3281964858970667</c:v>
                </c:pt>
                <c:pt idx="348">
                  <c:v>-3.2980549731294957</c:v>
                </c:pt>
                <c:pt idx="349">
                  <c:v>-0.64642716046944315</c:v>
                </c:pt>
                <c:pt idx="350">
                  <c:v>-0.30496569566665244</c:v>
                </c:pt>
                <c:pt idx="351">
                  <c:v>-0.263380019559321</c:v>
                </c:pt>
                <c:pt idx="352">
                  <c:v>-0.4836840409648886</c:v>
                </c:pt>
                <c:pt idx="353">
                  <c:v>-1.5406294732963204</c:v>
                </c:pt>
                <c:pt idx="354">
                  <c:v>-0.97010500714056036</c:v>
                </c:pt>
                <c:pt idx="355">
                  <c:v>-1.5880493452555129</c:v>
                </c:pt>
                <c:pt idx="356">
                  <c:v>-2.4122093836359113</c:v>
                </c:pt>
                <c:pt idx="357">
                  <c:v>-2.3705993140263359</c:v>
                </c:pt>
                <c:pt idx="358">
                  <c:v>-2.7166503524528594</c:v>
                </c:pt>
                <c:pt idx="359">
                  <c:v>-1.5466372048092154</c:v>
                </c:pt>
                <c:pt idx="360">
                  <c:v>-0.50158379150030896</c:v>
                </c:pt>
                <c:pt idx="361">
                  <c:v>9.4679766469099036E-2</c:v>
                </c:pt>
                <c:pt idx="362">
                  <c:v>-0.5230704339283534</c:v>
                </c:pt>
                <c:pt idx="363">
                  <c:v>2.0546255667976112</c:v>
                </c:pt>
                <c:pt idx="364">
                  <c:v>1.6838732810741845</c:v>
                </c:pt>
                <c:pt idx="365">
                  <c:v>-2.2882856008300507</c:v>
                </c:pt>
                <c:pt idx="366">
                  <c:v>3.2651069219724604E-3</c:v>
                </c:pt>
                <c:pt idx="367">
                  <c:v>-2.7869202680119258</c:v>
                </c:pt>
                <c:pt idx="368">
                  <c:v>-1.7084965670105277</c:v>
                </c:pt>
                <c:pt idx="369">
                  <c:v>-0.60772261690098617</c:v>
                </c:pt>
                <c:pt idx="370">
                  <c:v>-1.6301868691950716</c:v>
                </c:pt>
                <c:pt idx="371">
                  <c:v>-1.358694597046096</c:v>
                </c:pt>
                <c:pt idx="372">
                  <c:v>-1.7155770994880726</c:v>
                </c:pt>
                <c:pt idx="373">
                  <c:v>-1.8965717485646252</c:v>
                </c:pt>
                <c:pt idx="374">
                  <c:v>-0.21272054583023703</c:v>
                </c:pt>
                <c:pt idx="375">
                  <c:v>-2.2963365270087337</c:v>
                </c:pt>
                <c:pt idx="376">
                  <c:v>-1.2041228701246638</c:v>
                </c:pt>
                <c:pt idx="377">
                  <c:v>0.23413121696340511</c:v>
                </c:pt>
                <c:pt idx="378">
                  <c:v>-1.3442937320373431</c:v>
                </c:pt>
                <c:pt idx="379">
                  <c:v>-2.094217000806367</c:v>
                </c:pt>
                <c:pt idx="380">
                  <c:v>-2.7586862779756842</c:v>
                </c:pt>
                <c:pt idx="381">
                  <c:v>-1.9312831761756399</c:v>
                </c:pt>
                <c:pt idx="382">
                  <c:v>-1.8211205956012435</c:v>
                </c:pt>
                <c:pt idx="383">
                  <c:v>-2.1319445227019997</c:v>
                </c:pt>
                <c:pt idx="384">
                  <c:v>-1.6467843801005273</c:v>
                </c:pt>
                <c:pt idx="385">
                  <c:v>-2.3967168535298953</c:v>
                </c:pt>
                <c:pt idx="386">
                  <c:v>-2.7435708444640596</c:v>
                </c:pt>
                <c:pt idx="387">
                  <c:v>-2.5782581833973524</c:v>
                </c:pt>
                <c:pt idx="388">
                  <c:v>-3.7435822739528817</c:v>
                </c:pt>
                <c:pt idx="389">
                  <c:v>-4.1401088205543886</c:v>
                </c:pt>
                <c:pt idx="390">
                  <c:v>-2.7953923405573136</c:v>
                </c:pt>
                <c:pt idx="391">
                  <c:v>-3.9965740393435141</c:v>
                </c:pt>
                <c:pt idx="392">
                  <c:v>-2.6167146686206877</c:v>
                </c:pt>
                <c:pt idx="393">
                  <c:v>-2.9228783212620471</c:v>
                </c:pt>
                <c:pt idx="394">
                  <c:v>-3.6160263381323858</c:v>
                </c:pt>
                <c:pt idx="395">
                  <c:v>-2.6972520547416678</c:v>
                </c:pt>
                <c:pt idx="396">
                  <c:v>-2.0102642236948469</c:v>
                </c:pt>
                <c:pt idx="397">
                  <c:v>-3.5525380157437922</c:v>
                </c:pt>
                <c:pt idx="398">
                  <c:v>-4.488139945801862</c:v>
                </c:pt>
                <c:pt idx="399">
                  <c:v>-2.17105249393299</c:v>
                </c:pt>
                <c:pt idx="400">
                  <c:v>-2.0418935439134742</c:v>
                </c:pt>
                <c:pt idx="401">
                  <c:v>-1.488738406285961</c:v>
                </c:pt>
                <c:pt idx="402">
                  <c:v>0.11060930703114025</c:v>
                </c:pt>
                <c:pt idx="403">
                  <c:v>-1.2487453678886595E-2</c:v>
                </c:pt>
                <c:pt idx="404">
                  <c:v>-0.20709149316033404</c:v>
                </c:pt>
                <c:pt idx="405">
                  <c:v>0.88923601863480428</c:v>
                </c:pt>
                <c:pt idx="406">
                  <c:v>2.0395223929670578</c:v>
                </c:pt>
                <c:pt idx="407">
                  <c:v>1.9788614973000165</c:v>
                </c:pt>
                <c:pt idx="408">
                  <c:v>0.24318670898760786</c:v>
                </c:pt>
                <c:pt idx="409">
                  <c:v>-0.36198424258502371</c:v>
                </c:pt>
                <c:pt idx="410">
                  <c:v>1.7013256750563528</c:v>
                </c:pt>
                <c:pt idx="411">
                  <c:v>1.6863508229534858</c:v>
                </c:pt>
                <c:pt idx="412">
                  <c:v>1.2219002971912118</c:v>
                </c:pt>
                <c:pt idx="413">
                  <c:v>1.2216193490378089</c:v>
                </c:pt>
                <c:pt idx="414">
                  <c:v>0.91048609894815513</c:v>
                </c:pt>
                <c:pt idx="415">
                  <c:v>2.3250920669444497</c:v>
                </c:pt>
                <c:pt idx="416">
                  <c:v>3.3304385814711424</c:v>
                </c:pt>
                <c:pt idx="417">
                  <c:v>5.38787076988271</c:v>
                </c:pt>
                <c:pt idx="418">
                  <c:v>6.054414052008255</c:v>
                </c:pt>
                <c:pt idx="419">
                  <c:v>5.6483080834363193</c:v>
                </c:pt>
                <c:pt idx="420">
                  <c:v>3.5294640500897003</c:v>
                </c:pt>
                <c:pt idx="421">
                  <c:v>5.1157630239308247</c:v>
                </c:pt>
                <c:pt idx="422">
                  <c:v>5.6932885503716051</c:v>
                </c:pt>
                <c:pt idx="423">
                  <c:v>7.1106620218521357</c:v>
                </c:pt>
                <c:pt idx="424">
                  <c:v>8.8946626990780118</c:v>
                </c:pt>
                <c:pt idx="425">
                  <c:v>6.8596431210571893</c:v>
                </c:pt>
                <c:pt idx="426">
                  <c:v>8.3372842798118398</c:v>
                </c:pt>
                <c:pt idx="427">
                  <c:v>5.9050509652478382</c:v>
                </c:pt>
                <c:pt idx="428">
                  <c:v>5.9439541465308707</c:v>
                </c:pt>
                <c:pt idx="429">
                  <c:v>5.5063089088590971</c:v>
                </c:pt>
                <c:pt idx="430">
                  <c:v>6.9520515090665782</c:v>
                </c:pt>
                <c:pt idx="431">
                  <c:v>2.4701334396730772</c:v>
                </c:pt>
                <c:pt idx="432">
                  <c:v>-2.6641987717731013</c:v>
                </c:pt>
                <c:pt idx="433">
                  <c:v>0.75359813469971471</c:v>
                </c:pt>
                <c:pt idx="434">
                  <c:v>-0.28358424473310606</c:v>
                </c:pt>
                <c:pt idx="435">
                  <c:v>2.8755217902509429</c:v>
                </c:pt>
                <c:pt idx="436">
                  <c:v>2.069389741320677</c:v>
                </c:pt>
                <c:pt idx="437">
                  <c:v>0.20696179976030749</c:v>
                </c:pt>
                <c:pt idx="438">
                  <c:v>-0.92968164741245118</c:v>
                </c:pt>
                <c:pt idx="439">
                  <c:v>-5.1472107451987199</c:v>
                </c:pt>
                <c:pt idx="440">
                  <c:v>-6.6070203730112667</c:v>
                </c:pt>
                <c:pt idx="441">
                  <c:v>-8.8929605633420863</c:v>
                </c:pt>
                <c:pt idx="442">
                  <c:v>-5.4269465757414537</c:v>
                </c:pt>
                <c:pt idx="443">
                  <c:v>-5.5449646971109132</c:v>
                </c:pt>
                <c:pt idx="444">
                  <c:v>-3.7859182724089777</c:v>
                </c:pt>
                <c:pt idx="445">
                  <c:v>-4.4738338738336552</c:v>
                </c:pt>
                <c:pt idx="446">
                  <c:v>-3.9261907029329279</c:v>
                </c:pt>
                <c:pt idx="447">
                  <c:v>-0.70322221097092097</c:v>
                </c:pt>
                <c:pt idx="448">
                  <c:v>-0.8113621396286419</c:v>
                </c:pt>
                <c:pt idx="449">
                  <c:v>1.4216364345480486</c:v>
                </c:pt>
                <c:pt idx="450">
                  <c:v>-0.18489538934699112</c:v>
                </c:pt>
                <c:pt idx="451">
                  <c:v>-2.1527777868679436</c:v>
                </c:pt>
                <c:pt idx="452">
                  <c:v>-3.0639509671723033</c:v>
                </c:pt>
                <c:pt idx="453">
                  <c:v>0.43480514873442644</c:v>
                </c:pt>
                <c:pt idx="454">
                  <c:v>-0.29894032280122929</c:v>
                </c:pt>
                <c:pt idx="455">
                  <c:v>1.0892293307987018</c:v>
                </c:pt>
                <c:pt idx="456">
                  <c:v>0.79603784097309926</c:v>
                </c:pt>
                <c:pt idx="457">
                  <c:v>-1.0831639757827247</c:v>
                </c:pt>
                <c:pt idx="458">
                  <c:v>-1.3858523129978551</c:v>
                </c:pt>
                <c:pt idx="459">
                  <c:v>-3.0415143877351625</c:v>
                </c:pt>
                <c:pt idx="460">
                  <c:v>-4.636655717576275</c:v>
                </c:pt>
                <c:pt idx="461">
                  <c:v>-3.0967947227819366</c:v>
                </c:pt>
                <c:pt idx="462">
                  <c:v>-1.4848370011840473</c:v>
                </c:pt>
                <c:pt idx="463">
                  <c:v>-2.5118730336501756</c:v>
                </c:pt>
                <c:pt idx="464">
                  <c:v>-4.3597388258440617</c:v>
                </c:pt>
                <c:pt idx="465">
                  <c:v>-3.6278095953974798</c:v>
                </c:pt>
                <c:pt idx="466">
                  <c:v>-1.9603228738171765</c:v>
                </c:pt>
                <c:pt idx="467">
                  <c:v>-3.1451626522107858</c:v>
                </c:pt>
                <c:pt idx="468">
                  <c:v>-3.3788095551529693</c:v>
                </c:pt>
                <c:pt idx="469">
                  <c:v>-3.6688644000602437</c:v>
                </c:pt>
                <c:pt idx="470">
                  <c:v>-5.544698796184548</c:v>
                </c:pt>
                <c:pt idx="471">
                  <c:v>-4.2288353780425041</c:v>
                </c:pt>
                <c:pt idx="472">
                  <c:v>-2.6405252624279001</c:v>
                </c:pt>
                <c:pt idx="473">
                  <c:v>-0.6433731496633186</c:v>
                </c:pt>
                <c:pt idx="474">
                  <c:v>-1.7978548141326485</c:v>
                </c:pt>
                <c:pt idx="475">
                  <c:v>-1.5981158725476519</c:v>
                </c:pt>
                <c:pt idx="476">
                  <c:v>-2.0930670313624091</c:v>
                </c:pt>
                <c:pt idx="477">
                  <c:v>-0.55813506799256629</c:v>
                </c:pt>
                <c:pt idx="478">
                  <c:v>-0.79395263182425424</c:v>
                </c:pt>
                <c:pt idx="479">
                  <c:v>-3.2920861477214487</c:v>
                </c:pt>
                <c:pt idx="480">
                  <c:v>-0.95515687222759027</c:v>
                </c:pt>
                <c:pt idx="481">
                  <c:v>0.1676295680214821</c:v>
                </c:pt>
                <c:pt idx="482">
                  <c:v>0.53738059571404051</c:v>
                </c:pt>
                <c:pt idx="483">
                  <c:v>0.55958104585542401</c:v>
                </c:pt>
                <c:pt idx="484">
                  <c:v>0.43034549953301848</c:v>
                </c:pt>
                <c:pt idx="485">
                  <c:v>1.8457473815939807</c:v>
                </c:pt>
                <c:pt idx="486">
                  <c:v>3.9023802593970629</c:v>
                </c:pt>
                <c:pt idx="487">
                  <c:v>2.8340953884989659</c:v>
                </c:pt>
                <c:pt idx="488">
                  <c:v>2.1197229832091153</c:v>
                </c:pt>
                <c:pt idx="489">
                  <c:v>1.0394794360047399</c:v>
                </c:pt>
                <c:pt idx="490">
                  <c:v>3.584563775065476</c:v>
                </c:pt>
                <c:pt idx="491">
                  <c:v>5.3080630009572758</c:v>
                </c:pt>
                <c:pt idx="492">
                  <c:v>7.7023007756215804</c:v>
                </c:pt>
                <c:pt idx="493">
                  <c:v>5.4065496034787088</c:v>
                </c:pt>
                <c:pt idx="494">
                  <c:v>7.510676192731836</c:v>
                </c:pt>
                <c:pt idx="495">
                  <c:v>5.6694382507469641</c:v>
                </c:pt>
                <c:pt idx="496">
                  <c:v>4.2491697774081274</c:v>
                </c:pt>
                <c:pt idx="497">
                  <c:v>4.6562191232046928</c:v>
                </c:pt>
                <c:pt idx="498">
                  <c:v>5.0431259774931902</c:v>
                </c:pt>
                <c:pt idx="499">
                  <c:v>4.1356846191757768</c:v>
                </c:pt>
                <c:pt idx="500">
                  <c:v>3.1755918738556943</c:v>
                </c:pt>
                <c:pt idx="501">
                  <c:v>5.3099551938795742</c:v>
                </c:pt>
                <c:pt idx="502">
                  <c:v>6.5482869395648038</c:v>
                </c:pt>
                <c:pt idx="503">
                  <c:v>7.7320560107786207</c:v>
                </c:pt>
                <c:pt idx="504">
                  <c:v>6.5540220234749427</c:v>
                </c:pt>
                <c:pt idx="505">
                  <c:v>4.7425625870709496</c:v>
                </c:pt>
                <c:pt idx="506">
                  <c:v>3.4965199445314568</c:v>
                </c:pt>
                <c:pt idx="507">
                  <c:v>3.1734100024203826</c:v>
                </c:pt>
                <c:pt idx="508">
                  <c:v>2.5174698285439376</c:v>
                </c:pt>
                <c:pt idx="509">
                  <c:v>1.9884847062475615</c:v>
                </c:pt>
                <c:pt idx="510">
                  <c:v>0.51315912839322664</c:v>
                </c:pt>
                <c:pt idx="511">
                  <c:v>0.13351142709345254</c:v>
                </c:pt>
                <c:pt idx="512">
                  <c:v>2.0568316524562249</c:v>
                </c:pt>
                <c:pt idx="513">
                  <c:v>1.6398955656666772</c:v>
                </c:pt>
                <c:pt idx="514">
                  <c:v>1.731130372063717</c:v>
                </c:pt>
                <c:pt idx="515">
                  <c:v>1.1354381347382514</c:v>
                </c:pt>
                <c:pt idx="516">
                  <c:v>-9.7333051255930059E-2</c:v>
                </c:pt>
                <c:pt idx="517">
                  <c:v>1.4860275053753469</c:v>
                </c:pt>
                <c:pt idx="518">
                  <c:v>-9.5090339954225556E-2</c:v>
                </c:pt>
                <c:pt idx="519">
                  <c:v>-0.73278981835929358</c:v>
                </c:pt>
                <c:pt idx="520">
                  <c:v>0.34351916580502007</c:v>
                </c:pt>
                <c:pt idx="521">
                  <c:v>0.85593706172642214</c:v>
                </c:pt>
                <c:pt idx="522">
                  <c:v>1.8668146118688753</c:v>
                </c:pt>
                <c:pt idx="523">
                  <c:v>2.6978204771631624</c:v>
                </c:pt>
                <c:pt idx="524">
                  <c:v>2.9340940925809207</c:v>
                </c:pt>
                <c:pt idx="525">
                  <c:v>3.6339510655863592</c:v>
                </c:pt>
                <c:pt idx="526">
                  <c:v>3.2472310490593372</c:v>
                </c:pt>
                <c:pt idx="527">
                  <c:v>4.3892988527379089</c:v>
                </c:pt>
                <c:pt idx="528">
                  <c:v>4.9415645827824335</c:v>
                </c:pt>
                <c:pt idx="529">
                  <c:v>5.2816706939867117</c:v>
                </c:pt>
                <c:pt idx="530">
                  <c:v>4.6288849483318018</c:v>
                </c:pt>
                <c:pt idx="531">
                  <c:v>4.3385377248861801</c:v>
                </c:pt>
                <c:pt idx="532">
                  <c:v>3.6246237420856176</c:v>
                </c:pt>
                <c:pt idx="533">
                  <c:v>3.1307764421253523</c:v>
                </c:pt>
                <c:pt idx="534">
                  <c:v>4.4032236780481924</c:v>
                </c:pt>
                <c:pt idx="535">
                  <c:v>3.3860758385940528</c:v>
                </c:pt>
                <c:pt idx="536">
                  <c:v>4.5025914132417597</c:v>
                </c:pt>
                <c:pt idx="537">
                  <c:v>4.6492224245391753</c:v>
                </c:pt>
                <c:pt idx="538">
                  <c:v>3.5596565781124525</c:v>
                </c:pt>
                <c:pt idx="539">
                  <c:v>4.3442422219303012</c:v>
                </c:pt>
                <c:pt idx="540">
                  <c:v>3.8095909824042451</c:v>
                </c:pt>
                <c:pt idx="541">
                  <c:v>4.1245576378874205</c:v>
                </c:pt>
                <c:pt idx="542">
                  <c:v>5.2957335127380816</c:v>
                </c:pt>
                <c:pt idx="543">
                  <c:v>5.1523065995560557</c:v>
                </c:pt>
                <c:pt idx="544">
                  <c:v>4.185300887437478</c:v>
                </c:pt>
                <c:pt idx="545">
                  <c:v>3.6555986342734172</c:v>
                </c:pt>
                <c:pt idx="546">
                  <c:v>5.7528236949650307</c:v>
                </c:pt>
                <c:pt idx="547">
                  <c:v>3.151976431013054</c:v>
                </c:pt>
                <c:pt idx="548">
                  <c:v>4.589394646349632</c:v>
                </c:pt>
                <c:pt idx="549">
                  <c:v>5.2758729210155764</c:v>
                </c:pt>
                <c:pt idx="550">
                  <c:v>7.3413093294975624</c:v>
                </c:pt>
                <c:pt idx="551">
                  <c:v>5.9427907323021145</c:v>
                </c:pt>
                <c:pt idx="552">
                  <c:v>7.5936200039746495</c:v>
                </c:pt>
                <c:pt idx="553">
                  <c:v>9.0723322048002899</c:v>
                </c:pt>
                <c:pt idx="554">
                  <c:v>5.7644428121945168</c:v>
                </c:pt>
                <c:pt idx="555">
                  <c:v>4.2308588845124007</c:v>
                </c:pt>
                <c:pt idx="556">
                  <c:v>3.8257156976297892</c:v>
                </c:pt>
                <c:pt idx="557">
                  <c:v>4.7834995808749738</c:v>
                </c:pt>
                <c:pt idx="558">
                  <c:v>5.9669728102871034</c:v>
                </c:pt>
                <c:pt idx="559">
                  <c:v>6.607104812003314</c:v>
                </c:pt>
                <c:pt idx="560">
                  <c:v>4.9150990875469063</c:v>
                </c:pt>
                <c:pt idx="561">
                  <c:v>4.0603629153382599</c:v>
                </c:pt>
                <c:pt idx="562">
                  <c:v>3.1070276577697769</c:v>
                </c:pt>
                <c:pt idx="563">
                  <c:v>3.4083720388295262</c:v>
                </c:pt>
                <c:pt idx="564">
                  <c:v>2.1484508092710826</c:v>
                </c:pt>
                <c:pt idx="565">
                  <c:v>2.6452587784948207</c:v>
                </c:pt>
                <c:pt idx="566">
                  <c:v>0.45159051676151307</c:v>
                </c:pt>
                <c:pt idx="567">
                  <c:v>-1.1454440366094047</c:v>
                </c:pt>
                <c:pt idx="568">
                  <c:v>-3.9750502538827845</c:v>
                </c:pt>
                <c:pt idx="569">
                  <c:v>-4.2870447323980727</c:v>
                </c:pt>
                <c:pt idx="570">
                  <c:v>-2.3964452136978309</c:v>
                </c:pt>
                <c:pt idx="571">
                  <c:v>-2.9329833626792379</c:v>
                </c:pt>
                <c:pt idx="572">
                  <c:v>-4.1495761667599709</c:v>
                </c:pt>
                <c:pt idx="573">
                  <c:v>-4.014038668152125</c:v>
                </c:pt>
                <c:pt idx="574">
                  <c:v>-4.1166020143369906</c:v>
                </c:pt>
                <c:pt idx="575">
                  <c:v>-2.517630095245039</c:v>
                </c:pt>
                <c:pt idx="576">
                  <c:v>-4.117595830618086</c:v>
                </c:pt>
                <c:pt idx="577">
                  <c:v>-4.551413347556462</c:v>
                </c:pt>
                <c:pt idx="578">
                  <c:v>-6.7631763742415103</c:v>
                </c:pt>
                <c:pt idx="579">
                  <c:v>-4.6176762556442839</c:v>
                </c:pt>
                <c:pt idx="580">
                  <c:v>-5.1191353773120341</c:v>
                </c:pt>
                <c:pt idx="581">
                  <c:v>-4.882514292532818</c:v>
                </c:pt>
                <c:pt idx="582">
                  <c:v>-4.2695970286860927</c:v>
                </c:pt>
                <c:pt idx="583">
                  <c:v>-1.9863545379946572</c:v>
                </c:pt>
                <c:pt idx="584">
                  <c:v>-2.3784258779820675</c:v>
                </c:pt>
                <c:pt idx="585">
                  <c:v>-2.7589385590089819</c:v>
                </c:pt>
                <c:pt idx="586">
                  <c:v>-0.20554482493707837</c:v>
                </c:pt>
                <c:pt idx="587">
                  <c:v>-0.57157059838647228</c:v>
                </c:pt>
                <c:pt idx="588">
                  <c:v>0.68905097778895197</c:v>
                </c:pt>
                <c:pt idx="589">
                  <c:v>0.66168786390190348</c:v>
                </c:pt>
                <c:pt idx="590">
                  <c:v>0.81444399238503706</c:v>
                </c:pt>
                <c:pt idx="591">
                  <c:v>2.1602710676984032</c:v>
                </c:pt>
                <c:pt idx="592">
                  <c:v>2.100219666962289</c:v>
                </c:pt>
                <c:pt idx="593">
                  <c:v>1.2954150453609827</c:v>
                </c:pt>
                <c:pt idx="594">
                  <c:v>1.5764171999349799</c:v>
                </c:pt>
                <c:pt idx="595">
                  <c:v>2.7042207023258982</c:v>
                </c:pt>
                <c:pt idx="596">
                  <c:v>3.9837617753474319</c:v>
                </c:pt>
                <c:pt idx="597">
                  <c:v>2.7224590061142351</c:v>
                </c:pt>
                <c:pt idx="598">
                  <c:v>3.1877604025679034</c:v>
                </c:pt>
                <c:pt idx="599">
                  <c:v>6.1671366157704028</c:v>
                </c:pt>
                <c:pt idx="600">
                  <c:v>5.104173781507285</c:v>
                </c:pt>
                <c:pt idx="601">
                  <c:v>3.2631770502483164</c:v>
                </c:pt>
                <c:pt idx="602">
                  <c:v>1.1488648123532528</c:v>
                </c:pt>
                <c:pt idx="603">
                  <c:v>3.6977304737454801</c:v>
                </c:pt>
                <c:pt idx="604">
                  <c:v>4.0718381163050026</c:v>
                </c:pt>
                <c:pt idx="605">
                  <c:v>6.1870865839792941</c:v>
                </c:pt>
                <c:pt idx="606">
                  <c:v>4.8822468945915034</c:v>
                </c:pt>
                <c:pt idx="607">
                  <c:v>4.9197625388347319</c:v>
                </c:pt>
                <c:pt idx="608">
                  <c:v>7.7712314717515198</c:v>
                </c:pt>
                <c:pt idx="609">
                  <c:v>5.168127146281762</c:v>
                </c:pt>
                <c:pt idx="610">
                  <c:v>3.9178123939849172</c:v>
                </c:pt>
                <c:pt idx="611">
                  <c:v>2.1028031354442192</c:v>
                </c:pt>
                <c:pt idx="612">
                  <c:v>3.5249308350223885</c:v>
                </c:pt>
                <c:pt idx="613">
                  <c:v>6.9661118313603652</c:v>
                </c:pt>
                <c:pt idx="614">
                  <c:v>5.7321966362834189</c:v>
                </c:pt>
                <c:pt idx="615">
                  <c:v>5.5816148888296766</c:v>
                </c:pt>
                <c:pt idx="616">
                  <c:v>8.1643877539892742</c:v>
                </c:pt>
                <c:pt idx="617">
                  <c:v>9.3140164865583301</c:v>
                </c:pt>
                <c:pt idx="618">
                  <c:v>3.4191432168749145</c:v>
                </c:pt>
                <c:pt idx="619">
                  <c:v>3.0818657107840295</c:v>
                </c:pt>
                <c:pt idx="620">
                  <c:v>2.9067213430106449</c:v>
                </c:pt>
                <c:pt idx="621">
                  <c:v>2.8350639961918773</c:v>
                </c:pt>
                <c:pt idx="622">
                  <c:v>0.64899759247813904</c:v>
                </c:pt>
                <c:pt idx="623">
                  <c:v>-0.95314777626919067</c:v>
                </c:pt>
                <c:pt idx="624">
                  <c:v>-1.4537058510440772</c:v>
                </c:pt>
                <c:pt idx="625">
                  <c:v>-1.5825005246379078</c:v>
                </c:pt>
                <c:pt idx="626">
                  <c:v>-2.7831017558908684</c:v>
                </c:pt>
                <c:pt idx="627">
                  <c:v>-0.50863506402987468</c:v>
                </c:pt>
                <c:pt idx="628">
                  <c:v>0.51597006627170572</c:v>
                </c:pt>
                <c:pt idx="629">
                  <c:v>-0.39596487174065942</c:v>
                </c:pt>
                <c:pt idx="630">
                  <c:v>-1.443801750590751</c:v>
                </c:pt>
                <c:pt idx="631">
                  <c:v>-2.8278796023839163</c:v>
                </c:pt>
                <c:pt idx="632">
                  <c:v>-2.6430941974153939</c:v>
                </c:pt>
                <c:pt idx="633">
                  <c:v>1.1526849725883039</c:v>
                </c:pt>
                <c:pt idx="634">
                  <c:v>0.53811054252437884</c:v>
                </c:pt>
                <c:pt idx="635">
                  <c:v>0.93533228113849987</c:v>
                </c:pt>
                <c:pt idx="636">
                  <c:v>0.83558168872039573</c:v>
                </c:pt>
                <c:pt idx="637">
                  <c:v>0.79039307260418923</c:v>
                </c:pt>
                <c:pt idx="638">
                  <c:v>1.1796462658266762</c:v>
                </c:pt>
                <c:pt idx="639">
                  <c:v>2.582392191813085</c:v>
                </c:pt>
                <c:pt idx="640">
                  <c:v>1.7303122895095271</c:v>
                </c:pt>
                <c:pt idx="641">
                  <c:v>0.39229665013385784</c:v>
                </c:pt>
                <c:pt idx="642">
                  <c:v>2.9166955634537999</c:v>
                </c:pt>
                <c:pt idx="643">
                  <c:v>3.1561372558287246</c:v>
                </c:pt>
                <c:pt idx="644">
                  <c:v>2.3172715405899282</c:v>
                </c:pt>
                <c:pt idx="645">
                  <c:v>1.9886242103545726</c:v>
                </c:pt>
                <c:pt idx="646">
                  <c:v>0.28685323922451289</c:v>
                </c:pt>
                <c:pt idx="647">
                  <c:v>0.49481118295523174</c:v>
                </c:pt>
                <c:pt idx="648">
                  <c:v>-0.20991611696948098</c:v>
                </c:pt>
                <c:pt idx="649">
                  <c:v>2.3273664965142871</c:v>
                </c:pt>
                <c:pt idx="650">
                  <c:v>1.3814642970988587</c:v>
                </c:pt>
                <c:pt idx="651">
                  <c:v>2.9057918495063291</c:v>
                </c:pt>
                <c:pt idx="652">
                  <c:v>0.87733619817623776</c:v>
                </c:pt>
                <c:pt idx="653">
                  <c:v>3.1377121892095374</c:v>
                </c:pt>
                <c:pt idx="654">
                  <c:v>7.2004765043736541</c:v>
                </c:pt>
                <c:pt idx="655">
                  <c:v>10.814573634353735</c:v>
                </c:pt>
                <c:pt idx="656">
                  <c:v>10.005514070140293</c:v>
                </c:pt>
                <c:pt idx="657">
                  <c:v>11.779144992734047</c:v>
                </c:pt>
                <c:pt idx="658">
                  <c:v>7.8745674955524976</c:v>
                </c:pt>
                <c:pt idx="659">
                  <c:v>11.497534559826647</c:v>
                </c:pt>
                <c:pt idx="660">
                  <c:v>9.8880950563591625</c:v>
                </c:pt>
                <c:pt idx="661">
                  <c:v>9.7683367020233902</c:v>
                </c:pt>
                <c:pt idx="662">
                  <c:v>10.309657185132806</c:v>
                </c:pt>
                <c:pt idx="663">
                  <c:v>10.151389360333781</c:v>
                </c:pt>
                <c:pt idx="664">
                  <c:v>10.044945806035912</c:v>
                </c:pt>
                <c:pt idx="665">
                  <c:v>10.786668217188065</c:v>
                </c:pt>
                <c:pt idx="666">
                  <c:v>13.759139657943109</c:v>
                </c:pt>
                <c:pt idx="667">
                  <c:v>17.9665843531875</c:v>
                </c:pt>
                <c:pt idx="668">
                  <c:v>15.518882046031649</c:v>
                </c:pt>
                <c:pt idx="669">
                  <c:v>10.877249977430495</c:v>
                </c:pt>
                <c:pt idx="670">
                  <c:v>9.7611108465593759</c:v>
                </c:pt>
                <c:pt idx="671">
                  <c:v>10.564586994813169</c:v>
                </c:pt>
                <c:pt idx="672">
                  <c:v>11.982942830926163</c:v>
                </c:pt>
                <c:pt idx="673">
                  <c:v>16.069420953842183</c:v>
                </c:pt>
                <c:pt idx="674">
                  <c:v>16.993101798368514</c:v>
                </c:pt>
                <c:pt idx="675">
                  <c:v>14.566680751680423</c:v>
                </c:pt>
                <c:pt idx="676">
                  <c:v>14.113639707626533</c:v>
                </c:pt>
                <c:pt idx="677">
                  <c:v>10.439425359554207</c:v>
                </c:pt>
                <c:pt idx="678">
                  <c:v>12.337844223489952</c:v>
                </c:pt>
                <c:pt idx="679">
                  <c:v>14.396820359622723</c:v>
                </c:pt>
                <c:pt idx="680">
                  <c:v>11.73442514838689</c:v>
                </c:pt>
                <c:pt idx="681">
                  <c:v>7.8598768704595727</c:v>
                </c:pt>
                <c:pt idx="682">
                  <c:v>8.6270889918794751</c:v>
                </c:pt>
                <c:pt idx="683">
                  <c:v>3.3171548282983281</c:v>
                </c:pt>
                <c:pt idx="684">
                  <c:v>6.8804212790692532</c:v>
                </c:pt>
                <c:pt idx="685">
                  <c:v>8.3074003088081554</c:v>
                </c:pt>
                <c:pt idx="686">
                  <c:v>6.4170949541504854</c:v>
                </c:pt>
                <c:pt idx="687">
                  <c:v>6.238303416872526</c:v>
                </c:pt>
                <c:pt idx="688">
                  <c:v>7.7572805927527781</c:v>
                </c:pt>
                <c:pt idx="689">
                  <c:v>6.0155088036214295</c:v>
                </c:pt>
                <c:pt idx="690">
                  <c:v>10.55071551066888</c:v>
                </c:pt>
                <c:pt idx="691">
                  <c:v>8.8131087204372704</c:v>
                </c:pt>
                <c:pt idx="692">
                  <c:v>5.039435912080279</c:v>
                </c:pt>
                <c:pt idx="693">
                  <c:v>2.5103412446983668</c:v>
                </c:pt>
                <c:pt idx="694">
                  <c:v>-0.52207179328752318</c:v>
                </c:pt>
                <c:pt idx="695">
                  <c:v>-1.6641123564048144</c:v>
                </c:pt>
                <c:pt idx="696">
                  <c:v>-4.6827195170585298</c:v>
                </c:pt>
                <c:pt idx="697">
                  <c:v>-3.279244534479858</c:v>
                </c:pt>
                <c:pt idx="698">
                  <c:v>-2.3889890728224543</c:v>
                </c:pt>
                <c:pt idx="699">
                  <c:v>-2.2142730598005755</c:v>
                </c:pt>
                <c:pt idx="700">
                  <c:v>-3.0794923751276144</c:v>
                </c:pt>
                <c:pt idx="701">
                  <c:v>3.032409436692177</c:v>
                </c:pt>
                <c:pt idx="702">
                  <c:v>-1.4173164336897344</c:v>
                </c:pt>
                <c:pt idx="703">
                  <c:v>1.7847276939846495</c:v>
                </c:pt>
                <c:pt idx="704">
                  <c:v>-0.96200729935634399</c:v>
                </c:pt>
                <c:pt idx="705">
                  <c:v>-2.7329194972936648</c:v>
                </c:pt>
                <c:pt idx="706">
                  <c:v>-0.79540207173045019</c:v>
                </c:pt>
                <c:pt idx="707">
                  <c:v>-1.4746032138623661</c:v>
                </c:pt>
                <c:pt idx="708">
                  <c:v>-3.2117775377647035</c:v>
                </c:pt>
                <c:pt idx="709">
                  <c:v>-4.6526311067534323</c:v>
                </c:pt>
                <c:pt idx="710">
                  <c:v>2.2231227389423509</c:v>
                </c:pt>
                <c:pt idx="711">
                  <c:v>-0.64456400503087252</c:v>
                </c:pt>
                <c:pt idx="712">
                  <c:v>2.4700866906983094</c:v>
                </c:pt>
                <c:pt idx="713">
                  <c:v>2.1204965046975701</c:v>
                </c:pt>
                <c:pt idx="714">
                  <c:v>-1.0135548737959255</c:v>
                </c:pt>
                <c:pt idx="715">
                  <c:v>1.3987420213298094</c:v>
                </c:pt>
                <c:pt idx="716">
                  <c:v>4.5195319106552176</c:v>
                </c:pt>
                <c:pt idx="717">
                  <c:v>5.1720140309436999</c:v>
                </c:pt>
                <c:pt idx="718">
                  <c:v>7.8112272523606237</c:v>
                </c:pt>
                <c:pt idx="719">
                  <c:v>2.2890124452349028</c:v>
                </c:pt>
                <c:pt idx="720">
                  <c:v>2.6466122271474148</c:v>
                </c:pt>
                <c:pt idx="721">
                  <c:v>1.3854719553393124E-2</c:v>
                </c:pt>
                <c:pt idx="722">
                  <c:v>0.72116249998933313</c:v>
                </c:pt>
                <c:pt idx="723">
                  <c:v>0.51377394941059151</c:v>
                </c:pt>
                <c:pt idx="724">
                  <c:v>0.66710723655182846</c:v>
                </c:pt>
                <c:pt idx="725">
                  <c:v>2.0183258513878855</c:v>
                </c:pt>
                <c:pt idx="726">
                  <c:v>3.9761730618556044</c:v>
                </c:pt>
                <c:pt idx="727">
                  <c:v>3.6055313330641923</c:v>
                </c:pt>
                <c:pt idx="728">
                  <c:v>-3.3657255097647294</c:v>
                </c:pt>
                <c:pt idx="729">
                  <c:v>-4.1985448470369704</c:v>
                </c:pt>
                <c:pt idx="730">
                  <c:v>-2.5940204928396042</c:v>
                </c:pt>
                <c:pt idx="731">
                  <c:v>-6.092713171996877</c:v>
                </c:pt>
                <c:pt idx="732">
                  <c:v>-5.4047193002118377</c:v>
                </c:pt>
                <c:pt idx="733">
                  <c:v>-3.4298569101069347</c:v>
                </c:pt>
                <c:pt idx="734">
                  <c:v>-0.82659054246653341</c:v>
                </c:pt>
                <c:pt idx="735">
                  <c:v>-7.1704635879945329</c:v>
                </c:pt>
                <c:pt idx="736">
                  <c:v>-3.8049789064392883</c:v>
                </c:pt>
                <c:pt idx="737">
                  <c:v>-5.8637541583470636</c:v>
                </c:pt>
                <c:pt idx="738">
                  <c:v>-8.580245990958133</c:v>
                </c:pt>
                <c:pt idx="739">
                  <c:v>-11.495096744667791</c:v>
                </c:pt>
                <c:pt idx="740">
                  <c:v>-17.672870821509804</c:v>
                </c:pt>
                <c:pt idx="741">
                  <c:v>-13.117399548814404</c:v>
                </c:pt>
                <c:pt idx="742">
                  <c:v>-5.4422262146853484</c:v>
                </c:pt>
                <c:pt idx="743">
                  <c:v>-6.3484227621281946</c:v>
                </c:pt>
                <c:pt idx="744">
                  <c:v>-6.8087324934122648</c:v>
                </c:pt>
                <c:pt idx="745">
                  <c:v>-6.8282727861795536</c:v>
                </c:pt>
                <c:pt idx="746">
                  <c:v>-9.5229865582531943</c:v>
                </c:pt>
                <c:pt idx="747">
                  <c:v>-11.550145465216843</c:v>
                </c:pt>
                <c:pt idx="748">
                  <c:v>-9.6244369278113311</c:v>
                </c:pt>
                <c:pt idx="749">
                  <c:v>-8.2326392827906432</c:v>
                </c:pt>
                <c:pt idx="750">
                  <c:v>-12.398651827784221</c:v>
                </c:pt>
                <c:pt idx="751">
                  <c:v>-9.5035163988962097</c:v>
                </c:pt>
                <c:pt idx="752">
                  <c:v>-6.7562361527552923</c:v>
                </c:pt>
                <c:pt idx="753">
                  <c:v>-4.5435542426770326</c:v>
                </c:pt>
                <c:pt idx="754">
                  <c:v>-3.1722020381859863</c:v>
                </c:pt>
                <c:pt idx="755">
                  <c:v>-6.138758220446249</c:v>
                </c:pt>
                <c:pt idx="756">
                  <c:v>-6.8042146743179615</c:v>
                </c:pt>
                <c:pt idx="757">
                  <c:v>-5.9087274266985901</c:v>
                </c:pt>
                <c:pt idx="758">
                  <c:v>-6.3622541917720241</c:v>
                </c:pt>
                <c:pt idx="759">
                  <c:v>-1.8549385681220087</c:v>
                </c:pt>
                <c:pt idx="760">
                  <c:v>-1.0847801272978757</c:v>
                </c:pt>
                <c:pt idx="761">
                  <c:v>-3.8422152856995808</c:v>
                </c:pt>
                <c:pt idx="762">
                  <c:v>-3.93239628770948</c:v>
                </c:pt>
                <c:pt idx="763">
                  <c:v>-1.7876403990698861</c:v>
                </c:pt>
                <c:pt idx="764">
                  <c:v>-2.418971469861134</c:v>
                </c:pt>
                <c:pt idx="765">
                  <c:v>-2.0500741131851896</c:v>
                </c:pt>
                <c:pt idx="766">
                  <c:v>-3.4289185082824361</c:v>
                </c:pt>
                <c:pt idx="767">
                  <c:v>-3.0049077707137712</c:v>
                </c:pt>
                <c:pt idx="768">
                  <c:v>-1.2259002758243014</c:v>
                </c:pt>
                <c:pt idx="769">
                  <c:v>-0.23273724753022407</c:v>
                </c:pt>
                <c:pt idx="770">
                  <c:v>2.5555191238848067</c:v>
                </c:pt>
                <c:pt idx="771">
                  <c:v>2.4497169521339401E-2</c:v>
                </c:pt>
                <c:pt idx="772">
                  <c:v>-1.3087568118150443</c:v>
                </c:pt>
                <c:pt idx="773">
                  <c:v>1.3986342648592824</c:v>
                </c:pt>
                <c:pt idx="774">
                  <c:v>0.8557976670051346</c:v>
                </c:pt>
                <c:pt idx="775">
                  <c:v>-0.67842921236947973</c:v>
                </c:pt>
                <c:pt idx="776">
                  <c:v>-0.59092864016992053</c:v>
                </c:pt>
                <c:pt idx="777">
                  <c:v>-1.3549958460275491</c:v>
                </c:pt>
                <c:pt idx="778">
                  <c:v>0.22508889306647006</c:v>
                </c:pt>
                <c:pt idx="779">
                  <c:v>1.1899892895816606</c:v>
                </c:pt>
                <c:pt idx="780">
                  <c:v>3.3502684764737296</c:v>
                </c:pt>
                <c:pt idx="781">
                  <c:v>3.3800969978837259</c:v>
                </c:pt>
                <c:pt idx="782">
                  <c:v>1.5484999739367993</c:v>
                </c:pt>
                <c:pt idx="783">
                  <c:v>0.36406876638415042</c:v>
                </c:pt>
                <c:pt idx="784">
                  <c:v>1.8411519350253513</c:v>
                </c:pt>
                <c:pt idx="785">
                  <c:v>-0.23137376432958945</c:v>
                </c:pt>
                <c:pt idx="786">
                  <c:v>-0.7223138097364199</c:v>
                </c:pt>
                <c:pt idx="787">
                  <c:v>-1.5763241949150313</c:v>
                </c:pt>
                <c:pt idx="788">
                  <c:v>0.846796053195078</c:v>
                </c:pt>
                <c:pt idx="789">
                  <c:v>1.0181362089298318</c:v>
                </c:pt>
                <c:pt idx="790">
                  <c:v>3.3581285082904344</c:v>
                </c:pt>
                <c:pt idx="791">
                  <c:v>5.57015553078935</c:v>
                </c:pt>
                <c:pt idx="792">
                  <c:v>4.8883258225162365</c:v>
                </c:pt>
                <c:pt idx="793">
                  <c:v>4.1632956342749594</c:v>
                </c:pt>
                <c:pt idx="794">
                  <c:v>3.9317514678546388</c:v>
                </c:pt>
                <c:pt idx="795">
                  <c:v>2.1076617216613442</c:v>
                </c:pt>
                <c:pt idx="796">
                  <c:v>2.0653713106821101</c:v>
                </c:pt>
                <c:pt idx="797">
                  <c:v>3.832494530208379</c:v>
                </c:pt>
                <c:pt idx="798">
                  <c:v>3.5658798324161012</c:v>
                </c:pt>
                <c:pt idx="799">
                  <c:v>2.7886747119422353</c:v>
                </c:pt>
                <c:pt idx="800">
                  <c:v>9.0169494004811668E-2</c:v>
                </c:pt>
                <c:pt idx="801">
                  <c:v>3.5919457519883906</c:v>
                </c:pt>
                <c:pt idx="802">
                  <c:v>0.78168191905425033</c:v>
                </c:pt>
                <c:pt idx="803">
                  <c:v>-8.5761812766889989E-2</c:v>
                </c:pt>
                <c:pt idx="804">
                  <c:v>-4.0776326858320999E-2</c:v>
                </c:pt>
                <c:pt idx="805">
                  <c:v>-0.31546796456896686</c:v>
                </c:pt>
                <c:pt idx="806">
                  <c:v>1.1051695292415786</c:v>
                </c:pt>
                <c:pt idx="807">
                  <c:v>1.1397825272522653</c:v>
                </c:pt>
                <c:pt idx="808">
                  <c:v>-0.49035356842961164</c:v>
                </c:pt>
                <c:pt idx="809">
                  <c:v>1.3741273167180168</c:v>
                </c:pt>
                <c:pt idx="810">
                  <c:v>2.46315927410879</c:v>
                </c:pt>
                <c:pt idx="811">
                  <c:v>2.5513638174481912</c:v>
                </c:pt>
                <c:pt idx="812">
                  <c:v>2.9402958027431509</c:v>
                </c:pt>
                <c:pt idx="813">
                  <c:v>3.4444419824960164</c:v>
                </c:pt>
                <c:pt idx="814">
                  <c:v>4.3512602389650965</c:v>
                </c:pt>
                <c:pt idx="815">
                  <c:v>3.5234109360309844</c:v>
                </c:pt>
                <c:pt idx="816">
                  <c:v>2.4682583991857712</c:v>
                </c:pt>
                <c:pt idx="817">
                  <c:v>2.0216077593655939</c:v>
                </c:pt>
                <c:pt idx="818">
                  <c:v>0.63747432986548347</c:v>
                </c:pt>
                <c:pt idx="819">
                  <c:v>-0.23777483642010111</c:v>
                </c:pt>
                <c:pt idx="820">
                  <c:v>-1.1276347012587564</c:v>
                </c:pt>
                <c:pt idx="821">
                  <c:v>-0.6468401961215875</c:v>
                </c:pt>
                <c:pt idx="822">
                  <c:v>-1.0574780068668304</c:v>
                </c:pt>
                <c:pt idx="823">
                  <c:v>0.38315166629837449</c:v>
                </c:pt>
                <c:pt idx="824">
                  <c:v>3.05792386724886</c:v>
                </c:pt>
                <c:pt idx="825">
                  <c:v>1.7293555042043636</c:v>
                </c:pt>
                <c:pt idx="826">
                  <c:v>1.8524867954621698</c:v>
                </c:pt>
                <c:pt idx="827">
                  <c:v>2.8183020524285496</c:v>
                </c:pt>
                <c:pt idx="828">
                  <c:v>3.2309259626580058</c:v>
                </c:pt>
                <c:pt idx="829">
                  <c:v>5.1252894053540388</c:v>
                </c:pt>
                <c:pt idx="830">
                  <c:v>3.4119416190831657</c:v>
                </c:pt>
                <c:pt idx="831">
                  <c:v>1.7188831727677609</c:v>
                </c:pt>
                <c:pt idx="832">
                  <c:v>1.3601898233336271</c:v>
                </c:pt>
                <c:pt idx="833">
                  <c:v>1.7356663268051022</c:v>
                </c:pt>
                <c:pt idx="834">
                  <c:v>2.1662485252687134</c:v>
                </c:pt>
                <c:pt idx="835">
                  <c:v>0.95839583118294058</c:v>
                </c:pt>
                <c:pt idx="836">
                  <c:v>-0.39919715419244994</c:v>
                </c:pt>
                <c:pt idx="837">
                  <c:v>2.5103903695907945</c:v>
                </c:pt>
                <c:pt idx="838">
                  <c:v>1.3519570847097953</c:v>
                </c:pt>
                <c:pt idx="839">
                  <c:v>-0.28830682212415581</c:v>
                </c:pt>
                <c:pt idx="840">
                  <c:v>0.75853986249515515</c:v>
                </c:pt>
                <c:pt idx="841">
                  <c:v>-3.0888221248514753</c:v>
                </c:pt>
                <c:pt idx="842">
                  <c:v>-3.1367008909408014</c:v>
                </c:pt>
                <c:pt idx="843">
                  <c:v>-4.4075014928305052</c:v>
                </c:pt>
                <c:pt idx="844">
                  <c:v>-4.3188827121092004</c:v>
                </c:pt>
                <c:pt idx="845">
                  <c:v>-6.8106954975412748</c:v>
                </c:pt>
                <c:pt idx="846">
                  <c:v>-5.5647183733572376</c:v>
                </c:pt>
                <c:pt idx="847">
                  <c:v>-5.4403383737610227</c:v>
                </c:pt>
                <c:pt idx="848">
                  <c:v>-5.7711982174914453</c:v>
                </c:pt>
                <c:pt idx="849">
                  <c:v>-6.9411285173228521</c:v>
                </c:pt>
                <c:pt idx="850">
                  <c:v>-7.7906112316531448</c:v>
                </c:pt>
                <c:pt idx="851">
                  <c:v>-5.3522425668958817</c:v>
                </c:pt>
                <c:pt idx="852">
                  <c:v>-6.8460900533290783</c:v>
                </c:pt>
                <c:pt idx="853">
                  <c:v>-7.3729530062330468</c:v>
                </c:pt>
                <c:pt idx="854">
                  <c:v>-9.1392340988206513</c:v>
                </c:pt>
                <c:pt idx="855">
                  <c:v>-9.9556733584888377</c:v>
                </c:pt>
                <c:pt idx="856">
                  <c:v>-9.8684920254844997</c:v>
                </c:pt>
                <c:pt idx="857">
                  <c:v>-10.874817872333665</c:v>
                </c:pt>
                <c:pt idx="858">
                  <c:v>-9.5151533982056264</c:v>
                </c:pt>
                <c:pt idx="859">
                  <c:v>-10.104514596259179</c:v>
                </c:pt>
                <c:pt idx="860">
                  <c:v>-11.413251995735322</c:v>
                </c:pt>
                <c:pt idx="861">
                  <c:v>-9.7557879719030893</c:v>
                </c:pt>
                <c:pt idx="862">
                  <c:v>-9.7540995211894312</c:v>
                </c:pt>
                <c:pt idx="863">
                  <c:v>-9.309830722317372</c:v>
                </c:pt>
                <c:pt idx="864">
                  <c:v>-8.7000942180714276</c:v>
                </c:pt>
                <c:pt idx="865">
                  <c:v>-8.1998891264487668</c:v>
                </c:pt>
                <c:pt idx="866">
                  <c:v>-8.0932445514110043</c:v>
                </c:pt>
                <c:pt idx="867">
                  <c:v>-5.9321616696632873</c:v>
                </c:pt>
                <c:pt idx="868">
                  <c:v>-9.3656405636757256</c:v>
                </c:pt>
                <c:pt idx="869">
                  <c:v>-7.3761477387483581</c:v>
                </c:pt>
                <c:pt idx="870">
                  <c:v>-4.9161890147982774</c:v>
                </c:pt>
                <c:pt idx="871">
                  <c:v>-4.680538233211081</c:v>
                </c:pt>
                <c:pt idx="872">
                  <c:v>-8.1906852836684436</c:v>
                </c:pt>
                <c:pt idx="873">
                  <c:v>-7.6340591000457323</c:v>
                </c:pt>
                <c:pt idx="874">
                  <c:v>-7.0160145264551943</c:v>
                </c:pt>
                <c:pt idx="875">
                  <c:v>-8.245764096886063</c:v>
                </c:pt>
                <c:pt idx="876">
                  <c:v>-8.4023384624273945</c:v>
                </c:pt>
                <c:pt idx="877">
                  <c:v>-7.6438900272489718</c:v>
                </c:pt>
                <c:pt idx="878">
                  <c:v>-3.0042416553769158</c:v>
                </c:pt>
                <c:pt idx="879">
                  <c:v>-3.8050761412102645</c:v>
                </c:pt>
                <c:pt idx="880">
                  <c:v>-2.6210223027312338</c:v>
                </c:pt>
                <c:pt idx="881">
                  <c:v>0.51059409925744603</c:v>
                </c:pt>
                <c:pt idx="882">
                  <c:v>-1.1989530127727335</c:v>
                </c:pt>
                <c:pt idx="883">
                  <c:v>-2.0660554783881651</c:v>
                </c:pt>
                <c:pt idx="884">
                  <c:v>-3.1644490081575611</c:v>
                </c:pt>
                <c:pt idx="885">
                  <c:v>-4.3690267915736456</c:v>
                </c:pt>
                <c:pt idx="886">
                  <c:v>-3.5304189909828949</c:v>
                </c:pt>
                <c:pt idx="887">
                  <c:v>-1.5930164607511301</c:v>
                </c:pt>
                <c:pt idx="888">
                  <c:v>0.6208874511425222</c:v>
                </c:pt>
                <c:pt idx="889">
                  <c:v>-1.5805364036403375</c:v>
                </c:pt>
                <c:pt idx="890">
                  <c:v>1.5632204567267252</c:v>
                </c:pt>
                <c:pt idx="891">
                  <c:v>-0.5471062322661453</c:v>
                </c:pt>
                <c:pt idx="892">
                  <c:v>-1.3011573150306504</c:v>
                </c:pt>
                <c:pt idx="893">
                  <c:v>0.52949973385571525</c:v>
                </c:pt>
                <c:pt idx="894">
                  <c:v>1.120888790550822</c:v>
                </c:pt>
                <c:pt idx="895">
                  <c:v>2.6978094872761176</c:v>
                </c:pt>
                <c:pt idx="896">
                  <c:v>4.1453066599929684</c:v>
                </c:pt>
                <c:pt idx="897">
                  <c:v>5.0949435026716401</c:v>
                </c:pt>
                <c:pt idx="898">
                  <c:v>1.5064105830343806</c:v>
                </c:pt>
                <c:pt idx="899">
                  <c:v>1.1602439228992694</c:v>
                </c:pt>
                <c:pt idx="900">
                  <c:v>1.2344837280931813</c:v>
                </c:pt>
                <c:pt idx="901">
                  <c:v>3.4205469800623973</c:v>
                </c:pt>
                <c:pt idx="902">
                  <c:v>2.0616417864864331</c:v>
                </c:pt>
                <c:pt idx="903">
                  <c:v>0.62835798901880935</c:v>
                </c:pt>
                <c:pt idx="904">
                  <c:v>0.33199589774108063</c:v>
                </c:pt>
                <c:pt idx="905">
                  <c:v>0.26044396375667134</c:v>
                </c:pt>
                <c:pt idx="906">
                  <c:v>0.9231770324949764</c:v>
                </c:pt>
                <c:pt idx="907">
                  <c:v>0.11499636228475651</c:v>
                </c:pt>
                <c:pt idx="908">
                  <c:v>-1.5333657779129624</c:v>
                </c:pt>
                <c:pt idx="909">
                  <c:v>-1.8471948666640401</c:v>
                </c:pt>
                <c:pt idx="910">
                  <c:v>-1.3126116268499288</c:v>
                </c:pt>
                <c:pt idx="911">
                  <c:v>-1.0789302544953046</c:v>
                </c:pt>
                <c:pt idx="912">
                  <c:v>-0.61101392472210136</c:v>
                </c:pt>
                <c:pt idx="913">
                  <c:v>-1.4567954672501457</c:v>
                </c:pt>
                <c:pt idx="914">
                  <c:v>0.43477860569853988</c:v>
                </c:pt>
                <c:pt idx="915">
                  <c:v>0.48727352014788039</c:v>
                </c:pt>
                <c:pt idx="916">
                  <c:v>-0.48383963909196837</c:v>
                </c:pt>
                <c:pt idx="917">
                  <c:v>0.47147314934409223</c:v>
                </c:pt>
                <c:pt idx="918">
                  <c:v>-0.48385201834710756</c:v>
                </c:pt>
                <c:pt idx="919">
                  <c:v>-0.48433965937863377</c:v>
                </c:pt>
                <c:pt idx="920">
                  <c:v>-0.98674055258410931</c:v>
                </c:pt>
                <c:pt idx="921">
                  <c:v>-0.97152663834239661</c:v>
                </c:pt>
                <c:pt idx="922">
                  <c:v>-2.3272521059707003</c:v>
                </c:pt>
                <c:pt idx="923">
                  <c:v>-2.113017973772628</c:v>
                </c:pt>
                <c:pt idx="924">
                  <c:v>-2.0815312002816881</c:v>
                </c:pt>
                <c:pt idx="925">
                  <c:v>-2.3888263871187405</c:v>
                </c:pt>
                <c:pt idx="926">
                  <c:v>-2.2853915827246283</c:v>
                </c:pt>
                <c:pt idx="927">
                  <c:v>-3.96777243739254</c:v>
                </c:pt>
                <c:pt idx="928">
                  <c:v>-2.4603641647831012</c:v>
                </c:pt>
                <c:pt idx="929">
                  <c:v>-0.97520236529618387</c:v>
                </c:pt>
                <c:pt idx="930">
                  <c:v>8.4921508912117361E-2</c:v>
                </c:pt>
                <c:pt idx="931">
                  <c:v>0.1179065473546359</c:v>
                </c:pt>
                <c:pt idx="932">
                  <c:v>-0.31131527696146577</c:v>
                </c:pt>
                <c:pt idx="933">
                  <c:v>0.53619495460043254</c:v>
                </c:pt>
                <c:pt idx="934">
                  <c:v>-0.60067826127777835</c:v>
                </c:pt>
                <c:pt idx="935">
                  <c:v>0.41566382668358415</c:v>
                </c:pt>
                <c:pt idx="936">
                  <c:v>0.36234599432123105</c:v>
                </c:pt>
                <c:pt idx="937">
                  <c:v>1.1421674217482121</c:v>
                </c:pt>
                <c:pt idx="938">
                  <c:v>3.5960688977756377</c:v>
                </c:pt>
                <c:pt idx="939">
                  <c:v>4.6756797060454289</c:v>
                </c:pt>
                <c:pt idx="940">
                  <c:v>5.1055654671828563</c:v>
                </c:pt>
                <c:pt idx="941">
                  <c:v>4.8939437863031685</c:v>
                </c:pt>
                <c:pt idx="942">
                  <c:v>5.6647849100564258</c:v>
                </c:pt>
                <c:pt idx="943">
                  <c:v>4.1949817008401737</c:v>
                </c:pt>
                <c:pt idx="944">
                  <c:v>6.0112648645299203</c:v>
                </c:pt>
                <c:pt idx="945">
                  <c:v>6.0082733183368759</c:v>
                </c:pt>
                <c:pt idx="946">
                  <c:v>4.3434162299389527</c:v>
                </c:pt>
                <c:pt idx="947">
                  <c:v>4.8287574045229178</c:v>
                </c:pt>
                <c:pt idx="948">
                  <c:v>7.543347852070724</c:v>
                </c:pt>
                <c:pt idx="949">
                  <c:v>6.3337011267622074</c:v>
                </c:pt>
                <c:pt idx="950">
                  <c:v>6.8468268378225332</c:v>
                </c:pt>
                <c:pt idx="951">
                  <c:v>7.1482161541335927</c:v>
                </c:pt>
                <c:pt idx="952">
                  <c:v>8.3146649732674121</c:v>
                </c:pt>
                <c:pt idx="953">
                  <c:v>5.0146030837764499</c:v>
                </c:pt>
                <c:pt idx="954">
                  <c:v>3.0750489731253197</c:v>
                </c:pt>
                <c:pt idx="955">
                  <c:v>3.0487454879931306</c:v>
                </c:pt>
                <c:pt idx="956">
                  <c:v>4.5720722533983462</c:v>
                </c:pt>
                <c:pt idx="957">
                  <c:v>4.6388573194571734</c:v>
                </c:pt>
                <c:pt idx="958">
                  <c:v>2.6659568305963717</c:v>
                </c:pt>
                <c:pt idx="959">
                  <c:v>4.4255954251327125</c:v>
                </c:pt>
                <c:pt idx="960">
                  <c:v>4.8292221111782396</c:v>
                </c:pt>
                <c:pt idx="961">
                  <c:v>5.6980470190875963</c:v>
                </c:pt>
                <c:pt idx="962">
                  <c:v>6.8385871748394322</c:v>
                </c:pt>
                <c:pt idx="963">
                  <c:v>4.6298063158757827</c:v>
                </c:pt>
                <c:pt idx="964">
                  <c:v>3.1364224901339242</c:v>
                </c:pt>
                <c:pt idx="965">
                  <c:v>3.3082830226713327</c:v>
                </c:pt>
                <c:pt idx="966">
                  <c:v>2.7207120244428324</c:v>
                </c:pt>
                <c:pt idx="967">
                  <c:v>3.0034802914249212</c:v>
                </c:pt>
                <c:pt idx="968">
                  <c:v>3.8335423296578313</c:v>
                </c:pt>
                <c:pt idx="969">
                  <c:v>3.7356538335500318</c:v>
                </c:pt>
                <c:pt idx="970">
                  <c:v>8.2900656674928257</c:v>
                </c:pt>
                <c:pt idx="971">
                  <c:v>8.2564172116888983</c:v>
                </c:pt>
                <c:pt idx="972">
                  <c:v>3.6262929128400572</c:v>
                </c:pt>
                <c:pt idx="973">
                  <c:v>6.1071930515115866</c:v>
                </c:pt>
                <c:pt idx="974">
                  <c:v>5.4868035905774661</c:v>
                </c:pt>
                <c:pt idx="975">
                  <c:v>3.881214544080251</c:v>
                </c:pt>
                <c:pt idx="976">
                  <c:v>4.6226753451847458</c:v>
                </c:pt>
                <c:pt idx="977">
                  <c:v>1.9406134665671289</c:v>
                </c:pt>
                <c:pt idx="978">
                  <c:v>5.1204914234334069</c:v>
                </c:pt>
                <c:pt idx="979">
                  <c:v>3.4187774068705608</c:v>
                </c:pt>
                <c:pt idx="980">
                  <c:v>2.7569019632106517</c:v>
                </c:pt>
                <c:pt idx="981">
                  <c:v>4.2775339065269691</c:v>
                </c:pt>
                <c:pt idx="982">
                  <c:v>5.3994948591495699</c:v>
                </c:pt>
                <c:pt idx="983">
                  <c:v>8.292093346830768</c:v>
                </c:pt>
                <c:pt idx="984">
                  <c:v>5.1927353437251043</c:v>
                </c:pt>
                <c:pt idx="985">
                  <c:v>4.1594671145577138</c:v>
                </c:pt>
                <c:pt idx="986">
                  <c:v>5.5635274208461283</c:v>
                </c:pt>
                <c:pt idx="987">
                  <c:v>5.0329322993303833</c:v>
                </c:pt>
                <c:pt idx="988">
                  <c:v>4.0610603141582544</c:v>
                </c:pt>
                <c:pt idx="989">
                  <c:v>4.749303208783175</c:v>
                </c:pt>
                <c:pt idx="990">
                  <c:v>6.8750657976847265</c:v>
                </c:pt>
                <c:pt idx="991">
                  <c:v>7.1738425871607774</c:v>
                </c:pt>
                <c:pt idx="992">
                  <c:v>6.5021778443805545</c:v>
                </c:pt>
                <c:pt idx="993">
                  <c:v>7.005835245174211</c:v>
                </c:pt>
                <c:pt idx="994">
                  <c:v>7.3261674522913154</c:v>
                </c:pt>
                <c:pt idx="995">
                  <c:v>7.3778720390751289</c:v>
                </c:pt>
                <c:pt idx="996">
                  <c:v>5.5749740710303968</c:v>
                </c:pt>
                <c:pt idx="997">
                  <c:v>4.6615078451174554</c:v>
                </c:pt>
                <c:pt idx="998">
                  <c:v>2.7688287613891305</c:v>
                </c:pt>
                <c:pt idx="999">
                  <c:v>2.2483973019473069</c:v>
                </c:pt>
                <c:pt idx="1000">
                  <c:v>-2.9316711513491782</c:v>
                </c:pt>
                <c:pt idx="1001">
                  <c:v>1.2289818279625138</c:v>
                </c:pt>
                <c:pt idx="1002">
                  <c:v>-0.32038760163203506</c:v>
                </c:pt>
                <c:pt idx="1003">
                  <c:v>-4.8023832207539954</c:v>
                </c:pt>
                <c:pt idx="1004">
                  <c:v>-7.3864772895016415</c:v>
                </c:pt>
                <c:pt idx="1005">
                  <c:v>-9.9702261406396531</c:v>
                </c:pt>
                <c:pt idx="1006">
                  <c:v>-9.0790535175209754</c:v>
                </c:pt>
                <c:pt idx="1007">
                  <c:v>-11.71907423887626</c:v>
                </c:pt>
                <c:pt idx="1008">
                  <c:v>-8.8686041574895</c:v>
                </c:pt>
                <c:pt idx="1009">
                  <c:v>-1.3008289537544044</c:v>
                </c:pt>
                <c:pt idx="1010">
                  <c:v>0.13835875881514426</c:v>
                </c:pt>
                <c:pt idx="1011">
                  <c:v>-1.6608917199266955</c:v>
                </c:pt>
                <c:pt idx="1012">
                  <c:v>-3.4313077770112272</c:v>
                </c:pt>
                <c:pt idx="1013">
                  <c:v>-3.9816443296583941</c:v>
                </c:pt>
                <c:pt idx="1014">
                  <c:v>-7.4024204112801613</c:v>
                </c:pt>
                <c:pt idx="1015">
                  <c:v>-3.3598938879565878</c:v>
                </c:pt>
                <c:pt idx="1016">
                  <c:v>-6.2566910220135412</c:v>
                </c:pt>
                <c:pt idx="1017">
                  <c:v>-7.1381889383282271</c:v>
                </c:pt>
                <c:pt idx="1018">
                  <c:v>-1.8073802541812825</c:v>
                </c:pt>
                <c:pt idx="1019">
                  <c:v>-0.60154317396001034</c:v>
                </c:pt>
                <c:pt idx="1020">
                  <c:v>-6.3718310546503574</c:v>
                </c:pt>
                <c:pt idx="1021">
                  <c:v>-1.8899635657437557</c:v>
                </c:pt>
                <c:pt idx="1022">
                  <c:v>-0.49798311227021941</c:v>
                </c:pt>
                <c:pt idx="1023">
                  <c:v>1.6173274097619981</c:v>
                </c:pt>
                <c:pt idx="1024">
                  <c:v>2.2542293439132095</c:v>
                </c:pt>
                <c:pt idx="1025">
                  <c:v>3.08328074095175</c:v>
                </c:pt>
                <c:pt idx="1026">
                  <c:v>4.1991200332248013</c:v>
                </c:pt>
                <c:pt idx="1027">
                  <c:v>2.3030146614485147</c:v>
                </c:pt>
                <c:pt idx="1028">
                  <c:v>-0.74707037634507856</c:v>
                </c:pt>
                <c:pt idx="1029">
                  <c:v>-2.1336211433127232</c:v>
                </c:pt>
                <c:pt idx="1030">
                  <c:v>-2.0071089663257169</c:v>
                </c:pt>
                <c:pt idx="1031">
                  <c:v>-4.5178005763028466</c:v>
                </c:pt>
                <c:pt idx="1032">
                  <c:v>-2.9921042799958286</c:v>
                </c:pt>
                <c:pt idx="1033">
                  <c:v>-3.0611869473947593</c:v>
                </c:pt>
                <c:pt idx="1034">
                  <c:v>-3.1315085338238475</c:v>
                </c:pt>
                <c:pt idx="1035">
                  <c:v>-1.0320962954429262</c:v>
                </c:pt>
                <c:pt idx="1036">
                  <c:v>-9.1919554343462551E-3</c:v>
                </c:pt>
                <c:pt idx="1037">
                  <c:v>3.0020983043584408</c:v>
                </c:pt>
                <c:pt idx="1038">
                  <c:v>1.3545565716926831</c:v>
                </c:pt>
                <c:pt idx="1039">
                  <c:v>-1.1018066511269353E-2</c:v>
                </c:pt>
                <c:pt idx="1040">
                  <c:v>-0.98779465077674899</c:v>
                </c:pt>
                <c:pt idx="1041">
                  <c:v>7.9291342693808531</c:v>
                </c:pt>
                <c:pt idx="1042">
                  <c:v>8.4132553217874033</c:v>
                </c:pt>
                <c:pt idx="1043">
                  <c:v>11.045479047887028</c:v>
                </c:pt>
                <c:pt idx="1044">
                  <c:v>8.0521613433124628</c:v>
                </c:pt>
                <c:pt idx="1045">
                  <c:v>7.7823800852412433</c:v>
                </c:pt>
                <c:pt idx="1046">
                  <c:v>6.3143204047837003</c:v>
                </c:pt>
                <c:pt idx="1047">
                  <c:v>2.3600700618085</c:v>
                </c:pt>
                <c:pt idx="1048">
                  <c:v>2.647994162695511</c:v>
                </c:pt>
                <c:pt idx="1049">
                  <c:v>0.7508016803992632</c:v>
                </c:pt>
                <c:pt idx="1050">
                  <c:v>3.7626014245072668</c:v>
                </c:pt>
                <c:pt idx="1051">
                  <c:v>6.4775220035464542</c:v>
                </c:pt>
                <c:pt idx="1052">
                  <c:v>6.2906651945811802</c:v>
                </c:pt>
                <c:pt idx="1053">
                  <c:v>6.9845732114944781</c:v>
                </c:pt>
                <c:pt idx="1054">
                  <c:v>6.203508036497368</c:v>
                </c:pt>
                <c:pt idx="1055">
                  <c:v>6.3953732123875113</c:v>
                </c:pt>
                <c:pt idx="1056">
                  <c:v>8.347982009953455</c:v>
                </c:pt>
                <c:pt idx="1057">
                  <c:v>10.583257314685255</c:v>
                </c:pt>
                <c:pt idx="1058">
                  <c:v>12.169535136580919</c:v>
                </c:pt>
                <c:pt idx="1059">
                  <c:v>14.072622630602638</c:v>
                </c:pt>
                <c:pt idx="1060">
                  <c:v>12.676644266540251</c:v>
                </c:pt>
                <c:pt idx="1061">
                  <c:v>17.608419063482529</c:v>
                </c:pt>
                <c:pt idx="1062">
                  <c:v>9.2952501251349702</c:v>
                </c:pt>
                <c:pt idx="1063">
                  <c:v>5.3037208590293687</c:v>
                </c:pt>
                <c:pt idx="1064">
                  <c:v>8.5338043201190317</c:v>
                </c:pt>
                <c:pt idx="1065">
                  <c:v>9.6067130448770968</c:v>
                </c:pt>
                <c:pt idx="1066">
                  <c:v>12.185038491506532</c:v>
                </c:pt>
                <c:pt idx="1067">
                  <c:v>12.000434318744141</c:v>
                </c:pt>
                <c:pt idx="1068">
                  <c:v>9.4112326115719043</c:v>
                </c:pt>
                <c:pt idx="1069">
                  <c:v>8.6816382157343526</c:v>
                </c:pt>
                <c:pt idx="1070">
                  <c:v>10.3043579868108</c:v>
                </c:pt>
                <c:pt idx="1071">
                  <c:v>11.908300083427548</c:v>
                </c:pt>
                <c:pt idx="1072">
                  <c:v>12.083490204634643</c:v>
                </c:pt>
                <c:pt idx="1073">
                  <c:v>17.317605723983831</c:v>
                </c:pt>
                <c:pt idx="1074">
                  <c:v>20.228168914437788</c:v>
                </c:pt>
                <c:pt idx="1075">
                  <c:v>22.60987648944257</c:v>
                </c:pt>
                <c:pt idx="1076">
                  <c:v>21.47825045172911</c:v>
                </c:pt>
                <c:pt idx="1077">
                  <c:v>23.311131107921767</c:v>
                </c:pt>
                <c:pt idx="1078">
                  <c:v>21.653153255530384</c:v>
                </c:pt>
                <c:pt idx="1079">
                  <c:v>19.333023859653878</c:v>
                </c:pt>
                <c:pt idx="1080">
                  <c:v>14.945632802954776</c:v>
                </c:pt>
                <c:pt idx="1081">
                  <c:v>15.962753376858899</c:v>
                </c:pt>
                <c:pt idx="1082">
                  <c:v>8.533057160285523</c:v>
                </c:pt>
                <c:pt idx="1083">
                  <c:v>7.129005006833097</c:v>
                </c:pt>
                <c:pt idx="1084">
                  <c:v>5.2917999009946186</c:v>
                </c:pt>
                <c:pt idx="1085">
                  <c:v>6.9814109503869304</c:v>
                </c:pt>
                <c:pt idx="1086">
                  <c:v>7.7946830701041279</c:v>
                </c:pt>
                <c:pt idx="1087">
                  <c:v>10.278349043221738</c:v>
                </c:pt>
                <c:pt idx="1088">
                  <c:v>11.038158914835918</c:v>
                </c:pt>
                <c:pt idx="1089">
                  <c:v>12.097823141148183</c:v>
                </c:pt>
                <c:pt idx="1090">
                  <c:v>10.861416545049366</c:v>
                </c:pt>
                <c:pt idx="1091">
                  <c:v>8.3141436514492852</c:v>
                </c:pt>
                <c:pt idx="1092">
                  <c:v>11.370686667461285</c:v>
                </c:pt>
                <c:pt idx="1093">
                  <c:v>10.688312537966368</c:v>
                </c:pt>
                <c:pt idx="1094">
                  <c:v>14.412006591426717</c:v>
                </c:pt>
                <c:pt idx="1095">
                  <c:v>14.372376934653403</c:v>
                </c:pt>
                <c:pt idx="1096">
                  <c:v>17.64098556309699</c:v>
                </c:pt>
                <c:pt idx="1097">
                  <c:v>15.276589143720713</c:v>
                </c:pt>
                <c:pt idx="1098">
                  <c:v>15.109429828832248</c:v>
                </c:pt>
                <c:pt idx="1099">
                  <c:v>12.065107687384483</c:v>
                </c:pt>
                <c:pt idx="1100">
                  <c:v>13.212708371519227</c:v>
                </c:pt>
                <c:pt idx="1101">
                  <c:v>8.5976103720691697</c:v>
                </c:pt>
                <c:pt idx="1102">
                  <c:v>9.2748521153575325</c:v>
                </c:pt>
                <c:pt idx="1103">
                  <c:v>7.9876595452868457</c:v>
                </c:pt>
                <c:pt idx="1104">
                  <c:v>4.4225618069501138</c:v>
                </c:pt>
                <c:pt idx="1105">
                  <c:v>5.874662570002755</c:v>
                </c:pt>
                <c:pt idx="1106">
                  <c:v>3.5860174912049843</c:v>
                </c:pt>
                <c:pt idx="1107">
                  <c:v>6.8380121896238961</c:v>
                </c:pt>
                <c:pt idx="1108">
                  <c:v>5.3161742624503461</c:v>
                </c:pt>
                <c:pt idx="1109">
                  <c:v>5.4923312775305817</c:v>
                </c:pt>
                <c:pt idx="1110">
                  <c:v>6.3942183222616222</c:v>
                </c:pt>
                <c:pt idx="1111">
                  <c:v>1.2812406223270898</c:v>
                </c:pt>
                <c:pt idx="1112">
                  <c:v>-0.72630315635183251</c:v>
                </c:pt>
                <c:pt idx="1113">
                  <c:v>3.6545524109300231</c:v>
                </c:pt>
                <c:pt idx="1114">
                  <c:v>3.2681642847835235</c:v>
                </c:pt>
                <c:pt idx="1115">
                  <c:v>2.9036141971556617</c:v>
                </c:pt>
                <c:pt idx="1116">
                  <c:v>1.9371433911852307</c:v>
                </c:pt>
                <c:pt idx="1117">
                  <c:v>-0.63981314718353133</c:v>
                </c:pt>
                <c:pt idx="1118">
                  <c:v>-1.7482948667253595</c:v>
                </c:pt>
                <c:pt idx="1119">
                  <c:v>-1.855748057094047</c:v>
                </c:pt>
                <c:pt idx="1120">
                  <c:v>-2.1178591893416581</c:v>
                </c:pt>
                <c:pt idx="1121">
                  <c:v>-1.7546177266011682</c:v>
                </c:pt>
                <c:pt idx="1122">
                  <c:v>-8.5323563113967396</c:v>
                </c:pt>
                <c:pt idx="1123">
                  <c:v>-12.04788616450054</c:v>
                </c:pt>
                <c:pt idx="1124">
                  <c:v>-9.7889386731842194</c:v>
                </c:pt>
                <c:pt idx="1125">
                  <c:v>-2.8302681021791898</c:v>
                </c:pt>
                <c:pt idx="1126">
                  <c:v>-3.2589392364105834</c:v>
                </c:pt>
                <c:pt idx="1127">
                  <c:v>-3.5161607512690978</c:v>
                </c:pt>
                <c:pt idx="1128">
                  <c:v>-4.700751248784286</c:v>
                </c:pt>
                <c:pt idx="1129">
                  <c:v>-5.4568280339672697</c:v>
                </c:pt>
                <c:pt idx="1130">
                  <c:v>-4.4706366884532258</c:v>
                </c:pt>
                <c:pt idx="1131">
                  <c:v>-4.8167152534646789</c:v>
                </c:pt>
                <c:pt idx="1132">
                  <c:v>-6.0166749960031893</c:v>
                </c:pt>
                <c:pt idx="1133">
                  <c:v>-6.6141864071075247</c:v>
                </c:pt>
                <c:pt idx="1134">
                  <c:v>-6.5457154589004176</c:v>
                </c:pt>
                <c:pt idx="1135">
                  <c:v>-2.7293067087986458</c:v>
                </c:pt>
                <c:pt idx="1136">
                  <c:v>-0.18388559762041723</c:v>
                </c:pt>
                <c:pt idx="1137">
                  <c:v>-2.3442928252393074</c:v>
                </c:pt>
                <c:pt idx="1138">
                  <c:v>-3.1117421743572322</c:v>
                </c:pt>
                <c:pt idx="1139">
                  <c:v>-2.1495028474110427</c:v>
                </c:pt>
                <c:pt idx="1140">
                  <c:v>-5.8612320621159881</c:v>
                </c:pt>
                <c:pt idx="1141">
                  <c:v>-6.856026965684606</c:v>
                </c:pt>
                <c:pt idx="1142">
                  <c:v>-7.2802143671548833</c:v>
                </c:pt>
                <c:pt idx="1143">
                  <c:v>-4.9995265753570663</c:v>
                </c:pt>
                <c:pt idx="1144">
                  <c:v>-7.1280394431943535</c:v>
                </c:pt>
                <c:pt idx="1145">
                  <c:v>-5.5416716398776202</c:v>
                </c:pt>
                <c:pt idx="1146">
                  <c:v>-6.5302874108073752</c:v>
                </c:pt>
                <c:pt idx="1147">
                  <c:v>-6.0717425149982773</c:v>
                </c:pt>
                <c:pt idx="1148">
                  <c:v>-3.5059002373744192</c:v>
                </c:pt>
                <c:pt idx="1149">
                  <c:v>-2.3063366204277145</c:v>
                </c:pt>
                <c:pt idx="1150">
                  <c:v>-3.7321048638226841</c:v>
                </c:pt>
                <c:pt idx="1151">
                  <c:v>-3.2991956584595243</c:v>
                </c:pt>
                <c:pt idx="1152">
                  <c:v>-4.1596793232702396</c:v>
                </c:pt>
                <c:pt idx="1153">
                  <c:v>-4.1895438436065433</c:v>
                </c:pt>
                <c:pt idx="1154">
                  <c:v>-3.6281942574166806</c:v>
                </c:pt>
                <c:pt idx="1155">
                  <c:v>-3.5553403861717072</c:v>
                </c:pt>
                <c:pt idx="1156">
                  <c:v>-4.8267556330722243</c:v>
                </c:pt>
                <c:pt idx="1157">
                  <c:v>-7.4265511669324269</c:v>
                </c:pt>
                <c:pt idx="1158">
                  <c:v>-3.6613020161141208</c:v>
                </c:pt>
                <c:pt idx="1159">
                  <c:v>-4.9015729518474416</c:v>
                </c:pt>
                <c:pt idx="1160">
                  <c:v>-4.1104405061441867</c:v>
                </c:pt>
                <c:pt idx="1161">
                  <c:v>-0.61019946148181248</c:v>
                </c:pt>
                <c:pt idx="1162">
                  <c:v>2.3932609919025936</c:v>
                </c:pt>
                <c:pt idx="1163">
                  <c:v>4.8018003441044073</c:v>
                </c:pt>
                <c:pt idx="1164">
                  <c:v>3.7549849808968361</c:v>
                </c:pt>
                <c:pt idx="1165">
                  <c:v>1.2600845143528261</c:v>
                </c:pt>
                <c:pt idx="1166">
                  <c:v>0.32533537284064096</c:v>
                </c:pt>
                <c:pt idx="1167">
                  <c:v>-0.46460857997067251</c:v>
                </c:pt>
                <c:pt idx="1168">
                  <c:v>-6.9782524695824577E-2</c:v>
                </c:pt>
                <c:pt idx="1169">
                  <c:v>-0.49070489940746143</c:v>
                </c:pt>
                <c:pt idx="1170">
                  <c:v>-0.481003535815546</c:v>
                </c:pt>
                <c:pt idx="1171">
                  <c:v>-0.38879676766711668</c:v>
                </c:pt>
                <c:pt idx="1172">
                  <c:v>-0.82787597295768478</c:v>
                </c:pt>
                <c:pt idx="1173">
                  <c:v>2.3231127802326625</c:v>
                </c:pt>
                <c:pt idx="1174">
                  <c:v>6.9767242861810814</c:v>
                </c:pt>
                <c:pt idx="1175">
                  <c:v>3.835397037740762</c:v>
                </c:pt>
                <c:pt idx="1176">
                  <c:v>3.2219066354118411</c:v>
                </c:pt>
                <c:pt idx="1177">
                  <c:v>2.6726372977366566</c:v>
                </c:pt>
                <c:pt idx="1178">
                  <c:v>3.41471912438206</c:v>
                </c:pt>
                <c:pt idx="1179">
                  <c:v>2.3988047526848959</c:v>
                </c:pt>
                <c:pt idx="1180">
                  <c:v>3.3118333966599209</c:v>
                </c:pt>
                <c:pt idx="1181">
                  <c:v>2.141396432703516</c:v>
                </c:pt>
                <c:pt idx="1182">
                  <c:v>2.961766491856082</c:v>
                </c:pt>
                <c:pt idx="1183">
                  <c:v>4.9316499884227198</c:v>
                </c:pt>
                <c:pt idx="1184">
                  <c:v>5.2174179796387534</c:v>
                </c:pt>
                <c:pt idx="1185">
                  <c:v>5.1349165855000365</c:v>
                </c:pt>
                <c:pt idx="1186">
                  <c:v>6.866287332918688</c:v>
                </c:pt>
                <c:pt idx="1187">
                  <c:v>5.5419834750910297</c:v>
                </c:pt>
                <c:pt idx="1188">
                  <c:v>5.1432647021551077</c:v>
                </c:pt>
                <c:pt idx="1189">
                  <c:v>6.0529141604351935</c:v>
                </c:pt>
                <c:pt idx="1190">
                  <c:v>6.0523360563339565</c:v>
                </c:pt>
                <c:pt idx="1191">
                  <c:v>8.7596606841044036</c:v>
                </c:pt>
                <c:pt idx="1192">
                  <c:v>12.637587953890119</c:v>
                </c:pt>
                <c:pt idx="1193">
                  <c:v>4.6250147207674104</c:v>
                </c:pt>
                <c:pt idx="1194">
                  <c:v>3.8759608357527782</c:v>
                </c:pt>
                <c:pt idx="1195">
                  <c:v>2.9105649253322952</c:v>
                </c:pt>
                <c:pt idx="1196">
                  <c:v>4.1727874463590808</c:v>
                </c:pt>
                <c:pt idx="1197">
                  <c:v>1.0682697545957183</c:v>
                </c:pt>
                <c:pt idx="1198">
                  <c:v>-1.2669134772262396</c:v>
                </c:pt>
                <c:pt idx="1199">
                  <c:v>0.42809525507334456</c:v>
                </c:pt>
                <c:pt idx="1200">
                  <c:v>1.5607267484245995</c:v>
                </c:pt>
                <c:pt idx="1201">
                  <c:v>1.0878469392326622</c:v>
                </c:pt>
                <c:pt idx="1202">
                  <c:v>-7.8413622634208764</c:v>
                </c:pt>
                <c:pt idx="1203">
                  <c:v>-7.0609172282927091</c:v>
                </c:pt>
                <c:pt idx="1204">
                  <c:v>-5.756029207711066</c:v>
                </c:pt>
                <c:pt idx="1205">
                  <c:v>-1.0155187896214954</c:v>
                </c:pt>
                <c:pt idx="1206">
                  <c:v>-3.7889409097280691</c:v>
                </c:pt>
                <c:pt idx="1207">
                  <c:v>-4.088485948994304</c:v>
                </c:pt>
                <c:pt idx="1208">
                  <c:v>-3.5853158299922541</c:v>
                </c:pt>
                <c:pt idx="1209">
                  <c:v>-4.3768952913429189</c:v>
                </c:pt>
                <c:pt idx="1210">
                  <c:v>-6.0912400997553959</c:v>
                </c:pt>
                <c:pt idx="1211">
                  <c:v>-3.6532344582796838</c:v>
                </c:pt>
                <c:pt idx="1212">
                  <c:v>-6.2010639373648644</c:v>
                </c:pt>
                <c:pt idx="1213">
                  <c:v>-8.644576595856563</c:v>
                </c:pt>
                <c:pt idx="1214">
                  <c:v>-7.8148674851690316</c:v>
                </c:pt>
                <c:pt idx="1215">
                  <c:v>-7.4441524703763662</c:v>
                </c:pt>
                <c:pt idx="1216">
                  <c:v>-7.1340784892667841</c:v>
                </c:pt>
                <c:pt idx="1217">
                  <c:v>-9.1904582285441734</c:v>
                </c:pt>
                <c:pt idx="1218">
                  <c:v>-9.1217994503720661</c:v>
                </c:pt>
                <c:pt idx="1219">
                  <c:v>-7.98193498520925</c:v>
                </c:pt>
                <c:pt idx="1220">
                  <c:v>-4.7480149111825369</c:v>
                </c:pt>
                <c:pt idx="1221">
                  <c:v>-4.346572258364148</c:v>
                </c:pt>
                <c:pt idx="1222">
                  <c:v>-3.9154781635489542</c:v>
                </c:pt>
                <c:pt idx="1223">
                  <c:v>-3.0533795579579532</c:v>
                </c:pt>
                <c:pt idx="1224">
                  <c:v>-2.7581742522790762</c:v>
                </c:pt>
                <c:pt idx="1225">
                  <c:v>-3.3218343569779449</c:v>
                </c:pt>
                <c:pt idx="1226">
                  <c:v>-3.1925549598513214</c:v>
                </c:pt>
                <c:pt idx="1227">
                  <c:v>-0.29897186123443475</c:v>
                </c:pt>
                <c:pt idx="1228">
                  <c:v>-0.5779955031458428</c:v>
                </c:pt>
                <c:pt idx="1229">
                  <c:v>-4.1975408560938376</c:v>
                </c:pt>
                <c:pt idx="1230">
                  <c:v>-2.8233371175912509</c:v>
                </c:pt>
                <c:pt idx="1231">
                  <c:v>-4.8991845614545753</c:v>
                </c:pt>
                <c:pt idx="1232">
                  <c:v>-3.2096823254283606</c:v>
                </c:pt>
                <c:pt idx="1233">
                  <c:v>-3.2501821067072285</c:v>
                </c:pt>
                <c:pt idx="1234">
                  <c:v>-2.3498018058847379</c:v>
                </c:pt>
                <c:pt idx="1235">
                  <c:v>-2.7393307184388789</c:v>
                </c:pt>
                <c:pt idx="1236">
                  <c:v>-6.4408332527068524</c:v>
                </c:pt>
                <c:pt idx="1237">
                  <c:v>-6.7513176756888811</c:v>
                </c:pt>
                <c:pt idx="1238">
                  <c:v>-4.5313206403619972</c:v>
                </c:pt>
                <c:pt idx="1239">
                  <c:v>-7.7849602105556244</c:v>
                </c:pt>
                <c:pt idx="1240">
                  <c:v>-5.618870353101471</c:v>
                </c:pt>
                <c:pt idx="1241">
                  <c:v>-6.2710363651562204</c:v>
                </c:pt>
                <c:pt idx="1242">
                  <c:v>-7.313835117930978</c:v>
                </c:pt>
                <c:pt idx="1243">
                  <c:v>-5.0799604694530274</c:v>
                </c:pt>
                <c:pt idx="1244">
                  <c:v>-4.1579899671177145</c:v>
                </c:pt>
                <c:pt idx="1245">
                  <c:v>0.72027886953526377</c:v>
                </c:pt>
                <c:pt idx="1246">
                  <c:v>4.0760418793026929</c:v>
                </c:pt>
                <c:pt idx="1247">
                  <c:v>-1.2724431726538228</c:v>
                </c:pt>
                <c:pt idx="1248">
                  <c:v>-0.35905568278357691</c:v>
                </c:pt>
                <c:pt idx="1249">
                  <c:v>2.873988148293364</c:v>
                </c:pt>
                <c:pt idx="1250">
                  <c:v>3.2965457937972076</c:v>
                </c:pt>
                <c:pt idx="1251">
                  <c:v>4.029102597620124</c:v>
                </c:pt>
                <c:pt idx="1252">
                  <c:v>4.7850631026572046</c:v>
                </c:pt>
                <c:pt idx="1253">
                  <c:v>5.4539425839695355</c:v>
                </c:pt>
                <c:pt idx="1254">
                  <c:v>2.6588887729886892</c:v>
                </c:pt>
                <c:pt idx="1255">
                  <c:v>-2.0100540832460183</c:v>
                </c:pt>
                <c:pt idx="1256">
                  <c:v>0.57387218607320278</c:v>
                </c:pt>
                <c:pt idx="1257">
                  <c:v>-0.76811993906758858</c:v>
                </c:pt>
                <c:pt idx="1258">
                  <c:v>-0.43343427245949329</c:v>
                </c:pt>
                <c:pt idx="1259">
                  <c:v>-2.6373590088506944</c:v>
                </c:pt>
                <c:pt idx="1260">
                  <c:v>-4.6850444461148868</c:v>
                </c:pt>
                <c:pt idx="1261">
                  <c:v>-7.7162595997066035</c:v>
                </c:pt>
                <c:pt idx="1262">
                  <c:v>-7.8256657714763662</c:v>
                </c:pt>
                <c:pt idx="1263">
                  <c:v>-7.2289170521412984</c:v>
                </c:pt>
                <c:pt idx="1264">
                  <c:v>-6.6629103154496931</c:v>
                </c:pt>
                <c:pt idx="1265">
                  <c:v>-4.322986151646063</c:v>
                </c:pt>
                <c:pt idx="1266">
                  <c:v>-1.02433560626298</c:v>
                </c:pt>
                <c:pt idx="1267">
                  <c:v>-0.48332153973083791</c:v>
                </c:pt>
                <c:pt idx="1268">
                  <c:v>0.8629368710745382</c:v>
                </c:pt>
                <c:pt idx="1269">
                  <c:v>1.2965847544374185</c:v>
                </c:pt>
                <c:pt idx="1270">
                  <c:v>1.3073082822372726</c:v>
                </c:pt>
                <c:pt idx="1271">
                  <c:v>2.6432187468221855</c:v>
                </c:pt>
                <c:pt idx="1272">
                  <c:v>6.5571038259615193</c:v>
                </c:pt>
                <c:pt idx="1273">
                  <c:v>5.8214278374399271</c:v>
                </c:pt>
                <c:pt idx="1274">
                  <c:v>7.3231678785179497</c:v>
                </c:pt>
                <c:pt idx="1275">
                  <c:v>10.378847947874334</c:v>
                </c:pt>
                <c:pt idx="1276">
                  <c:v>14.479473986709337</c:v>
                </c:pt>
                <c:pt idx="1277">
                  <c:v>9.2646787927827177</c:v>
                </c:pt>
                <c:pt idx="1278">
                  <c:v>12.421690364562579</c:v>
                </c:pt>
                <c:pt idx="1279">
                  <c:v>4.7096948591009209</c:v>
                </c:pt>
                <c:pt idx="1280">
                  <c:v>5.9956758056827084</c:v>
                </c:pt>
                <c:pt idx="1281">
                  <c:v>9.697656111168925</c:v>
                </c:pt>
                <c:pt idx="1282">
                  <c:v>11.211758921976212</c:v>
                </c:pt>
                <c:pt idx="1283">
                  <c:v>11.832159406173218</c:v>
                </c:pt>
                <c:pt idx="1284">
                  <c:v>11.837668537345905</c:v>
                </c:pt>
                <c:pt idx="1285">
                  <c:v>13.253948605774099</c:v>
                </c:pt>
                <c:pt idx="1286">
                  <c:v>12.68689819538065</c:v>
                </c:pt>
                <c:pt idx="1287">
                  <c:v>8.4930495208495245</c:v>
                </c:pt>
                <c:pt idx="1288">
                  <c:v>7.5993291706521688</c:v>
                </c:pt>
                <c:pt idx="1289">
                  <c:v>7.8418188738320111</c:v>
                </c:pt>
                <c:pt idx="1290">
                  <c:v>7.0483014543818001</c:v>
                </c:pt>
                <c:pt idx="1291">
                  <c:v>4.6258959236439523</c:v>
                </c:pt>
                <c:pt idx="1292">
                  <c:v>2.3017443402165156</c:v>
                </c:pt>
                <c:pt idx="1293">
                  <c:v>-0.13225331846922472</c:v>
                </c:pt>
                <c:pt idx="1294">
                  <c:v>-2.1483637062444529</c:v>
                </c:pt>
                <c:pt idx="1295">
                  <c:v>2.9700656733791106</c:v>
                </c:pt>
                <c:pt idx="1296">
                  <c:v>8.1211102931072219</c:v>
                </c:pt>
                <c:pt idx="1297">
                  <c:v>9.231252626738268</c:v>
                </c:pt>
                <c:pt idx="1298">
                  <c:v>12.262833516904948</c:v>
                </c:pt>
                <c:pt idx="1299">
                  <c:v>3.7781076078479714</c:v>
                </c:pt>
                <c:pt idx="1300">
                  <c:v>6.9617168101160871</c:v>
                </c:pt>
                <c:pt idx="1301">
                  <c:v>6.6805519066019485</c:v>
                </c:pt>
                <c:pt idx="1302">
                  <c:v>5.784756586458542</c:v>
                </c:pt>
                <c:pt idx="1303">
                  <c:v>2.4162921517083475</c:v>
                </c:pt>
                <c:pt idx="1304">
                  <c:v>8.8376206076077324E-2</c:v>
                </c:pt>
                <c:pt idx="1305">
                  <c:v>0.38697217437101017</c:v>
                </c:pt>
                <c:pt idx="1306">
                  <c:v>-4.4090735954711135</c:v>
                </c:pt>
                <c:pt idx="1307">
                  <c:v>-0.52048128127663063</c:v>
                </c:pt>
                <c:pt idx="1308">
                  <c:v>-0.53833349678458831</c:v>
                </c:pt>
                <c:pt idx="1309">
                  <c:v>0.38639712534478576</c:v>
                </c:pt>
                <c:pt idx="1310">
                  <c:v>1.1734493156949668</c:v>
                </c:pt>
                <c:pt idx="1311">
                  <c:v>1.7689658783211542</c:v>
                </c:pt>
                <c:pt idx="1312">
                  <c:v>4.2383478807544748</c:v>
                </c:pt>
                <c:pt idx="1313">
                  <c:v>3.8938965431474912</c:v>
                </c:pt>
                <c:pt idx="1314">
                  <c:v>5.8223894261454916</c:v>
                </c:pt>
                <c:pt idx="1315">
                  <c:v>4.8617782480798724</c:v>
                </c:pt>
                <c:pt idx="1316">
                  <c:v>7.7031757200492734</c:v>
                </c:pt>
                <c:pt idx="1317">
                  <c:v>7.7781001041519175</c:v>
                </c:pt>
                <c:pt idx="1318">
                  <c:v>4.8910677926900235</c:v>
                </c:pt>
                <c:pt idx="1319">
                  <c:v>5.2892056609901204</c:v>
                </c:pt>
                <c:pt idx="1320">
                  <c:v>2.536929695932912</c:v>
                </c:pt>
                <c:pt idx="1321">
                  <c:v>1.1977903263401402</c:v>
                </c:pt>
                <c:pt idx="1322">
                  <c:v>2.3248138031378005</c:v>
                </c:pt>
                <c:pt idx="1323">
                  <c:v>1.9189230832832038</c:v>
                </c:pt>
                <c:pt idx="1324">
                  <c:v>2.2352155539410887</c:v>
                </c:pt>
                <c:pt idx="1325">
                  <c:v>2.4594327047473143</c:v>
                </c:pt>
                <c:pt idx="1326">
                  <c:v>1.9315751450646701</c:v>
                </c:pt>
                <c:pt idx="1327">
                  <c:v>1.8705379877804376</c:v>
                </c:pt>
                <c:pt idx="1328">
                  <c:v>2.6359441281359182</c:v>
                </c:pt>
                <c:pt idx="1329">
                  <c:v>2.4883202763527095</c:v>
                </c:pt>
                <c:pt idx="1330">
                  <c:v>3.5929985675798264</c:v>
                </c:pt>
                <c:pt idx="1331">
                  <c:v>3.2424332022314672</c:v>
                </c:pt>
                <c:pt idx="1332">
                  <c:v>2.448395881100879</c:v>
                </c:pt>
                <c:pt idx="1333">
                  <c:v>3.1932450835105328</c:v>
                </c:pt>
                <c:pt idx="1334">
                  <c:v>2.6318656452564824</c:v>
                </c:pt>
                <c:pt idx="1335">
                  <c:v>1.1119605658464025</c:v>
                </c:pt>
                <c:pt idx="1336">
                  <c:v>0.23657682401747593</c:v>
                </c:pt>
                <c:pt idx="1337">
                  <c:v>2.0424302797124483</c:v>
                </c:pt>
                <c:pt idx="1338">
                  <c:v>-2.3066209958994932</c:v>
                </c:pt>
                <c:pt idx="1339">
                  <c:v>-2.3825976033020595</c:v>
                </c:pt>
                <c:pt idx="1340">
                  <c:v>-3.051680345913411</c:v>
                </c:pt>
                <c:pt idx="1341">
                  <c:v>-3.9188856121174069</c:v>
                </c:pt>
                <c:pt idx="1342">
                  <c:v>-3.4634635981992403</c:v>
                </c:pt>
                <c:pt idx="1343">
                  <c:v>-4.1023004063280268</c:v>
                </c:pt>
                <c:pt idx="1344">
                  <c:v>-4.0989136974620237</c:v>
                </c:pt>
                <c:pt idx="1345">
                  <c:v>-0.21225471499295168</c:v>
                </c:pt>
                <c:pt idx="1346">
                  <c:v>-3.3487925242120582</c:v>
                </c:pt>
                <c:pt idx="1347">
                  <c:v>-2.7740591086234474</c:v>
                </c:pt>
                <c:pt idx="1348">
                  <c:v>-3.012357049092401</c:v>
                </c:pt>
                <c:pt idx="1349">
                  <c:v>-2.9228357588633003</c:v>
                </c:pt>
                <c:pt idx="1350">
                  <c:v>-6.937933626935461</c:v>
                </c:pt>
                <c:pt idx="1351">
                  <c:v>-9.4378943367604791</c:v>
                </c:pt>
                <c:pt idx="1352">
                  <c:v>-9.9356470538029669</c:v>
                </c:pt>
                <c:pt idx="1353">
                  <c:v>-10.658666236658433</c:v>
                </c:pt>
                <c:pt idx="1354">
                  <c:v>-8.435450354398796</c:v>
                </c:pt>
                <c:pt idx="1355">
                  <c:v>-9.1465358985970227</c:v>
                </c:pt>
                <c:pt idx="1356">
                  <c:v>-10.342720073519274</c:v>
                </c:pt>
                <c:pt idx="1357">
                  <c:v>-7.8042306147873148</c:v>
                </c:pt>
                <c:pt idx="1358">
                  <c:v>-7.1082322455360156</c:v>
                </c:pt>
                <c:pt idx="1359">
                  <c:v>-7.4192815483140748</c:v>
                </c:pt>
                <c:pt idx="1360">
                  <c:v>-4.4457959784412537</c:v>
                </c:pt>
                <c:pt idx="1361">
                  <c:v>-3.0022832437472573</c:v>
                </c:pt>
                <c:pt idx="1362">
                  <c:v>-3.370739301146898</c:v>
                </c:pt>
                <c:pt idx="1363">
                  <c:v>-0.93239375539727121</c:v>
                </c:pt>
                <c:pt idx="1364">
                  <c:v>-1.8648358815396762</c:v>
                </c:pt>
                <c:pt idx="1365">
                  <c:v>-1.2634939646684415</c:v>
                </c:pt>
                <c:pt idx="1366">
                  <c:v>-1.2746011919996931</c:v>
                </c:pt>
                <c:pt idx="1367">
                  <c:v>-2.3289284456193116</c:v>
                </c:pt>
                <c:pt idx="1368">
                  <c:v>-0.11981325073242033</c:v>
                </c:pt>
                <c:pt idx="1369">
                  <c:v>1.9912894900725462</c:v>
                </c:pt>
                <c:pt idx="1370">
                  <c:v>0.52914712706916589</c:v>
                </c:pt>
                <c:pt idx="1371">
                  <c:v>4.7224363855357865</c:v>
                </c:pt>
                <c:pt idx="1372">
                  <c:v>4.6465692690372293</c:v>
                </c:pt>
                <c:pt idx="1373">
                  <c:v>5.9724284136155177</c:v>
                </c:pt>
                <c:pt idx="1374">
                  <c:v>8.2663115468137391</c:v>
                </c:pt>
                <c:pt idx="1375">
                  <c:v>9.1397187704793623</c:v>
                </c:pt>
                <c:pt idx="1376">
                  <c:v>7.238698496940799</c:v>
                </c:pt>
                <c:pt idx="1377">
                  <c:v>8.8525484665715339</c:v>
                </c:pt>
                <c:pt idx="1378">
                  <c:v>9.6854691600716762</c:v>
                </c:pt>
                <c:pt idx="1379">
                  <c:v>13.946695952117409</c:v>
                </c:pt>
                <c:pt idx="1380">
                  <c:v>8.6483327823282821</c:v>
                </c:pt>
                <c:pt idx="1381">
                  <c:v>2.7960507100199834</c:v>
                </c:pt>
                <c:pt idx="1382">
                  <c:v>3.750679990139389</c:v>
                </c:pt>
                <c:pt idx="1383">
                  <c:v>1.7659557012227083</c:v>
                </c:pt>
                <c:pt idx="1384">
                  <c:v>1.1099087852752234</c:v>
                </c:pt>
                <c:pt idx="1385">
                  <c:v>2.320926674654487</c:v>
                </c:pt>
                <c:pt idx="1386">
                  <c:v>-1.2911294785992595</c:v>
                </c:pt>
                <c:pt idx="1387">
                  <c:v>0.49160292018387963</c:v>
                </c:pt>
                <c:pt idx="1388">
                  <c:v>-0.42440525787651495</c:v>
                </c:pt>
                <c:pt idx="1389">
                  <c:v>-2.2897830980637082</c:v>
                </c:pt>
                <c:pt idx="1390">
                  <c:v>-0.80938795144109577</c:v>
                </c:pt>
                <c:pt idx="1391">
                  <c:v>-3.021389338027376</c:v>
                </c:pt>
                <c:pt idx="1392">
                  <c:v>-2.3063776270948608</c:v>
                </c:pt>
                <c:pt idx="1393">
                  <c:v>-2.510843506043841</c:v>
                </c:pt>
                <c:pt idx="1394">
                  <c:v>-1.9157936150576234</c:v>
                </c:pt>
                <c:pt idx="1395">
                  <c:v>-5.368138533270411</c:v>
                </c:pt>
                <c:pt idx="1396">
                  <c:v>-6.3440293025905703</c:v>
                </c:pt>
                <c:pt idx="1397">
                  <c:v>-5.209644047392743</c:v>
                </c:pt>
                <c:pt idx="1398">
                  <c:v>-4.7851726491620923</c:v>
                </c:pt>
                <c:pt idx="1399">
                  <c:v>-3.4853804407335076</c:v>
                </c:pt>
                <c:pt idx="1400">
                  <c:v>-4.2554367371578792</c:v>
                </c:pt>
                <c:pt idx="1401">
                  <c:v>-3.0521100438168105</c:v>
                </c:pt>
                <c:pt idx="1402">
                  <c:v>-6.0004031159144802</c:v>
                </c:pt>
                <c:pt idx="1403">
                  <c:v>-3.8855414690312955</c:v>
                </c:pt>
                <c:pt idx="1404">
                  <c:v>-4.6255450182372329</c:v>
                </c:pt>
                <c:pt idx="1405">
                  <c:v>-5.2145727547530214</c:v>
                </c:pt>
                <c:pt idx="1406">
                  <c:v>-4.3900040463046821</c:v>
                </c:pt>
                <c:pt idx="1407">
                  <c:v>-3.562959013884182</c:v>
                </c:pt>
                <c:pt idx="1408">
                  <c:v>-3.1436602629887602</c:v>
                </c:pt>
                <c:pt idx="1409">
                  <c:v>-0.36815380209719706</c:v>
                </c:pt>
                <c:pt idx="1410">
                  <c:v>0.43242783872082668</c:v>
                </c:pt>
                <c:pt idx="1411">
                  <c:v>0.92559052823787624</c:v>
                </c:pt>
                <c:pt idx="1412">
                  <c:v>-1.1235642603166411</c:v>
                </c:pt>
                <c:pt idx="1413">
                  <c:v>-0.3515867261078256</c:v>
                </c:pt>
                <c:pt idx="1414">
                  <c:v>0.29951834392176124</c:v>
                </c:pt>
                <c:pt idx="1415">
                  <c:v>1.945656790599628</c:v>
                </c:pt>
                <c:pt idx="1416">
                  <c:v>0.76964363110181466</c:v>
                </c:pt>
                <c:pt idx="1417">
                  <c:v>-4.1277141080814488</c:v>
                </c:pt>
                <c:pt idx="1418">
                  <c:v>-6.8049363724122713</c:v>
                </c:pt>
                <c:pt idx="1419">
                  <c:v>-4.6667982008802937</c:v>
                </c:pt>
                <c:pt idx="1420">
                  <c:v>-5.042445438130585</c:v>
                </c:pt>
                <c:pt idx="1421">
                  <c:v>-5.7541451946909774</c:v>
                </c:pt>
                <c:pt idx="1422">
                  <c:v>-4.7625682043907034</c:v>
                </c:pt>
                <c:pt idx="1423">
                  <c:v>-4.8357147433598868</c:v>
                </c:pt>
                <c:pt idx="1424">
                  <c:v>-4.532363098384991</c:v>
                </c:pt>
                <c:pt idx="1425">
                  <c:v>-4.1903534840236318</c:v>
                </c:pt>
                <c:pt idx="1426">
                  <c:v>-3.5829140155987318</c:v>
                </c:pt>
                <c:pt idx="1427">
                  <c:v>-2.1549373938621272</c:v>
                </c:pt>
                <c:pt idx="1428">
                  <c:v>-2.9796276418130958</c:v>
                </c:pt>
                <c:pt idx="1429">
                  <c:v>-4.6425237185287926</c:v>
                </c:pt>
                <c:pt idx="1430">
                  <c:v>-4.9378604812615094</c:v>
                </c:pt>
                <c:pt idx="1431">
                  <c:v>-2.1411591622413368</c:v>
                </c:pt>
                <c:pt idx="1432">
                  <c:v>-2.6071861760571551</c:v>
                </c:pt>
                <c:pt idx="1433">
                  <c:v>-2.9369323794439026</c:v>
                </c:pt>
                <c:pt idx="1434">
                  <c:v>-3.7024374563755487</c:v>
                </c:pt>
                <c:pt idx="1435">
                  <c:v>-5.3972433816663568</c:v>
                </c:pt>
                <c:pt idx="1436">
                  <c:v>-5.2329470169000842</c:v>
                </c:pt>
                <c:pt idx="1437">
                  <c:v>-5.5582469380616999</c:v>
                </c:pt>
                <c:pt idx="1438">
                  <c:v>-5.8772615088869031</c:v>
                </c:pt>
                <c:pt idx="1439">
                  <c:v>-2.8863770979899073</c:v>
                </c:pt>
                <c:pt idx="1440">
                  <c:v>-2.9190500704247597</c:v>
                </c:pt>
                <c:pt idx="1441">
                  <c:v>-3.7572875902421856</c:v>
                </c:pt>
                <c:pt idx="1442">
                  <c:v>-3.6318042744404124</c:v>
                </c:pt>
                <c:pt idx="1443">
                  <c:v>-3.6128820244258009</c:v>
                </c:pt>
                <c:pt idx="1444">
                  <c:v>-2.6552216780897879</c:v>
                </c:pt>
                <c:pt idx="1445">
                  <c:v>-1.0889103529926842</c:v>
                </c:pt>
                <c:pt idx="1446">
                  <c:v>-0.17029978379670752</c:v>
                </c:pt>
                <c:pt idx="1447">
                  <c:v>-2.4641749874899972</c:v>
                </c:pt>
                <c:pt idx="1448">
                  <c:v>-0.62398649973675901</c:v>
                </c:pt>
                <c:pt idx="1449">
                  <c:v>-1.5743444941647056</c:v>
                </c:pt>
                <c:pt idx="1450">
                  <c:v>-1.6700910349445905</c:v>
                </c:pt>
                <c:pt idx="1451">
                  <c:v>-1.1411910319723972</c:v>
                </c:pt>
                <c:pt idx="1452">
                  <c:v>0.14568207277218903</c:v>
                </c:pt>
                <c:pt idx="1453">
                  <c:v>0.59743979774930267</c:v>
                </c:pt>
                <c:pt idx="1454">
                  <c:v>1.6139731989137545</c:v>
                </c:pt>
                <c:pt idx="1455">
                  <c:v>1.9132659001022034</c:v>
                </c:pt>
                <c:pt idx="1456">
                  <c:v>-9.8322999714298476E-2</c:v>
                </c:pt>
                <c:pt idx="1457">
                  <c:v>2.6026315655725512</c:v>
                </c:pt>
                <c:pt idx="1458">
                  <c:v>2.0748450385244723</c:v>
                </c:pt>
                <c:pt idx="1459">
                  <c:v>1.7633200682243171</c:v>
                </c:pt>
                <c:pt idx="1460">
                  <c:v>3.5594899546918271</c:v>
                </c:pt>
                <c:pt idx="1461">
                  <c:v>4.0987959157970977</c:v>
                </c:pt>
                <c:pt idx="1462">
                  <c:v>6.2110860777196137</c:v>
                </c:pt>
                <c:pt idx="1463">
                  <c:v>5.8092738587976953</c:v>
                </c:pt>
                <c:pt idx="1464">
                  <c:v>2.2906553996491823</c:v>
                </c:pt>
                <c:pt idx="1465">
                  <c:v>2.2635900366684893</c:v>
                </c:pt>
                <c:pt idx="1466">
                  <c:v>2.9399744757230053</c:v>
                </c:pt>
                <c:pt idx="1467">
                  <c:v>2.1826954702306409</c:v>
                </c:pt>
                <c:pt idx="1468">
                  <c:v>0.69764652134486482</c:v>
                </c:pt>
                <c:pt idx="1469">
                  <c:v>-0.43881829208919498</c:v>
                </c:pt>
                <c:pt idx="1470">
                  <c:v>-0.38889163875015242</c:v>
                </c:pt>
                <c:pt idx="1471">
                  <c:v>-0.1201095332926343</c:v>
                </c:pt>
                <c:pt idx="1472">
                  <c:v>-2.3550749835796125</c:v>
                </c:pt>
                <c:pt idx="1473">
                  <c:v>-2.3786617039448288</c:v>
                </c:pt>
                <c:pt idx="1474">
                  <c:v>-1.1442158052372804</c:v>
                </c:pt>
                <c:pt idx="1475">
                  <c:v>-3.6060272608864352</c:v>
                </c:pt>
                <c:pt idx="1476">
                  <c:v>-4.578274354115166</c:v>
                </c:pt>
                <c:pt idx="1477">
                  <c:v>-6.7690741211018803</c:v>
                </c:pt>
                <c:pt idx="1478">
                  <c:v>-2.7579270580589252</c:v>
                </c:pt>
                <c:pt idx="1479">
                  <c:v>-1.5476721442830979</c:v>
                </c:pt>
                <c:pt idx="1480">
                  <c:v>0.36283519021290545</c:v>
                </c:pt>
                <c:pt idx="1481">
                  <c:v>0.12053678291749748</c:v>
                </c:pt>
                <c:pt idx="1482">
                  <c:v>-0.23975175910200619</c:v>
                </c:pt>
                <c:pt idx="1483">
                  <c:v>-0.15256478005298391</c:v>
                </c:pt>
                <c:pt idx="1484">
                  <c:v>1.2720417248318654</c:v>
                </c:pt>
                <c:pt idx="1485">
                  <c:v>-2.5718179707022841</c:v>
                </c:pt>
                <c:pt idx="1486">
                  <c:v>-0.28878597552002816</c:v>
                </c:pt>
                <c:pt idx="1487">
                  <c:v>1.5698317423156993</c:v>
                </c:pt>
                <c:pt idx="1488">
                  <c:v>1.458626433193416</c:v>
                </c:pt>
                <c:pt idx="1489">
                  <c:v>-2.112985836235481</c:v>
                </c:pt>
                <c:pt idx="1490">
                  <c:v>-3.8962923454043903</c:v>
                </c:pt>
                <c:pt idx="1491">
                  <c:v>-3.867042625567592</c:v>
                </c:pt>
                <c:pt idx="1492">
                  <c:v>-3.5600481909444568</c:v>
                </c:pt>
                <c:pt idx="1493">
                  <c:v>-5.6798484114120242</c:v>
                </c:pt>
                <c:pt idx="1494">
                  <c:v>-5.2412220000077241</c:v>
                </c:pt>
                <c:pt idx="1495">
                  <c:v>-3.4282255651494609</c:v>
                </c:pt>
                <c:pt idx="1496">
                  <c:v>-3.4369950671188008</c:v>
                </c:pt>
                <c:pt idx="1497">
                  <c:v>0.40358773784143409</c:v>
                </c:pt>
                <c:pt idx="1498">
                  <c:v>-3.272088423992102</c:v>
                </c:pt>
                <c:pt idx="1499">
                  <c:v>-2.43076705806223</c:v>
                </c:pt>
                <c:pt idx="1500">
                  <c:v>-2.8218605584879697</c:v>
                </c:pt>
                <c:pt idx="1501">
                  <c:v>0.31318111662289994</c:v>
                </c:pt>
                <c:pt idx="1502">
                  <c:v>4.7697522505642098</c:v>
                </c:pt>
                <c:pt idx="1503">
                  <c:v>7.4483566451191052</c:v>
                </c:pt>
                <c:pt idx="1504">
                  <c:v>3.1106528602149126</c:v>
                </c:pt>
                <c:pt idx="1505">
                  <c:v>3.5377902748036263</c:v>
                </c:pt>
                <c:pt idx="1506">
                  <c:v>3.4059167768209875</c:v>
                </c:pt>
                <c:pt idx="1507">
                  <c:v>1.7180920858800732</c:v>
                </c:pt>
                <c:pt idx="1508">
                  <c:v>1.2321373041614549</c:v>
                </c:pt>
                <c:pt idx="1509">
                  <c:v>3.6748263243444796</c:v>
                </c:pt>
                <c:pt idx="1510">
                  <c:v>3.4256036929979814</c:v>
                </c:pt>
                <c:pt idx="1511">
                  <c:v>2.2721673467657695</c:v>
                </c:pt>
                <c:pt idx="1512">
                  <c:v>3.5786870652990785</c:v>
                </c:pt>
                <c:pt idx="1513">
                  <c:v>5.7747982218339473</c:v>
                </c:pt>
                <c:pt idx="1514">
                  <c:v>5.5535013630641572</c:v>
                </c:pt>
                <c:pt idx="1515">
                  <c:v>3.0402639214169653</c:v>
                </c:pt>
                <c:pt idx="1516">
                  <c:v>2.8987711633204469</c:v>
                </c:pt>
                <c:pt idx="1517">
                  <c:v>3.4049976901460468</c:v>
                </c:pt>
                <c:pt idx="1518">
                  <c:v>4.6666575134761104</c:v>
                </c:pt>
                <c:pt idx="1519">
                  <c:v>4.5442163897897103</c:v>
                </c:pt>
                <c:pt idx="1520">
                  <c:v>4.769960140394204</c:v>
                </c:pt>
                <c:pt idx="1521">
                  <c:v>3.2949872888132461</c:v>
                </c:pt>
                <c:pt idx="1522">
                  <c:v>2.4511588951904173</c:v>
                </c:pt>
                <c:pt idx="1523">
                  <c:v>2.3817498015060892</c:v>
                </c:pt>
                <c:pt idx="1524">
                  <c:v>2.2424246702742892</c:v>
                </c:pt>
                <c:pt idx="1525">
                  <c:v>2.1950505884052802</c:v>
                </c:pt>
                <c:pt idx="1526">
                  <c:v>3.0157255935341141</c:v>
                </c:pt>
                <c:pt idx="1527">
                  <c:v>0.91758820383535067</c:v>
                </c:pt>
                <c:pt idx="1528">
                  <c:v>2.3321200516355702</c:v>
                </c:pt>
                <c:pt idx="1529">
                  <c:v>4.8365812891224209</c:v>
                </c:pt>
                <c:pt idx="1530">
                  <c:v>4.6556983488821402</c:v>
                </c:pt>
                <c:pt idx="1531">
                  <c:v>4.7742240124619286</c:v>
                </c:pt>
                <c:pt idx="1532">
                  <c:v>4.4533293479722431</c:v>
                </c:pt>
                <c:pt idx="1533">
                  <c:v>1.3268743690327369</c:v>
                </c:pt>
                <c:pt idx="1534">
                  <c:v>-1.9301318706361883</c:v>
                </c:pt>
                <c:pt idx="1535">
                  <c:v>-1.1611067210249075</c:v>
                </c:pt>
                <c:pt idx="1536">
                  <c:v>0.51839051898278399</c:v>
                </c:pt>
                <c:pt idx="1537">
                  <c:v>-2.0433803988803163</c:v>
                </c:pt>
                <c:pt idx="1538">
                  <c:v>-0.51496917933113195</c:v>
                </c:pt>
                <c:pt idx="1539">
                  <c:v>-0.8152291876029949</c:v>
                </c:pt>
                <c:pt idx="1540">
                  <c:v>0.46662027703152376</c:v>
                </c:pt>
                <c:pt idx="1541">
                  <c:v>0.75986731525944151</c:v>
                </c:pt>
                <c:pt idx="1542">
                  <c:v>-1.0134263853218499</c:v>
                </c:pt>
                <c:pt idx="1543">
                  <c:v>1.9280017475571185</c:v>
                </c:pt>
                <c:pt idx="1544">
                  <c:v>1.4587439242583571</c:v>
                </c:pt>
                <c:pt idx="1545">
                  <c:v>0.52925682093592741</c:v>
                </c:pt>
                <c:pt idx="1546">
                  <c:v>3.3720899191459637</c:v>
                </c:pt>
                <c:pt idx="1547">
                  <c:v>3.4422222549247294</c:v>
                </c:pt>
                <c:pt idx="1548">
                  <c:v>2.3405145466068973</c:v>
                </c:pt>
                <c:pt idx="1549">
                  <c:v>6.3575638811836654</c:v>
                </c:pt>
                <c:pt idx="1550">
                  <c:v>5.4030714020172184</c:v>
                </c:pt>
                <c:pt idx="1551">
                  <c:v>5.7665989081515079</c:v>
                </c:pt>
                <c:pt idx="1552">
                  <c:v>4.3199651852559953</c:v>
                </c:pt>
                <c:pt idx="1553">
                  <c:v>4.2666350137214124</c:v>
                </c:pt>
                <c:pt idx="1554">
                  <c:v>5.8037348043623069</c:v>
                </c:pt>
                <c:pt idx="1555">
                  <c:v>6.0103273331641844</c:v>
                </c:pt>
                <c:pt idx="1556">
                  <c:v>8.634636556511964</c:v>
                </c:pt>
                <c:pt idx="1557">
                  <c:v>3.7565839807529073</c:v>
                </c:pt>
                <c:pt idx="1558">
                  <c:v>-3.6090490507365587</c:v>
                </c:pt>
                <c:pt idx="1559">
                  <c:v>-5.7974888853403854</c:v>
                </c:pt>
                <c:pt idx="1560">
                  <c:v>-3.6753176886546157</c:v>
                </c:pt>
                <c:pt idx="1561">
                  <c:v>-3.2605228590251158</c:v>
                </c:pt>
                <c:pt idx="1562">
                  <c:v>-5.0354798422250724</c:v>
                </c:pt>
                <c:pt idx="1563">
                  <c:v>-5.7550029641996616</c:v>
                </c:pt>
                <c:pt idx="1564">
                  <c:v>-6.7627411862602003</c:v>
                </c:pt>
                <c:pt idx="1565">
                  <c:v>-6.2481885193591893</c:v>
                </c:pt>
                <c:pt idx="1566">
                  <c:v>-6.5067863677595597</c:v>
                </c:pt>
                <c:pt idx="1567">
                  <c:v>-5.8090453763810217</c:v>
                </c:pt>
                <c:pt idx="1568">
                  <c:v>-6.538248450334919</c:v>
                </c:pt>
                <c:pt idx="1569">
                  <c:v>-8.0535700322478476</c:v>
                </c:pt>
                <c:pt idx="1570">
                  <c:v>-9.0615580580793562</c:v>
                </c:pt>
                <c:pt idx="1571">
                  <c:v>-6.4958747303428765</c:v>
                </c:pt>
                <c:pt idx="1572">
                  <c:v>-7.0976005900033101</c:v>
                </c:pt>
                <c:pt idx="1573">
                  <c:v>-7.9176060113799736</c:v>
                </c:pt>
                <c:pt idx="1574">
                  <c:v>-7.0017844643651301</c:v>
                </c:pt>
                <c:pt idx="1575">
                  <c:v>-7.8305860419968099</c:v>
                </c:pt>
                <c:pt idx="1576">
                  <c:v>-4.7075773409835904</c:v>
                </c:pt>
                <c:pt idx="1577">
                  <c:v>-1.8602311082930498</c:v>
                </c:pt>
                <c:pt idx="1578">
                  <c:v>-6.1013176034574883</c:v>
                </c:pt>
                <c:pt idx="1579">
                  <c:v>-5.5284818303065038</c:v>
                </c:pt>
                <c:pt idx="1580">
                  <c:v>-6.848569055317455</c:v>
                </c:pt>
                <c:pt idx="1581">
                  <c:v>-6.6203346169571091</c:v>
                </c:pt>
                <c:pt idx="1582">
                  <c:v>-4.3944544572119923</c:v>
                </c:pt>
                <c:pt idx="1583">
                  <c:v>-5.3966762179349814</c:v>
                </c:pt>
                <c:pt idx="1584">
                  <c:v>-5.7266553203178603</c:v>
                </c:pt>
                <c:pt idx="1585">
                  <c:v>-4.6413580288575815</c:v>
                </c:pt>
                <c:pt idx="1586">
                  <c:v>-4.6552948613986871</c:v>
                </c:pt>
                <c:pt idx="1587">
                  <c:v>-5.4532458538258766</c:v>
                </c:pt>
                <c:pt idx="1588">
                  <c:v>-7.3738293558147063</c:v>
                </c:pt>
                <c:pt idx="1589">
                  <c:v>-8.8101222294645538</c:v>
                </c:pt>
                <c:pt idx="1590">
                  <c:v>-6.0166400685220935</c:v>
                </c:pt>
                <c:pt idx="1591">
                  <c:v>-5.9143116181893731</c:v>
                </c:pt>
                <c:pt idx="1592">
                  <c:v>-8.2461276163244008</c:v>
                </c:pt>
                <c:pt idx="1593">
                  <c:v>-9.2234575366715035</c:v>
                </c:pt>
                <c:pt idx="1594">
                  <c:v>-7.8290813689899892</c:v>
                </c:pt>
                <c:pt idx="1595">
                  <c:v>-9.2793594166909372</c:v>
                </c:pt>
                <c:pt idx="1596">
                  <c:v>-9.4209143264186821</c:v>
                </c:pt>
                <c:pt idx="1597">
                  <c:v>-6.0655073953381304</c:v>
                </c:pt>
                <c:pt idx="1598">
                  <c:v>-8.4036513068180341</c:v>
                </c:pt>
                <c:pt idx="1599">
                  <c:v>-6.8442191215594619</c:v>
                </c:pt>
                <c:pt idx="1600">
                  <c:v>-7.3494853197336454</c:v>
                </c:pt>
                <c:pt idx="1601">
                  <c:v>-5.0360420110048665</c:v>
                </c:pt>
                <c:pt idx="1602">
                  <c:v>-4.9771505747897891</c:v>
                </c:pt>
                <c:pt idx="1603">
                  <c:v>-4.7302709138863293</c:v>
                </c:pt>
                <c:pt idx="1604">
                  <c:v>-4.4866388848349743</c:v>
                </c:pt>
                <c:pt idx="1605">
                  <c:v>-6.5729730036438525</c:v>
                </c:pt>
                <c:pt idx="1606">
                  <c:v>-5.5562670050352665</c:v>
                </c:pt>
                <c:pt idx="1607">
                  <c:v>-6.737777459361638</c:v>
                </c:pt>
                <c:pt idx="1608">
                  <c:v>-8.331876000751663</c:v>
                </c:pt>
                <c:pt idx="1609">
                  <c:v>-9.1477488789363406</c:v>
                </c:pt>
                <c:pt idx="1610">
                  <c:v>-10.240557285287878</c:v>
                </c:pt>
                <c:pt idx="1611">
                  <c:v>-9.4709316082004023</c:v>
                </c:pt>
                <c:pt idx="1612">
                  <c:v>-9.8557195120191921</c:v>
                </c:pt>
                <c:pt idx="1613">
                  <c:v>-6.7904317041096931</c:v>
                </c:pt>
                <c:pt idx="1614">
                  <c:v>-5.1334240380873837</c:v>
                </c:pt>
                <c:pt idx="1615">
                  <c:v>-2.6614725603595559</c:v>
                </c:pt>
                <c:pt idx="1616">
                  <c:v>-2.2303313329075252</c:v>
                </c:pt>
                <c:pt idx="1617">
                  <c:v>-4.2408530435180012</c:v>
                </c:pt>
                <c:pt idx="1618">
                  <c:v>-4.525202488185414</c:v>
                </c:pt>
                <c:pt idx="1619">
                  <c:v>-5.6676202812912777</c:v>
                </c:pt>
                <c:pt idx="1620">
                  <c:v>-6.8151972402339425</c:v>
                </c:pt>
                <c:pt idx="1621">
                  <c:v>1.3306244442221953</c:v>
                </c:pt>
                <c:pt idx="1622">
                  <c:v>3.2648036183391582</c:v>
                </c:pt>
                <c:pt idx="1623">
                  <c:v>4.2217322123323413</c:v>
                </c:pt>
                <c:pt idx="1624">
                  <c:v>6.0609295637791547</c:v>
                </c:pt>
                <c:pt idx="1625">
                  <c:v>3.1872014686597083</c:v>
                </c:pt>
                <c:pt idx="1626">
                  <c:v>2.156274349455515</c:v>
                </c:pt>
                <c:pt idx="1627">
                  <c:v>3.6617213627897627</c:v>
                </c:pt>
                <c:pt idx="1628">
                  <c:v>5.0824135238675012</c:v>
                </c:pt>
                <c:pt idx="1629">
                  <c:v>6.1825861299008125</c:v>
                </c:pt>
                <c:pt idx="1630">
                  <c:v>6.023032260425822</c:v>
                </c:pt>
                <c:pt idx="1631">
                  <c:v>4.9146293907670042</c:v>
                </c:pt>
                <c:pt idx="1632">
                  <c:v>7.19318530278818</c:v>
                </c:pt>
                <c:pt idx="1633">
                  <c:v>7.6642032063904253</c:v>
                </c:pt>
                <c:pt idx="1634">
                  <c:v>7.4542535862385648</c:v>
                </c:pt>
                <c:pt idx="1635">
                  <c:v>10.114548587525718</c:v>
                </c:pt>
                <c:pt idx="1636">
                  <c:v>9.4266473010280549</c:v>
                </c:pt>
                <c:pt idx="1637">
                  <c:v>5.9726427364091705</c:v>
                </c:pt>
                <c:pt idx="1638">
                  <c:v>5.1347416797344749</c:v>
                </c:pt>
                <c:pt idx="1639">
                  <c:v>6.2217049711546224</c:v>
                </c:pt>
                <c:pt idx="1640">
                  <c:v>8.4580783791321892</c:v>
                </c:pt>
                <c:pt idx="1641">
                  <c:v>7.8436580490826486</c:v>
                </c:pt>
                <c:pt idx="1642">
                  <c:v>6.170812456566324</c:v>
                </c:pt>
                <c:pt idx="1643">
                  <c:v>6.0826776882125841</c:v>
                </c:pt>
                <c:pt idx="1644">
                  <c:v>5.9358752808047655</c:v>
                </c:pt>
                <c:pt idx="1645">
                  <c:v>1.9813234131097204</c:v>
                </c:pt>
                <c:pt idx="1646">
                  <c:v>1.6095120069352049</c:v>
                </c:pt>
                <c:pt idx="1647">
                  <c:v>2.4248690271903968</c:v>
                </c:pt>
                <c:pt idx="1648">
                  <c:v>4.2177017335057201</c:v>
                </c:pt>
                <c:pt idx="1649">
                  <c:v>4.3575734669303472</c:v>
                </c:pt>
                <c:pt idx="1650">
                  <c:v>4.2159216642788238</c:v>
                </c:pt>
                <c:pt idx="1651">
                  <c:v>2.937766133899629</c:v>
                </c:pt>
                <c:pt idx="1652">
                  <c:v>4.5267349517480113</c:v>
                </c:pt>
                <c:pt idx="1653">
                  <c:v>2.2776177492156364</c:v>
                </c:pt>
                <c:pt idx="1654">
                  <c:v>-1.9515107083777536</c:v>
                </c:pt>
                <c:pt idx="1655">
                  <c:v>0.35985042307711979</c:v>
                </c:pt>
                <c:pt idx="1656">
                  <c:v>-1.5629503659784802</c:v>
                </c:pt>
                <c:pt idx="1657">
                  <c:v>-0.72048717779625804</c:v>
                </c:pt>
                <c:pt idx="1658">
                  <c:v>0.58563638590891287</c:v>
                </c:pt>
                <c:pt idx="1659">
                  <c:v>-1.6409030915969254</c:v>
                </c:pt>
                <c:pt idx="1660">
                  <c:v>-2.7998312042732891</c:v>
                </c:pt>
                <c:pt idx="1661">
                  <c:v>-3.6670249283507417</c:v>
                </c:pt>
                <c:pt idx="1662">
                  <c:v>-5.1160927424395481</c:v>
                </c:pt>
                <c:pt idx="1663">
                  <c:v>-4.7582108078465524</c:v>
                </c:pt>
                <c:pt idx="1664">
                  <c:v>-6.6063500518730791</c:v>
                </c:pt>
                <c:pt idx="1665">
                  <c:v>-7.9729461179323948</c:v>
                </c:pt>
                <c:pt idx="1666">
                  <c:v>-9.2174772774892233</c:v>
                </c:pt>
                <c:pt idx="1667">
                  <c:v>-8.6023579265091996</c:v>
                </c:pt>
                <c:pt idx="1668">
                  <c:v>-8.4775189183034172</c:v>
                </c:pt>
                <c:pt idx="1669">
                  <c:v>-10.201682419966545</c:v>
                </c:pt>
                <c:pt idx="1670">
                  <c:v>-11.497662449045094</c:v>
                </c:pt>
                <c:pt idx="1671">
                  <c:v>-9.4357549164909358</c:v>
                </c:pt>
                <c:pt idx="1672">
                  <c:v>-5.0147158786851094</c:v>
                </c:pt>
                <c:pt idx="1673">
                  <c:v>-5.9136527952460085</c:v>
                </c:pt>
                <c:pt idx="1674">
                  <c:v>-3.5994144532124608</c:v>
                </c:pt>
                <c:pt idx="1675">
                  <c:v>-2.0539110279166266</c:v>
                </c:pt>
                <c:pt idx="1676">
                  <c:v>-1.9957470499271324</c:v>
                </c:pt>
                <c:pt idx="1677">
                  <c:v>-3.0400334587453983</c:v>
                </c:pt>
                <c:pt idx="1678">
                  <c:v>-2.4950652009715384</c:v>
                </c:pt>
                <c:pt idx="1679">
                  <c:v>-3.3237944534745338</c:v>
                </c:pt>
                <c:pt idx="1680">
                  <c:v>-4.8683823500816459</c:v>
                </c:pt>
                <c:pt idx="1681">
                  <c:v>-2.3414879544807832</c:v>
                </c:pt>
                <c:pt idx="1682">
                  <c:v>-1.786335894929465</c:v>
                </c:pt>
                <c:pt idx="1683">
                  <c:v>-4.4410020640940218</c:v>
                </c:pt>
                <c:pt idx="1684">
                  <c:v>-5.4478852717803363</c:v>
                </c:pt>
                <c:pt idx="1685">
                  <c:v>-6.5626421077779469</c:v>
                </c:pt>
                <c:pt idx="1686">
                  <c:v>-6.5641370958377934</c:v>
                </c:pt>
                <c:pt idx="1687">
                  <c:v>-4.9691891862161128</c:v>
                </c:pt>
                <c:pt idx="1688">
                  <c:v>-1.735151753466539</c:v>
                </c:pt>
                <c:pt idx="1689">
                  <c:v>-0.34265013849466186</c:v>
                </c:pt>
                <c:pt idx="1690">
                  <c:v>1.8190389881870885</c:v>
                </c:pt>
                <c:pt idx="1691">
                  <c:v>0.80795314757565961</c:v>
                </c:pt>
                <c:pt idx="1692">
                  <c:v>2.4507621836912961</c:v>
                </c:pt>
                <c:pt idx="1693">
                  <c:v>-0.33792077543745336</c:v>
                </c:pt>
                <c:pt idx="1694">
                  <c:v>1.2703231682004912</c:v>
                </c:pt>
                <c:pt idx="1695">
                  <c:v>-0.49539303394445255</c:v>
                </c:pt>
                <c:pt idx="1696">
                  <c:v>-1.444369082503556</c:v>
                </c:pt>
                <c:pt idx="1697">
                  <c:v>-0.63362613364080289</c:v>
                </c:pt>
                <c:pt idx="1698">
                  <c:v>0.25613641681306376</c:v>
                </c:pt>
                <c:pt idx="1699">
                  <c:v>1.1193787195915661</c:v>
                </c:pt>
                <c:pt idx="1700">
                  <c:v>2.1943884594317353</c:v>
                </c:pt>
                <c:pt idx="1701">
                  <c:v>1.8937125677205415</c:v>
                </c:pt>
                <c:pt idx="1702">
                  <c:v>1.3942931899232747</c:v>
                </c:pt>
                <c:pt idx="1703">
                  <c:v>1.7009734274114408</c:v>
                </c:pt>
                <c:pt idx="1704">
                  <c:v>1.7027210843711202</c:v>
                </c:pt>
                <c:pt idx="1705">
                  <c:v>2.478615107572864</c:v>
                </c:pt>
                <c:pt idx="1706">
                  <c:v>1.8731531801126948</c:v>
                </c:pt>
                <c:pt idx="1707">
                  <c:v>-2.544732477758771E-2</c:v>
                </c:pt>
                <c:pt idx="1708">
                  <c:v>1.205139119538984</c:v>
                </c:pt>
                <c:pt idx="1709">
                  <c:v>5.5946750916888277E-2</c:v>
                </c:pt>
                <c:pt idx="1710">
                  <c:v>1.3216384596347837</c:v>
                </c:pt>
                <c:pt idx="1711">
                  <c:v>0.60681071059832448</c:v>
                </c:pt>
                <c:pt idx="1712">
                  <c:v>-0.57600572113750559</c:v>
                </c:pt>
                <c:pt idx="1713">
                  <c:v>-1.1285227355993186</c:v>
                </c:pt>
                <c:pt idx="1714">
                  <c:v>0.59721828201548988</c:v>
                </c:pt>
                <c:pt idx="1715">
                  <c:v>1.2017795186292233</c:v>
                </c:pt>
                <c:pt idx="1716">
                  <c:v>2.6121666590671566</c:v>
                </c:pt>
                <c:pt idx="1717">
                  <c:v>2.8797811949474976</c:v>
                </c:pt>
                <c:pt idx="1718">
                  <c:v>0.57131670872297491</c:v>
                </c:pt>
                <c:pt idx="1719">
                  <c:v>2.6046407336800996</c:v>
                </c:pt>
                <c:pt idx="1720">
                  <c:v>2.3679923373150586</c:v>
                </c:pt>
                <c:pt idx="1721">
                  <c:v>2.722401691139396</c:v>
                </c:pt>
                <c:pt idx="1722">
                  <c:v>4.2330572915819857</c:v>
                </c:pt>
                <c:pt idx="1723">
                  <c:v>3.2010014983109158</c:v>
                </c:pt>
                <c:pt idx="1724">
                  <c:v>3.6191636161527754</c:v>
                </c:pt>
                <c:pt idx="1725">
                  <c:v>4.5369652238169351</c:v>
                </c:pt>
                <c:pt idx="1726">
                  <c:v>5.5846378024593832</c:v>
                </c:pt>
                <c:pt idx="1727">
                  <c:v>7.8979149224540208</c:v>
                </c:pt>
                <c:pt idx="1728">
                  <c:v>8.7508228569329276</c:v>
                </c:pt>
                <c:pt idx="1729">
                  <c:v>8.1645843879583708</c:v>
                </c:pt>
                <c:pt idx="1730">
                  <c:v>6.3128929948885286</c:v>
                </c:pt>
                <c:pt idx="1731">
                  <c:v>8.5608921926190646</c:v>
                </c:pt>
                <c:pt idx="1732">
                  <c:v>8.1389943564131499</c:v>
                </c:pt>
                <c:pt idx="1733">
                  <c:v>7.7964833389157207</c:v>
                </c:pt>
                <c:pt idx="1734">
                  <c:v>5.5868514825931186</c:v>
                </c:pt>
                <c:pt idx="1735">
                  <c:v>8.1626651472683989</c:v>
                </c:pt>
                <c:pt idx="1736">
                  <c:v>11.472845553800227</c:v>
                </c:pt>
                <c:pt idx="1737">
                  <c:v>11.083657296181883</c:v>
                </c:pt>
                <c:pt idx="1738">
                  <c:v>10.505122394327628</c:v>
                </c:pt>
                <c:pt idx="1739">
                  <c:v>7.8184306888916524</c:v>
                </c:pt>
                <c:pt idx="1740">
                  <c:v>6.9092460405100553</c:v>
                </c:pt>
                <c:pt idx="1741">
                  <c:v>8.1130982436578449</c:v>
                </c:pt>
                <c:pt idx="1742">
                  <c:v>5.99368331343112</c:v>
                </c:pt>
                <c:pt idx="1743">
                  <c:v>7.8758789833794935</c:v>
                </c:pt>
                <c:pt idx="1744">
                  <c:v>8.4412049684192993</c:v>
                </c:pt>
                <c:pt idx="1745">
                  <c:v>7.562601245426805</c:v>
                </c:pt>
                <c:pt idx="1746">
                  <c:v>8.2841863443885302</c:v>
                </c:pt>
                <c:pt idx="1747">
                  <c:v>7.4717630512500932</c:v>
                </c:pt>
                <c:pt idx="1748">
                  <c:v>3.2583230022323448</c:v>
                </c:pt>
                <c:pt idx="1749">
                  <c:v>0.96004974327200898</c:v>
                </c:pt>
                <c:pt idx="1750">
                  <c:v>0.93361576479662745</c:v>
                </c:pt>
                <c:pt idx="1751">
                  <c:v>-0.44071502786653127</c:v>
                </c:pt>
                <c:pt idx="1752">
                  <c:v>-3.7203884039655577E-2</c:v>
                </c:pt>
                <c:pt idx="1753">
                  <c:v>0.67069732070081045</c:v>
                </c:pt>
                <c:pt idx="1754">
                  <c:v>4.3757922315404016</c:v>
                </c:pt>
                <c:pt idx="1755">
                  <c:v>3.7293960656280376</c:v>
                </c:pt>
                <c:pt idx="1756">
                  <c:v>3.8516016905161905</c:v>
                </c:pt>
                <c:pt idx="1757">
                  <c:v>2.7940066035995983</c:v>
                </c:pt>
                <c:pt idx="1758">
                  <c:v>1.4475901424312099</c:v>
                </c:pt>
                <c:pt idx="1759">
                  <c:v>-0.16257593151365768</c:v>
                </c:pt>
                <c:pt idx="1760">
                  <c:v>-1.1767725258087012</c:v>
                </c:pt>
                <c:pt idx="1761">
                  <c:v>-0.16396218622335823</c:v>
                </c:pt>
                <c:pt idx="1762">
                  <c:v>-0.17866736873730815</c:v>
                </c:pt>
                <c:pt idx="1763">
                  <c:v>3.1364946951064496</c:v>
                </c:pt>
                <c:pt idx="1764">
                  <c:v>5.7752262341849416</c:v>
                </c:pt>
                <c:pt idx="1765">
                  <c:v>4.5610386075609881</c:v>
                </c:pt>
                <c:pt idx="1766">
                  <c:v>5.3363783102614093</c:v>
                </c:pt>
                <c:pt idx="1767">
                  <c:v>7.5268876240710654</c:v>
                </c:pt>
                <c:pt idx="1768">
                  <c:v>10.243367856689815</c:v>
                </c:pt>
                <c:pt idx="1769">
                  <c:v>12.053290561921187</c:v>
                </c:pt>
                <c:pt idx="1770">
                  <c:v>8.059485536630433</c:v>
                </c:pt>
                <c:pt idx="1771">
                  <c:v>10.820425382175415</c:v>
                </c:pt>
                <c:pt idx="1772">
                  <c:v>10.669796038850052</c:v>
                </c:pt>
                <c:pt idx="1773">
                  <c:v>8.5718364758377845</c:v>
                </c:pt>
                <c:pt idx="1774">
                  <c:v>7.4589699260651798</c:v>
                </c:pt>
                <c:pt idx="1775">
                  <c:v>11.185369663864179</c:v>
                </c:pt>
                <c:pt idx="1776">
                  <c:v>13.987378563269971</c:v>
                </c:pt>
                <c:pt idx="1777">
                  <c:v>18.707316127106679</c:v>
                </c:pt>
                <c:pt idx="1778">
                  <c:v>17.24121534832156</c:v>
                </c:pt>
                <c:pt idx="1779">
                  <c:v>17.116774741059089</c:v>
                </c:pt>
                <c:pt idx="1780">
                  <c:v>23.752698656457937</c:v>
                </c:pt>
                <c:pt idx="1781">
                  <c:v>19.530881752710116</c:v>
                </c:pt>
                <c:pt idx="1782">
                  <c:v>18.995367987815939</c:v>
                </c:pt>
                <c:pt idx="1783">
                  <c:v>20.475743576332064</c:v>
                </c:pt>
                <c:pt idx="1784">
                  <c:v>17.096889762739096</c:v>
                </c:pt>
                <c:pt idx="1785">
                  <c:v>13.933315862311673</c:v>
                </c:pt>
                <c:pt idx="1786">
                  <c:v>9.7183622761868094</c:v>
                </c:pt>
                <c:pt idx="1787">
                  <c:v>12.001553538616065</c:v>
                </c:pt>
                <c:pt idx="1788">
                  <c:v>10.789096520498333</c:v>
                </c:pt>
                <c:pt idx="1789">
                  <c:v>11.269034863249601</c:v>
                </c:pt>
                <c:pt idx="1790">
                  <c:v>8.4342890785432019</c:v>
                </c:pt>
                <c:pt idx="1791">
                  <c:v>9.3835316413521923</c:v>
                </c:pt>
                <c:pt idx="1792">
                  <c:v>9.2751990155867929</c:v>
                </c:pt>
                <c:pt idx="1793">
                  <c:v>8.4792365136481749</c:v>
                </c:pt>
                <c:pt idx="1794">
                  <c:v>8.680589782603704</c:v>
                </c:pt>
                <c:pt idx="1795">
                  <c:v>9.9216081364982074</c:v>
                </c:pt>
                <c:pt idx="1796">
                  <c:v>9.2471482935476388</c:v>
                </c:pt>
                <c:pt idx="1797">
                  <c:v>9.2743474066238321</c:v>
                </c:pt>
                <c:pt idx="1798">
                  <c:v>14.107160578904768</c:v>
                </c:pt>
                <c:pt idx="1799">
                  <c:v>18.389800217730823</c:v>
                </c:pt>
                <c:pt idx="1800">
                  <c:v>16.643959617827932</c:v>
                </c:pt>
                <c:pt idx="1801">
                  <c:v>17.58530773214207</c:v>
                </c:pt>
                <c:pt idx="1802">
                  <c:v>17.574723043924479</c:v>
                </c:pt>
                <c:pt idx="1803">
                  <c:v>16.760281263088302</c:v>
                </c:pt>
                <c:pt idx="1804">
                  <c:v>13.322862623525623</c:v>
                </c:pt>
                <c:pt idx="1805">
                  <c:v>14.86720356342056</c:v>
                </c:pt>
                <c:pt idx="1806">
                  <c:v>12.499643842151215</c:v>
                </c:pt>
                <c:pt idx="1807">
                  <c:v>13.345321274048416</c:v>
                </c:pt>
                <c:pt idx="1808">
                  <c:v>14.003561867116559</c:v>
                </c:pt>
                <c:pt idx="1809">
                  <c:v>20.461704509436913</c:v>
                </c:pt>
                <c:pt idx="1810">
                  <c:v>20.375181901533921</c:v>
                </c:pt>
                <c:pt idx="1811">
                  <c:v>23.870357693685889</c:v>
                </c:pt>
                <c:pt idx="1812">
                  <c:v>22.745281437164408</c:v>
                </c:pt>
                <c:pt idx="1813">
                  <c:v>22.059171624086844</c:v>
                </c:pt>
                <c:pt idx="1814">
                  <c:v>18.56986865303918</c:v>
                </c:pt>
                <c:pt idx="1815">
                  <c:v>18.457710507152171</c:v>
                </c:pt>
                <c:pt idx="1816">
                  <c:v>18.872801086809545</c:v>
                </c:pt>
                <c:pt idx="1817">
                  <c:v>16.888990614682115</c:v>
                </c:pt>
                <c:pt idx="1818">
                  <c:v>13.482349718917163</c:v>
                </c:pt>
                <c:pt idx="1819">
                  <c:v>12.423059489557716</c:v>
                </c:pt>
                <c:pt idx="1820">
                  <c:v>18.834569184436702</c:v>
                </c:pt>
                <c:pt idx="1821">
                  <c:v>16.43366589560739</c:v>
                </c:pt>
                <c:pt idx="1822">
                  <c:v>17.106542751274219</c:v>
                </c:pt>
                <c:pt idx="1823">
                  <c:v>18.75962113915989</c:v>
                </c:pt>
                <c:pt idx="1824">
                  <c:v>16.833880395661708</c:v>
                </c:pt>
                <c:pt idx="1825">
                  <c:v>17.176689714874215</c:v>
                </c:pt>
                <c:pt idx="1826">
                  <c:v>17.13914522905111</c:v>
                </c:pt>
                <c:pt idx="1827">
                  <c:v>16.208092409821944</c:v>
                </c:pt>
                <c:pt idx="1828">
                  <c:v>15.728355751517739</c:v>
                </c:pt>
                <c:pt idx="1829">
                  <c:v>15.309098944749564</c:v>
                </c:pt>
                <c:pt idx="1830">
                  <c:v>16.432454332107227</c:v>
                </c:pt>
                <c:pt idx="1831">
                  <c:v>20.779597253728895</c:v>
                </c:pt>
                <c:pt idx="1832">
                  <c:v>15.849366102612152</c:v>
                </c:pt>
                <c:pt idx="1833">
                  <c:v>10.456024317093011</c:v>
                </c:pt>
                <c:pt idx="1834">
                  <c:v>11.40615151059032</c:v>
                </c:pt>
                <c:pt idx="1835">
                  <c:v>16.244782427252034</c:v>
                </c:pt>
                <c:pt idx="1836">
                  <c:v>17.782481413983078</c:v>
                </c:pt>
                <c:pt idx="1837">
                  <c:v>15.96547850662958</c:v>
                </c:pt>
                <c:pt idx="1838">
                  <c:v>11.568332321765553</c:v>
                </c:pt>
                <c:pt idx="1839">
                  <c:v>11.205187953825771</c:v>
                </c:pt>
                <c:pt idx="1840">
                  <c:v>15.254363644966105</c:v>
                </c:pt>
                <c:pt idx="1841">
                  <c:v>18.30047625672097</c:v>
                </c:pt>
                <c:pt idx="1842">
                  <c:v>17.918398069212145</c:v>
                </c:pt>
                <c:pt idx="1843">
                  <c:v>16.049719354196384</c:v>
                </c:pt>
                <c:pt idx="1844">
                  <c:v>18.547967355803536</c:v>
                </c:pt>
                <c:pt idx="1845">
                  <c:v>17.125993878442529</c:v>
                </c:pt>
                <c:pt idx="1846">
                  <c:v>17.567121218299036</c:v>
                </c:pt>
                <c:pt idx="1847">
                  <c:v>15.42314940384685</c:v>
                </c:pt>
                <c:pt idx="1848">
                  <c:v>20.549445511100458</c:v>
                </c:pt>
                <c:pt idx="1849">
                  <c:v>21.130922858008375</c:v>
                </c:pt>
                <c:pt idx="1850">
                  <c:v>20.653005563603188</c:v>
                </c:pt>
                <c:pt idx="1851">
                  <c:v>15.854111679083985</c:v>
                </c:pt>
                <c:pt idx="1852">
                  <c:v>20.385523060299789</c:v>
                </c:pt>
                <c:pt idx="1853">
                  <c:v>25.720319747108249</c:v>
                </c:pt>
                <c:pt idx="1854">
                  <c:v>26.793717377197709</c:v>
                </c:pt>
                <c:pt idx="1855">
                  <c:v>23.336667100712646</c:v>
                </c:pt>
                <c:pt idx="1856">
                  <c:v>17.998708752875245</c:v>
                </c:pt>
                <c:pt idx="1857">
                  <c:v>15.111806914937404</c:v>
                </c:pt>
                <c:pt idx="1858">
                  <c:v>8.8796849950831813</c:v>
                </c:pt>
                <c:pt idx="1859">
                  <c:v>8.5335708325960127</c:v>
                </c:pt>
                <c:pt idx="1860">
                  <c:v>0.53989643966113476</c:v>
                </c:pt>
                <c:pt idx="1861">
                  <c:v>2.8775956127713869</c:v>
                </c:pt>
                <c:pt idx="1862">
                  <c:v>0.73151241892099961</c:v>
                </c:pt>
                <c:pt idx="1863">
                  <c:v>1.7081870334540099</c:v>
                </c:pt>
                <c:pt idx="1864">
                  <c:v>5.0495838968049043</c:v>
                </c:pt>
                <c:pt idx="1865">
                  <c:v>-1.0480852715836022</c:v>
                </c:pt>
                <c:pt idx="1866">
                  <c:v>2.3615326720056373</c:v>
                </c:pt>
                <c:pt idx="1867">
                  <c:v>2.7426261223711208</c:v>
                </c:pt>
                <c:pt idx="1868">
                  <c:v>3.2941509403049736</c:v>
                </c:pt>
                <c:pt idx="1869">
                  <c:v>5.3604496261296788</c:v>
                </c:pt>
                <c:pt idx="1870">
                  <c:v>7.5906789101902064</c:v>
                </c:pt>
                <c:pt idx="1871">
                  <c:v>10.6331444208829</c:v>
                </c:pt>
                <c:pt idx="1872">
                  <c:v>5.5957292721045349</c:v>
                </c:pt>
                <c:pt idx="1873">
                  <c:v>4.3988301341426848</c:v>
                </c:pt>
                <c:pt idx="1874">
                  <c:v>6.127760624675517</c:v>
                </c:pt>
                <c:pt idx="1875">
                  <c:v>5.8444551896617156</c:v>
                </c:pt>
                <c:pt idx="1876">
                  <c:v>5.4139940177621213</c:v>
                </c:pt>
                <c:pt idx="1877">
                  <c:v>4.875414907303508</c:v>
                </c:pt>
                <c:pt idx="1878">
                  <c:v>0.71428123045481584</c:v>
                </c:pt>
                <c:pt idx="1879">
                  <c:v>2.1216489422790517</c:v>
                </c:pt>
                <c:pt idx="1880">
                  <c:v>2.6545351167812896</c:v>
                </c:pt>
                <c:pt idx="1881">
                  <c:v>2.4388453615514152</c:v>
                </c:pt>
                <c:pt idx="1882">
                  <c:v>1.7211754807736384</c:v>
                </c:pt>
                <c:pt idx="1883">
                  <c:v>5.5309842412695218</c:v>
                </c:pt>
                <c:pt idx="1884">
                  <c:v>5.2404730378635804</c:v>
                </c:pt>
                <c:pt idx="1885">
                  <c:v>5.118742218948654</c:v>
                </c:pt>
                <c:pt idx="1886">
                  <c:v>4.3901808301226311</c:v>
                </c:pt>
                <c:pt idx="1887">
                  <c:v>4.7867471285037198</c:v>
                </c:pt>
                <c:pt idx="1888">
                  <c:v>2.8738274472889316</c:v>
                </c:pt>
                <c:pt idx="1889">
                  <c:v>2.8275814143494813</c:v>
                </c:pt>
                <c:pt idx="1890">
                  <c:v>6.5681289194236854</c:v>
                </c:pt>
                <c:pt idx="1891">
                  <c:v>9.2508618277847461</c:v>
                </c:pt>
                <c:pt idx="1892">
                  <c:v>7.7762150633250258</c:v>
                </c:pt>
                <c:pt idx="1893">
                  <c:v>5.9796126301119727</c:v>
                </c:pt>
                <c:pt idx="1894">
                  <c:v>3.8939232018077803</c:v>
                </c:pt>
                <c:pt idx="1895">
                  <c:v>4.38023552731525</c:v>
                </c:pt>
                <c:pt idx="1896">
                  <c:v>3.5547435302426607</c:v>
                </c:pt>
                <c:pt idx="1897">
                  <c:v>4.6073347775761988</c:v>
                </c:pt>
                <c:pt idx="1898">
                  <c:v>4.9476314604738434</c:v>
                </c:pt>
                <c:pt idx="1899">
                  <c:v>6.3405166957556105</c:v>
                </c:pt>
                <c:pt idx="1900">
                  <c:v>2.3382620795648279</c:v>
                </c:pt>
                <c:pt idx="1901">
                  <c:v>-3.5382129690219699E-2</c:v>
                </c:pt>
                <c:pt idx="1902">
                  <c:v>-2.3418128623449093</c:v>
                </c:pt>
                <c:pt idx="1903">
                  <c:v>-2.108583334422093</c:v>
                </c:pt>
                <c:pt idx="1904">
                  <c:v>-2.2211896840505574</c:v>
                </c:pt>
                <c:pt idx="1905">
                  <c:v>0.15165896857655525</c:v>
                </c:pt>
                <c:pt idx="1906">
                  <c:v>-2.3739846704820593</c:v>
                </c:pt>
                <c:pt idx="1907">
                  <c:v>-4.068106182754974</c:v>
                </c:pt>
                <c:pt idx="1908">
                  <c:v>-3.5425141905801922</c:v>
                </c:pt>
                <c:pt idx="1909">
                  <c:v>-2.5071117430443621</c:v>
                </c:pt>
                <c:pt idx="1910">
                  <c:v>-2.5559038065179038</c:v>
                </c:pt>
                <c:pt idx="1911">
                  <c:v>-9.5366515807094174</c:v>
                </c:pt>
                <c:pt idx="1912">
                  <c:v>-11.017111716172877</c:v>
                </c:pt>
                <c:pt idx="1913">
                  <c:v>-10.322410274467984</c:v>
                </c:pt>
                <c:pt idx="1914">
                  <c:v>-9.2527725784003394</c:v>
                </c:pt>
                <c:pt idx="1915">
                  <c:v>-10.034480575921236</c:v>
                </c:pt>
                <c:pt idx="1916">
                  <c:v>-23.186981172796834</c:v>
                </c:pt>
                <c:pt idx="1917">
                  <c:v>-23.313464314325785</c:v>
                </c:pt>
                <c:pt idx="1918">
                  <c:v>-22.31129313427482</c:v>
                </c:pt>
                <c:pt idx="1919">
                  <c:v>-17.762383688144894</c:v>
                </c:pt>
                <c:pt idx="1920">
                  <c:v>-10.721010326230015</c:v>
                </c:pt>
                <c:pt idx="1921">
                  <c:v>-10.651281388152938</c:v>
                </c:pt>
                <c:pt idx="1922">
                  <c:v>-10.067371965912884</c:v>
                </c:pt>
                <c:pt idx="1923">
                  <c:v>-9.1700414245718207</c:v>
                </c:pt>
                <c:pt idx="1924">
                  <c:v>-12.572006063073076</c:v>
                </c:pt>
                <c:pt idx="1925">
                  <c:v>-13.53185090912848</c:v>
                </c:pt>
                <c:pt idx="1926">
                  <c:v>-10.515149444829149</c:v>
                </c:pt>
                <c:pt idx="1927">
                  <c:v>-7.5564692723384894</c:v>
                </c:pt>
                <c:pt idx="1928">
                  <c:v>-7.6591963663908018</c:v>
                </c:pt>
                <c:pt idx="1929">
                  <c:v>-5.1594520349052573</c:v>
                </c:pt>
                <c:pt idx="1930">
                  <c:v>-5.7143312131283892</c:v>
                </c:pt>
                <c:pt idx="1931">
                  <c:v>-1.6808102660053237</c:v>
                </c:pt>
                <c:pt idx="1932">
                  <c:v>-5.5696725797104421</c:v>
                </c:pt>
                <c:pt idx="1933">
                  <c:v>-4.8061604734577656</c:v>
                </c:pt>
                <c:pt idx="1934">
                  <c:v>-7.2093148080573997</c:v>
                </c:pt>
                <c:pt idx="1935">
                  <c:v>-5.8621283350241242</c:v>
                </c:pt>
                <c:pt idx="1936">
                  <c:v>-7.0831954200036478</c:v>
                </c:pt>
                <c:pt idx="1937">
                  <c:v>-8.1576350763016308</c:v>
                </c:pt>
                <c:pt idx="1938">
                  <c:v>-2.8671599417862978</c:v>
                </c:pt>
                <c:pt idx="1939">
                  <c:v>-5.0881827250635752</c:v>
                </c:pt>
                <c:pt idx="1940">
                  <c:v>-9.3947835570758684</c:v>
                </c:pt>
                <c:pt idx="1941">
                  <c:v>-6.5762866986058839</c:v>
                </c:pt>
                <c:pt idx="1942">
                  <c:v>-6.0252444873037234</c:v>
                </c:pt>
                <c:pt idx="1943">
                  <c:v>-6.505889064234708</c:v>
                </c:pt>
                <c:pt idx="1944">
                  <c:v>-10.415878483864134</c:v>
                </c:pt>
                <c:pt idx="1945">
                  <c:v>-8.4946075301890289</c:v>
                </c:pt>
                <c:pt idx="1946">
                  <c:v>-7.2686915737121183</c:v>
                </c:pt>
                <c:pt idx="1947">
                  <c:v>-8.5143098731657858</c:v>
                </c:pt>
                <c:pt idx="1948">
                  <c:v>-10.347888535523424</c:v>
                </c:pt>
                <c:pt idx="1949">
                  <c:v>-12.406906199963686</c:v>
                </c:pt>
                <c:pt idx="1950">
                  <c:v>-9.6556847950896838</c:v>
                </c:pt>
                <c:pt idx="1951">
                  <c:v>-8.5568821028157913</c:v>
                </c:pt>
                <c:pt idx="1952">
                  <c:v>-3.737142886983122</c:v>
                </c:pt>
                <c:pt idx="1953">
                  <c:v>-5.8225960399946359</c:v>
                </c:pt>
                <c:pt idx="1954">
                  <c:v>-1.3431292896119942</c:v>
                </c:pt>
                <c:pt idx="1955">
                  <c:v>-3.1798574247299314</c:v>
                </c:pt>
                <c:pt idx="1956">
                  <c:v>-4.9081438790967411</c:v>
                </c:pt>
                <c:pt idx="1957">
                  <c:v>-6.320169273629233</c:v>
                </c:pt>
                <c:pt idx="1958">
                  <c:v>-5.5380123756222588</c:v>
                </c:pt>
                <c:pt idx="1959">
                  <c:v>-5.2808886699986601</c:v>
                </c:pt>
                <c:pt idx="1960">
                  <c:v>-4.1819853426451914</c:v>
                </c:pt>
                <c:pt idx="1961">
                  <c:v>0.15159961573064606</c:v>
                </c:pt>
                <c:pt idx="1962">
                  <c:v>2.153536398878316</c:v>
                </c:pt>
                <c:pt idx="1963">
                  <c:v>-3.1276634001183083</c:v>
                </c:pt>
                <c:pt idx="1964">
                  <c:v>4.979429040268144</c:v>
                </c:pt>
                <c:pt idx="1965">
                  <c:v>5.5402821807059297</c:v>
                </c:pt>
                <c:pt idx="1966">
                  <c:v>8.9217956825129932</c:v>
                </c:pt>
                <c:pt idx="1967">
                  <c:v>7.6411166392408063</c:v>
                </c:pt>
                <c:pt idx="1968">
                  <c:v>8.7395616966900889</c:v>
                </c:pt>
                <c:pt idx="1969">
                  <c:v>15.126102040748322</c:v>
                </c:pt>
                <c:pt idx="1970">
                  <c:v>16.526027165221706</c:v>
                </c:pt>
                <c:pt idx="1971">
                  <c:v>17.151231721829731</c:v>
                </c:pt>
                <c:pt idx="1972">
                  <c:v>25.429816306458804</c:v>
                </c:pt>
                <c:pt idx="1973">
                  <c:v>25.495799078243891</c:v>
                </c:pt>
                <c:pt idx="1974">
                  <c:v>18.854590155761827</c:v>
                </c:pt>
                <c:pt idx="1975">
                  <c:v>16.368095655452152</c:v>
                </c:pt>
                <c:pt idx="1976">
                  <c:v>13.20866113210127</c:v>
                </c:pt>
                <c:pt idx="1977">
                  <c:v>13.754154441460145</c:v>
                </c:pt>
                <c:pt idx="1978">
                  <c:v>11.368683059656973</c:v>
                </c:pt>
                <c:pt idx="1979">
                  <c:v>10.597804547418662</c:v>
                </c:pt>
                <c:pt idx="1980">
                  <c:v>11.215580455963504</c:v>
                </c:pt>
                <c:pt idx="1981">
                  <c:v>13.127999490648563</c:v>
                </c:pt>
                <c:pt idx="1982">
                  <c:v>8.7760784679868493</c:v>
                </c:pt>
                <c:pt idx="1983">
                  <c:v>7.2013482459899478</c:v>
                </c:pt>
                <c:pt idx="1984">
                  <c:v>9.3202702336197945</c:v>
                </c:pt>
                <c:pt idx="1985">
                  <c:v>11.346269220916724</c:v>
                </c:pt>
                <c:pt idx="1986">
                  <c:v>10.167210871370543</c:v>
                </c:pt>
                <c:pt idx="1987">
                  <c:v>6.9443868081680762</c:v>
                </c:pt>
                <c:pt idx="1988">
                  <c:v>11.222796981021162</c:v>
                </c:pt>
                <c:pt idx="1989">
                  <c:v>14.079311395771384</c:v>
                </c:pt>
                <c:pt idx="1990">
                  <c:v>9.6676726668434014</c:v>
                </c:pt>
                <c:pt idx="1991">
                  <c:v>9.8328664740321017</c:v>
                </c:pt>
                <c:pt idx="1992">
                  <c:v>10.828948730967227</c:v>
                </c:pt>
                <c:pt idx="1993">
                  <c:v>9.0790697562324851</c:v>
                </c:pt>
                <c:pt idx="1994">
                  <c:v>8.1558949415636448</c:v>
                </c:pt>
                <c:pt idx="1995">
                  <c:v>3.3995997118611569</c:v>
                </c:pt>
                <c:pt idx="1996">
                  <c:v>7.0273580537035798</c:v>
                </c:pt>
                <c:pt idx="1997">
                  <c:v>8.1546275976772051</c:v>
                </c:pt>
                <c:pt idx="1998">
                  <c:v>3.8684624964105012</c:v>
                </c:pt>
                <c:pt idx="1999">
                  <c:v>6.153154581502406</c:v>
                </c:pt>
                <c:pt idx="2000">
                  <c:v>3.1743833893855822</c:v>
                </c:pt>
                <c:pt idx="2001">
                  <c:v>5.4185210374079134</c:v>
                </c:pt>
                <c:pt idx="2002">
                  <c:v>5.4827647203031518</c:v>
                </c:pt>
                <c:pt idx="2003">
                  <c:v>2.7428778764813444</c:v>
                </c:pt>
                <c:pt idx="2004">
                  <c:v>2.4286409270384297</c:v>
                </c:pt>
                <c:pt idx="2005">
                  <c:v>5.5832949834527028</c:v>
                </c:pt>
                <c:pt idx="2006">
                  <c:v>5.0070281942768986</c:v>
                </c:pt>
                <c:pt idx="2007">
                  <c:v>6.423245989486503</c:v>
                </c:pt>
                <c:pt idx="2008">
                  <c:v>6.9950854381587817</c:v>
                </c:pt>
                <c:pt idx="2009">
                  <c:v>5.2873479752414028</c:v>
                </c:pt>
                <c:pt idx="2010">
                  <c:v>3.4239169286648803</c:v>
                </c:pt>
                <c:pt idx="2011">
                  <c:v>6.0945925914009251</c:v>
                </c:pt>
                <c:pt idx="2012">
                  <c:v>4.7470677910303891</c:v>
                </c:pt>
                <c:pt idx="2013">
                  <c:v>4.2187593411817943</c:v>
                </c:pt>
                <c:pt idx="2014">
                  <c:v>1.7505772472622141</c:v>
                </c:pt>
                <c:pt idx="2015">
                  <c:v>-1.4949011942010486</c:v>
                </c:pt>
                <c:pt idx="2016">
                  <c:v>0.93167736023622183</c:v>
                </c:pt>
                <c:pt idx="2017">
                  <c:v>0.33665284584640176</c:v>
                </c:pt>
                <c:pt idx="2018">
                  <c:v>-0.11989730298807899</c:v>
                </c:pt>
                <c:pt idx="2019">
                  <c:v>-0.97282649817009315</c:v>
                </c:pt>
                <c:pt idx="2020">
                  <c:v>-3.8975826906790871</c:v>
                </c:pt>
                <c:pt idx="2021">
                  <c:v>-3.3608782749620332</c:v>
                </c:pt>
                <c:pt idx="2022">
                  <c:v>-6.8610903568809078</c:v>
                </c:pt>
                <c:pt idx="2023">
                  <c:v>-6.3392370757168806</c:v>
                </c:pt>
                <c:pt idx="2024">
                  <c:v>-0.44364499755639031</c:v>
                </c:pt>
                <c:pt idx="2025">
                  <c:v>2.432834247185184</c:v>
                </c:pt>
                <c:pt idx="2026">
                  <c:v>-0.51107900501020254</c:v>
                </c:pt>
                <c:pt idx="2027">
                  <c:v>1.6371495112619243</c:v>
                </c:pt>
                <c:pt idx="2028">
                  <c:v>1.9867020138830753</c:v>
                </c:pt>
                <c:pt idx="2029">
                  <c:v>-0.9010724415263951</c:v>
                </c:pt>
                <c:pt idx="2030">
                  <c:v>2.4963348818876057</c:v>
                </c:pt>
                <c:pt idx="2031">
                  <c:v>1.2959584180195804</c:v>
                </c:pt>
                <c:pt idx="2032">
                  <c:v>0.82399807275257331</c:v>
                </c:pt>
                <c:pt idx="2033">
                  <c:v>2.262648530506425</c:v>
                </c:pt>
                <c:pt idx="2034">
                  <c:v>0.17607011053743804</c:v>
                </c:pt>
                <c:pt idx="2035">
                  <c:v>1.2712777620053544</c:v>
                </c:pt>
                <c:pt idx="2036">
                  <c:v>1.9357956125890894</c:v>
                </c:pt>
                <c:pt idx="2037">
                  <c:v>0.3149765242962701</c:v>
                </c:pt>
                <c:pt idx="2038">
                  <c:v>0.26642408720258004</c:v>
                </c:pt>
                <c:pt idx="2039">
                  <c:v>2.9050729370009094</c:v>
                </c:pt>
                <c:pt idx="2040">
                  <c:v>0.71802518640942026</c:v>
                </c:pt>
                <c:pt idx="2041">
                  <c:v>-1.3238712566593165</c:v>
                </c:pt>
                <c:pt idx="2042">
                  <c:v>1.2867487537633906</c:v>
                </c:pt>
                <c:pt idx="2043">
                  <c:v>2.4848558355695616</c:v>
                </c:pt>
                <c:pt idx="2044">
                  <c:v>0.94637729904181356</c:v>
                </c:pt>
                <c:pt idx="2045">
                  <c:v>1.0745756668967488E-2</c:v>
                </c:pt>
                <c:pt idx="2046">
                  <c:v>-0.48144206096452535</c:v>
                </c:pt>
                <c:pt idx="2047">
                  <c:v>-2.5070412007089544</c:v>
                </c:pt>
                <c:pt idx="2048">
                  <c:v>-4.3459412138084303</c:v>
                </c:pt>
                <c:pt idx="2049">
                  <c:v>-7.5027893800963739</c:v>
                </c:pt>
                <c:pt idx="2050">
                  <c:v>-1.4455632644968262</c:v>
                </c:pt>
                <c:pt idx="2051">
                  <c:v>8.1000743416439036E-2</c:v>
                </c:pt>
                <c:pt idx="2052">
                  <c:v>0.72431579860725037</c:v>
                </c:pt>
                <c:pt idx="2053">
                  <c:v>-0.34959530478639067</c:v>
                </c:pt>
                <c:pt idx="2054">
                  <c:v>-4.8544105720781658</c:v>
                </c:pt>
                <c:pt idx="2055">
                  <c:v>-7.8160704791515627</c:v>
                </c:pt>
                <c:pt idx="2056">
                  <c:v>-6.7774759143447341</c:v>
                </c:pt>
                <c:pt idx="2057">
                  <c:v>-3.7203760863015418</c:v>
                </c:pt>
                <c:pt idx="2058">
                  <c:v>-5.8977851774497765</c:v>
                </c:pt>
                <c:pt idx="2059">
                  <c:v>-8.0730097505451397</c:v>
                </c:pt>
                <c:pt idx="2060">
                  <c:v>-3.9687457978163536</c:v>
                </c:pt>
                <c:pt idx="2061">
                  <c:v>-1.6507583307999312</c:v>
                </c:pt>
                <c:pt idx="2062">
                  <c:v>-1.6783054833261133</c:v>
                </c:pt>
                <c:pt idx="2063">
                  <c:v>-1.1010122262053414</c:v>
                </c:pt>
                <c:pt idx="2064">
                  <c:v>-5.8814225311730581</c:v>
                </c:pt>
                <c:pt idx="2065">
                  <c:v>-4.1176852462307352</c:v>
                </c:pt>
                <c:pt idx="2066">
                  <c:v>-6.475511868591127</c:v>
                </c:pt>
                <c:pt idx="2067">
                  <c:v>-7.4159709402773615</c:v>
                </c:pt>
                <c:pt idx="2068">
                  <c:v>-8.2663051922060902</c:v>
                </c:pt>
                <c:pt idx="2069">
                  <c:v>-9.0970538178881384</c:v>
                </c:pt>
                <c:pt idx="2070">
                  <c:v>-10.934321591109438</c:v>
                </c:pt>
                <c:pt idx="2071">
                  <c:v>-10.477998670621957</c:v>
                </c:pt>
                <c:pt idx="2072">
                  <c:v>-12.273776085494234</c:v>
                </c:pt>
                <c:pt idx="2073">
                  <c:v>-11.643360509575558</c:v>
                </c:pt>
                <c:pt idx="2074">
                  <c:v>-12.706570038447751</c:v>
                </c:pt>
                <c:pt idx="2075">
                  <c:v>-10.728381635635515</c:v>
                </c:pt>
                <c:pt idx="2076">
                  <c:v>-14.026824950315245</c:v>
                </c:pt>
                <c:pt idx="2077">
                  <c:v>-12.592324108750432</c:v>
                </c:pt>
                <c:pt idx="2078">
                  <c:v>-12.896423737139855</c:v>
                </c:pt>
                <c:pt idx="2079">
                  <c:v>-11.769876549024559</c:v>
                </c:pt>
                <c:pt idx="2080">
                  <c:v>-10.568722513684975</c:v>
                </c:pt>
                <c:pt idx="2081">
                  <c:v>-12.885781090849264</c:v>
                </c:pt>
                <c:pt idx="2082">
                  <c:v>-13.282256473942425</c:v>
                </c:pt>
                <c:pt idx="2083">
                  <c:v>-14.987690203231608</c:v>
                </c:pt>
                <c:pt idx="2084">
                  <c:v>-16.621781022516217</c:v>
                </c:pt>
                <c:pt idx="2085">
                  <c:v>-20.085560246325286</c:v>
                </c:pt>
                <c:pt idx="2086">
                  <c:v>-19.240173635809725</c:v>
                </c:pt>
                <c:pt idx="2087">
                  <c:v>-15.34602832526113</c:v>
                </c:pt>
                <c:pt idx="2088">
                  <c:v>-16.099380817643578</c:v>
                </c:pt>
                <c:pt idx="2089">
                  <c:v>-14.176680023925172</c:v>
                </c:pt>
                <c:pt idx="2090">
                  <c:v>-13.297939889819446</c:v>
                </c:pt>
                <c:pt idx="2091">
                  <c:v>-11.822381355356015</c:v>
                </c:pt>
                <c:pt idx="2092">
                  <c:v>-9.5009900589074334</c:v>
                </c:pt>
                <c:pt idx="2093">
                  <c:v>-6.401251707882011</c:v>
                </c:pt>
                <c:pt idx="2094">
                  <c:v>-5.1105067534360273</c:v>
                </c:pt>
                <c:pt idx="2095">
                  <c:v>-6.7976913588455545</c:v>
                </c:pt>
                <c:pt idx="2096">
                  <c:v>-4.7654651700507031</c:v>
                </c:pt>
                <c:pt idx="2097">
                  <c:v>-6.2183046429550188</c:v>
                </c:pt>
                <c:pt idx="2098">
                  <c:v>-5.7713499111419253</c:v>
                </c:pt>
                <c:pt idx="2099">
                  <c:v>-1.7417371198655474</c:v>
                </c:pt>
                <c:pt idx="2100">
                  <c:v>-3.4109329288318122</c:v>
                </c:pt>
                <c:pt idx="2101">
                  <c:v>-3.8521736393497577</c:v>
                </c:pt>
                <c:pt idx="2102">
                  <c:v>-6.1206916866351548</c:v>
                </c:pt>
                <c:pt idx="2103">
                  <c:v>-12.739560899358338</c:v>
                </c:pt>
                <c:pt idx="2104">
                  <c:v>-6.1564106247722066</c:v>
                </c:pt>
                <c:pt idx="2105">
                  <c:v>-7.3920549382415004</c:v>
                </c:pt>
                <c:pt idx="2106">
                  <c:v>-6.1588135157432191</c:v>
                </c:pt>
                <c:pt idx="2107">
                  <c:v>-8.9447486994008898</c:v>
                </c:pt>
                <c:pt idx="2108">
                  <c:v>-8.2511334257494013</c:v>
                </c:pt>
                <c:pt idx="2109">
                  <c:v>6.2593264555363533</c:v>
                </c:pt>
                <c:pt idx="2110">
                  <c:v>10.181225078548295</c:v>
                </c:pt>
                <c:pt idx="2111">
                  <c:v>13.801298270666649</c:v>
                </c:pt>
                <c:pt idx="2112">
                  <c:v>9.6823845241002005</c:v>
                </c:pt>
                <c:pt idx="2113">
                  <c:v>10.270911890313329</c:v>
                </c:pt>
                <c:pt idx="2114">
                  <c:v>9.9279261250213722</c:v>
                </c:pt>
                <c:pt idx="2115">
                  <c:v>12.404688481243227</c:v>
                </c:pt>
                <c:pt idx="2116">
                  <c:v>9.8533146030731587</c:v>
                </c:pt>
                <c:pt idx="2117">
                  <c:v>7.3774347229693831</c:v>
                </c:pt>
                <c:pt idx="2118">
                  <c:v>10.834237373667861</c:v>
                </c:pt>
                <c:pt idx="2119">
                  <c:v>11.609578645916287</c:v>
                </c:pt>
                <c:pt idx="2120">
                  <c:v>13.112730049135791</c:v>
                </c:pt>
                <c:pt idx="2121">
                  <c:v>10.870848913052328</c:v>
                </c:pt>
                <c:pt idx="2122">
                  <c:v>8.8793038368641248</c:v>
                </c:pt>
                <c:pt idx="2123">
                  <c:v>8.742488200628145</c:v>
                </c:pt>
                <c:pt idx="2124">
                  <c:v>7.1711729922971301</c:v>
                </c:pt>
                <c:pt idx="2125">
                  <c:v>5.6095696723680533</c:v>
                </c:pt>
                <c:pt idx="2126">
                  <c:v>5.0007621005472345</c:v>
                </c:pt>
                <c:pt idx="2127">
                  <c:v>4.9221409664954479</c:v>
                </c:pt>
                <c:pt idx="2128">
                  <c:v>5.5587681137391201</c:v>
                </c:pt>
                <c:pt idx="2129">
                  <c:v>4.6917040644653412</c:v>
                </c:pt>
                <c:pt idx="2130">
                  <c:v>6.7923877394793806</c:v>
                </c:pt>
                <c:pt idx="2131">
                  <c:v>2.0878861538427884</c:v>
                </c:pt>
                <c:pt idx="2132">
                  <c:v>4.1982241330031798</c:v>
                </c:pt>
                <c:pt idx="2133">
                  <c:v>1.1044272176055472</c:v>
                </c:pt>
                <c:pt idx="2134">
                  <c:v>3.3813674896340444</c:v>
                </c:pt>
                <c:pt idx="2135">
                  <c:v>3.6737992649303806</c:v>
                </c:pt>
                <c:pt idx="2136">
                  <c:v>4.3001108239436121</c:v>
                </c:pt>
                <c:pt idx="2137">
                  <c:v>4.6880681407895395</c:v>
                </c:pt>
                <c:pt idx="2138">
                  <c:v>4.8446340774935948</c:v>
                </c:pt>
                <c:pt idx="2139">
                  <c:v>3.3374937042543991</c:v>
                </c:pt>
                <c:pt idx="2140">
                  <c:v>2.2010014079607743</c:v>
                </c:pt>
                <c:pt idx="2141">
                  <c:v>-0.7420344193980668</c:v>
                </c:pt>
                <c:pt idx="2142">
                  <c:v>2.1668783642170411</c:v>
                </c:pt>
                <c:pt idx="2143">
                  <c:v>2.9943798609708381</c:v>
                </c:pt>
                <c:pt idx="2144">
                  <c:v>2.707458137398703</c:v>
                </c:pt>
                <c:pt idx="2145">
                  <c:v>3.4694633293426023</c:v>
                </c:pt>
                <c:pt idx="2146">
                  <c:v>2.7257663148208735</c:v>
                </c:pt>
                <c:pt idx="2147">
                  <c:v>2.477405928004714</c:v>
                </c:pt>
                <c:pt idx="2148">
                  <c:v>-1.521309039600709</c:v>
                </c:pt>
                <c:pt idx="2149">
                  <c:v>-1.9438639296833742</c:v>
                </c:pt>
                <c:pt idx="2150">
                  <c:v>-0.65572542188698435</c:v>
                </c:pt>
                <c:pt idx="2151">
                  <c:v>0.43459327334480236</c:v>
                </c:pt>
                <c:pt idx="2152">
                  <c:v>0.4893471110963219</c:v>
                </c:pt>
                <c:pt idx="2153">
                  <c:v>-0.3687377792214761</c:v>
                </c:pt>
                <c:pt idx="2154">
                  <c:v>-1.6327349236821931</c:v>
                </c:pt>
                <c:pt idx="2155">
                  <c:v>0.13788361142519534</c:v>
                </c:pt>
                <c:pt idx="2156">
                  <c:v>-5.636418079089367E-2</c:v>
                </c:pt>
                <c:pt idx="2157">
                  <c:v>-3.942232638137142</c:v>
                </c:pt>
                <c:pt idx="2158">
                  <c:v>-3.8415606523200552</c:v>
                </c:pt>
                <c:pt idx="2159">
                  <c:v>-3.8977836323679469</c:v>
                </c:pt>
                <c:pt idx="2160">
                  <c:v>-1.652709716982713</c:v>
                </c:pt>
                <c:pt idx="2161">
                  <c:v>-1.2036516512723381</c:v>
                </c:pt>
                <c:pt idx="2162">
                  <c:v>-1.3939471408192787</c:v>
                </c:pt>
                <c:pt idx="2163">
                  <c:v>-0.81379476044381249</c:v>
                </c:pt>
                <c:pt idx="2164">
                  <c:v>1.9081165365128925</c:v>
                </c:pt>
                <c:pt idx="2165">
                  <c:v>1.7605171368804804</c:v>
                </c:pt>
                <c:pt idx="2166">
                  <c:v>2.7554142567434781</c:v>
                </c:pt>
                <c:pt idx="2167">
                  <c:v>3.0235586837891901</c:v>
                </c:pt>
                <c:pt idx="2168">
                  <c:v>3.4877509500278734</c:v>
                </c:pt>
                <c:pt idx="2169">
                  <c:v>5.1198573456404972</c:v>
                </c:pt>
                <c:pt idx="2170">
                  <c:v>2.0361018032727145</c:v>
                </c:pt>
                <c:pt idx="2171">
                  <c:v>2.54442422013949</c:v>
                </c:pt>
                <c:pt idx="2172">
                  <c:v>3.5073296052964906</c:v>
                </c:pt>
                <c:pt idx="2173">
                  <c:v>4.935351475702447</c:v>
                </c:pt>
                <c:pt idx="2174">
                  <c:v>4.8743890934830176</c:v>
                </c:pt>
                <c:pt idx="2175">
                  <c:v>2.3529772195068972</c:v>
                </c:pt>
                <c:pt idx="2176">
                  <c:v>1.8803604047604949</c:v>
                </c:pt>
                <c:pt idx="2177">
                  <c:v>2.8216542963373854</c:v>
                </c:pt>
                <c:pt idx="2178">
                  <c:v>4.2721937695408201</c:v>
                </c:pt>
                <c:pt idx="2179">
                  <c:v>4.2738755814888236</c:v>
                </c:pt>
                <c:pt idx="2180">
                  <c:v>2.3090799285570256</c:v>
                </c:pt>
                <c:pt idx="2181">
                  <c:v>0.2455975512849875</c:v>
                </c:pt>
                <c:pt idx="2182">
                  <c:v>-0.81177398076812324</c:v>
                </c:pt>
                <c:pt idx="2183">
                  <c:v>-1.3053131377447755</c:v>
                </c:pt>
                <c:pt idx="2184">
                  <c:v>-1.4684297037991882</c:v>
                </c:pt>
                <c:pt idx="2185">
                  <c:v>-0.91320914870564707</c:v>
                </c:pt>
                <c:pt idx="2186">
                  <c:v>-0.89753731238744194</c:v>
                </c:pt>
                <c:pt idx="2187">
                  <c:v>-1.4726277433985615</c:v>
                </c:pt>
                <c:pt idx="2188">
                  <c:v>-1.6274580070761999</c:v>
                </c:pt>
                <c:pt idx="2189">
                  <c:v>0.45718073238765555</c:v>
                </c:pt>
                <c:pt idx="2190">
                  <c:v>0.94376300484586295</c:v>
                </c:pt>
                <c:pt idx="2191">
                  <c:v>-0.66301970718404846</c:v>
                </c:pt>
                <c:pt idx="2192">
                  <c:v>0.82926453978399195</c:v>
                </c:pt>
                <c:pt idx="2193">
                  <c:v>1.2765893285512959</c:v>
                </c:pt>
                <c:pt idx="2194">
                  <c:v>-1.823656976279608</c:v>
                </c:pt>
                <c:pt idx="2195">
                  <c:v>-5.1975734007607741</c:v>
                </c:pt>
                <c:pt idx="2196">
                  <c:v>-4.2479560982710893</c:v>
                </c:pt>
                <c:pt idx="2197">
                  <c:v>-2.6289982355172583</c:v>
                </c:pt>
                <c:pt idx="2198">
                  <c:v>0.22277616375257026</c:v>
                </c:pt>
                <c:pt idx="2199">
                  <c:v>1.921228191105655</c:v>
                </c:pt>
                <c:pt idx="2200">
                  <c:v>1.7313740137321645</c:v>
                </c:pt>
                <c:pt idx="2201">
                  <c:v>0.69794430463997514</c:v>
                </c:pt>
                <c:pt idx="2202">
                  <c:v>1.0279678287784009</c:v>
                </c:pt>
                <c:pt idx="2203">
                  <c:v>1.7331561512457085</c:v>
                </c:pt>
                <c:pt idx="2204">
                  <c:v>0.32513478820820296</c:v>
                </c:pt>
                <c:pt idx="2205">
                  <c:v>-0.29684119284337385</c:v>
                </c:pt>
                <c:pt idx="2206">
                  <c:v>0.11737123313398001</c:v>
                </c:pt>
                <c:pt idx="2207">
                  <c:v>-1.3966860452679839</c:v>
                </c:pt>
                <c:pt idx="2208">
                  <c:v>-4.0716162686121891</c:v>
                </c:pt>
                <c:pt idx="2209">
                  <c:v>-3.1552477869979896</c:v>
                </c:pt>
                <c:pt idx="2210">
                  <c:v>-1.727903966255468</c:v>
                </c:pt>
                <c:pt idx="2211">
                  <c:v>-3.0241958029424438</c:v>
                </c:pt>
                <c:pt idx="2212">
                  <c:v>-3.5779604417949997</c:v>
                </c:pt>
                <c:pt idx="2213">
                  <c:v>-3.2429928996970716</c:v>
                </c:pt>
                <c:pt idx="2214">
                  <c:v>-7.2470797527765569</c:v>
                </c:pt>
                <c:pt idx="2215">
                  <c:v>-6.6138274698625139</c:v>
                </c:pt>
                <c:pt idx="2216">
                  <c:v>-7.9915292796231938</c:v>
                </c:pt>
                <c:pt idx="2217">
                  <c:v>-7.2534183279701949</c:v>
                </c:pt>
                <c:pt idx="2218">
                  <c:v>-6.2709520138425034</c:v>
                </c:pt>
                <c:pt idx="2219">
                  <c:v>-5.1597082296935639</c:v>
                </c:pt>
                <c:pt idx="2220">
                  <c:v>-5.8129098604345018</c:v>
                </c:pt>
                <c:pt idx="2221">
                  <c:v>-4.7658328708350552</c:v>
                </c:pt>
                <c:pt idx="2222">
                  <c:v>-5.0858449471133156</c:v>
                </c:pt>
                <c:pt idx="2223">
                  <c:v>-5.0425572085334238</c:v>
                </c:pt>
                <c:pt idx="2224">
                  <c:v>-2.7457408925830009</c:v>
                </c:pt>
                <c:pt idx="2225">
                  <c:v>-3.4588846239524571</c:v>
                </c:pt>
                <c:pt idx="2226">
                  <c:v>-2.634999943542681</c:v>
                </c:pt>
                <c:pt idx="2227">
                  <c:v>-5.1305716405454405</c:v>
                </c:pt>
                <c:pt idx="2228">
                  <c:v>-6.8647186214058138</c:v>
                </c:pt>
                <c:pt idx="2229">
                  <c:v>-10.128255271494822</c:v>
                </c:pt>
                <c:pt idx="2230">
                  <c:v>-9.7233807017864251</c:v>
                </c:pt>
                <c:pt idx="2231">
                  <c:v>-10.103671157304802</c:v>
                </c:pt>
                <c:pt idx="2232">
                  <c:v>-11.504481734980033</c:v>
                </c:pt>
                <c:pt idx="2233">
                  <c:v>-9.6110780543934879</c:v>
                </c:pt>
                <c:pt idx="2234">
                  <c:v>-10.646142360783642</c:v>
                </c:pt>
                <c:pt idx="2235">
                  <c:v>-13.210812325208053</c:v>
                </c:pt>
                <c:pt idx="2236">
                  <c:v>-15.641312730845726</c:v>
                </c:pt>
                <c:pt idx="2237">
                  <c:v>-14.236405720678704</c:v>
                </c:pt>
                <c:pt idx="2238">
                  <c:v>-13.224770922115994</c:v>
                </c:pt>
                <c:pt idx="2239">
                  <c:v>-9.7277834795139597</c:v>
                </c:pt>
                <c:pt idx="2240">
                  <c:v>-14.080245904907571</c:v>
                </c:pt>
                <c:pt idx="2241">
                  <c:v>-13.185077105388615</c:v>
                </c:pt>
                <c:pt idx="2242">
                  <c:v>-19.66249339494891</c:v>
                </c:pt>
                <c:pt idx="2243">
                  <c:v>-21.304017618820723</c:v>
                </c:pt>
                <c:pt idx="2244">
                  <c:v>-21.552296186728853</c:v>
                </c:pt>
                <c:pt idx="2245">
                  <c:v>-23.419824809894067</c:v>
                </c:pt>
                <c:pt idx="2246">
                  <c:v>-33.399938759066998</c:v>
                </c:pt>
                <c:pt idx="2247">
                  <c:v>-32.661895077561894</c:v>
                </c:pt>
                <c:pt idx="2248">
                  <c:v>-28.183262648945004</c:v>
                </c:pt>
                <c:pt idx="2249">
                  <c:v>-23.979323918906545</c:v>
                </c:pt>
                <c:pt idx="2250">
                  <c:v>-26.247100280066235</c:v>
                </c:pt>
                <c:pt idx="2251">
                  <c:v>-27.792768638294092</c:v>
                </c:pt>
                <c:pt idx="2252">
                  <c:v>-26.286422922158806</c:v>
                </c:pt>
                <c:pt idx="2253">
                  <c:v>-22.345671660084918</c:v>
                </c:pt>
                <c:pt idx="2254">
                  <c:v>-23.649573448105741</c:v>
                </c:pt>
                <c:pt idx="2255">
                  <c:v>-25.154776161283706</c:v>
                </c:pt>
                <c:pt idx="2256">
                  <c:v>-22.590216250287142</c:v>
                </c:pt>
                <c:pt idx="2257">
                  <c:v>-20.066049663250823</c:v>
                </c:pt>
                <c:pt idx="2258">
                  <c:v>-18.451534572324363</c:v>
                </c:pt>
                <c:pt idx="2259">
                  <c:v>-17.992777872582451</c:v>
                </c:pt>
                <c:pt idx="2260">
                  <c:v>-21.007474978003273</c:v>
                </c:pt>
                <c:pt idx="2261">
                  <c:v>-15.340976983361827</c:v>
                </c:pt>
                <c:pt idx="2262">
                  <c:v>-11.202007716363823</c:v>
                </c:pt>
                <c:pt idx="2263">
                  <c:v>-10.324342441040272</c:v>
                </c:pt>
                <c:pt idx="2264">
                  <c:v>-6.9927184219762921</c:v>
                </c:pt>
                <c:pt idx="2265">
                  <c:v>-2.8202003835102403</c:v>
                </c:pt>
                <c:pt idx="2266">
                  <c:v>-4.6243781223263909</c:v>
                </c:pt>
                <c:pt idx="2267">
                  <c:v>-4.3619677631716343</c:v>
                </c:pt>
                <c:pt idx="2268">
                  <c:v>-9.7196908193632225</c:v>
                </c:pt>
                <c:pt idx="2269">
                  <c:v>-8.1942617719331565</c:v>
                </c:pt>
                <c:pt idx="2270">
                  <c:v>-9.1700195406017428</c:v>
                </c:pt>
                <c:pt idx="2271">
                  <c:v>-5.2636081175171228</c:v>
                </c:pt>
                <c:pt idx="2272">
                  <c:v>-2.8023374613890155</c:v>
                </c:pt>
                <c:pt idx="2273">
                  <c:v>-1.3901542316072835</c:v>
                </c:pt>
                <c:pt idx="2274">
                  <c:v>-2.5131578214936496</c:v>
                </c:pt>
                <c:pt idx="2275">
                  <c:v>-4.505271350523202</c:v>
                </c:pt>
                <c:pt idx="2276">
                  <c:v>-4.7465433699196922</c:v>
                </c:pt>
                <c:pt idx="2277">
                  <c:v>-7.0607582635530264</c:v>
                </c:pt>
                <c:pt idx="2278">
                  <c:v>-5.8744851594768761</c:v>
                </c:pt>
                <c:pt idx="2279">
                  <c:v>-7.7525641449657883</c:v>
                </c:pt>
                <c:pt idx="2280">
                  <c:v>-6.8949424624092615</c:v>
                </c:pt>
                <c:pt idx="2281">
                  <c:v>-7.8592846984112157</c:v>
                </c:pt>
                <c:pt idx="2282">
                  <c:v>-9.46293069215983</c:v>
                </c:pt>
                <c:pt idx="2283">
                  <c:v>-8.9954076578869433</c:v>
                </c:pt>
                <c:pt idx="2284">
                  <c:v>-7.3564068970816834</c:v>
                </c:pt>
                <c:pt idx="2285">
                  <c:v>-9.8156132178658879</c:v>
                </c:pt>
                <c:pt idx="2286">
                  <c:v>-8.2463613798931021</c:v>
                </c:pt>
                <c:pt idx="2287">
                  <c:v>-7.650140253146418</c:v>
                </c:pt>
                <c:pt idx="2288">
                  <c:v>-7.3206729681802756</c:v>
                </c:pt>
                <c:pt idx="2289">
                  <c:v>-4.4056470050226153</c:v>
                </c:pt>
                <c:pt idx="2290">
                  <c:v>-3.5672359929486674</c:v>
                </c:pt>
                <c:pt idx="2291">
                  <c:v>1.9735361452262623E-2</c:v>
                </c:pt>
                <c:pt idx="2292">
                  <c:v>-2.7839666094120332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B-42A5-994B-8D86FD7D8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316607"/>
        <c:axId val="1255549695"/>
      </c:lineChart>
      <c:lineChart>
        <c:grouping val="standard"/>
        <c:varyColors val="0"/>
        <c:ser>
          <c:idx val="1"/>
          <c:order val="1"/>
          <c:tx>
            <c:v>Z-Score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'Pair Trading'!$B$103:$B$2395</c:f>
              <c:numCache>
                <c:formatCode>dd-mm-yy</c:formatCode>
                <c:ptCount val="2293"/>
                <c:pt idx="0">
                  <c:v>40332</c:v>
                </c:pt>
                <c:pt idx="1">
                  <c:v>40333</c:v>
                </c:pt>
                <c:pt idx="2">
                  <c:v>40336</c:v>
                </c:pt>
                <c:pt idx="3">
                  <c:v>40337</c:v>
                </c:pt>
                <c:pt idx="4">
                  <c:v>40338</c:v>
                </c:pt>
                <c:pt idx="5">
                  <c:v>40339</c:v>
                </c:pt>
                <c:pt idx="6">
                  <c:v>40340</c:v>
                </c:pt>
                <c:pt idx="7">
                  <c:v>40343</c:v>
                </c:pt>
                <c:pt idx="8">
                  <c:v>40344</c:v>
                </c:pt>
                <c:pt idx="9">
                  <c:v>40345</c:v>
                </c:pt>
                <c:pt idx="10">
                  <c:v>40346</c:v>
                </c:pt>
                <c:pt idx="11">
                  <c:v>40347</c:v>
                </c:pt>
                <c:pt idx="12">
                  <c:v>40350</c:v>
                </c:pt>
                <c:pt idx="13">
                  <c:v>40351</c:v>
                </c:pt>
                <c:pt idx="14">
                  <c:v>40352</c:v>
                </c:pt>
                <c:pt idx="15">
                  <c:v>40353</c:v>
                </c:pt>
                <c:pt idx="16">
                  <c:v>40354</c:v>
                </c:pt>
                <c:pt idx="17">
                  <c:v>40357</c:v>
                </c:pt>
                <c:pt idx="18">
                  <c:v>40358</c:v>
                </c:pt>
                <c:pt idx="19">
                  <c:v>40359</c:v>
                </c:pt>
                <c:pt idx="20">
                  <c:v>40361</c:v>
                </c:pt>
                <c:pt idx="21">
                  <c:v>40364</c:v>
                </c:pt>
                <c:pt idx="22">
                  <c:v>40365</c:v>
                </c:pt>
                <c:pt idx="23">
                  <c:v>40366</c:v>
                </c:pt>
                <c:pt idx="24">
                  <c:v>40367</c:v>
                </c:pt>
                <c:pt idx="25">
                  <c:v>40368</c:v>
                </c:pt>
                <c:pt idx="26">
                  <c:v>40371</c:v>
                </c:pt>
                <c:pt idx="27">
                  <c:v>40372</c:v>
                </c:pt>
                <c:pt idx="28">
                  <c:v>40373</c:v>
                </c:pt>
                <c:pt idx="29">
                  <c:v>40374</c:v>
                </c:pt>
                <c:pt idx="30">
                  <c:v>40375</c:v>
                </c:pt>
                <c:pt idx="31">
                  <c:v>40378</c:v>
                </c:pt>
                <c:pt idx="32">
                  <c:v>40379</c:v>
                </c:pt>
                <c:pt idx="33">
                  <c:v>40380</c:v>
                </c:pt>
                <c:pt idx="34">
                  <c:v>40381</c:v>
                </c:pt>
                <c:pt idx="35">
                  <c:v>40382</c:v>
                </c:pt>
                <c:pt idx="36">
                  <c:v>40386</c:v>
                </c:pt>
                <c:pt idx="37">
                  <c:v>40387</c:v>
                </c:pt>
                <c:pt idx="38">
                  <c:v>40388</c:v>
                </c:pt>
                <c:pt idx="39">
                  <c:v>40389</c:v>
                </c:pt>
                <c:pt idx="40">
                  <c:v>40392</c:v>
                </c:pt>
                <c:pt idx="41">
                  <c:v>40393</c:v>
                </c:pt>
                <c:pt idx="42">
                  <c:v>40394</c:v>
                </c:pt>
                <c:pt idx="43">
                  <c:v>40395</c:v>
                </c:pt>
                <c:pt idx="44">
                  <c:v>40396</c:v>
                </c:pt>
                <c:pt idx="45">
                  <c:v>40399</c:v>
                </c:pt>
                <c:pt idx="46">
                  <c:v>40400</c:v>
                </c:pt>
                <c:pt idx="47">
                  <c:v>40401</c:v>
                </c:pt>
                <c:pt idx="48">
                  <c:v>40406</c:v>
                </c:pt>
                <c:pt idx="49">
                  <c:v>40407</c:v>
                </c:pt>
                <c:pt idx="50">
                  <c:v>40408</c:v>
                </c:pt>
                <c:pt idx="51">
                  <c:v>40409</c:v>
                </c:pt>
                <c:pt idx="52">
                  <c:v>40410</c:v>
                </c:pt>
                <c:pt idx="53">
                  <c:v>40413</c:v>
                </c:pt>
                <c:pt idx="54">
                  <c:v>40414</c:v>
                </c:pt>
                <c:pt idx="55">
                  <c:v>40415</c:v>
                </c:pt>
                <c:pt idx="56">
                  <c:v>40416</c:v>
                </c:pt>
                <c:pt idx="57">
                  <c:v>40417</c:v>
                </c:pt>
                <c:pt idx="58">
                  <c:v>40420</c:v>
                </c:pt>
                <c:pt idx="59">
                  <c:v>40421</c:v>
                </c:pt>
                <c:pt idx="60">
                  <c:v>40422</c:v>
                </c:pt>
                <c:pt idx="61">
                  <c:v>40423</c:v>
                </c:pt>
                <c:pt idx="62">
                  <c:v>40424</c:v>
                </c:pt>
                <c:pt idx="63">
                  <c:v>40427</c:v>
                </c:pt>
                <c:pt idx="64">
                  <c:v>40428</c:v>
                </c:pt>
                <c:pt idx="65">
                  <c:v>40429</c:v>
                </c:pt>
                <c:pt idx="66">
                  <c:v>40430</c:v>
                </c:pt>
                <c:pt idx="67">
                  <c:v>40431</c:v>
                </c:pt>
                <c:pt idx="68">
                  <c:v>40434</c:v>
                </c:pt>
                <c:pt idx="69">
                  <c:v>40435</c:v>
                </c:pt>
                <c:pt idx="70">
                  <c:v>40436</c:v>
                </c:pt>
                <c:pt idx="71">
                  <c:v>40437</c:v>
                </c:pt>
                <c:pt idx="72">
                  <c:v>40438</c:v>
                </c:pt>
                <c:pt idx="73">
                  <c:v>40441</c:v>
                </c:pt>
                <c:pt idx="74">
                  <c:v>40442</c:v>
                </c:pt>
                <c:pt idx="75">
                  <c:v>40443</c:v>
                </c:pt>
                <c:pt idx="76">
                  <c:v>40444</c:v>
                </c:pt>
                <c:pt idx="77">
                  <c:v>40445</c:v>
                </c:pt>
                <c:pt idx="78">
                  <c:v>40448</c:v>
                </c:pt>
                <c:pt idx="79">
                  <c:v>40449</c:v>
                </c:pt>
                <c:pt idx="80">
                  <c:v>40450</c:v>
                </c:pt>
                <c:pt idx="81">
                  <c:v>40451</c:v>
                </c:pt>
                <c:pt idx="82">
                  <c:v>40452</c:v>
                </c:pt>
                <c:pt idx="83">
                  <c:v>40455</c:v>
                </c:pt>
                <c:pt idx="84">
                  <c:v>40456</c:v>
                </c:pt>
                <c:pt idx="85">
                  <c:v>40457</c:v>
                </c:pt>
                <c:pt idx="86">
                  <c:v>40458</c:v>
                </c:pt>
                <c:pt idx="87">
                  <c:v>40459</c:v>
                </c:pt>
                <c:pt idx="88">
                  <c:v>40462</c:v>
                </c:pt>
                <c:pt idx="89">
                  <c:v>40463</c:v>
                </c:pt>
                <c:pt idx="90">
                  <c:v>40464</c:v>
                </c:pt>
                <c:pt idx="91">
                  <c:v>40465</c:v>
                </c:pt>
                <c:pt idx="92">
                  <c:v>40466</c:v>
                </c:pt>
                <c:pt idx="93">
                  <c:v>40469</c:v>
                </c:pt>
                <c:pt idx="94">
                  <c:v>40470</c:v>
                </c:pt>
                <c:pt idx="95">
                  <c:v>40471</c:v>
                </c:pt>
                <c:pt idx="96">
                  <c:v>40472</c:v>
                </c:pt>
                <c:pt idx="97">
                  <c:v>40473</c:v>
                </c:pt>
                <c:pt idx="98">
                  <c:v>40477</c:v>
                </c:pt>
                <c:pt idx="99">
                  <c:v>40478</c:v>
                </c:pt>
                <c:pt idx="100">
                  <c:v>40479</c:v>
                </c:pt>
                <c:pt idx="101">
                  <c:v>40480</c:v>
                </c:pt>
                <c:pt idx="102">
                  <c:v>40483</c:v>
                </c:pt>
                <c:pt idx="103">
                  <c:v>40484</c:v>
                </c:pt>
                <c:pt idx="104">
                  <c:v>40485</c:v>
                </c:pt>
                <c:pt idx="105">
                  <c:v>40486</c:v>
                </c:pt>
                <c:pt idx="106">
                  <c:v>40487</c:v>
                </c:pt>
                <c:pt idx="107">
                  <c:v>40490</c:v>
                </c:pt>
                <c:pt idx="108">
                  <c:v>40491</c:v>
                </c:pt>
                <c:pt idx="109">
                  <c:v>40492</c:v>
                </c:pt>
                <c:pt idx="110">
                  <c:v>40493</c:v>
                </c:pt>
                <c:pt idx="111">
                  <c:v>40494</c:v>
                </c:pt>
                <c:pt idx="112">
                  <c:v>40497</c:v>
                </c:pt>
                <c:pt idx="113">
                  <c:v>40498</c:v>
                </c:pt>
                <c:pt idx="114">
                  <c:v>40499</c:v>
                </c:pt>
                <c:pt idx="115">
                  <c:v>40500</c:v>
                </c:pt>
                <c:pt idx="116">
                  <c:v>40501</c:v>
                </c:pt>
                <c:pt idx="117">
                  <c:v>40504</c:v>
                </c:pt>
                <c:pt idx="118">
                  <c:v>40505</c:v>
                </c:pt>
                <c:pt idx="119">
                  <c:v>40506</c:v>
                </c:pt>
                <c:pt idx="120">
                  <c:v>40507</c:v>
                </c:pt>
                <c:pt idx="121">
                  <c:v>40508</c:v>
                </c:pt>
                <c:pt idx="122">
                  <c:v>40511</c:v>
                </c:pt>
                <c:pt idx="123">
                  <c:v>40512</c:v>
                </c:pt>
                <c:pt idx="124">
                  <c:v>40513</c:v>
                </c:pt>
                <c:pt idx="125">
                  <c:v>40514</c:v>
                </c:pt>
                <c:pt idx="126">
                  <c:v>40515</c:v>
                </c:pt>
                <c:pt idx="127">
                  <c:v>40519</c:v>
                </c:pt>
                <c:pt idx="128">
                  <c:v>40520</c:v>
                </c:pt>
                <c:pt idx="129">
                  <c:v>40521</c:v>
                </c:pt>
                <c:pt idx="130">
                  <c:v>40525</c:v>
                </c:pt>
                <c:pt idx="131">
                  <c:v>40526</c:v>
                </c:pt>
                <c:pt idx="132">
                  <c:v>40527</c:v>
                </c:pt>
                <c:pt idx="133">
                  <c:v>40528</c:v>
                </c:pt>
                <c:pt idx="134">
                  <c:v>40529</c:v>
                </c:pt>
                <c:pt idx="135">
                  <c:v>40532</c:v>
                </c:pt>
                <c:pt idx="136">
                  <c:v>40533</c:v>
                </c:pt>
                <c:pt idx="137">
                  <c:v>40534</c:v>
                </c:pt>
                <c:pt idx="138">
                  <c:v>40535</c:v>
                </c:pt>
                <c:pt idx="139">
                  <c:v>40536</c:v>
                </c:pt>
                <c:pt idx="140">
                  <c:v>40539</c:v>
                </c:pt>
                <c:pt idx="141">
                  <c:v>40540</c:v>
                </c:pt>
                <c:pt idx="142">
                  <c:v>40541</c:v>
                </c:pt>
                <c:pt idx="143">
                  <c:v>40542</c:v>
                </c:pt>
                <c:pt idx="144">
                  <c:v>40547</c:v>
                </c:pt>
                <c:pt idx="145">
                  <c:v>40548</c:v>
                </c:pt>
                <c:pt idx="146">
                  <c:v>40549</c:v>
                </c:pt>
                <c:pt idx="147">
                  <c:v>40550</c:v>
                </c:pt>
                <c:pt idx="148">
                  <c:v>40553</c:v>
                </c:pt>
                <c:pt idx="149">
                  <c:v>40554</c:v>
                </c:pt>
                <c:pt idx="150">
                  <c:v>40555</c:v>
                </c:pt>
                <c:pt idx="151">
                  <c:v>40556</c:v>
                </c:pt>
                <c:pt idx="152">
                  <c:v>40557</c:v>
                </c:pt>
                <c:pt idx="153">
                  <c:v>40560</c:v>
                </c:pt>
                <c:pt idx="154">
                  <c:v>40561</c:v>
                </c:pt>
                <c:pt idx="155">
                  <c:v>40562</c:v>
                </c:pt>
                <c:pt idx="156">
                  <c:v>40563</c:v>
                </c:pt>
                <c:pt idx="157">
                  <c:v>40564</c:v>
                </c:pt>
                <c:pt idx="158">
                  <c:v>40567</c:v>
                </c:pt>
                <c:pt idx="159">
                  <c:v>40568</c:v>
                </c:pt>
                <c:pt idx="160">
                  <c:v>40569</c:v>
                </c:pt>
                <c:pt idx="161">
                  <c:v>40570</c:v>
                </c:pt>
                <c:pt idx="162">
                  <c:v>40571</c:v>
                </c:pt>
                <c:pt idx="163">
                  <c:v>40574</c:v>
                </c:pt>
                <c:pt idx="164">
                  <c:v>40575</c:v>
                </c:pt>
                <c:pt idx="165">
                  <c:v>40576</c:v>
                </c:pt>
                <c:pt idx="166">
                  <c:v>40577</c:v>
                </c:pt>
                <c:pt idx="167">
                  <c:v>40578</c:v>
                </c:pt>
                <c:pt idx="168">
                  <c:v>40581</c:v>
                </c:pt>
                <c:pt idx="169">
                  <c:v>40582</c:v>
                </c:pt>
                <c:pt idx="170">
                  <c:v>40583</c:v>
                </c:pt>
                <c:pt idx="171">
                  <c:v>40584</c:v>
                </c:pt>
                <c:pt idx="172">
                  <c:v>40585</c:v>
                </c:pt>
                <c:pt idx="173">
                  <c:v>40588</c:v>
                </c:pt>
                <c:pt idx="174">
                  <c:v>40589</c:v>
                </c:pt>
                <c:pt idx="175">
                  <c:v>40590</c:v>
                </c:pt>
                <c:pt idx="176">
                  <c:v>40591</c:v>
                </c:pt>
                <c:pt idx="177">
                  <c:v>40595</c:v>
                </c:pt>
                <c:pt idx="178">
                  <c:v>40596</c:v>
                </c:pt>
                <c:pt idx="179">
                  <c:v>40597</c:v>
                </c:pt>
                <c:pt idx="180">
                  <c:v>40598</c:v>
                </c:pt>
                <c:pt idx="181">
                  <c:v>40599</c:v>
                </c:pt>
                <c:pt idx="182">
                  <c:v>40602</c:v>
                </c:pt>
                <c:pt idx="183">
                  <c:v>40603</c:v>
                </c:pt>
                <c:pt idx="184">
                  <c:v>40604</c:v>
                </c:pt>
                <c:pt idx="185">
                  <c:v>40605</c:v>
                </c:pt>
                <c:pt idx="186">
                  <c:v>40606</c:v>
                </c:pt>
                <c:pt idx="187">
                  <c:v>40609</c:v>
                </c:pt>
                <c:pt idx="188">
                  <c:v>40610</c:v>
                </c:pt>
                <c:pt idx="189">
                  <c:v>40611</c:v>
                </c:pt>
                <c:pt idx="190">
                  <c:v>40612</c:v>
                </c:pt>
                <c:pt idx="191">
                  <c:v>40613</c:v>
                </c:pt>
                <c:pt idx="192">
                  <c:v>40616</c:v>
                </c:pt>
                <c:pt idx="193">
                  <c:v>40617</c:v>
                </c:pt>
                <c:pt idx="194">
                  <c:v>40618</c:v>
                </c:pt>
                <c:pt idx="195">
                  <c:v>40619</c:v>
                </c:pt>
                <c:pt idx="196">
                  <c:v>40623</c:v>
                </c:pt>
                <c:pt idx="197">
                  <c:v>40624</c:v>
                </c:pt>
                <c:pt idx="198">
                  <c:v>40625</c:v>
                </c:pt>
                <c:pt idx="199">
                  <c:v>40626</c:v>
                </c:pt>
                <c:pt idx="200">
                  <c:v>40627</c:v>
                </c:pt>
                <c:pt idx="201">
                  <c:v>40630</c:v>
                </c:pt>
                <c:pt idx="202">
                  <c:v>40631</c:v>
                </c:pt>
                <c:pt idx="203">
                  <c:v>40632</c:v>
                </c:pt>
                <c:pt idx="204">
                  <c:v>40633</c:v>
                </c:pt>
                <c:pt idx="205">
                  <c:v>40634</c:v>
                </c:pt>
                <c:pt idx="206">
                  <c:v>40637</c:v>
                </c:pt>
                <c:pt idx="207">
                  <c:v>40638</c:v>
                </c:pt>
                <c:pt idx="208">
                  <c:v>40640</c:v>
                </c:pt>
                <c:pt idx="209">
                  <c:v>40641</c:v>
                </c:pt>
                <c:pt idx="210">
                  <c:v>40644</c:v>
                </c:pt>
                <c:pt idx="211">
                  <c:v>40645</c:v>
                </c:pt>
                <c:pt idx="212">
                  <c:v>40651</c:v>
                </c:pt>
                <c:pt idx="213">
                  <c:v>40652</c:v>
                </c:pt>
                <c:pt idx="214">
                  <c:v>40653</c:v>
                </c:pt>
                <c:pt idx="215">
                  <c:v>40654</c:v>
                </c:pt>
                <c:pt idx="216">
                  <c:v>40655</c:v>
                </c:pt>
                <c:pt idx="217">
                  <c:v>40658</c:v>
                </c:pt>
                <c:pt idx="218">
                  <c:v>40659</c:v>
                </c:pt>
                <c:pt idx="219">
                  <c:v>40660</c:v>
                </c:pt>
                <c:pt idx="220">
                  <c:v>40661</c:v>
                </c:pt>
                <c:pt idx="221">
                  <c:v>40662</c:v>
                </c:pt>
                <c:pt idx="222">
                  <c:v>40666</c:v>
                </c:pt>
                <c:pt idx="223">
                  <c:v>40667</c:v>
                </c:pt>
                <c:pt idx="224">
                  <c:v>40669</c:v>
                </c:pt>
                <c:pt idx="225">
                  <c:v>40672</c:v>
                </c:pt>
                <c:pt idx="226">
                  <c:v>40673</c:v>
                </c:pt>
                <c:pt idx="227">
                  <c:v>40674</c:v>
                </c:pt>
                <c:pt idx="228">
                  <c:v>40675</c:v>
                </c:pt>
                <c:pt idx="229">
                  <c:v>40676</c:v>
                </c:pt>
                <c:pt idx="230">
                  <c:v>40681</c:v>
                </c:pt>
                <c:pt idx="231">
                  <c:v>40682</c:v>
                </c:pt>
                <c:pt idx="232">
                  <c:v>40683</c:v>
                </c:pt>
                <c:pt idx="233">
                  <c:v>40686</c:v>
                </c:pt>
                <c:pt idx="234">
                  <c:v>40687</c:v>
                </c:pt>
                <c:pt idx="235">
                  <c:v>40688</c:v>
                </c:pt>
                <c:pt idx="236">
                  <c:v>40689</c:v>
                </c:pt>
                <c:pt idx="237">
                  <c:v>40690</c:v>
                </c:pt>
                <c:pt idx="238">
                  <c:v>40693</c:v>
                </c:pt>
                <c:pt idx="239">
                  <c:v>40694</c:v>
                </c:pt>
                <c:pt idx="240">
                  <c:v>40695</c:v>
                </c:pt>
                <c:pt idx="241">
                  <c:v>40696</c:v>
                </c:pt>
                <c:pt idx="242">
                  <c:v>40697</c:v>
                </c:pt>
                <c:pt idx="243">
                  <c:v>40700</c:v>
                </c:pt>
                <c:pt idx="244">
                  <c:v>40701</c:v>
                </c:pt>
                <c:pt idx="245">
                  <c:v>40702</c:v>
                </c:pt>
                <c:pt idx="246">
                  <c:v>40703</c:v>
                </c:pt>
                <c:pt idx="247">
                  <c:v>40704</c:v>
                </c:pt>
                <c:pt idx="248">
                  <c:v>40707</c:v>
                </c:pt>
                <c:pt idx="249">
                  <c:v>40708</c:v>
                </c:pt>
                <c:pt idx="250">
                  <c:v>40709</c:v>
                </c:pt>
                <c:pt idx="251">
                  <c:v>40710</c:v>
                </c:pt>
                <c:pt idx="252">
                  <c:v>40711</c:v>
                </c:pt>
                <c:pt idx="253">
                  <c:v>40714</c:v>
                </c:pt>
                <c:pt idx="254">
                  <c:v>40715</c:v>
                </c:pt>
                <c:pt idx="255">
                  <c:v>40716</c:v>
                </c:pt>
                <c:pt idx="256">
                  <c:v>40717</c:v>
                </c:pt>
                <c:pt idx="257">
                  <c:v>40718</c:v>
                </c:pt>
                <c:pt idx="258">
                  <c:v>40721</c:v>
                </c:pt>
                <c:pt idx="259">
                  <c:v>40722</c:v>
                </c:pt>
                <c:pt idx="260">
                  <c:v>40723</c:v>
                </c:pt>
                <c:pt idx="261">
                  <c:v>40724</c:v>
                </c:pt>
                <c:pt idx="262">
                  <c:v>40728</c:v>
                </c:pt>
                <c:pt idx="263">
                  <c:v>40729</c:v>
                </c:pt>
                <c:pt idx="264">
                  <c:v>40730</c:v>
                </c:pt>
                <c:pt idx="265">
                  <c:v>40731</c:v>
                </c:pt>
                <c:pt idx="266">
                  <c:v>40732</c:v>
                </c:pt>
                <c:pt idx="267">
                  <c:v>40735</c:v>
                </c:pt>
                <c:pt idx="268">
                  <c:v>40736</c:v>
                </c:pt>
                <c:pt idx="269">
                  <c:v>40737</c:v>
                </c:pt>
                <c:pt idx="270">
                  <c:v>40738</c:v>
                </c:pt>
                <c:pt idx="271">
                  <c:v>40742</c:v>
                </c:pt>
                <c:pt idx="272">
                  <c:v>40743</c:v>
                </c:pt>
                <c:pt idx="273">
                  <c:v>40744</c:v>
                </c:pt>
                <c:pt idx="274">
                  <c:v>40745</c:v>
                </c:pt>
                <c:pt idx="275">
                  <c:v>40746</c:v>
                </c:pt>
                <c:pt idx="276">
                  <c:v>40749</c:v>
                </c:pt>
                <c:pt idx="277">
                  <c:v>40750</c:v>
                </c:pt>
                <c:pt idx="278">
                  <c:v>40751</c:v>
                </c:pt>
                <c:pt idx="279">
                  <c:v>40752</c:v>
                </c:pt>
                <c:pt idx="280">
                  <c:v>40753</c:v>
                </c:pt>
                <c:pt idx="281">
                  <c:v>40756</c:v>
                </c:pt>
                <c:pt idx="282">
                  <c:v>40757</c:v>
                </c:pt>
                <c:pt idx="283">
                  <c:v>40758</c:v>
                </c:pt>
                <c:pt idx="284">
                  <c:v>40759</c:v>
                </c:pt>
                <c:pt idx="285">
                  <c:v>40760</c:v>
                </c:pt>
                <c:pt idx="286">
                  <c:v>40763</c:v>
                </c:pt>
                <c:pt idx="287">
                  <c:v>40764</c:v>
                </c:pt>
                <c:pt idx="288">
                  <c:v>40765</c:v>
                </c:pt>
                <c:pt idx="289">
                  <c:v>40766</c:v>
                </c:pt>
                <c:pt idx="290">
                  <c:v>40770</c:v>
                </c:pt>
                <c:pt idx="291">
                  <c:v>40771</c:v>
                </c:pt>
                <c:pt idx="292">
                  <c:v>40772</c:v>
                </c:pt>
                <c:pt idx="293">
                  <c:v>40773</c:v>
                </c:pt>
                <c:pt idx="294">
                  <c:v>40774</c:v>
                </c:pt>
                <c:pt idx="295">
                  <c:v>40777</c:v>
                </c:pt>
                <c:pt idx="296">
                  <c:v>40778</c:v>
                </c:pt>
                <c:pt idx="297">
                  <c:v>40779</c:v>
                </c:pt>
                <c:pt idx="298">
                  <c:v>40780</c:v>
                </c:pt>
                <c:pt idx="299">
                  <c:v>40781</c:v>
                </c:pt>
                <c:pt idx="300">
                  <c:v>40784</c:v>
                </c:pt>
                <c:pt idx="301">
                  <c:v>40785</c:v>
                </c:pt>
                <c:pt idx="302">
                  <c:v>40786</c:v>
                </c:pt>
                <c:pt idx="303">
                  <c:v>40787</c:v>
                </c:pt>
                <c:pt idx="304">
                  <c:v>40788</c:v>
                </c:pt>
                <c:pt idx="305">
                  <c:v>40791</c:v>
                </c:pt>
                <c:pt idx="306">
                  <c:v>40792</c:v>
                </c:pt>
                <c:pt idx="307">
                  <c:v>40793</c:v>
                </c:pt>
                <c:pt idx="308">
                  <c:v>40794</c:v>
                </c:pt>
                <c:pt idx="309">
                  <c:v>40795</c:v>
                </c:pt>
                <c:pt idx="310">
                  <c:v>40798</c:v>
                </c:pt>
                <c:pt idx="311">
                  <c:v>40799</c:v>
                </c:pt>
                <c:pt idx="312">
                  <c:v>40800</c:v>
                </c:pt>
                <c:pt idx="313">
                  <c:v>40801</c:v>
                </c:pt>
                <c:pt idx="314">
                  <c:v>40802</c:v>
                </c:pt>
                <c:pt idx="315">
                  <c:v>40805</c:v>
                </c:pt>
                <c:pt idx="316">
                  <c:v>40806</c:v>
                </c:pt>
                <c:pt idx="317">
                  <c:v>40807</c:v>
                </c:pt>
                <c:pt idx="318">
                  <c:v>40808</c:v>
                </c:pt>
                <c:pt idx="319">
                  <c:v>40809</c:v>
                </c:pt>
                <c:pt idx="320">
                  <c:v>40812</c:v>
                </c:pt>
                <c:pt idx="321">
                  <c:v>40813</c:v>
                </c:pt>
                <c:pt idx="322">
                  <c:v>40814</c:v>
                </c:pt>
                <c:pt idx="323">
                  <c:v>40815</c:v>
                </c:pt>
                <c:pt idx="324">
                  <c:v>40816</c:v>
                </c:pt>
                <c:pt idx="325">
                  <c:v>40819</c:v>
                </c:pt>
                <c:pt idx="326">
                  <c:v>40820</c:v>
                </c:pt>
                <c:pt idx="327">
                  <c:v>40821</c:v>
                </c:pt>
                <c:pt idx="328">
                  <c:v>40822</c:v>
                </c:pt>
                <c:pt idx="329">
                  <c:v>40823</c:v>
                </c:pt>
                <c:pt idx="330">
                  <c:v>40826</c:v>
                </c:pt>
                <c:pt idx="331">
                  <c:v>40827</c:v>
                </c:pt>
                <c:pt idx="332">
                  <c:v>40828</c:v>
                </c:pt>
                <c:pt idx="333">
                  <c:v>40829</c:v>
                </c:pt>
                <c:pt idx="334">
                  <c:v>40830</c:v>
                </c:pt>
                <c:pt idx="335">
                  <c:v>40833</c:v>
                </c:pt>
                <c:pt idx="336">
                  <c:v>40834</c:v>
                </c:pt>
                <c:pt idx="337">
                  <c:v>40835</c:v>
                </c:pt>
                <c:pt idx="338">
                  <c:v>40836</c:v>
                </c:pt>
                <c:pt idx="339">
                  <c:v>40837</c:v>
                </c:pt>
                <c:pt idx="340">
                  <c:v>40841</c:v>
                </c:pt>
                <c:pt idx="341">
                  <c:v>40842</c:v>
                </c:pt>
                <c:pt idx="342">
                  <c:v>40843</c:v>
                </c:pt>
                <c:pt idx="343">
                  <c:v>40844</c:v>
                </c:pt>
                <c:pt idx="344">
                  <c:v>40847</c:v>
                </c:pt>
                <c:pt idx="345">
                  <c:v>40848</c:v>
                </c:pt>
                <c:pt idx="346">
                  <c:v>40849</c:v>
                </c:pt>
                <c:pt idx="347">
                  <c:v>40850</c:v>
                </c:pt>
                <c:pt idx="348">
                  <c:v>40851</c:v>
                </c:pt>
                <c:pt idx="349">
                  <c:v>40854</c:v>
                </c:pt>
                <c:pt idx="350">
                  <c:v>40855</c:v>
                </c:pt>
                <c:pt idx="351">
                  <c:v>40856</c:v>
                </c:pt>
                <c:pt idx="352">
                  <c:v>40857</c:v>
                </c:pt>
                <c:pt idx="353">
                  <c:v>40858</c:v>
                </c:pt>
                <c:pt idx="354">
                  <c:v>40861</c:v>
                </c:pt>
                <c:pt idx="355">
                  <c:v>40862</c:v>
                </c:pt>
                <c:pt idx="356">
                  <c:v>40863</c:v>
                </c:pt>
                <c:pt idx="357">
                  <c:v>40864</c:v>
                </c:pt>
                <c:pt idx="358">
                  <c:v>40865</c:v>
                </c:pt>
                <c:pt idx="359">
                  <c:v>40868</c:v>
                </c:pt>
                <c:pt idx="360">
                  <c:v>40869</c:v>
                </c:pt>
                <c:pt idx="361">
                  <c:v>40870</c:v>
                </c:pt>
                <c:pt idx="362">
                  <c:v>40871</c:v>
                </c:pt>
                <c:pt idx="363">
                  <c:v>40872</c:v>
                </c:pt>
                <c:pt idx="364">
                  <c:v>40875</c:v>
                </c:pt>
                <c:pt idx="365">
                  <c:v>40876</c:v>
                </c:pt>
                <c:pt idx="366">
                  <c:v>40877</c:v>
                </c:pt>
                <c:pt idx="367">
                  <c:v>40878</c:v>
                </c:pt>
                <c:pt idx="368">
                  <c:v>40879</c:v>
                </c:pt>
                <c:pt idx="369">
                  <c:v>40883</c:v>
                </c:pt>
                <c:pt idx="370">
                  <c:v>40884</c:v>
                </c:pt>
                <c:pt idx="371">
                  <c:v>40885</c:v>
                </c:pt>
                <c:pt idx="372">
                  <c:v>40886</c:v>
                </c:pt>
                <c:pt idx="373">
                  <c:v>40890</c:v>
                </c:pt>
                <c:pt idx="374">
                  <c:v>40891</c:v>
                </c:pt>
                <c:pt idx="375">
                  <c:v>40892</c:v>
                </c:pt>
                <c:pt idx="376">
                  <c:v>40893</c:v>
                </c:pt>
                <c:pt idx="377">
                  <c:v>40896</c:v>
                </c:pt>
                <c:pt idx="378">
                  <c:v>40897</c:v>
                </c:pt>
                <c:pt idx="379">
                  <c:v>40898</c:v>
                </c:pt>
                <c:pt idx="380">
                  <c:v>40899</c:v>
                </c:pt>
                <c:pt idx="381">
                  <c:v>40900</c:v>
                </c:pt>
                <c:pt idx="382">
                  <c:v>40903</c:v>
                </c:pt>
                <c:pt idx="383">
                  <c:v>40904</c:v>
                </c:pt>
                <c:pt idx="384">
                  <c:v>40905</c:v>
                </c:pt>
                <c:pt idx="385">
                  <c:v>40906</c:v>
                </c:pt>
                <c:pt idx="386">
                  <c:v>40907</c:v>
                </c:pt>
                <c:pt idx="387">
                  <c:v>40912</c:v>
                </c:pt>
                <c:pt idx="388">
                  <c:v>40913</c:v>
                </c:pt>
                <c:pt idx="389">
                  <c:v>40914</c:v>
                </c:pt>
                <c:pt idx="390">
                  <c:v>40917</c:v>
                </c:pt>
                <c:pt idx="391">
                  <c:v>40918</c:v>
                </c:pt>
                <c:pt idx="392">
                  <c:v>40919</c:v>
                </c:pt>
                <c:pt idx="393">
                  <c:v>40920</c:v>
                </c:pt>
                <c:pt idx="394">
                  <c:v>40921</c:v>
                </c:pt>
                <c:pt idx="395">
                  <c:v>40924</c:v>
                </c:pt>
                <c:pt idx="396">
                  <c:v>40925</c:v>
                </c:pt>
                <c:pt idx="397">
                  <c:v>40926</c:v>
                </c:pt>
                <c:pt idx="398">
                  <c:v>40927</c:v>
                </c:pt>
                <c:pt idx="399">
                  <c:v>40928</c:v>
                </c:pt>
                <c:pt idx="400">
                  <c:v>40931</c:v>
                </c:pt>
                <c:pt idx="401">
                  <c:v>40932</c:v>
                </c:pt>
                <c:pt idx="402">
                  <c:v>40933</c:v>
                </c:pt>
                <c:pt idx="403">
                  <c:v>40934</c:v>
                </c:pt>
                <c:pt idx="404">
                  <c:v>40935</c:v>
                </c:pt>
                <c:pt idx="405">
                  <c:v>40938</c:v>
                </c:pt>
                <c:pt idx="406">
                  <c:v>40939</c:v>
                </c:pt>
                <c:pt idx="407">
                  <c:v>40940</c:v>
                </c:pt>
                <c:pt idx="408">
                  <c:v>40941</c:v>
                </c:pt>
                <c:pt idx="409">
                  <c:v>40942</c:v>
                </c:pt>
                <c:pt idx="410">
                  <c:v>40945</c:v>
                </c:pt>
                <c:pt idx="411">
                  <c:v>40946</c:v>
                </c:pt>
                <c:pt idx="412">
                  <c:v>40947</c:v>
                </c:pt>
                <c:pt idx="413">
                  <c:v>40948</c:v>
                </c:pt>
                <c:pt idx="414">
                  <c:v>40949</c:v>
                </c:pt>
                <c:pt idx="415">
                  <c:v>40952</c:v>
                </c:pt>
                <c:pt idx="416">
                  <c:v>40953</c:v>
                </c:pt>
                <c:pt idx="417">
                  <c:v>40954</c:v>
                </c:pt>
                <c:pt idx="418">
                  <c:v>40955</c:v>
                </c:pt>
                <c:pt idx="419">
                  <c:v>40956</c:v>
                </c:pt>
                <c:pt idx="420">
                  <c:v>40959</c:v>
                </c:pt>
                <c:pt idx="421">
                  <c:v>40960</c:v>
                </c:pt>
                <c:pt idx="422">
                  <c:v>40961</c:v>
                </c:pt>
                <c:pt idx="423">
                  <c:v>40962</c:v>
                </c:pt>
                <c:pt idx="424">
                  <c:v>40963</c:v>
                </c:pt>
                <c:pt idx="425">
                  <c:v>40966</c:v>
                </c:pt>
                <c:pt idx="426">
                  <c:v>40967</c:v>
                </c:pt>
                <c:pt idx="427">
                  <c:v>40968</c:v>
                </c:pt>
                <c:pt idx="428">
                  <c:v>40969</c:v>
                </c:pt>
                <c:pt idx="429">
                  <c:v>40970</c:v>
                </c:pt>
                <c:pt idx="430">
                  <c:v>40973</c:v>
                </c:pt>
                <c:pt idx="431">
                  <c:v>40974</c:v>
                </c:pt>
                <c:pt idx="432">
                  <c:v>40976</c:v>
                </c:pt>
                <c:pt idx="433">
                  <c:v>40977</c:v>
                </c:pt>
                <c:pt idx="434">
                  <c:v>40980</c:v>
                </c:pt>
                <c:pt idx="435">
                  <c:v>40981</c:v>
                </c:pt>
                <c:pt idx="436">
                  <c:v>40982</c:v>
                </c:pt>
                <c:pt idx="437">
                  <c:v>40983</c:v>
                </c:pt>
                <c:pt idx="438">
                  <c:v>40984</c:v>
                </c:pt>
                <c:pt idx="439">
                  <c:v>40987</c:v>
                </c:pt>
                <c:pt idx="440">
                  <c:v>40988</c:v>
                </c:pt>
                <c:pt idx="441">
                  <c:v>40989</c:v>
                </c:pt>
                <c:pt idx="442">
                  <c:v>40990</c:v>
                </c:pt>
                <c:pt idx="443">
                  <c:v>40991</c:v>
                </c:pt>
                <c:pt idx="444">
                  <c:v>40994</c:v>
                </c:pt>
                <c:pt idx="445">
                  <c:v>40995</c:v>
                </c:pt>
                <c:pt idx="446">
                  <c:v>40996</c:v>
                </c:pt>
                <c:pt idx="447">
                  <c:v>40997</c:v>
                </c:pt>
                <c:pt idx="448">
                  <c:v>40998</c:v>
                </c:pt>
                <c:pt idx="449">
                  <c:v>41001</c:v>
                </c:pt>
                <c:pt idx="450">
                  <c:v>41002</c:v>
                </c:pt>
                <c:pt idx="451">
                  <c:v>41003</c:v>
                </c:pt>
                <c:pt idx="452">
                  <c:v>41004</c:v>
                </c:pt>
                <c:pt idx="453">
                  <c:v>41009</c:v>
                </c:pt>
                <c:pt idx="454">
                  <c:v>41010</c:v>
                </c:pt>
                <c:pt idx="455">
                  <c:v>41011</c:v>
                </c:pt>
                <c:pt idx="456">
                  <c:v>41016</c:v>
                </c:pt>
                <c:pt idx="457">
                  <c:v>41017</c:v>
                </c:pt>
                <c:pt idx="458">
                  <c:v>41018</c:v>
                </c:pt>
                <c:pt idx="459">
                  <c:v>41019</c:v>
                </c:pt>
                <c:pt idx="460">
                  <c:v>41022</c:v>
                </c:pt>
                <c:pt idx="461">
                  <c:v>41023</c:v>
                </c:pt>
                <c:pt idx="462">
                  <c:v>41024</c:v>
                </c:pt>
                <c:pt idx="463">
                  <c:v>41025</c:v>
                </c:pt>
                <c:pt idx="464">
                  <c:v>41026</c:v>
                </c:pt>
                <c:pt idx="465">
                  <c:v>41029</c:v>
                </c:pt>
                <c:pt idx="466">
                  <c:v>41031</c:v>
                </c:pt>
                <c:pt idx="467">
                  <c:v>41032</c:v>
                </c:pt>
                <c:pt idx="468">
                  <c:v>41033</c:v>
                </c:pt>
                <c:pt idx="469">
                  <c:v>41037</c:v>
                </c:pt>
                <c:pt idx="470">
                  <c:v>41038</c:v>
                </c:pt>
                <c:pt idx="471">
                  <c:v>41039</c:v>
                </c:pt>
                <c:pt idx="472">
                  <c:v>41040</c:v>
                </c:pt>
                <c:pt idx="473">
                  <c:v>41043</c:v>
                </c:pt>
                <c:pt idx="474">
                  <c:v>41044</c:v>
                </c:pt>
                <c:pt idx="475">
                  <c:v>41045</c:v>
                </c:pt>
                <c:pt idx="476">
                  <c:v>41046</c:v>
                </c:pt>
                <c:pt idx="477">
                  <c:v>41047</c:v>
                </c:pt>
                <c:pt idx="478">
                  <c:v>41050</c:v>
                </c:pt>
                <c:pt idx="479">
                  <c:v>41051</c:v>
                </c:pt>
                <c:pt idx="480">
                  <c:v>41052</c:v>
                </c:pt>
                <c:pt idx="481">
                  <c:v>41053</c:v>
                </c:pt>
                <c:pt idx="482">
                  <c:v>41054</c:v>
                </c:pt>
                <c:pt idx="483">
                  <c:v>41057</c:v>
                </c:pt>
                <c:pt idx="484">
                  <c:v>41058</c:v>
                </c:pt>
                <c:pt idx="485">
                  <c:v>41059</c:v>
                </c:pt>
                <c:pt idx="486">
                  <c:v>41060</c:v>
                </c:pt>
                <c:pt idx="487">
                  <c:v>41061</c:v>
                </c:pt>
                <c:pt idx="488">
                  <c:v>41065</c:v>
                </c:pt>
                <c:pt idx="489">
                  <c:v>41066</c:v>
                </c:pt>
                <c:pt idx="490">
                  <c:v>41067</c:v>
                </c:pt>
                <c:pt idx="491">
                  <c:v>41068</c:v>
                </c:pt>
                <c:pt idx="492">
                  <c:v>41071</c:v>
                </c:pt>
                <c:pt idx="493">
                  <c:v>41072</c:v>
                </c:pt>
                <c:pt idx="494">
                  <c:v>41073</c:v>
                </c:pt>
                <c:pt idx="495">
                  <c:v>41074</c:v>
                </c:pt>
                <c:pt idx="496">
                  <c:v>41075</c:v>
                </c:pt>
                <c:pt idx="497">
                  <c:v>41078</c:v>
                </c:pt>
                <c:pt idx="498">
                  <c:v>41079</c:v>
                </c:pt>
                <c:pt idx="499">
                  <c:v>41080</c:v>
                </c:pt>
                <c:pt idx="500">
                  <c:v>41081</c:v>
                </c:pt>
                <c:pt idx="501">
                  <c:v>41082</c:v>
                </c:pt>
                <c:pt idx="502">
                  <c:v>41085</c:v>
                </c:pt>
                <c:pt idx="503">
                  <c:v>41086</c:v>
                </c:pt>
                <c:pt idx="504">
                  <c:v>41087</c:v>
                </c:pt>
                <c:pt idx="505">
                  <c:v>41088</c:v>
                </c:pt>
                <c:pt idx="506">
                  <c:v>41089</c:v>
                </c:pt>
                <c:pt idx="507">
                  <c:v>41092</c:v>
                </c:pt>
                <c:pt idx="508">
                  <c:v>41093</c:v>
                </c:pt>
                <c:pt idx="509">
                  <c:v>41094</c:v>
                </c:pt>
                <c:pt idx="510">
                  <c:v>41095</c:v>
                </c:pt>
                <c:pt idx="511">
                  <c:v>41096</c:v>
                </c:pt>
                <c:pt idx="512">
                  <c:v>41099</c:v>
                </c:pt>
                <c:pt idx="513">
                  <c:v>41100</c:v>
                </c:pt>
                <c:pt idx="514">
                  <c:v>41101</c:v>
                </c:pt>
                <c:pt idx="515">
                  <c:v>41102</c:v>
                </c:pt>
                <c:pt idx="516">
                  <c:v>41103</c:v>
                </c:pt>
                <c:pt idx="517">
                  <c:v>41106</c:v>
                </c:pt>
                <c:pt idx="518">
                  <c:v>41107</c:v>
                </c:pt>
                <c:pt idx="519">
                  <c:v>41108</c:v>
                </c:pt>
                <c:pt idx="520">
                  <c:v>41109</c:v>
                </c:pt>
                <c:pt idx="521">
                  <c:v>41110</c:v>
                </c:pt>
                <c:pt idx="522">
                  <c:v>41113</c:v>
                </c:pt>
                <c:pt idx="523">
                  <c:v>41114</c:v>
                </c:pt>
                <c:pt idx="524">
                  <c:v>41115</c:v>
                </c:pt>
                <c:pt idx="525">
                  <c:v>41116</c:v>
                </c:pt>
                <c:pt idx="526">
                  <c:v>41117</c:v>
                </c:pt>
                <c:pt idx="527">
                  <c:v>41120</c:v>
                </c:pt>
                <c:pt idx="528">
                  <c:v>41121</c:v>
                </c:pt>
                <c:pt idx="529">
                  <c:v>41122</c:v>
                </c:pt>
                <c:pt idx="530">
                  <c:v>41124</c:v>
                </c:pt>
                <c:pt idx="531">
                  <c:v>41127</c:v>
                </c:pt>
                <c:pt idx="532">
                  <c:v>41128</c:v>
                </c:pt>
                <c:pt idx="533">
                  <c:v>41129</c:v>
                </c:pt>
                <c:pt idx="534">
                  <c:v>41130</c:v>
                </c:pt>
                <c:pt idx="535">
                  <c:v>41131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41155</c:v>
                </c:pt>
                <c:pt idx="551">
                  <c:v>41156</c:v>
                </c:pt>
                <c:pt idx="552">
                  <c:v>41157</c:v>
                </c:pt>
                <c:pt idx="553">
                  <c:v>41158</c:v>
                </c:pt>
                <c:pt idx="554">
                  <c:v>41159</c:v>
                </c:pt>
                <c:pt idx="555">
                  <c:v>41162</c:v>
                </c:pt>
                <c:pt idx="556">
                  <c:v>41163</c:v>
                </c:pt>
                <c:pt idx="557">
                  <c:v>41164</c:v>
                </c:pt>
                <c:pt idx="558">
                  <c:v>41165</c:v>
                </c:pt>
                <c:pt idx="559">
                  <c:v>41166</c:v>
                </c:pt>
                <c:pt idx="560">
                  <c:v>41169</c:v>
                </c:pt>
                <c:pt idx="561">
                  <c:v>41170</c:v>
                </c:pt>
                <c:pt idx="562">
                  <c:v>41171</c:v>
                </c:pt>
                <c:pt idx="563">
                  <c:v>41172</c:v>
                </c:pt>
                <c:pt idx="564">
                  <c:v>41173</c:v>
                </c:pt>
                <c:pt idx="565">
                  <c:v>41176</c:v>
                </c:pt>
                <c:pt idx="566">
                  <c:v>41177</c:v>
                </c:pt>
                <c:pt idx="567">
                  <c:v>41178</c:v>
                </c:pt>
                <c:pt idx="568">
                  <c:v>41179</c:v>
                </c:pt>
                <c:pt idx="569">
                  <c:v>41180</c:v>
                </c:pt>
                <c:pt idx="570">
                  <c:v>41183</c:v>
                </c:pt>
                <c:pt idx="571">
                  <c:v>41184</c:v>
                </c:pt>
                <c:pt idx="572">
                  <c:v>41185</c:v>
                </c:pt>
                <c:pt idx="573">
                  <c:v>41186</c:v>
                </c:pt>
                <c:pt idx="574">
                  <c:v>41187</c:v>
                </c:pt>
                <c:pt idx="575">
                  <c:v>41190</c:v>
                </c:pt>
                <c:pt idx="576">
                  <c:v>41191</c:v>
                </c:pt>
                <c:pt idx="577">
                  <c:v>41192</c:v>
                </c:pt>
                <c:pt idx="578">
                  <c:v>41193</c:v>
                </c:pt>
                <c:pt idx="579">
                  <c:v>41194</c:v>
                </c:pt>
                <c:pt idx="580">
                  <c:v>41197</c:v>
                </c:pt>
                <c:pt idx="581">
                  <c:v>41198</c:v>
                </c:pt>
                <c:pt idx="582">
                  <c:v>41199</c:v>
                </c:pt>
                <c:pt idx="583">
                  <c:v>41200</c:v>
                </c:pt>
                <c:pt idx="584">
                  <c:v>41201</c:v>
                </c:pt>
                <c:pt idx="585">
                  <c:v>41204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41211</c:v>
                </c:pt>
                <c:pt idx="590">
                  <c:v>41212</c:v>
                </c:pt>
                <c:pt idx="591">
                  <c:v>41213</c:v>
                </c:pt>
                <c:pt idx="592">
                  <c:v>41214</c:v>
                </c:pt>
                <c:pt idx="593">
                  <c:v>41215</c:v>
                </c:pt>
                <c:pt idx="594">
                  <c:v>41218</c:v>
                </c:pt>
                <c:pt idx="595">
                  <c:v>41219</c:v>
                </c:pt>
                <c:pt idx="596">
                  <c:v>41220</c:v>
                </c:pt>
                <c:pt idx="597">
                  <c:v>41221</c:v>
                </c:pt>
                <c:pt idx="598">
                  <c:v>41222</c:v>
                </c:pt>
                <c:pt idx="599">
                  <c:v>41225</c:v>
                </c:pt>
                <c:pt idx="600">
                  <c:v>41226</c:v>
                </c:pt>
                <c:pt idx="601">
                  <c:v>41227</c:v>
                </c:pt>
                <c:pt idx="602">
                  <c:v>41228</c:v>
                </c:pt>
                <c:pt idx="603">
                  <c:v>41229</c:v>
                </c:pt>
                <c:pt idx="604">
                  <c:v>41232</c:v>
                </c:pt>
                <c:pt idx="605">
                  <c:v>41233</c:v>
                </c:pt>
                <c:pt idx="606">
                  <c:v>41234</c:v>
                </c:pt>
                <c:pt idx="607">
                  <c:v>41235</c:v>
                </c:pt>
                <c:pt idx="608">
                  <c:v>41236</c:v>
                </c:pt>
                <c:pt idx="609">
                  <c:v>41239</c:v>
                </c:pt>
                <c:pt idx="610">
                  <c:v>41240</c:v>
                </c:pt>
                <c:pt idx="611">
                  <c:v>41241</c:v>
                </c:pt>
                <c:pt idx="612">
                  <c:v>41242</c:v>
                </c:pt>
                <c:pt idx="613">
                  <c:v>41243</c:v>
                </c:pt>
                <c:pt idx="614">
                  <c:v>41246</c:v>
                </c:pt>
                <c:pt idx="615">
                  <c:v>41247</c:v>
                </c:pt>
                <c:pt idx="616">
                  <c:v>41249</c:v>
                </c:pt>
                <c:pt idx="617">
                  <c:v>41250</c:v>
                </c:pt>
                <c:pt idx="618">
                  <c:v>41254</c:v>
                </c:pt>
                <c:pt idx="619">
                  <c:v>41255</c:v>
                </c:pt>
                <c:pt idx="620">
                  <c:v>41256</c:v>
                </c:pt>
                <c:pt idx="621">
                  <c:v>41257</c:v>
                </c:pt>
                <c:pt idx="622">
                  <c:v>41260</c:v>
                </c:pt>
                <c:pt idx="623">
                  <c:v>41261</c:v>
                </c:pt>
                <c:pt idx="624">
                  <c:v>41262</c:v>
                </c:pt>
                <c:pt idx="625">
                  <c:v>41263</c:v>
                </c:pt>
                <c:pt idx="626">
                  <c:v>41264</c:v>
                </c:pt>
                <c:pt idx="627">
                  <c:v>41267</c:v>
                </c:pt>
                <c:pt idx="628">
                  <c:v>41268</c:v>
                </c:pt>
                <c:pt idx="629">
                  <c:v>41269</c:v>
                </c:pt>
                <c:pt idx="630">
                  <c:v>41270</c:v>
                </c:pt>
                <c:pt idx="631">
                  <c:v>41271</c:v>
                </c:pt>
                <c:pt idx="632">
                  <c:v>41276</c:v>
                </c:pt>
                <c:pt idx="633">
                  <c:v>41277</c:v>
                </c:pt>
                <c:pt idx="634">
                  <c:v>41278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41288</c:v>
                </c:pt>
                <c:pt idx="641">
                  <c:v>41289</c:v>
                </c:pt>
                <c:pt idx="642">
                  <c:v>41290</c:v>
                </c:pt>
                <c:pt idx="643">
                  <c:v>41291</c:v>
                </c:pt>
                <c:pt idx="644">
                  <c:v>41292</c:v>
                </c:pt>
                <c:pt idx="645">
                  <c:v>41295</c:v>
                </c:pt>
                <c:pt idx="646">
                  <c:v>41296</c:v>
                </c:pt>
                <c:pt idx="647">
                  <c:v>41297</c:v>
                </c:pt>
                <c:pt idx="648">
                  <c:v>41298</c:v>
                </c:pt>
                <c:pt idx="649">
                  <c:v>41299</c:v>
                </c:pt>
                <c:pt idx="650">
                  <c:v>41302</c:v>
                </c:pt>
                <c:pt idx="651">
                  <c:v>41303</c:v>
                </c:pt>
                <c:pt idx="652">
                  <c:v>41304</c:v>
                </c:pt>
                <c:pt idx="653">
                  <c:v>41305</c:v>
                </c:pt>
                <c:pt idx="654">
                  <c:v>41306</c:v>
                </c:pt>
                <c:pt idx="655">
                  <c:v>41309</c:v>
                </c:pt>
                <c:pt idx="656">
                  <c:v>41310</c:v>
                </c:pt>
                <c:pt idx="657">
                  <c:v>41311</c:v>
                </c:pt>
                <c:pt idx="658">
                  <c:v>41312</c:v>
                </c:pt>
                <c:pt idx="659">
                  <c:v>41313</c:v>
                </c:pt>
                <c:pt idx="660">
                  <c:v>41316</c:v>
                </c:pt>
                <c:pt idx="661">
                  <c:v>41317</c:v>
                </c:pt>
                <c:pt idx="662">
                  <c:v>41318</c:v>
                </c:pt>
                <c:pt idx="663">
                  <c:v>41319</c:v>
                </c:pt>
                <c:pt idx="664">
                  <c:v>41320</c:v>
                </c:pt>
                <c:pt idx="665">
                  <c:v>41323</c:v>
                </c:pt>
                <c:pt idx="666">
                  <c:v>41324</c:v>
                </c:pt>
                <c:pt idx="667">
                  <c:v>41325</c:v>
                </c:pt>
                <c:pt idx="668">
                  <c:v>41326</c:v>
                </c:pt>
                <c:pt idx="669">
                  <c:v>41327</c:v>
                </c:pt>
                <c:pt idx="670">
                  <c:v>41331</c:v>
                </c:pt>
                <c:pt idx="671">
                  <c:v>41332</c:v>
                </c:pt>
                <c:pt idx="672">
                  <c:v>41333</c:v>
                </c:pt>
                <c:pt idx="673">
                  <c:v>41334</c:v>
                </c:pt>
                <c:pt idx="674">
                  <c:v>41337</c:v>
                </c:pt>
                <c:pt idx="675">
                  <c:v>41338</c:v>
                </c:pt>
                <c:pt idx="676">
                  <c:v>41339</c:v>
                </c:pt>
                <c:pt idx="677">
                  <c:v>41340</c:v>
                </c:pt>
                <c:pt idx="678">
                  <c:v>41341</c:v>
                </c:pt>
                <c:pt idx="679">
                  <c:v>41344</c:v>
                </c:pt>
                <c:pt idx="680">
                  <c:v>41345</c:v>
                </c:pt>
                <c:pt idx="681">
                  <c:v>41346</c:v>
                </c:pt>
                <c:pt idx="682">
                  <c:v>41347</c:v>
                </c:pt>
                <c:pt idx="683">
                  <c:v>41348</c:v>
                </c:pt>
                <c:pt idx="684">
                  <c:v>41351</c:v>
                </c:pt>
                <c:pt idx="685">
                  <c:v>41352</c:v>
                </c:pt>
                <c:pt idx="686">
                  <c:v>41353</c:v>
                </c:pt>
                <c:pt idx="687">
                  <c:v>41354</c:v>
                </c:pt>
                <c:pt idx="688">
                  <c:v>41355</c:v>
                </c:pt>
                <c:pt idx="689">
                  <c:v>41358</c:v>
                </c:pt>
                <c:pt idx="690">
                  <c:v>41359</c:v>
                </c:pt>
                <c:pt idx="691">
                  <c:v>41360</c:v>
                </c:pt>
                <c:pt idx="692">
                  <c:v>41361</c:v>
                </c:pt>
                <c:pt idx="693">
                  <c:v>41362</c:v>
                </c:pt>
                <c:pt idx="694">
                  <c:v>41365</c:v>
                </c:pt>
                <c:pt idx="695">
                  <c:v>41366</c:v>
                </c:pt>
                <c:pt idx="696">
                  <c:v>41367</c:v>
                </c:pt>
                <c:pt idx="697">
                  <c:v>41368</c:v>
                </c:pt>
                <c:pt idx="698">
                  <c:v>41369</c:v>
                </c:pt>
                <c:pt idx="699">
                  <c:v>41373</c:v>
                </c:pt>
                <c:pt idx="700">
                  <c:v>41374</c:v>
                </c:pt>
                <c:pt idx="701">
                  <c:v>41375</c:v>
                </c:pt>
                <c:pt idx="702">
                  <c:v>41376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41396</c:v>
                </c:pt>
                <c:pt idx="714">
                  <c:v>41397</c:v>
                </c:pt>
                <c:pt idx="715">
                  <c:v>41401</c:v>
                </c:pt>
                <c:pt idx="716">
                  <c:v>41402</c:v>
                </c:pt>
                <c:pt idx="717">
                  <c:v>41403</c:v>
                </c:pt>
                <c:pt idx="718">
                  <c:v>41404</c:v>
                </c:pt>
                <c:pt idx="719">
                  <c:v>41407</c:v>
                </c:pt>
                <c:pt idx="720">
                  <c:v>41408</c:v>
                </c:pt>
                <c:pt idx="721">
                  <c:v>41409</c:v>
                </c:pt>
                <c:pt idx="722">
                  <c:v>41410</c:v>
                </c:pt>
                <c:pt idx="723">
                  <c:v>41411</c:v>
                </c:pt>
                <c:pt idx="724">
                  <c:v>41414</c:v>
                </c:pt>
                <c:pt idx="725">
                  <c:v>41415</c:v>
                </c:pt>
                <c:pt idx="726">
                  <c:v>41416</c:v>
                </c:pt>
                <c:pt idx="727">
                  <c:v>41417</c:v>
                </c:pt>
                <c:pt idx="728">
                  <c:v>41421</c:v>
                </c:pt>
                <c:pt idx="729">
                  <c:v>41422</c:v>
                </c:pt>
                <c:pt idx="730">
                  <c:v>41423</c:v>
                </c:pt>
                <c:pt idx="731">
                  <c:v>41424</c:v>
                </c:pt>
                <c:pt idx="732">
                  <c:v>41425</c:v>
                </c:pt>
                <c:pt idx="733">
                  <c:v>41428</c:v>
                </c:pt>
                <c:pt idx="734">
                  <c:v>41429</c:v>
                </c:pt>
                <c:pt idx="735">
                  <c:v>41430</c:v>
                </c:pt>
                <c:pt idx="736">
                  <c:v>41431</c:v>
                </c:pt>
                <c:pt idx="737">
                  <c:v>41432</c:v>
                </c:pt>
                <c:pt idx="738">
                  <c:v>41435</c:v>
                </c:pt>
                <c:pt idx="739">
                  <c:v>41436</c:v>
                </c:pt>
                <c:pt idx="740">
                  <c:v>41437</c:v>
                </c:pt>
                <c:pt idx="741">
                  <c:v>41438</c:v>
                </c:pt>
                <c:pt idx="742">
                  <c:v>41439</c:v>
                </c:pt>
                <c:pt idx="743">
                  <c:v>41442</c:v>
                </c:pt>
                <c:pt idx="744">
                  <c:v>41443</c:v>
                </c:pt>
                <c:pt idx="745">
                  <c:v>41444</c:v>
                </c:pt>
                <c:pt idx="746">
                  <c:v>41445</c:v>
                </c:pt>
                <c:pt idx="747">
                  <c:v>41446</c:v>
                </c:pt>
                <c:pt idx="748">
                  <c:v>41449</c:v>
                </c:pt>
                <c:pt idx="749">
                  <c:v>41450</c:v>
                </c:pt>
                <c:pt idx="750">
                  <c:v>41451</c:v>
                </c:pt>
                <c:pt idx="751">
                  <c:v>41452</c:v>
                </c:pt>
                <c:pt idx="752">
                  <c:v>41453</c:v>
                </c:pt>
                <c:pt idx="753">
                  <c:v>41457</c:v>
                </c:pt>
                <c:pt idx="754">
                  <c:v>41458</c:v>
                </c:pt>
                <c:pt idx="755">
                  <c:v>41459</c:v>
                </c:pt>
                <c:pt idx="756">
                  <c:v>41460</c:v>
                </c:pt>
                <c:pt idx="757">
                  <c:v>41463</c:v>
                </c:pt>
                <c:pt idx="758">
                  <c:v>41464</c:v>
                </c:pt>
                <c:pt idx="759">
                  <c:v>41465</c:v>
                </c:pt>
                <c:pt idx="760">
                  <c:v>41466</c:v>
                </c:pt>
                <c:pt idx="761">
                  <c:v>41467</c:v>
                </c:pt>
                <c:pt idx="762">
                  <c:v>41470</c:v>
                </c:pt>
                <c:pt idx="763">
                  <c:v>41471</c:v>
                </c:pt>
                <c:pt idx="764">
                  <c:v>41472</c:v>
                </c:pt>
                <c:pt idx="765">
                  <c:v>41473</c:v>
                </c:pt>
                <c:pt idx="766">
                  <c:v>41474</c:v>
                </c:pt>
                <c:pt idx="767">
                  <c:v>41478</c:v>
                </c:pt>
                <c:pt idx="768">
                  <c:v>41479</c:v>
                </c:pt>
                <c:pt idx="769">
                  <c:v>41480</c:v>
                </c:pt>
                <c:pt idx="770">
                  <c:v>41481</c:v>
                </c:pt>
                <c:pt idx="771">
                  <c:v>41484</c:v>
                </c:pt>
                <c:pt idx="772">
                  <c:v>41485</c:v>
                </c:pt>
                <c:pt idx="773">
                  <c:v>41486</c:v>
                </c:pt>
                <c:pt idx="774">
                  <c:v>41487</c:v>
                </c:pt>
                <c:pt idx="775">
                  <c:v>41488</c:v>
                </c:pt>
                <c:pt idx="776">
                  <c:v>41491</c:v>
                </c:pt>
                <c:pt idx="777">
                  <c:v>41492</c:v>
                </c:pt>
                <c:pt idx="778">
                  <c:v>41493</c:v>
                </c:pt>
                <c:pt idx="779">
                  <c:v>41494</c:v>
                </c:pt>
                <c:pt idx="780">
                  <c:v>41495</c:v>
                </c:pt>
                <c:pt idx="781">
                  <c:v>41499</c:v>
                </c:pt>
                <c:pt idx="782">
                  <c:v>41500</c:v>
                </c:pt>
                <c:pt idx="783">
                  <c:v>41501</c:v>
                </c:pt>
                <c:pt idx="784">
                  <c:v>41502</c:v>
                </c:pt>
                <c:pt idx="785">
                  <c:v>41505</c:v>
                </c:pt>
                <c:pt idx="786">
                  <c:v>41506</c:v>
                </c:pt>
                <c:pt idx="787">
                  <c:v>41507</c:v>
                </c:pt>
                <c:pt idx="788">
                  <c:v>41508</c:v>
                </c:pt>
                <c:pt idx="789">
                  <c:v>41509</c:v>
                </c:pt>
                <c:pt idx="790">
                  <c:v>41512</c:v>
                </c:pt>
                <c:pt idx="791">
                  <c:v>41513</c:v>
                </c:pt>
                <c:pt idx="792">
                  <c:v>41514</c:v>
                </c:pt>
                <c:pt idx="793">
                  <c:v>41515</c:v>
                </c:pt>
                <c:pt idx="794">
                  <c:v>41516</c:v>
                </c:pt>
                <c:pt idx="795">
                  <c:v>41519</c:v>
                </c:pt>
                <c:pt idx="796">
                  <c:v>41520</c:v>
                </c:pt>
                <c:pt idx="797">
                  <c:v>41521</c:v>
                </c:pt>
                <c:pt idx="798">
                  <c:v>41522</c:v>
                </c:pt>
                <c:pt idx="799">
                  <c:v>41523</c:v>
                </c:pt>
                <c:pt idx="800">
                  <c:v>41526</c:v>
                </c:pt>
                <c:pt idx="801">
                  <c:v>41527</c:v>
                </c:pt>
                <c:pt idx="802">
                  <c:v>41528</c:v>
                </c:pt>
                <c:pt idx="803">
                  <c:v>41529</c:v>
                </c:pt>
                <c:pt idx="804">
                  <c:v>41530</c:v>
                </c:pt>
                <c:pt idx="805">
                  <c:v>41533</c:v>
                </c:pt>
                <c:pt idx="806">
                  <c:v>41534</c:v>
                </c:pt>
                <c:pt idx="807">
                  <c:v>41535</c:v>
                </c:pt>
                <c:pt idx="808">
                  <c:v>41536</c:v>
                </c:pt>
                <c:pt idx="809">
                  <c:v>41537</c:v>
                </c:pt>
                <c:pt idx="810">
                  <c:v>41540</c:v>
                </c:pt>
                <c:pt idx="811">
                  <c:v>41541</c:v>
                </c:pt>
                <c:pt idx="812">
                  <c:v>41542</c:v>
                </c:pt>
                <c:pt idx="813">
                  <c:v>41543</c:v>
                </c:pt>
                <c:pt idx="814">
                  <c:v>41544</c:v>
                </c:pt>
                <c:pt idx="815">
                  <c:v>41547</c:v>
                </c:pt>
                <c:pt idx="816">
                  <c:v>41548</c:v>
                </c:pt>
                <c:pt idx="817">
                  <c:v>41549</c:v>
                </c:pt>
                <c:pt idx="818">
                  <c:v>41550</c:v>
                </c:pt>
                <c:pt idx="819">
                  <c:v>41551</c:v>
                </c:pt>
                <c:pt idx="820">
                  <c:v>41554</c:v>
                </c:pt>
                <c:pt idx="821">
                  <c:v>41555</c:v>
                </c:pt>
                <c:pt idx="822">
                  <c:v>41556</c:v>
                </c:pt>
                <c:pt idx="823">
                  <c:v>41557</c:v>
                </c:pt>
                <c:pt idx="824">
                  <c:v>41558</c:v>
                </c:pt>
                <c:pt idx="825">
                  <c:v>41561</c:v>
                </c:pt>
                <c:pt idx="826">
                  <c:v>41562</c:v>
                </c:pt>
                <c:pt idx="827">
                  <c:v>41563</c:v>
                </c:pt>
                <c:pt idx="828">
                  <c:v>41564</c:v>
                </c:pt>
                <c:pt idx="829">
                  <c:v>41565</c:v>
                </c:pt>
                <c:pt idx="830">
                  <c:v>41568</c:v>
                </c:pt>
                <c:pt idx="831">
                  <c:v>41569</c:v>
                </c:pt>
                <c:pt idx="832">
                  <c:v>41571</c:v>
                </c:pt>
                <c:pt idx="833">
                  <c:v>41572</c:v>
                </c:pt>
                <c:pt idx="834">
                  <c:v>41575</c:v>
                </c:pt>
                <c:pt idx="835">
                  <c:v>41576</c:v>
                </c:pt>
                <c:pt idx="836">
                  <c:v>41577</c:v>
                </c:pt>
                <c:pt idx="837">
                  <c:v>41578</c:v>
                </c:pt>
                <c:pt idx="838">
                  <c:v>41579</c:v>
                </c:pt>
                <c:pt idx="839">
                  <c:v>41582</c:v>
                </c:pt>
                <c:pt idx="840">
                  <c:v>41583</c:v>
                </c:pt>
                <c:pt idx="841">
                  <c:v>41584</c:v>
                </c:pt>
                <c:pt idx="842">
                  <c:v>41585</c:v>
                </c:pt>
                <c:pt idx="843">
                  <c:v>41586</c:v>
                </c:pt>
                <c:pt idx="844">
                  <c:v>41589</c:v>
                </c:pt>
                <c:pt idx="845">
                  <c:v>41590</c:v>
                </c:pt>
                <c:pt idx="846">
                  <c:v>41591</c:v>
                </c:pt>
                <c:pt idx="847">
                  <c:v>41592</c:v>
                </c:pt>
                <c:pt idx="848">
                  <c:v>41593</c:v>
                </c:pt>
                <c:pt idx="849">
                  <c:v>41596</c:v>
                </c:pt>
                <c:pt idx="850">
                  <c:v>41597</c:v>
                </c:pt>
                <c:pt idx="851">
                  <c:v>41598</c:v>
                </c:pt>
                <c:pt idx="852">
                  <c:v>41599</c:v>
                </c:pt>
                <c:pt idx="853">
                  <c:v>41600</c:v>
                </c:pt>
                <c:pt idx="854">
                  <c:v>41603</c:v>
                </c:pt>
                <c:pt idx="855">
                  <c:v>41604</c:v>
                </c:pt>
                <c:pt idx="856">
                  <c:v>41605</c:v>
                </c:pt>
                <c:pt idx="857">
                  <c:v>41606</c:v>
                </c:pt>
                <c:pt idx="858">
                  <c:v>41607</c:v>
                </c:pt>
                <c:pt idx="859">
                  <c:v>41610</c:v>
                </c:pt>
                <c:pt idx="860">
                  <c:v>41611</c:v>
                </c:pt>
                <c:pt idx="861">
                  <c:v>41612</c:v>
                </c:pt>
                <c:pt idx="862">
                  <c:v>41614</c:v>
                </c:pt>
                <c:pt idx="863">
                  <c:v>41617</c:v>
                </c:pt>
                <c:pt idx="864">
                  <c:v>41619</c:v>
                </c:pt>
                <c:pt idx="865">
                  <c:v>41620</c:v>
                </c:pt>
                <c:pt idx="866">
                  <c:v>41621</c:v>
                </c:pt>
                <c:pt idx="867">
                  <c:v>41624</c:v>
                </c:pt>
                <c:pt idx="868">
                  <c:v>41625</c:v>
                </c:pt>
                <c:pt idx="869">
                  <c:v>41626</c:v>
                </c:pt>
                <c:pt idx="870">
                  <c:v>41627</c:v>
                </c:pt>
                <c:pt idx="871">
                  <c:v>41628</c:v>
                </c:pt>
                <c:pt idx="872">
                  <c:v>41631</c:v>
                </c:pt>
                <c:pt idx="873">
                  <c:v>41632</c:v>
                </c:pt>
                <c:pt idx="874">
                  <c:v>41633</c:v>
                </c:pt>
                <c:pt idx="875">
                  <c:v>41634</c:v>
                </c:pt>
                <c:pt idx="876">
                  <c:v>41635</c:v>
                </c:pt>
                <c:pt idx="877">
                  <c:v>41641</c:v>
                </c:pt>
                <c:pt idx="878">
                  <c:v>41642</c:v>
                </c:pt>
                <c:pt idx="879">
                  <c:v>41645</c:v>
                </c:pt>
                <c:pt idx="880">
                  <c:v>41646</c:v>
                </c:pt>
                <c:pt idx="881">
                  <c:v>41647</c:v>
                </c:pt>
                <c:pt idx="882">
                  <c:v>41648</c:v>
                </c:pt>
                <c:pt idx="883">
                  <c:v>41649</c:v>
                </c:pt>
                <c:pt idx="884">
                  <c:v>41652</c:v>
                </c:pt>
                <c:pt idx="885">
                  <c:v>41653</c:v>
                </c:pt>
                <c:pt idx="886">
                  <c:v>41654</c:v>
                </c:pt>
                <c:pt idx="887">
                  <c:v>41655</c:v>
                </c:pt>
                <c:pt idx="888">
                  <c:v>41656</c:v>
                </c:pt>
                <c:pt idx="889">
                  <c:v>41659</c:v>
                </c:pt>
                <c:pt idx="890">
                  <c:v>41660</c:v>
                </c:pt>
                <c:pt idx="891">
                  <c:v>41661</c:v>
                </c:pt>
                <c:pt idx="892">
                  <c:v>41662</c:v>
                </c:pt>
                <c:pt idx="893">
                  <c:v>41663</c:v>
                </c:pt>
                <c:pt idx="894">
                  <c:v>41666</c:v>
                </c:pt>
                <c:pt idx="895">
                  <c:v>41667</c:v>
                </c:pt>
                <c:pt idx="896">
                  <c:v>41668</c:v>
                </c:pt>
                <c:pt idx="897">
                  <c:v>41669</c:v>
                </c:pt>
                <c:pt idx="898">
                  <c:v>41670</c:v>
                </c:pt>
                <c:pt idx="899">
                  <c:v>41673</c:v>
                </c:pt>
                <c:pt idx="900">
                  <c:v>41674</c:v>
                </c:pt>
                <c:pt idx="901">
                  <c:v>41675</c:v>
                </c:pt>
                <c:pt idx="902">
                  <c:v>41676</c:v>
                </c:pt>
                <c:pt idx="903">
                  <c:v>41677</c:v>
                </c:pt>
                <c:pt idx="904">
                  <c:v>41680</c:v>
                </c:pt>
                <c:pt idx="905">
                  <c:v>41681</c:v>
                </c:pt>
                <c:pt idx="906">
                  <c:v>41682</c:v>
                </c:pt>
                <c:pt idx="907">
                  <c:v>41683</c:v>
                </c:pt>
                <c:pt idx="908">
                  <c:v>41687</c:v>
                </c:pt>
                <c:pt idx="909">
                  <c:v>41688</c:v>
                </c:pt>
                <c:pt idx="910">
                  <c:v>41689</c:v>
                </c:pt>
                <c:pt idx="911">
                  <c:v>41690</c:v>
                </c:pt>
                <c:pt idx="912">
                  <c:v>41691</c:v>
                </c:pt>
                <c:pt idx="913">
                  <c:v>41694</c:v>
                </c:pt>
                <c:pt idx="914">
                  <c:v>41695</c:v>
                </c:pt>
                <c:pt idx="915">
                  <c:v>41696</c:v>
                </c:pt>
                <c:pt idx="916">
                  <c:v>41697</c:v>
                </c:pt>
                <c:pt idx="917">
                  <c:v>41698</c:v>
                </c:pt>
                <c:pt idx="918">
                  <c:v>41701</c:v>
                </c:pt>
                <c:pt idx="919">
                  <c:v>41702</c:v>
                </c:pt>
                <c:pt idx="920">
                  <c:v>41703</c:v>
                </c:pt>
                <c:pt idx="921">
                  <c:v>41704</c:v>
                </c:pt>
                <c:pt idx="922">
                  <c:v>41705</c:v>
                </c:pt>
                <c:pt idx="923">
                  <c:v>41708</c:v>
                </c:pt>
                <c:pt idx="924">
                  <c:v>41709</c:v>
                </c:pt>
                <c:pt idx="925">
                  <c:v>41710</c:v>
                </c:pt>
                <c:pt idx="926">
                  <c:v>41711</c:v>
                </c:pt>
                <c:pt idx="927">
                  <c:v>41712</c:v>
                </c:pt>
                <c:pt idx="928">
                  <c:v>41715</c:v>
                </c:pt>
                <c:pt idx="929">
                  <c:v>41716</c:v>
                </c:pt>
                <c:pt idx="930">
                  <c:v>41717</c:v>
                </c:pt>
                <c:pt idx="931">
                  <c:v>41718</c:v>
                </c:pt>
                <c:pt idx="932">
                  <c:v>41719</c:v>
                </c:pt>
                <c:pt idx="933">
                  <c:v>41722</c:v>
                </c:pt>
                <c:pt idx="934">
                  <c:v>41723</c:v>
                </c:pt>
                <c:pt idx="935">
                  <c:v>41724</c:v>
                </c:pt>
                <c:pt idx="936">
                  <c:v>41725</c:v>
                </c:pt>
                <c:pt idx="937">
                  <c:v>41726</c:v>
                </c:pt>
                <c:pt idx="938">
                  <c:v>41729</c:v>
                </c:pt>
                <c:pt idx="939">
                  <c:v>41730</c:v>
                </c:pt>
                <c:pt idx="940">
                  <c:v>41731</c:v>
                </c:pt>
                <c:pt idx="941">
                  <c:v>41732</c:v>
                </c:pt>
                <c:pt idx="942">
                  <c:v>41733</c:v>
                </c:pt>
                <c:pt idx="943">
                  <c:v>41737</c:v>
                </c:pt>
                <c:pt idx="944">
                  <c:v>41738</c:v>
                </c:pt>
                <c:pt idx="945">
                  <c:v>41739</c:v>
                </c:pt>
                <c:pt idx="946">
                  <c:v>41740</c:v>
                </c:pt>
                <c:pt idx="947">
                  <c:v>41745</c:v>
                </c:pt>
                <c:pt idx="948">
                  <c:v>41746</c:v>
                </c:pt>
                <c:pt idx="949">
                  <c:v>41747</c:v>
                </c:pt>
                <c:pt idx="950">
                  <c:v>41750</c:v>
                </c:pt>
                <c:pt idx="951">
                  <c:v>41751</c:v>
                </c:pt>
                <c:pt idx="952">
                  <c:v>41752</c:v>
                </c:pt>
                <c:pt idx="953">
                  <c:v>41753</c:v>
                </c:pt>
                <c:pt idx="954">
                  <c:v>41754</c:v>
                </c:pt>
                <c:pt idx="955">
                  <c:v>41757</c:v>
                </c:pt>
                <c:pt idx="956">
                  <c:v>41758</c:v>
                </c:pt>
                <c:pt idx="957">
                  <c:v>41759</c:v>
                </c:pt>
                <c:pt idx="958">
                  <c:v>41761</c:v>
                </c:pt>
                <c:pt idx="959">
                  <c:v>41765</c:v>
                </c:pt>
                <c:pt idx="960">
                  <c:v>41766</c:v>
                </c:pt>
                <c:pt idx="961">
                  <c:v>41767</c:v>
                </c:pt>
                <c:pt idx="962">
                  <c:v>41768</c:v>
                </c:pt>
                <c:pt idx="963">
                  <c:v>41771</c:v>
                </c:pt>
                <c:pt idx="964">
                  <c:v>41773</c:v>
                </c:pt>
                <c:pt idx="965">
                  <c:v>41774</c:v>
                </c:pt>
                <c:pt idx="966">
                  <c:v>41775</c:v>
                </c:pt>
                <c:pt idx="967">
                  <c:v>41778</c:v>
                </c:pt>
                <c:pt idx="968">
                  <c:v>41779</c:v>
                </c:pt>
                <c:pt idx="969">
                  <c:v>41780</c:v>
                </c:pt>
                <c:pt idx="970">
                  <c:v>41781</c:v>
                </c:pt>
                <c:pt idx="971">
                  <c:v>41782</c:v>
                </c:pt>
                <c:pt idx="972">
                  <c:v>41785</c:v>
                </c:pt>
                <c:pt idx="973">
                  <c:v>41786</c:v>
                </c:pt>
                <c:pt idx="974">
                  <c:v>41787</c:v>
                </c:pt>
                <c:pt idx="975">
                  <c:v>41788</c:v>
                </c:pt>
                <c:pt idx="976">
                  <c:v>41789</c:v>
                </c:pt>
                <c:pt idx="977">
                  <c:v>41792</c:v>
                </c:pt>
                <c:pt idx="978">
                  <c:v>41793</c:v>
                </c:pt>
                <c:pt idx="979">
                  <c:v>41794</c:v>
                </c:pt>
                <c:pt idx="980">
                  <c:v>41795</c:v>
                </c:pt>
                <c:pt idx="981">
                  <c:v>41796</c:v>
                </c:pt>
                <c:pt idx="982">
                  <c:v>41799</c:v>
                </c:pt>
                <c:pt idx="983">
                  <c:v>41800</c:v>
                </c:pt>
                <c:pt idx="984">
                  <c:v>41801</c:v>
                </c:pt>
                <c:pt idx="985">
                  <c:v>41802</c:v>
                </c:pt>
                <c:pt idx="986">
                  <c:v>41803</c:v>
                </c:pt>
                <c:pt idx="987">
                  <c:v>41806</c:v>
                </c:pt>
                <c:pt idx="988">
                  <c:v>41807</c:v>
                </c:pt>
                <c:pt idx="989">
                  <c:v>41808</c:v>
                </c:pt>
                <c:pt idx="990">
                  <c:v>41809</c:v>
                </c:pt>
                <c:pt idx="991">
                  <c:v>41810</c:v>
                </c:pt>
                <c:pt idx="992">
                  <c:v>41813</c:v>
                </c:pt>
                <c:pt idx="993">
                  <c:v>41814</c:v>
                </c:pt>
                <c:pt idx="994">
                  <c:v>41815</c:v>
                </c:pt>
                <c:pt idx="995">
                  <c:v>41816</c:v>
                </c:pt>
                <c:pt idx="996">
                  <c:v>41817</c:v>
                </c:pt>
                <c:pt idx="997">
                  <c:v>41820</c:v>
                </c:pt>
                <c:pt idx="998">
                  <c:v>41822</c:v>
                </c:pt>
                <c:pt idx="999">
                  <c:v>41823</c:v>
                </c:pt>
                <c:pt idx="1000">
                  <c:v>41824</c:v>
                </c:pt>
                <c:pt idx="1001">
                  <c:v>41827</c:v>
                </c:pt>
                <c:pt idx="1002">
                  <c:v>41828</c:v>
                </c:pt>
                <c:pt idx="1003">
                  <c:v>41829</c:v>
                </c:pt>
                <c:pt idx="1004">
                  <c:v>41830</c:v>
                </c:pt>
                <c:pt idx="1005">
                  <c:v>41834</c:v>
                </c:pt>
                <c:pt idx="1006">
                  <c:v>41835</c:v>
                </c:pt>
                <c:pt idx="1007">
                  <c:v>41836</c:v>
                </c:pt>
                <c:pt idx="1008">
                  <c:v>41837</c:v>
                </c:pt>
                <c:pt idx="1009">
                  <c:v>41838</c:v>
                </c:pt>
                <c:pt idx="1010">
                  <c:v>41841</c:v>
                </c:pt>
                <c:pt idx="1011">
                  <c:v>41842</c:v>
                </c:pt>
                <c:pt idx="1012">
                  <c:v>41843</c:v>
                </c:pt>
                <c:pt idx="1013">
                  <c:v>41844</c:v>
                </c:pt>
                <c:pt idx="1014">
                  <c:v>41845</c:v>
                </c:pt>
                <c:pt idx="1015">
                  <c:v>41848</c:v>
                </c:pt>
                <c:pt idx="1016">
                  <c:v>41849</c:v>
                </c:pt>
                <c:pt idx="1017">
                  <c:v>41850</c:v>
                </c:pt>
                <c:pt idx="1018">
                  <c:v>41851</c:v>
                </c:pt>
                <c:pt idx="1019">
                  <c:v>41852</c:v>
                </c:pt>
                <c:pt idx="1020">
                  <c:v>41855</c:v>
                </c:pt>
                <c:pt idx="1021">
                  <c:v>41856</c:v>
                </c:pt>
                <c:pt idx="1022">
                  <c:v>41857</c:v>
                </c:pt>
                <c:pt idx="1023">
                  <c:v>41858</c:v>
                </c:pt>
                <c:pt idx="1024">
                  <c:v>41859</c:v>
                </c:pt>
                <c:pt idx="1025">
                  <c:v>41864</c:v>
                </c:pt>
                <c:pt idx="1026">
                  <c:v>41865</c:v>
                </c:pt>
                <c:pt idx="1027">
                  <c:v>41866</c:v>
                </c:pt>
                <c:pt idx="1028">
                  <c:v>41869</c:v>
                </c:pt>
                <c:pt idx="1029">
                  <c:v>41870</c:v>
                </c:pt>
                <c:pt idx="1030">
                  <c:v>41871</c:v>
                </c:pt>
                <c:pt idx="1031">
                  <c:v>41872</c:v>
                </c:pt>
                <c:pt idx="1032">
                  <c:v>41873</c:v>
                </c:pt>
                <c:pt idx="1033">
                  <c:v>41876</c:v>
                </c:pt>
                <c:pt idx="1034">
                  <c:v>41877</c:v>
                </c:pt>
                <c:pt idx="1035">
                  <c:v>41878</c:v>
                </c:pt>
                <c:pt idx="1036">
                  <c:v>41879</c:v>
                </c:pt>
                <c:pt idx="1037">
                  <c:v>41880</c:v>
                </c:pt>
                <c:pt idx="1038">
                  <c:v>41883</c:v>
                </c:pt>
                <c:pt idx="1039">
                  <c:v>41884</c:v>
                </c:pt>
                <c:pt idx="1040">
                  <c:v>41885</c:v>
                </c:pt>
                <c:pt idx="1041">
                  <c:v>41886</c:v>
                </c:pt>
                <c:pt idx="1042">
                  <c:v>41887</c:v>
                </c:pt>
                <c:pt idx="1043">
                  <c:v>41890</c:v>
                </c:pt>
                <c:pt idx="1044">
                  <c:v>41891</c:v>
                </c:pt>
                <c:pt idx="1045">
                  <c:v>41892</c:v>
                </c:pt>
                <c:pt idx="1046">
                  <c:v>41893</c:v>
                </c:pt>
                <c:pt idx="1047">
                  <c:v>41894</c:v>
                </c:pt>
                <c:pt idx="1048">
                  <c:v>41897</c:v>
                </c:pt>
                <c:pt idx="1049">
                  <c:v>41898</c:v>
                </c:pt>
                <c:pt idx="1050">
                  <c:v>41899</c:v>
                </c:pt>
                <c:pt idx="1051">
                  <c:v>41900</c:v>
                </c:pt>
                <c:pt idx="1052">
                  <c:v>41901</c:v>
                </c:pt>
                <c:pt idx="1053">
                  <c:v>41904</c:v>
                </c:pt>
                <c:pt idx="1054">
                  <c:v>41905</c:v>
                </c:pt>
                <c:pt idx="1055">
                  <c:v>41906</c:v>
                </c:pt>
                <c:pt idx="1056">
                  <c:v>41907</c:v>
                </c:pt>
                <c:pt idx="1057">
                  <c:v>41908</c:v>
                </c:pt>
                <c:pt idx="1058">
                  <c:v>41911</c:v>
                </c:pt>
                <c:pt idx="1059">
                  <c:v>41912</c:v>
                </c:pt>
                <c:pt idx="1060">
                  <c:v>41913</c:v>
                </c:pt>
                <c:pt idx="1061">
                  <c:v>41914</c:v>
                </c:pt>
                <c:pt idx="1062">
                  <c:v>41915</c:v>
                </c:pt>
                <c:pt idx="1063">
                  <c:v>41918</c:v>
                </c:pt>
                <c:pt idx="1064">
                  <c:v>41919</c:v>
                </c:pt>
                <c:pt idx="1065">
                  <c:v>41920</c:v>
                </c:pt>
                <c:pt idx="1066">
                  <c:v>41921</c:v>
                </c:pt>
                <c:pt idx="1067">
                  <c:v>41922</c:v>
                </c:pt>
                <c:pt idx="1068">
                  <c:v>41925</c:v>
                </c:pt>
                <c:pt idx="1069">
                  <c:v>41926</c:v>
                </c:pt>
                <c:pt idx="1070">
                  <c:v>41927</c:v>
                </c:pt>
                <c:pt idx="1071">
                  <c:v>41928</c:v>
                </c:pt>
                <c:pt idx="1072">
                  <c:v>41929</c:v>
                </c:pt>
                <c:pt idx="1073">
                  <c:v>41932</c:v>
                </c:pt>
                <c:pt idx="1074">
                  <c:v>41933</c:v>
                </c:pt>
                <c:pt idx="1075">
                  <c:v>41934</c:v>
                </c:pt>
                <c:pt idx="1076">
                  <c:v>41936</c:v>
                </c:pt>
                <c:pt idx="1077">
                  <c:v>41939</c:v>
                </c:pt>
                <c:pt idx="1078">
                  <c:v>41940</c:v>
                </c:pt>
                <c:pt idx="1079">
                  <c:v>41941</c:v>
                </c:pt>
                <c:pt idx="1080">
                  <c:v>41942</c:v>
                </c:pt>
                <c:pt idx="1081">
                  <c:v>41943</c:v>
                </c:pt>
                <c:pt idx="1082">
                  <c:v>41946</c:v>
                </c:pt>
                <c:pt idx="1083">
                  <c:v>41947</c:v>
                </c:pt>
                <c:pt idx="1084">
                  <c:v>41948</c:v>
                </c:pt>
                <c:pt idx="1085">
                  <c:v>41949</c:v>
                </c:pt>
                <c:pt idx="1086">
                  <c:v>41950</c:v>
                </c:pt>
                <c:pt idx="1087">
                  <c:v>41953</c:v>
                </c:pt>
                <c:pt idx="1088">
                  <c:v>41954</c:v>
                </c:pt>
                <c:pt idx="1089">
                  <c:v>41955</c:v>
                </c:pt>
                <c:pt idx="1090">
                  <c:v>41956</c:v>
                </c:pt>
                <c:pt idx="1091">
                  <c:v>41957</c:v>
                </c:pt>
                <c:pt idx="1092">
                  <c:v>41960</c:v>
                </c:pt>
                <c:pt idx="1093">
                  <c:v>41961</c:v>
                </c:pt>
                <c:pt idx="1094">
                  <c:v>41962</c:v>
                </c:pt>
                <c:pt idx="1095">
                  <c:v>41963</c:v>
                </c:pt>
                <c:pt idx="1096">
                  <c:v>41964</c:v>
                </c:pt>
                <c:pt idx="1097">
                  <c:v>41967</c:v>
                </c:pt>
                <c:pt idx="1098">
                  <c:v>41968</c:v>
                </c:pt>
                <c:pt idx="1099">
                  <c:v>41969</c:v>
                </c:pt>
                <c:pt idx="1100">
                  <c:v>41970</c:v>
                </c:pt>
                <c:pt idx="1101">
                  <c:v>41971</c:v>
                </c:pt>
                <c:pt idx="1102">
                  <c:v>41974</c:v>
                </c:pt>
                <c:pt idx="1103">
                  <c:v>41975</c:v>
                </c:pt>
                <c:pt idx="1104">
                  <c:v>41976</c:v>
                </c:pt>
                <c:pt idx="1105">
                  <c:v>41977</c:v>
                </c:pt>
                <c:pt idx="1106">
                  <c:v>41981</c:v>
                </c:pt>
                <c:pt idx="1107">
                  <c:v>41982</c:v>
                </c:pt>
                <c:pt idx="1108">
                  <c:v>41984</c:v>
                </c:pt>
                <c:pt idx="1109">
                  <c:v>41985</c:v>
                </c:pt>
                <c:pt idx="1110">
                  <c:v>41988</c:v>
                </c:pt>
                <c:pt idx="1111">
                  <c:v>41989</c:v>
                </c:pt>
                <c:pt idx="1112">
                  <c:v>41990</c:v>
                </c:pt>
                <c:pt idx="1113">
                  <c:v>41991</c:v>
                </c:pt>
                <c:pt idx="1114">
                  <c:v>41992</c:v>
                </c:pt>
                <c:pt idx="1115">
                  <c:v>41995</c:v>
                </c:pt>
                <c:pt idx="1116">
                  <c:v>41996</c:v>
                </c:pt>
                <c:pt idx="1117">
                  <c:v>41997</c:v>
                </c:pt>
                <c:pt idx="1118">
                  <c:v>41998</c:v>
                </c:pt>
                <c:pt idx="1119">
                  <c:v>41999</c:v>
                </c:pt>
                <c:pt idx="1120">
                  <c:v>42002</c:v>
                </c:pt>
                <c:pt idx="1121">
                  <c:v>42003</c:v>
                </c:pt>
                <c:pt idx="1122">
                  <c:v>42009</c:v>
                </c:pt>
                <c:pt idx="1123">
                  <c:v>42010</c:v>
                </c:pt>
                <c:pt idx="1124">
                  <c:v>42011</c:v>
                </c:pt>
                <c:pt idx="1125">
                  <c:v>42012</c:v>
                </c:pt>
                <c:pt idx="1126">
                  <c:v>42013</c:v>
                </c:pt>
                <c:pt idx="1127">
                  <c:v>42016</c:v>
                </c:pt>
                <c:pt idx="1128">
                  <c:v>42017</c:v>
                </c:pt>
                <c:pt idx="1129">
                  <c:v>42018</c:v>
                </c:pt>
                <c:pt idx="1130">
                  <c:v>42019</c:v>
                </c:pt>
                <c:pt idx="1131">
                  <c:v>42020</c:v>
                </c:pt>
                <c:pt idx="1132">
                  <c:v>42023</c:v>
                </c:pt>
                <c:pt idx="1133">
                  <c:v>42024</c:v>
                </c:pt>
                <c:pt idx="1134">
                  <c:v>42025</c:v>
                </c:pt>
                <c:pt idx="1135">
                  <c:v>42026</c:v>
                </c:pt>
                <c:pt idx="1136">
                  <c:v>42027</c:v>
                </c:pt>
                <c:pt idx="1137">
                  <c:v>42030</c:v>
                </c:pt>
                <c:pt idx="1138">
                  <c:v>42031</c:v>
                </c:pt>
                <c:pt idx="1139">
                  <c:v>42032</c:v>
                </c:pt>
                <c:pt idx="1140">
                  <c:v>42033</c:v>
                </c:pt>
                <c:pt idx="1141">
                  <c:v>42034</c:v>
                </c:pt>
                <c:pt idx="1142">
                  <c:v>42037</c:v>
                </c:pt>
                <c:pt idx="1143">
                  <c:v>42038</c:v>
                </c:pt>
                <c:pt idx="1144">
                  <c:v>42039</c:v>
                </c:pt>
                <c:pt idx="1145">
                  <c:v>42040</c:v>
                </c:pt>
                <c:pt idx="1146">
                  <c:v>42041</c:v>
                </c:pt>
                <c:pt idx="1147">
                  <c:v>42044</c:v>
                </c:pt>
                <c:pt idx="1148">
                  <c:v>42045</c:v>
                </c:pt>
                <c:pt idx="1149">
                  <c:v>42046</c:v>
                </c:pt>
                <c:pt idx="1150">
                  <c:v>42047</c:v>
                </c:pt>
                <c:pt idx="1151">
                  <c:v>42048</c:v>
                </c:pt>
                <c:pt idx="1152">
                  <c:v>42051</c:v>
                </c:pt>
                <c:pt idx="1153">
                  <c:v>42052</c:v>
                </c:pt>
                <c:pt idx="1154">
                  <c:v>42053</c:v>
                </c:pt>
                <c:pt idx="1155">
                  <c:v>42054</c:v>
                </c:pt>
                <c:pt idx="1156">
                  <c:v>42055</c:v>
                </c:pt>
                <c:pt idx="1157">
                  <c:v>42058</c:v>
                </c:pt>
                <c:pt idx="1158">
                  <c:v>42059</c:v>
                </c:pt>
                <c:pt idx="1159">
                  <c:v>42060</c:v>
                </c:pt>
                <c:pt idx="1160">
                  <c:v>42061</c:v>
                </c:pt>
                <c:pt idx="1161">
                  <c:v>42062</c:v>
                </c:pt>
                <c:pt idx="1162">
                  <c:v>42065</c:v>
                </c:pt>
                <c:pt idx="1163">
                  <c:v>42066</c:v>
                </c:pt>
                <c:pt idx="1164">
                  <c:v>42068</c:v>
                </c:pt>
                <c:pt idx="1165">
                  <c:v>42069</c:v>
                </c:pt>
                <c:pt idx="1166">
                  <c:v>42072</c:v>
                </c:pt>
                <c:pt idx="1167">
                  <c:v>42073</c:v>
                </c:pt>
                <c:pt idx="1168">
                  <c:v>42074</c:v>
                </c:pt>
                <c:pt idx="1169">
                  <c:v>42075</c:v>
                </c:pt>
                <c:pt idx="1170">
                  <c:v>42076</c:v>
                </c:pt>
                <c:pt idx="1171">
                  <c:v>42079</c:v>
                </c:pt>
                <c:pt idx="1172">
                  <c:v>42080</c:v>
                </c:pt>
                <c:pt idx="1173">
                  <c:v>42081</c:v>
                </c:pt>
                <c:pt idx="1174">
                  <c:v>42082</c:v>
                </c:pt>
                <c:pt idx="1175">
                  <c:v>42083</c:v>
                </c:pt>
                <c:pt idx="1176">
                  <c:v>42086</c:v>
                </c:pt>
                <c:pt idx="1177">
                  <c:v>42087</c:v>
                </c:pt>
                <c:pt idx="1178">
                  <c:v>42088</c:v>
                </c:pt>
                <c:pt idx="1179">
                  <c:v>42089</c:v>
                </c:pt>
                <c:pt idx="1180">
                  <c:v>42090</c:v>
                </c:pt>
                <c:pt idx="1181">
                  <c:v>42093</c:v>
                </c:pt>
                <c:pt idx="1182">
                  <c:v>42094</c:v>
                </c:pt>
                <c:pt idx="1183">
                  <c:v>42095</c:v>
                </c:pt>
                <c:pt idx="1184">
                  <c:v>42096</c:v>
                </c:pt>
                <c:pt idx="1185">
                  <c:v>42097</c:v>
                </c:pt>
                <c:pt idx="1186">
                  <c:v>42101</c:v>
                </c:pt>
                <c:pt idx="1187">
                  <c:v>42102</c:v>
                </c:pt>
                <c:pt idx="1188">
                  <c:v>42103</c:v>
                </c:pt>
                <c:pt idx="1189">
                  <c:v>42104</c:v>
                </c:pt>
                <c:pt idx="1190">
                  <c:v>42110</c:v>
                </c:pt>
                <c:pt idx="1191">
                  <c:v>42111</c:v>
                </c:pt>
                <c:pt idx="1192">
                  <c:v>42114</c:v>
                </c:pt>
                <c:pt idx="1193">
                  <c:v>42115</c:v>
                </c:pt>
                <c:pt idx="1194">
                  <c:v>42116</c:v>
                </c:pt>
                <c:pt idx="1195">
                  <c:v>42117</c:v>
                </c:pt>
                <c:pt idx="1196">
                  <c:v>42118</c:v>
                </c:pt>
                <c:pt idx="1197">
                  <c:v>42121</c:v>
                </c:pt>
                <c:pt idx="1198">
                  <c:v>42122</c:v>
                </c:pt>
                <c:pt idx="1199">
                  <c:v>42123</c:v>
                </c:pt>
                <c:pt idx="1200">
                  <c:v>42124</c:v>
                </c:pt>
                <c:pt idx="1201">
                  <c:v>42128</c:v>
                </c:pt>
                <c:pt idx="1202">
                  <c:v>42130</c:v>
                </c:pt>
                <c:pt idx="1203">
                  <c:v>42131</c:v>
                </c:pt>
                <c:pt idx="1204">
                  <c:v>42132</c:v>
                </c:pt>
                <c:pt idx="1205">
                  <c:v>42135</c:v>
                </c:pt>
                <c:pt idx="1206">
                  <c:v>42136</c:v>
                </c:pt>
                <c:pt idx="1207">
                  <c:v>42137</c:v>
                </c:pt>
                <c:pt idx="1208">
                  <c:v>42138</c:v>
                </c:pt>
                <c:pt idx="1209">
                  <c:v>42139</c:v>
                </c:pt>
                <c:pt idx="1210">
                  <c:v>42142</c:v>
                </c:pt>
                <c:pt idx="1211">
                  <c:v>42143</c:v>
                </c:pt>
                <c:pt idx="1212">
                  <c:v>42144</c:v>
                </c:pt>
                <c:pt idx="1213">
                  <c:v>42145</c:v>
                </c:pt>
                <c:pt idx="1214">
                  <c:v>42146</c:v>
                </c:pt>
                <c:pt idx="1215">
                  <c:v>42149</c:v>
                </c:pt>
                <c:pt idx="1216">
                  <c:v>42150</c:v>
                </c:pt>
                <c:pt idx="1217">
                  <c:v>42151</c:v>
                </c:pt>
                <c:pt idx="1218">
                  <c:v>42152</c:v>
                </c:pt>
                <c:pt idx="1219">
                  <c:v>42153</c:v>
                </c:pt>
                <c:pt idx="1220">
                  <c:v>42157</c:v>
                </c:pt>
                <c:pt idx="1221">
                  <c:v>42158</c:v>
                </c:pt>
                <c:pt idx="1222">
                  <c:v>42159</c:v>
                </c:pt>
                <c:pt idx="1223">
                  <c:v>42160</c:v>
                </c:pt>
                <c:pt idx="1224">
                  <c:v>42163</c:v>
                </c:pt>
                <c:pt idx="1225">
                  <c:v>42164</c:v>
                </c:pt>
                <c:pt idx="1226">
                  <c:v>42165</c:v>
                </c:pt>
                <c:pt idx="1227">
                  <c:v>42166</c:v>
                </c:pt>
                <c:pt idx="1228">
                  <c:v>42167</c:v>
                </c:pt>
                <c:pt idx="1229">
                  <c:v>42170</c:v>
                </c:pt>
                <c:pt idx="1230">
                  <c:v>42171</c:v>
                </c:pt>
                <c:pt idx="1231">
                  <c:v>42172</c:v>
                </c:pt>
                <c:pt idx="1232">
                  <c:v>42173</c:v>
                </c:pt>
                <c:pt idx="1233">
                  <c:v>42174</c:v>
                </c:pt>
                <c:pt idx="1234">
                  <c:v>42177</c:v>
                </c:pt>
                <c:pt idx="1235">
                  <c:v>42178</c:v>
                </c:pt>
                <c:pt idx="1236">
                  <c:v>42179</c:v>
                </c:pt>
                <c:pt idx="1237">
                  <c:v>42180</c:v>
                </c:pt>
                <c:pt idx="1238">
                  <c:v>42181</c:v>
                </c:pt>
                <c:pt idx="1239">
                  <c:v>42184</c:v>
                </c:pt>
                <c:pt idx="1240">
                  <c:v>42185</c:v>
                </c:pt>
                <c:pt idx="1241">
                  <c:v>42187</c:v>
                </c:pt>
                <c:pt idx="1242">
                  <c:v>42188</c:v>
                </c:pt>
                <c:pt idx="1243">
                  <c:v>42191</c:v>
                </c:pt>
                <c:pt idx="1244">
                  <c:v>42192</c:v>
                </c:pt>
                <c:pt idx="1245">
                  <c:v>42193</c:v>
                </c:pt>
                <c:pt idx="1246">
                  <c:v>42194</c:v>
                </c:pt>
                <c:pt idx="1247">
                  <c:v>42195</c:v>
                </c:pt>
                <c:pt idx="1248">
                  <c:v>42198</c:v>
                </c:pt>
                <c:pt idx="1249">
                  <c:v>42199</c:v>
                </c:pt>
                <c:pt idx="1250">
                  <c:v>42200</c:v>
                </c:pt>
                <c:pt idx="1251">
                  <c:v>42201</c:v>
                </c:pt>
                <c:pt idx="1252">
                  <c:v>42202</c:v>
                </c:pt>
                <c:pt idx="1253">
                  <c:v>42205</c:v>
                </c:pt>
                <c:pt idx="1254">
                  <c:v>42206</c:v>
                </c:pt>
                <c:pt idx="1255">
                  <c:v>42207</c:v>
                </c:pt>
                <c:pt idx="1256">
                  <c:v>42208</c:v>
                </c:pt>
                <c:pt idx="1257">
                  <c:v>42209</c:v>
                </c:pt>
                <c:pt idx="1258">
                  <c:v>42212</c:v>
                </c:pt>
                <c:pt idx="1259">
                  <c:v>42213</c:v>
                </c:pt>
                <c:pt idx="1260">
                  <c:v>42214</c:v>
                </c:pt>
                <c:pt idx="1261">
                  <c:v>42216</c:v>
                </c:pt>
                <c:pt idx="1262">
                  <c:v>42219</c:v>
                </c:pt>
                <c:pt idx="1263">
                  <c:v>42220</c:v>
                </c:pt>
                <c:pt idx="1264">
                  <c:v>42221</c:v>
                </c:pt>
                <c:pt idx="1265">
                  <c:v>42222</c:v>
                </c:pt>
                <c:pt idx="1266">
                  <c:v>42223</c:v>
                </c:pt>
                <c:pt idx="1267">
                  <c:v>42226</c:v>
                </c:pt>
                <c:pt idx="1268">
                  <c:v>42227</c:v>
                </c:pt>
                <c:pt idx="1269">
                  <c:v>42229</c:v>
                </c:pt>
                <c:pt idx="1270">
                  <c:v>42230</c:v>
                </c:pt>
                <c:pt idx="1271">
                  <c:v>42233</c:v>
                </c:pt>
                <c:pt idx="1272">
                  <c:v>42234</c:v>
                </c:pt>
                <c:pt idx="1273">
                  <c:v>42235</c:v>
                </c:pt>
                <c:pt idx="1274">
                  <c:v>42236</c:v>
                </c:pt>
                <c:pt idx="1275">
                  <c:v>42237</c:v>
                </c:pt>
                <c:pt idx="1276">
                  <c:v>42240</c:v>
                </c:pt>
                <c:pt idx="1277">
                  <c:v>42241</c:v>
                </c:pt>
                <c:pt idx="1278">
                  <c:v>42242</c:v>
                </c:pt>
                <c:pt idx="1279">
                  <c:v>42243</c:v>
                </c:pt>
                <c:pt idx="1280">
                  <c:v>42244</c:v>
                </c:pt>
                <c:pt idx="1281">
                  <c:v>42247</c:v>
                </c:pt>
                <c:pt idx="1282">
                  <c:v>42248</c:v>
                </c:pt>
                <c:pt idx="1283">
                  <c:v>42249</c:v>
                </c:pt>
                <c:pt idx="1284">
                  <c:v>42250</c:v>
                </c:pt>
                <c:pt idx="1285">
                  <c:v>42251</c:v>
                </c:pt>
                <c:pt idx="1286">
                  <c:v>42254</c:v>
                </c:pt>
                <c:pt idx="1287">
                  <c:v>42255</c:v>
                </c:pt>
                <c:pt idx="1288">
                  <c:v>42256</c:v>
                </c:pt>
                <c:pt idx="1289">
                  <c:v>42257</c:v>
                </c:pt>
                <c:pt idx="1290">
                  <c:v>42258</c:v>
                </c:pt>
                <c:pt idx="1291">
                  <c:v>42261</c:v>
                </c:pt>
                <c:pt idx="1292">
                  <c:v>42262</c:v>
                </c:pt>
                <c:pt idx="1293">
                  <c:v>42263</c:v>
                </c:pt>
                <c:pt idx="1294">
                  <c:v>42264</c:v>
                </c:pt>
                <c:pt idx="1295">
                  <c:v>42265</c:v>
                </c:pt>
                <c:pt idx="1296">
                  <c:v>42268</c:v>
                </c:pt>
                <c:pt idx="1297">
                  <c:v>42269</c:v>
                </c:pt>
                <c:pt idx="1298">
                  <c:v>42270</c:v>
                </c:pt>
                <c:pt idx="1299">
                  <c:v>42271</c:v>
                </c:pt>
                <c:pt idx="1300">
                  <c:v>42272</c:v>
                </c:pt>
                <c:pt idx="1301">
                  <c:v>42275</c:v>
                </c:pt>
                <c:pt idx="1302">
                  <c:v>42276</c:v>
                </c:pt>
                <c:pt idx="1303">
                  <c:v>42277</c:v>
                </c:pt>
                <c:pt idx="1304">
                  <c:v>42278</c:v>
                </c:pt>
                <c:pt idx="1305">
                  <c:v>42279</c:v>
                </c:pt>
                <c:pt idx="1306">
                  <c:v>42282</c:v>
                </c:pt>
                <c:pt idx="1307">
                  <c:v>42283</c:v>
                </c:pt>
                <c:pt idx="1308">
                  <c:v>42284</c:v>
                </c:pt>
                <c:pt idx="1309">
                  <c:v>42285</c:v>
                </c:pt>
                <c:pt idx="1310">
                  <c:v>42286</c:v>
                </c:pt>
                <c:pt idx="1311">
                  <c:v>42289</c:v>
                </c:pt>
                <c:pt idx="1312">
                  <c:v>42290</c:v>
                </c:pt>
                <c:pt idx="1313">
                  <c:v>42291</c:v>
                </c:pt>
                <c:pt idx="1314">
                  <c:v>42292</c:v>
                </c:pt>
                <c:pt idx="1315">
                  <c:v>42293</c:v>
                </c:pt>
                <c:pt idx="1316">
                  <c:v>42296</c:v>
                </c:pt>
                <c:pt idx="1317">
                  <c:v>42297</c:v>
                </c:pt>
                <c:pt idx="1318">
                  <c:v>42298</c:v>
                </c:pt>
                <c:pt idx="1319">
                  <c:v>42299</c:v>
                </c:pt>
                <c:pt idx="1320">
                  <c:v>42303</c:v>
                </c:pt>
                <c:pt idx="1321">
                  <c:v>42304</c:v>
                </c:pt>
                <c:pt idx="1322">
                  <c:v>42305</c:v>
                </c:pt>
                <c:pt idx="1323">
                  <c:v>42306</c:v>
                </c:pt>
                <c:pt idx="1324">
                  <c:v>42307</c:v>
                </c:pt>
                <c:pt idx="1325">
                  <c:v>42310</c:v>
                </c:pt>
                <c:pt idx="1326">
                  <c:v>42311</c:v>
                </c:pt>
                <c:pt idx="1327">
                  <c:v>42312</c:v>
                </c:pt>
                <c:pt idx="1328">
                  <c:v>42313</c:v>
                </c:pt>
                <c:pt idx="1329">
                  <c:v>42314</c:v>
                </c:pt>
                <c:pt idx="1330">
                  <c:v>42317</c:v>
                </c:pt>
                <c:pt idx="1331">
                  <c:v>42318</c:v>
                </c:pt>
                <c:pt idx="1332">
                  <c:v>42319</c:v>
                </c:pt>
                <c:pt idx="1333">
                  <c:v>42320</c:v>
                </c:pt>
                <c:pt idx="1334">
                  <c:v>42321</c:v>
                </c:pt>
                <c:pt idx="1335">
                  <c:v>42324</c:v>
                </c:pt>
                <c:pt idx="1336">
                  <c:v>42325</c:v>
                </c:pt>
                <c:pt idx="1337">
                  <c:v>42326</c:v>
                </c:pt>
                <c:pt idx="1338">
                  <c:v>42327</c:v>
                </c:pt>
                <c:pt idx="1339">
                  <c:v>42328</c:v>
                </c:pt>
                <c:pt idx="1340">
                  <c:v>42331</c:v>
                </c:pt>
                <c:pt idx="1341">
                  <c:v>42332</c:v>
                </c:pt>
                <c:pt idx="1342">
                  <c:v>42333</c:v>
                </c:pt>
                <c:pt idx="1343">
                  <c:v>42334</c:v>
                </c:pt>
                <c:pt idx="1344">
                  <c:v>42335</c:v>
                </c:pt>
                <c:pt idx="1345">
                  <c:v>42338</c:v>
                </c:pt>
                <c:pt idx="1346">
                  <c:v>42339</c:v>
                </c:pt>
                <c:pt idx="1347">
                  <c:v>42340</c:v>
                </c:pt>
                <c:pt idx="1348">
                  <c:v>42341</c:v>
                </c:pt>
                <c:pt idx="1349">
                  <c:v>42342</c:v>
                </c:pt>
                <c:pt idx="1350">
                  <c:v>42346</c:v>
                </c:pt>
                <c:pt idx="1351">
                  <c:v>42347</c:v>
                </c:pt>
                <c:pt idx="1352">
                  <c:v>42349</c:v>
                </c:pt>
                <c:pt idx="1353">
                  <c:v>42352</c:v>
                </c:pt>
                <c:pt idx="1354">
                  <c:v>42353</c:v>
                </c:pt>
                <c:pt idx="1355">
                  <c:v>42354</c:v>
                </c:pt>
                <c:pt idx="1356">
                  <c:v>42355</c:v>
                </c:pt>
                <c:pt idx="1357">
                  <c:v>42356</c:v>
                </c:pt>
                <c:pt idx="1358">
                  <c:v>42359</c:v>
                </c:pt>
                <c:pt idx="1359">
                  <c:v>42360</c:v>
                </c:pt>
                <c:pt idx="1360">
                  <c:v>42361</c:v>
                </c:pt>
                <c:pt idx="1361">
                  <c:v>42362</c:v>
                </c:pt>
                <c:pt idx="1362">
                  <c:v>42363</c:v>
                </c:pt>
                <c:pt idx="1363">
                  <c:v>42366</c:v>
                </c:pt>
                <c:pt idx="1364">
                  <c:v>42367</c:v>
                </c:pt>
                <c:pt idx="1365">
                  <c:v>42368</c:v>
                </c:pt>
                <c:pt idx="1366">
                  <c:v>42373</c:v>
                </c:pt>
                <c:pt idx="1367">
                  <c:v>42374</c:v>
                </c:pt>
                <c:pt idx="1368">
                  <c:v>42375</c:v>
                </c:pt>
                <c:pt idx="1369">
                  <c:v>42376</c:v>
                </c:pt>
                <c:pt idx="1370">
                  <c:v>42377</c:v>
                </c:pt>
                <c:pt idx="1371">
                  <c:v>42380</c:v>
                </c:pt>
                <c:pt idx="1372">
                  <c:v>42381</c:v>
                </c:pt>
                <c:pt idx="1373">
                  <c:v>42382</c:v>
                </c:pt>
                <c:pt idx="1374">
                  <c:v>42383</c:v>
                </c:pt>
                <c:pt idx="1375">
                  <c:v>42384</c:v>
                </c:pt>
                <c:pt idx="1376">
                  <c:v>42387</c:v>
                </c:pt>
                <c:pt idx="1377">
                  <c:v>42388</c:v>
                </c:pt>
                <c:pt idx="1378">
                  <c:v>42389</c:v>
                </c:pt>
                <c:pt idx="1379">
                  <c:v>42390</c:v>
                </c:pt>
                <c:pt idx="1380">
                  <c:v>42391</c:v>
                </c:pt>
                <c:pt idx="1381">
                  <c:v>42394</c:v>
                </c:pt>
                <c:pt idx="1382">
                  <c:v>42395</c:v>
                </c:pt>
                <c:pt idx="1383">
                  <c:v>42396</c:v>
                </c:pt>
                <c:pt idx="1384">
                  <c:v>42397</c:v>
                </c:pt>
                <c:pt idx="1385">
                  <c:v>42398</c:v>
                </c:pt>
                <c:pt idx="1386">
                  <c:v>42401</c:v>
                </c:pt>
                <c:pt idx="1387">
                  <c:v>42402</c:v>
                </c:pt>
                <c:pt idx="1388">
                  <c:v>42403</c:v>
                </c:pt>
                <c:pt idx="1389">
                  <c:v>42404</c:v>
                </c:pt>
                <c:pt idx="1390">
                  <c:v>42405</c:v>
                </c:pt>
                <c:pt idx="1391">
                  <c:v>42408</c:v>
                </c:pt>
                <c:pt idx="1392">
                  <c:v>42409</c:v>
                </c:pt>
                <c:pt idx="1393">
                  <c:v>42410</c:v>
                </c:pt>
                <c:pt idx="1394">
                  <c:v>42411</c:v>
                </c:pt>
                <c:pt idx="1395">
                  <c:v>42412</c:v>
                </c:pt>
                <c:pt idx="1396">
                  <c:v>42415</c:v>
                </c:pt>
                <c:pt idx="1397">
                  <c:v>42416</c:v>
                </c:pt>
                <c:pt idx="1398">
                  <c:v>42417</c:v>
                </c:pt>
                <c:pt idx="1399">
                  <c:v>42418</c:v>
                </c:pt>
                <c:pt idx="1400">
                  <c:v>42419</c:v>
                </c:pt>
                <c:pt idx="1401">
                  <c:v>42423</c:v>
                </c:pt>
                <c:pt idx="1402">
                  <c:v>42424</c:v>
                </c:pt>
                <c:pt idx="1403">
                  <c:v>42425</c:v>
                </c:pt>
                <c:pt idx="1404">
                  <c:v>42426</c:v>
                </c:pt>
                <c:pt idx="1405">
                  <c:v>42429</c:v>
                </c:pt>
                <c:pt idx="1406">
                  <c:v>42430</c:v>
                </c:pt>
                <c:pt idx="1407">
                  <c:v>42431</c:v>
                </c:pt>
                <c:pt idx="1408">
                  <c:v>42432</c:v>
                </c:pt>
                <c:pt idx="1409">
                  <c:v>42433</c:v>
                </c:pt>
                <c:pt idx="1410">
                  <c:v>42436</c:v>
                </c:pt>
                <c:pt idx="1411">
                  <c:v>42437</c:v>
                </c:pt>
                <c:pt idx="1412">
                  <c:v>42438</c:v>
                </c:pt>
                <c:pt idx="1413">
                  <c:v>42439</c:v>
                </c:pt>
                <c:pt idx="1414">
                  <c:v>42440</c:v>
                </c:pt>
                <c:pt idx="1415">
                  <c:v>42443</c:v>
                </c:pt>
                <c:pt idx="1416">
                  <c:v>42444</c:v>
                </c:pt>
                <c:pt idx="1417">
                  <c:v>42445</c:v>
                </c:pt>
                <c:pt idx="1418">
                  <c:v>42446</c:v>
                </c:pt>
                <c:pt idx="1419">
                  <c:v>42447</c:v>
                </c:pt>
                <c:pt idx="1420">
                  <c:v>42450</c:v>
                </c:pt>
                <c:pt idx="1421">
                  <c:v>42451</c:v>
                </c:pt>
                <c:pt idx="1422">
                  <c:v>42452</c:v>
                </c:pt>
                <c:pt idx="1423">
                  <c:v>42453</c:v>
                </c:pt>
                <c:pt idx="1424">
                  <c:v>42454</c:v>
                </c:pt>
                <c:pt idx="1425">
                  <c:v>42457</c:v>
                </c:pt>
                <c:pt idx="1426">
                  <c:v>42458</c:v>
                </c:pt>
                <c:pt idx="1427">
                  <c:v>42459</c:v>
                </c:pt>
                <c:pt idx="1428">
                  <c:v>42460</c:v>
                </c:pt>
                <c:pt idx="1429">
                  <c:v>42461</c:v>
                </c:pt>
                <c:pt idx="1430">
                  <c:v>42464</c:v>
                </c:pt>
                <c:pt idx="1431">
                  <c:v>42465</c:v>
                </c:pt>
                <c:pt idx="1432">
                  <c:v>42467</c:v>
                </c:pt>
                <c:pt idx="1433">
                  <c:v>42468</c:v>
                </c:pt>
                <c:pt idx="1434">
                  <c:v>42471</c:v>
                </c:pt>
                <c:pt idx="1435">
                  <c:v>42472</c:v>
                </c:pt>
                <c:pt idx="1436">
                  <c:v>42478</c:v>
                </c:pt>
                <c:pt idx="1437">
                  <c:v>42479</c:v>
                </c:pt>
                <c:pt idx="1438">
                  <c:v>42480</c:v>
                </c:pt>
                <c:pt idx="1439">
                  <c:v>42481</c:v>
                </c:pt>
                <c:pt idx="1440">
                  <c:v>42482</c:v>
                </c:pt>
                <c:pt idx="1441">
                  <c:v>42485</c:v>
                </c:pt>
                <c:pt idx="1442">
                  <c:v>42486</c:v>
                </c:pt>
                <c:pt idx="1443">
                  <c:v>42487</c:v>
                </c:pt>
                <c:pt idx="1444">
                  <c:v>42488</c:v>
                </c:pt>
                <c:pt idx="1445">
                  <c:v>42489</c:v>
                </c:pt>
                <c:pt idx="1446">
                  <c:v>42493</c:v>
                </c:pt>
                <c:pt idx="1447">
                  <c:v>42494</c:v>
                </c:pt>
                <c:pt idx="1448">
                  <c:v>42499</c:v>
                </c:pt>
                <c:pt idx="1449">
                  <c:v>42500</c:v>
                </c:pt>
                <c:pt idx="1450">
                  <c:v>42501</c:v>
                </c:pt>
                <c:pt idx="1451">
                  <c:v>42502</c:v>
                </c:pt>
                <c:pt idx="1452">
                  <c:v>42503</c:v>
                </c:pt>
                <c:pt idx="1453">
                  <c:v>42506</c:v>
                </c:pt>
                <c:pt idx="1454">
                  <c:v>42507</c:v>
                </c:pt>
                <c:pt idx="1455">
                  <c:v>42508</c:v>
                </c:pt>
                <c:pt idx="1456">
                  <c:v>42509</c:v>
                </c:pt>
                <c:pt idx="1457">
                  <c:v>42513</c:v>
                </c:pt>
                <c:pt idx="1458">
                  <c:v>42514</c:v>
                </c:pt>
                <c:pt idx="1459">
                  <c:v>42515</c:v>
                </c:pt>
                <c:pt idx="1460">
                  <c:v>42516</c:v>
                </c:pt>
                <c:pt idx="1461">
                  <c:v>42517</c:v>
                </c:pt>
                <c:pt idx="1462">
                  <c:v>42520</c:v>
                </c:pt>
                <c:pt idx="1463">
                  <c:v>42521</c:v>
                </c:pt>
                <c:pt idx="1464">
                  <c:v>42522</c:v>
                </c:pt>
                <c:pt idx="1465">
                  <c:v>42523</c:v>
                </c:pt>
                <c:pt idx="1466">
                  <c:v>42524</c:v>
                </c:pt>
                <c:pt idx="1467">
                  <c:v>42527</c:v>
                </c:pt>
                <c:pt idx="1468">
                  <c:v>42528</c:v>
                </c:pt>
                <c:pt idx="1469">
                  <c:v>42529</c:v>
                </c:pt>
                <c:pt idx="1470">
                  <c:v>42530</c:v>
                </c:pt>
                <c:pt idx="1471">
                  <c:v>42531</c:v>
                </c:pt>
                <c:pt idx="1472">
                  <c:v>42534</c:v>
                </c:pt>
                <c:pt idx="1473">
                  <c:v>42535</c:v>
                </c:pt>
                <c:pt idx="1474">
                  <c:v>42536</c:v>
                </c:pt>
                <c:pt idx="1475">
                  <c:v>42537</c:v>
                </c:pt>
                <c:pt idx="1476">
                  <c:v>42538</c:v>
                </c:pt>
                <c:pt idx="1477">
                  <c:v>42541</c:v>
                </c:pt>
                <c:pt idx="1478">
                  <c:v>42542</c:v>
                </c:pt>
                <c:pt idx="1479">
                  <c:v>42543</c:v>
                </c:pt>
                <c:pt idx="1480">
                  <c:v>42544</c:v>
                </c:pt>
                <c:pt idx="1481">
                  <c:v>42545</c:v>
                </c:pt>
                <c:pt idx="1482">
                  <c:v>42548</c:v>
                </c:pt>
                <c:pt idx="1483">
                  <c:v>42549</c:v>
                </c:pt>
                <c:pt idx="1484">
                  <c:v>42550</c:v>
                </c:pt>
                <c:pt idx="1485">
                  <c:v>42551</c:v>
                </c:pt>
                <c:pt idx="1486">
                  <c:v>42555</c:v>
                </c:pt>
                <c:pt idx="1487">
                  <c:v>42556</c:v>
                </c:pt>
                <c:pt idx="1488">
                  <c:v>42557</c:v>
                </c:pt>
                <c:pt idx="1489">
                  <c:v>42558</c:v>
                </c:pt>
                <c:pt idx="1490">
                  <c:v>42559</c:v>
                </c:pt>
                <c:pt idx="1491">
                  <c:v>42562</c:v>
                </c:pt>
                <c:pt idx="1492">
                  <c:v>42563</c:v>
                </c:pt>
                <c:pt idx="1493">
                  <c:v>42564</c:v>
                </c:pt>
                <c:pt idx="1494">
                  <c:v>42565</c:v>
                </c:pt>
                <c:pt idx="1495">
                  <c:v>42566</c:v>
                </c:pt>
                <c:pt idx="1496">
                  <c:v>42571</c:v>
                </c:pt>
                <c:pt idx="1497">
                  <c:v>42572</c:v>
                </c:pt>
                <c:pt idx="1498">
                  <c:v>42573</c:v>
                </c:pt>
                <c:pt idx="1499">
                  <c:v>42576</c:v>
                </c:pt>
                <c:pt idx="1500">
                  <c:v>42577</c:v>
                </c:pt>
                <c:pt idx="1501">
                  <c:v>42578</c:v>
                </c:pt>
                <c:pt idx="1502">
                  <c:v>42579</c:v>
                </c:pt>
                <c:pt idx="1503">
                  <c:v>42580</c:v>
                </c:pt>
                <c:pt idx="1504">
                  <c:v>42583</c:v>
                </c:pt>
                <c:pt idx="1505">
                  <c:v>42584</c:v>
                </c:pt>
                <c:pt idx="1506">
                  <c:v>42585</c:v>
                </c:pt>
                <c:pt idx="1507">
                  <c:v>42586</c:v>
                </c:pt>
                <c:pt idx="1508">
                  <c:v>42587</c:v>
                </c:pt>
                <c:pt idx="1509">
                  <c:v>42590</c:v>
                </c:pt>
                <c:pt idx="1510">
                  <c:v>42591</c:v>
                </c:pt>
                <c:pt idx="1511">
                  <c:v>42592</c:v>
                </c:pt>
                <c:pt idx="1512">
                  <c:v>42593</c:v>
                </c:pt>
                <c:pt idx="1513">
                  <c:v>42597</c:v>
                </c:pt>
                <c:pt idx="1514">
                  <c:v>42598</c:v>
                </c:pt>
                <c:pt idx="1515">
                  <c:v>42599</c:v>
                </c:pt>
                <c:pt idx="1516">
                  <c:v>42600</c:v>
                </c:pt>
                <c:pt idx="1517">
                  <c:v>42601</c:v>
                </c:pt>
                <c:pt idx="1518">
                  <c:v>42604</c:v>
                </c:pt>
                <c:pt idx="1519">
                  <c:v>42605</c:v>
                </c:pt>
                <c:pt idx="1520">
                  <c:v>42606</c:v>
                </c:pt>
                <c:pt idx="1521">
                  <c:v>42607</c:v>
                </c:pt>
                <c:pt idx="1522">
                  <c:v>42608</c:v>
                </c:pt>
                <c:pt idx="1523">
                  <c:v>42611</c:v>
                </c:pt>
                <c:pt idx="1524">
                  <c:v>42612</c:v>
                </c:pt>
                <c:pt idx="1525">
                  <c:v>42613</c:v>
                </c:pt>
                <c:pt idx="1526">
                  <c:v>42614</c:v>
                </c:pt>
                <c:pt idx="1527">
                  <c:v>42615</c:v>
                </c:pt>
                <c:pt idx="1528">
                  <c:v>42618</c:v>
                </c:pt>
                <c:pt idx="1529">
                  <c:v>42619</c:v>
                </c:pt>
                <c:pt idx="1530">
                  <c:v>42620</c:v>
                </c:pt>
                <c:pt idx="1531">
                  <c:v>42621</c:v>
                </c:pt>
                <c:pt idx="1532">
                  <c:v>42622</c:v>
                </c:pt>
                <c:pt idx="1533">
                  <c:v>42625</c:v>
                </c:pt>
                <c:pt idx="1534">
                  <c:v>42626</c:v>
                </c:pt>
                <c:pt idx="1535">
                  <c:v>42627</c:v>
                </c:pt>
                <c:pt idx="1536">
                  <c:v>42628</c:v>
                </c:pt>
                <c:pt idx="1537">
                  <c:v>42629</c:v>
                </c:pt>
                <c:pt idx="1538">
                  <c:v>42632</c:v>
                </c:pt>
                <c:pt idx="1539">
                  <c:v>42633</c:v>
                </c:pt>
                <c:pt idx="1540">
                  <c:v>42634</c:v>
                </c:pt>
                <c:pt idx="1541">
                  <c:v>42635</c:v>
                </c:pt>
                <c:pt idx="1542">
                  <c:v>42636</c:v>
                </c:pt>
                <c:pt idx="1543">
                  <c:v>42639</c:v>
                </c:pt>
                <c:pt idx="1544">
                  <c:v>42640</c:v>
                </c:pt>
                <c:pt idx="1545">
                  <c:v>42641</c:v>
                </c:pt>
                <c:pt idx="1546">
                  <c:v>42642</c:v>
                </c:pt>
                <c:pt idx="1547">
                  <c:v>42643</c:v>
                </c:pt>
                <c:pt idx="1548">
                  <c:v>42646</c:v>
                </c:pt>
                <c:pt idx="1549">
                  <c:v>42647</c:v>
                </c:pt>
                <c:pt idx="1550">
                  <c:v>42648</c:v>
                </c:pt>
                <c:pt idx="1551">
                  <c:v>42649</c:v>
                </c:pt>
                <c:pt idx="1552">
                  <c:v>42650</c:v>
                </c:pt>
                <c:pt idx="1553">
                  <c:v>42653</c:v>
                </c:pt>
                <c:pt idx="1554">
                  <c:v>42654</c:v>
                </c:pt>
                <c:pt idx="1555">
                  <c:v>42655</c:v>
                </c:pt>
                <c:pt idx="1556">
                  <c:v>42656</c:v>
                </c:pt>
                <c:pt idx="1557">
                  <c:v>42657</c:v>
                </c:pt>
                <c:pt idx="1558">
                  <c:v>42660</c:v>
                </c:pt>
                <c:pt idx="1559">
                  <c:v>42661</c:v>
                </c:pt>
                <c:pt idx="1560">
                  <c:v>42662</c:v>
                </c:pt>
                <c:pt idx="1561">
                  <c:v>42663</c:v>
                </c:pt>
                <c:pt idx="1562">
                  <c:v>42664</c:v>
                </c:pt>
                <c:pt idx="1563">
                  <c:v>42668</c:v>
                </c:pt>
                <c:pt idx="1564">
                  <c:v>42669</c:v>
                </c:pt>
                <c:pt idx="1565">
                  <c:v>42670</c:v>
                </c:pt>
                <c:pt idx="1566">
                  <c:v>42671</c:v>
                </c:pt>
                <c:pt idx="1567">
                  <c:v>42674</c:v>
                </c:pt>
                <c:pt idx="1568">
                  <c:v>42675</c:v>
                </c:pt>
                <c:pt idx="1569">
                  <c:v>42676</c:v>
                </c:pt>
                <c:pt idx="1570">
                  <c:v>42677</c:v>
                </c:pt>
                <c:pt idx="1571">
                  <c:v>42678</c:v>
                </c:pt>
                <c:pt idx="1572">
                  <c:v>42681</c:v>
                </c:pt>
                <c:pt idx="1573">
                  <c:v>42682</c:v>
                </c:pt>
                <c:pt idx="1574">
                  <c:v>42683</c:v>
                </c:pt>
                <c:pt idx="1575">
                  <c:v>42684</c:v>
                </c:pt>
                <c:pt idx="1576">
                  <c:v>42685</c:v>
                </c:pt>
                <c:pt idx="1577">
                  <c:v>42688</c:v>
                </c:pt>
                <c:pt idx="1578">
                  <c:v>42689</c:v>
                </c:pt>
                <c:pt idx="1579">
                  <c:v>42690</c:v>
                </c:pt>
                <c:pt idx="1580">
                  <c:v>42691</c:v>
                </c:pt>
                <c:pt idx="1581">
                  <c:v>42692</c:v>
                </c:pt>
                <c:pt idx="1582">
                  <c:v>42695</c:v>
                </c:pt>
                <c:pt idx="1583">
                  <c:v>42696</c:v>
                </c:pt>
                <c:pt idx="1584">
                  <c:v>42697</c:v>
                </c:pt>
                <c:pt idx="1585">
                  <c:v>42698</c:v>
                </c:pt>
                <c:pt idx="1586">
                  <c:v>42699</c:v>
                </c:pt>
                <c:pt idx="1587">
                  <c:v>42702</c:v>
                </c:pt>
                <c:pt idx="1588">
                  <c:v>42703</c:v>
                </c:pt>
                <c:pt idx="1589">
                  <c:v>42704</c:v>
                </c:pt>
                <c:pt idx="1590">
                  <c:v>42705</c:v>
                </c:pt>
                <c:pt idx="1591">
                  <c:v>42706</c:v>
                </c:pt>
                <c:pt idx="1592">
                  <c:v>42710</c:v>
                </c:pt>
                <c:pt idx="1593">
                  <c:v>42711</c:v>
                </c:pt>
                <c:pt idx="1594">
                  <c:v>42712</c:v>
                </c:pt>
                <c:pt idx="1595">
                  <c:v>42713</c:v>
                </c:pt>
                <c:pt idx="1596">
                  <c:v>42717</c:v>
                </c:pt>
                <c:pt idx="1597">
                  <c:v>42718</c:v>
                </c:pt>
                <c:pt idx="1598">
                  <c:v>42719</c:v>
                </c:pt>
                <c:pt idx="1599">
                  <c:v>42720</c:v>
                </c:pt>
                <c:pt idx="1600">
                  <c:v>42723</c:v>
                </c:pt>
                <c:pt idx="1601">
                  <c:v>42724</c:v>
                </c:pt>
                <c:pt idx="1602">
                  <c:v>42725</c:v>
                </c:pt>
                <c:pt idx="1603">
                  <c:v>42726</c:v>
                </c:pt>
                <c:pt idx="1604">
                  <c:v>42727</c:v>
                </c:pt>
                <c:pt idx="1605">
                  <c:v>42730</c:v>
                </c:pt>
                <c:pt idx="1606">
                  <c:v>42731</c:v>
                </c:pt>
                <c:pt idx="1607">
                  <c:v>42732</c:v>
                </c:pt>
                <c:pt idx="1608">
                  <c:v>42733</c:v>
                </c:pt>
                <c:pt idx="1609">
                  <c:v>42734</c:v>
                </c:pt>
                <c:pt idx="1610">
                  <c:v>42739</c:v>
                </c:pt>
                <c:pt idx="1611">
                  <c:v>42740</c:v>
                </c:pt>
                <c:pt idx="1612">
                  <c:v>42741</c:v>
                </c:pt>
                <c:pt idx="1613">
                  <c:v>42744</c:v>
                </c:pt>
                <c:pt idx="1614">
                  <c:v>42745</c:v>
                </c:pt>
                <c:pt idx="1615">
                  <c:v>42746</c:v>
                </c:pt>
                <c:pt idx="1616">
                  <c:v>42747</c:v>
                </c:pt>
                <c:pt idx="1617">
                  <c:v>42751</c:v>
                </c:pt>
                <c:pt idx="1618">
                  <c:v>42752</c:v>
                </c:pt>
                <c:pt idx="1619">
                  <c:v>42753</c:v>
                </c:pt>
                <c:pt idx="1620">
                  <c:v>42754</c:v>
                </c:pt>
                <c:pt idx="1621">
                  <c:v>42755</c:v>
                </c:pt>
                <c:pt idx="1622">
                  <c:v>42758</c:v>
                </c:pt>
                <c:pt idx="1623">
                  <c:v>42759</c:v>
                </c:pt>
                <c:pt idx="1624">
                  <c:v>42760</c:v>
                </c:pt>
                <c:pt idx="1625">
                  <c:v>42761</c:v>
                </c:pt>
                <c:pt idx="1626">
                  <c:v>42762</c:v>
                </c:pt>
                <c:pt idx="1627">
                  <c:v>42765</c:v>
                </c:pt>
                <c:pt idx="1628">
                  <c:v>42766</c:v>
                </c:pt>
                <c:pt idx="1629">
                  <c:v>42767</c:v>
                </c:pt>
                <c:pt idx="1630">
                  <c:v>42768</c:v>
                </c:pt>
                <c:pt idx="1631">
                  <c:v>42769</c:v>
                </c:pt>
                <c:pt idx="1632">
                  <c:v>42772</c:v>
                </c:pt>
                <c:pt idx="1633">
                  <c:v>42773</c:v>
                </c:pt>
                <c:pt idx="1634">
                  <c:v>42774</c:v>
                </c:pt>
                <c:pt idx="1635">
                  <c:v>42775</c:v>
                </c:pt>
                <c:pt idx="1636">
                  <c:v>42776</c:v>
                </c:pt>
                <c:pt idx="1637">
                  <c:v>42780</c:v>
                </c:pt>
                <c:pt idx="1638">
                  <c:v>42781</c:v>
                </c:pt>
                <c:pt idx="1639">
                  <c:v>42782</c:v>
                </c:pt>
                <c:pt idx="1640">
                  <c:v>42783</c:v>
                </c:pt>
                <c:pt idx="1641">
                  <c:v>42786</c:v>
                </c:pt>
                <c:pt idx="1642">
                  <c:v>42787</c:v>
                </c:pt>
                <c:pt idx="1643">
                  <c:v>42788</c:v>
                </c:pt>
                <c:pt idx="1644">
                  <c:v>42789</c:v>
                </c:pt>
                <c:pt idx="1645">
                  <c:v>42790</c:v>
                </c:pt>
                <c:pt idx="1646">
                  <c:v>42793</c:v>
                </c:pt>
                <c:pt idx="1647">
                  <c:v>42794</c:v>
                </c:pt>
                <c:pt idx="1648">
                  <c:v>42795</c:v>
                </c:pt>
                <c:pt idx="1649">
                  <c:v>42796</c:v>
                </c:pt>
                <c:pt idx="1650">
                  <c:v>42797</c:v>
                </c:pt>
                <c:pt idx="1651">
                  <c:v>42800</c:v>
                </c:pt>
                <c:pt idx="1652">
                  <c:v>42801</c:v>
                </c:pt>
                <c:pt idx="1653">
                  <c:v>42802</c:v>
                </c:pt>
                <c:pt idx="1654">
                  <c:v>42803</c:v>
                </c:pt>
                <c:pt idx="1655">
                  <c:v>42804</c:v>
                </c:pt>
                <c:pt idx="1656">
                  <c:v>42807</c:v>
                </c:pt>
                <c:pt idx="1657">
                  <c:v>42808</c:v>
                </c:pt>
                <c:pt idx="1658">
                  <c:v>42809</c:v>
                </c:pt>
                <c:pt idx="1659">
                  <c:v>42810</c:v>
                </c:pt>
                <c:pt idx="1660">
                  <c:v>42811</c:v>
                </c:pt>
                <c:pt idx="1661">
                  <c:v>42814</c:v>
                </c:pt>
                <c:pt idx="1662">
                  <c:v>42815</c:v>
                </c:pt>
                <c:pt idx="1663">
                  <c:v>42816</c:v>
                </c:pt>
                <c:pt idx="1664">
                  <c:v>42817</c:v>
                </c:pt>
                <c:pt idx="1665">
                  <c:v>42818</c:v>
                </c:pt>
                <c:pt idx="1666">
                  <c:v>42821</c:v>
                </c:pt>
                <c:pt idx="1667">
                  <c:v>42822</c:v>
                </c:pt>
                <c:pt idx="1668">
                  <c:v>42823</c:v>
                </c:pt>
                <c:pt idx="1669">
                  <c:v>42824</c:v>
                </c:pt>
                <c:pt idx="1670">
                  <c:v>42825</c:v>
                </c:pt>
                <c:pt idx="1671">
                  <c:v>42828</c:v>
                </c:pt>
                <c:pt idx="1672">
                  <c:v>42829</c:v>
                </c:pt>
                <c:pt idx="1673">
                  <c:v>42830</c:v>
                </c:pt>
                <c:pt idx="1674">
                  <c:v>42832</c:v>
                </c:pt>
                <c:pt idx="1675">
                  <c:v>42835</c:v>
                </c:pt>
                <c:pt idx="1676">
                  <c:v>42836</c:v>
                </c:pt>
                <c:pt idx="1677">
                  <c:v>42837</c:v>
                </c:pt>
                <c:pt idx="1678">
                  <c:v>42842</c:v>
                </c:pt>
                <c:pt idx="1679">
                  <c:v>42843</c:v>
                </c:pt>
                <c:pt idx="1680">
                  <c:v>42844</c:v>
                </c:pt>
                <c:pt idx="1681">
                  <c:v>42845</c:v>
                </c:pt>
                <c:pt idx="1682">
                  <c:v>42846</c:v>
                </c:pt>
                <c:pt idx="1683">
                  <c:v>42849</c:v>
                </c:pt>
                <c:pt idx="1684">
                  <c:v>42850</c:v>
                </c:pt>
                <c:pt idx="1685">
                  <c:v>42851</c:v>
                </c:pt>
                <c:pt idx="1686">
                  <c:v>42852</c:v>
                </c:pt>
                <c:pt idx="1687">
                  <c:v>42853</c:v>
                </c:pt>
                <c:pt idx="1688">
                  <c:v>42857</c:v>
                </c:pt>
                <c:pt idx="1689">
                  <c:v>42858</c:v>
                </c:pt>
                <c:pt idx="1690">
                  <c:v>42859</c:v>
                </c:pt>
                <c:pt idx="1691">
                  <c:v>42863</c:v>
                </c:pt>
                <c:pt idx="1692">
                  <c:v>42864</c:v>
                </c:pt>
                <c:pt idx="1693">
                  <c:v>42866</c:v>
                </c:pt>
                <c:pt idx="1694">
                  <c:v>42867</c:v>
                </c:pt>
                <c:pt idx="1695">
                  <c:v>42870</c:v>
                </c:pt>
                <c:pt idx="1696">
                  <c:v>42871</c:v>
                </c:pt>
                <c:pt idx="1697">
                  <c:v>42872</c:v>
                </c:pt>
                <c:pt idx="1698">
                  <c:v>42873</c:v>
                </c:pt>
                <c:pt idx="1699">
                  <c:v>42874</c:v>
                </c:pt>
                <c:pt idx="1700">
                  <c:v>42877</c:v>
                </c:pt>
                <c:pt idx="1701">
                  <c:v>42878</c:v>
                </c:pt>
                <c:pt idx="1702">
                  <c:v>42879</c:v>
                </c:pt>
                <c:pt idx="1703">
                  <c:v>42880</c:v>
                </c:pt>
                <c:pt idx="1704">
                  <c:v>42881</c:v>
                </c:pt>
                <c:pt idx="1705">
                  <c:v>42884</c:v>
                </c:pt>
                <c:pt idx="1706">
                  <c:v>42885</c:v>
                </c:pt>
                <c:pt idx="1707">
                  <c:v>42886</c:v>
                </c:pt>
                <c:pt idx="1708">
                  <c:v>42887</c:v>
                </c:pt>
                <c:pt idx="1709">
                  <c:v>42888</c:v>
                </c:pt>
                <c:pt idx="1710">
                  <c:v>42891</c:v>
                </c:pt>
                <c:pt idx="1711">
                  <c:v>42892</c:v>
                </c:pt>
                <c:pt idx="1712">
                  <c:v>42893</c:v>
                </c:pt>
                <c:pt idx="1713">
                  <c:v>42894</c:v>
                </c:pt>
                <c:pt idx="1714">
                  <c:v>42895</c:v>
                </c:pt>
                <c:pt idx="1715">
                  <c:v>42898</c:v>
                </c:pt>
                <c:pt idx="1716">
                  <c:v>42899</c:v>
                </c:pt>
                <c:pt idx="1717">
                  <c:v>42900</c:v>
                </c:pt>
                <c:pt idx="1718">
                  <c:v>42901</c:v>
                </c:pt>
                <c:pt idx="1719">
                  <c:v>42902</c:v>
                </c:pt>
                <c:pt idx="1720">
                  <c:v>42905</c:v>
                </c:pt>
                <c:pt idx="1721">
                  <c:v>42906</c:v>
                </c:pt>
                <c:pt idx="1722">
                  <c:v>42907</c:v>
                </c:pt>
                <c:pt idx="1723">
                  <c:v>42908</c:v>
                </c:pt>
                <c:pt idx="1724">
                  <c:v>42909</c:v>
                </c:pt>
                <c:pt idx="1725">
                  <c:v>42912</c:v>
                </c:pt>
                <c:pt idx="1726">
                  <c:v>42913</c:v>
                </c:pt>
                <c:pt idx="1727">
                  <c:v>42914</c:v>
                </c:pt>
                <c:pt idx="1728">
                  <c:v>42915</c:v>
                </c:pt>
                <c:pt idx="1729">
                  <c:v>42916</c:v>
                </c:pt>
                <c:pt idx="1730">
                  <c:v>42919</c:v>
                </c:pt>
                <c:pt idx="1731">
                  <c:v>42920</c:v>
                </c:pt>
                <c:pt idx="1732">
                  <c:v>42921</c:v>
                </c:pt>
                <c:pt idx="1733">
                  <c:v>42922</c:v>
                </c:pt>
                <c:pt idx="1734">
                  <c:v>42923</c:v>
                </c:pt>
                <c:pt idx="1735">
                  <c:v>42927</c:v>
                </c:pt>
                <c:pt idx="1736">
                  <c:v>42928</c:v>
                </c:pt>
                <c:pt idx="1737">
                  <c:v>42929</c:v>
                </c:pt>
                <c:pt idx="1738">
                  <c:v>42930</c:v>
                </c:pt>
                <c:pt idx="1739">
                  <c:v>42933</c:v>
                </c:pt>
                <c:pt idx="1740">
                  <c:v>42934</c:v>
                </c:pt>
                <c:pt idx="1741">
                  <c:v>42935</c:v>
                </c:pt>
                <c:pt idx="1742">
                  <c:v>42936</c:v>
                </c:pt>
                <c:pt idx="1743">
                  <c:v>42937</c:v>
                </c:pt>
                <c:pt idx="1744">
                  <c:v>42940</c:v>
                </c:pt>
                <c:pt idx="1745">
                  <c:v>42941</c:v>
                </c:pt>
                <c:pt idx="1746">
                  <c:v>42942</c:v>
                </c:pt>
                <c:pt idx="1747">
                  <c:v>42943</c:v>
                </c:pt>
                <c:pt idx="1748">
                  <c:v>42947</c:v>
                </c:pt>
                <c:pt idx="1749">
                  <c:v>42948</c:v>
                </c:pt>
                <c:pt idx="1750">
                  <c:v>42949</c:v>
                </c:pt>
                <c:pt idx="1751">
                  <c:v>42950</c:v>
                </c:pt>
                <c:pt idx="1752">
                  <c:v>42951</c:v>
                </c:pt>
                <c:pt idx="1753">
                  <c:v>42954</c:v>
                </c:pt>
                <c:pt idx="1754">
                  <c:v>42955</c:v>
                </c:pt>
                <c:pt idx="1755">
                  <c:v>42956</c:v>
                </c:pt>
                <c:pt idx="1756">
                  <c:v>42957</c:v>
                </c:pt>
                <c:pt idx="1757">
                  <c:v>42958</c:v>
                </c:pt>
                <c:pt idx="1758">
                  <c:v>42962</c:v>
                </c:pt>
                <c:pt idx="1759">
                  <c:v>42963</c:v>
                </c:pt>
                <c:pt idx="1760">
                  <c:v>42964</c:v>
                </c:pt>
                <c:pt idx="1761">
                  <c:v>42965</c:v>
                </c:pt>
                <c:pt idx="1762">
                  <c:v>42968</c:v>
                </c:pt>
                <c:pt idx="1763">
                  <c:v>42969</c:v>
                </c:pt>
                <c:pt idx="1764">
                  <c:v>42970</c:v>
                </c:pt>
                <c:pt idx="1765">
                  <c:v>42971</c:v>
                </c:pt>
                <c:pt idx="1766">
                  <c:v>42972</c:v>
                </c:pt>
                <c:pt idx="1767">
                  <c:v>42975</c:v>
                </c:pt>
                <c:pt idx="1768">
                  <c:v>42976</c:v>
                </c:pt>
                <c:pt idx="1769">
                  <c:v>42977</c:v>
                </c:pt>
                <c:pt idx="1770">
                  <c:v>42978</c:v>
                </c:pt>
                <c:pt idx="1771">
                  <c:v>42979</c:v>
                </c:pt>
                <c:pt idx="1772">
                  <c:v>42982</c:v>
                </c:pt>
                <c:pt idx="1773">
                  <c:v>42983</c:v>
                </c:pt>
                <c:pt idx="1774">
                  <c:v>42984</c:v>
                </c:pt>
                <c:pt idx="1775">
                  <c:v>42985</c:v>
                </c:pt>
                <c:pt idx="1776">
                  <c:v>42986</c:v>
                </c:pt>
                <c:pt idx="1777">
                  <c:v>42989</c:v>
                </c:pt>
                <c:pt idx="1778">
                  <c:v>42990</c:v>
                </c:pt>
                <c:pt idx="1779">
                  <c:v>42991</c:v>
                </c:pt>
                <c:pt idx="1780">
                  <c:v>42992</c:v>
                </c:pt>
                <c:pt idx="1781">
                  <c:v>42993</c:v>
                </c:pt>
                <c:pt idx="1782">
                  <c:v>42996</c:v>
                </c:pt>
                <c:pt idx="1783">
                  <c:v>42997</c:v>
                </c:pt>
                <c:pt idx="1784">
                  <c:v>42998</c:v>
                </c:pt>
                <c:pt idx="1785">
                  <c:v>42999</c:v>
                </c:pt>
                <c:pt idx="1786">
                  <c:v>43000</c:v>
                </c:pt>
                <c:pt idx="1787">
                  <c:v>43003</c:v>
                </c:pt>
                <c:pt idx="1788">
                  <c:v>43004</c:v>
                </c:pt>
                <c:pt idx="1789">
                  <c:v>43005</c:v>
                </c:pt>
                <c:pt idx="1790">
                  <c:v>43006</c:v>
                </c:pt>
                <c:pt idx="1791">
                  <c:v>43007</c:v>
                </c:pt>
                <c:pt idx="1792">
                  <c:v>43010</c:v>
                </c:pt>
                <c:pt idx="1793">
                  <c:v>43011</c:v>
                </c:pt>
                <c:pt idx="1794">
                  <c:v>43012</c:v>
                </c:pt>
                <c:pt idx="1795">
                  <c:v>43013</c:v>
                </c:pt>
                <c:pt idx="1796">
                  <c:v>43014</c:v>
                </c:pt>
                <c:pt idx="1797">
                  <c:v>43017</c:v>
                </c:pt>
                <c:pt idx="1798">
                  <c:v>43018</c:v>
                </c:pt>
                <c:pt idx="1799">
                  <c:v>43019</c:v>
                </c:pt>
                <c:pt idx="1800">
                  <c:v>43020</c:v>
                </c:pt>
                <c:pt idx="1801">
                  <c:v>43024</c:v>
                </c:pt>
                <c:pt idx="1802">
                  <c:v>43025</c:v>
                </c:pt>
                <c:pt idx="1803">
                  <c:v>43026</c:v>
                </c:pt>
                <c:pt idx="1804">
                  <c:v>43027</c:v>
                </c:pt>
                <c:pt idx="1805">
                  <c:v>43028</c:v>
                </c:pt>
                <c:pt idx="1806">
                  <c:v>43032</c:v>
                </c:pt>
                <c:pt idx="1807">
                  <c:v>43033</c:v>
                </c:pt>
                <c:pt idx="1808">
                  <c:v>43035</c:v>
                </c:pt>
                <c:pt idx="1809">
                  <c:v>43038</c:v>
                </c:pt>
                <c:pt idx="1810">
                  <c:v>43039</c:v>
                </c:pt>
                <c:pt idx="1811">
                  <c:v>43040</c:v>
                </c:pt>
                <c:pt idx="1812">
                  <c:v>43041</c:v>
                </c:pt>
                <c:pt idx="1813">
                  <c:v>43042</c:v>
                </c:pt>
                <c:pt idx="1814">
                  <c:v>43045</c:v>
                </c:pt>
                <c:pt idx="1815">
                  <c:v>43046</c:v>
                </c:pt>
                <c:pt idx="1816">
                  <c:v>43047</c:v>
                </c:pt>
                <c:pt idx="1817">
                  <c:v>43048</c:v>
                </c:pt>
                <c:pt idx="1818">
                  <c:v>43049</c:v>
                </c:pt>
                <c:pt idx="1819">
                  <c:v>43052</c:v>
                </c:pt>
                <c:pt idx="1820">
                  <c:v>43053</c:v>
                </c:pt>
                <c:pt idx="1821">
                  <c:v>43054</c:v>
                </c:pt>
                <c:pt idx="1822">
                  <c:v>43055</c:v>
                </c:pt>
                <c:pt idx="1823">
                  <c:v>43056</c:v>
                </c:pt>
                <c:pt idx="1824">
                  <c:v>43059</c:v>
                </c:pt>
                <c:pt idx="1825">
                  <c:v>43060</c:v>
                </c:pt>
                <c:pt idx="1826">
                  <c:v>43061</c:v>
                </c:pt>
                <c:pt idx="1827">
                  <c:v>43062</c:v>
                </c:pt>
                <c:pt idx="1828">
                  <c:v>43063</c:v>
                </c:pt>
                <c:pt idx="1829">
                  <c:v>43066</c:v>
                </c:pt>
                <c:pt idx="1830">
                  <c:v>43067</c:v>
                </c:pt>
                <c:pt idx="1831">
                  <c:v>43068</c:v>
                </c:pt>
                <c:pt idx="1832">
                  <c:v>43069</c:v>
                </c:pt>
                <c:pt idx="1833">
                  <c:v>43070</c:v>
                </c:pt>
                <c:pt idx="1834">
                  <c:v>43073</c:v>
                </c:pt>
                <c:pt idx="1835">
                  <c:v>43075</c:v>
                </c:pt>
                <c:pt idx="1836">
                  <c:v>43076</c:v>
                </c:pt>
                <c:pt idx="1837">
                  <c:v>43077</c:v>
                </c:pt>
                <c:pt idx="1838">
                  <c:v>43081</c:v>
                </c:pt>
                <c:pt idx="1839">
                  <c:v>43082</c:v>
                </c:pt>
                <c:pt idx="1840">
                  <c:v>43083</c:v>
                </c:pt>
                <c:pt idx="1841">
                  <c:v>43084</c:v>
                </c:pt>
                <c:pt idx="1842">
                  <c:v>43087</c:v>
                </c:pt>
                <c:pt idx="1843">
                  <c:v>43088</c:v>
                </c:pt>
                <c:pt idx="1844">
                  <c:v>43089</c:v>
                </c:pt>
                <c:pt idx="1845">
                  <c:v>43090</c:v>
                </c:pt>
                <c:pt idx="1846">
                  <c:v>43091</c:v>
                </c:pt>
                <c:pt idx="1847">
                  <c:v>43094</c:v>
                </c:pt>
                <c:pt idx="1848">
                  <c:v>43095</c:v>
                </c:pt>
                <c:pt idx="1849">
                  <c:v>43096</c:v>
                </c:pt>
                <c:pt idx="1850">
                  <c:v>43097</c:v>
                </c:pt>
                <c:pt idx="1851">
                  <c:v>43098</c:v>
                </c:pt>
                <c:pt idx="1852">
                  <c:v>43103</c:v>
                </c:pt>
                <c:pt idx="1853">
                  <c:v>43104</c:v>
                </c:pt>
                <c:pt idx="1854">
                  <c:v>43105</c:v>
                </c:pt>
                <c:pt idx="1855">
                  <c:v>43108</c:v>
                </c:pt>
                <c:pt idx="1856">
                  <c:v>43109</c:v>
                </c:pt>
                <c:pt idx="1857">
                  <c:v>43110</c:v>
                </c:pt>
                <c:pt idx="1858">
                  <c:v>43111</c:v>
                </c:pt>
                <c:pt idx="1859">
                  <c:v>43112</c:v>
                </c:pt>
                <c:pt idx="1860">
                  <c:v>43115</c:v>
                </c:pt>
                <c:pt idx="1861">
                  <c:v>43116</c:v>
                </c:pt>
                <c:pt idx="1862">
                  <c:v>43117</c:v>
                </c:pt>
                <c:pt idx="1863">
                  <c:v>43118</c:v>
                </c:pt>
                <c:pt idx="1864">
                  <c:v>43119</c:v>
                </c:pt>
                <c:pt idx="1865">
                  <c:v>43122</c:v>
                </c:pt>
                <c:pt idx="1866">
                  <c:v>43123</c:v>
                </c:pt>
                <c:pt idx="1867">
                  <c:v>43124</c:v>
                </c:pt>
                <c:pt idx="1868">
                  <c:v>43125</c:v>
                </c:pt>
                <c:pt idx="1869">
                  <c:v>43126</c:v>
                </c:pt>
                <c:pt idx="1870">
                  <c:v>43129</c:v>
                </c:pt>
                <c:pt idx="1871">
                  <c:v>43130</c:v>
                </c:pt>
                <c:pt idx="1872">
                  <c:v>43131</c:v>
                </c:pt>
                <c:pt idx="1873">
                  <c:v>43132</c:v>
                </c:pt>
                <c:pt idx="1874">
                  <c:v>43133</c:v>
                </c:pt>
                <c:pt idx="1875">
                  <c:v>43136</c:v>
                </c:pt>
                <c:pt idx="1876">
                  <c:v>43137</c:v>
                </c:pt>
                <c:pt idx="1877">
                  <c:v>43138</c:v>
                </c:pt>
                <c:pt idx="1878">
                  <c:v>43139</c:v>
                </c:pt>
                <c:pt idx="1879">
                  <c:v>43140</c:v>
                </c:pt>
                <c:pt idx="1880">
                  <c:v>43143</c:v>
                </c:pt>
                <c:pt idx="1881">
                  <c:v>43144</c:v>
                </c:pt>
                <c:pt idx="1882">
                  <c:v>43145</c:v>
                </c:pt>
                <c:pt idx="1883">
                  <c:v>43146</c:v>
                </c:pt>
                <c:pt idx="1884">
                  <c:v>43147</c:v>
                </c:pt>
                <c:pt idx="1885">
                  <c:v>43150</c:v>
                </c:pt>
                <c:pt idx="1886">
                  <c:v>43151</c:v>
                </c:pt>
                <c:pt idx="1887">
                  <c:v>43152</c:v>
                </c:pt>
                <c:pt idx="1888">
                  <c:v>43153</c:v>
                </c:pt>
                <c:pt idx="1889">
                  <c:v>43154</c:v>
                </c:pt>
                <c:pt idx="1890">
                  <c:v>43157</c:v>
                </c:pt>
                <c:pt idx="1891">
                  <c:v>43158</c:v>
                </c:pt>
                <c:pt idx="1892">
                  <c:v>43159</c:v>
                </c:pt>
                <c:pt idx="1893">
                  <c:v>43161</c:v>
                </c:pt>
                <c:pt idx="1894">
                  <c:v>43164</c:v>
                </c:pt>
                <c:pt idx="1895">
                  <c:v>43165</c:v>
                </c:pt>
                <c:pt idx="1896">
                  <c:v>43166</c:v>
                </c:pt>
                <c:pt idx="1897">
                  <c:v>43167</c:v>
                </c:pt>
                <c:pt idx="1898">
                  <c:v>43168</c:v>
                </c:pt>
                <c:pt idx="1899">
                  <c:v>43171</c:v>
                </c:pt>
                <c:pt idx="1900">
                  <c:v>43172</c:v>
                </c:pt>
                <c:pt idx="1901">
                  <c:v>43173</c:v>
                </c:pt>
                <c:pt idx="1902">
                  <c:v>43174</c:v>
                </c:pt>
                <c:pt idx="1903">
                  <c:v>43175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43185</c:v>
                </c:pt>
                <c:pt idx="1910">
                  <c:v>43186</c:v>
                </c:pt>
                <c:pt idx="1911">
                  <c:v>43187</c:v>
                </c:pt>
                <c:pt idx="1912">
                  <c:v>43188</c:v>
                </c:pt>
                <c:pt idx="1913">
                  <c:v>43189</c:v>
                </c:pt>
                <c:pt idx="1914">
                  <c:v>43192</c:v>
                </c:pt>
                <c:pt idx="1915">
                  <c:v>43193</c:v>
                </c:pt>
                <c:pt idx="1916">
                  <c:v>43194</c:v>
                </c:pt>
                <c:pt idx="1917">
                  <c:v>43195</c:v>
                </c:pt>
                <c:pt idx="1918">
                  <c:v>43199</c:v>
                </c:pt>
                <c:pt idx="1919">
                  <c:v>43200</c:v>
                </c:pt>
                <c:pt idx="1920">
                  <c:v>43201</c:v>
                </c:pt>
                <c:pt idx="1921">
                  <c:v>43202</c:v>
                </c:pt>
                <c:pt idx="1922">
                  <c:v>43207</c:v>
                </c:pt>
                <c:pt idx="1923">
                  <c:v>43208</c:v>
                </c:pt>
                <c:pt idx="1924">
                  <c:v>43209</c:v>
                </c:pt>
                <c:pt idx="1925">
                  <c:v>43210</c:v>
                </c:pt>
                <c:pt idx="1926">
                  <c:v>43213</c:v>
                </c:pt>
                <c:pt idx="1927">
                  <c:v>43214</c:v>
                </c:pt>
                <c:pt idx="1928">
                  <c:v>43215</c:v>
                </c:pt>
                <c:pt idx="1929">
                  <c:v>43216</c:v>
                </c:pt>
                <c:pt idx="1930">
                  <c:v>43217</c:v>
                </c:pt>
                <c:pt idx="1931">
                  <c:v>43220</c:v>
                </c:pt>
                <c:pt idx="1932">
                  <c:v>43222</c:v>
                </c:pt>
                <c:pt idx="1933">
                  <c:v>43223</c:v>
                </c:pt>
                <c:pt idx="1934">
                  <c:v>43224</c:v>
                </c:pt>
                <c:pt idx="1935">
                  <c:v>43227</c:v>
                </c:pt>
                <c:pt idx="1936">
                  <c:v>43228</c:v>
                </c:pt>
                <c:pt idx="1937">
                  <c:v>43229</c:v>
                </c:pt>
                <c:pt idx="1938">
                  <c:v>43230</c:v>
                </c:pt>
                <c:pt idx="1939">
                  <c:v>43231</c:v>
                </c:pt>
                <c:pt idx="1940">
                  <c:v>43234</c:v>
                </c:pt>
                <c:pt idx="1941">
                  <c:v>43235</c:v>
                </c:pt>
                <c:pt idx="1942">
                  <c:v>43236</c:v>
                </c:pt>
                <c:pt idx="1943">
                  <c:v>43237</c:v>
                </c:pt>
                <c:pt idx="1944">
                  <c:v>43238</c:v>
                </c:pt>
                <c:pt idx="1945">
                  <c:v>43241</c:v>
                </c:pt>
                <c:pt idx="1946">
                  <c:v>43242</c:v>
                </c:pt>
                <c:pt idx="1947">
                  <c:v>43243</c:v>
                </c:pt>
                <c:pt idx="1948">
                  <c:v>43244</c:v>
                </c:pt>
                <c:pt idx="1949">
                  <c:v>43245</c:v>
                </c:pt>
                <c:pt idx="1950">
                  <c:v>43248</c:v>
                </c:pt>
                <c:pt idx="1951">
                  <c:v>43250</c:v>
                </c:pt>
                <c:pt idx="1952">
                  <c:v>43251</c:v>
                </c:pt>
                <c:pt idx="1953">
                  <c:v>43252</c:v>
                </c:pt>
                <c:pt idx="1954">
                  <c:v>43255</c:v>
                </c:pt>
                <c:pt idx="1955">
                  <c:v>43256</c:v>
                </c:pt>
                <c:pt idx="1956">
                  <c:v>43257</c:v>
                </c:pt>
                <c:pt idx="1957">
                  <c:v>43258</c:v>
                </c:pt>
                <c:pt idx="1958">
                  <c:v>43259</c:v>
                </c:pt>
                <c:pt idx="1959">
                  <c:v>43262</c:v>
                </c:pt>
                <c:pt idx="1960">
                  <c:v>43263</c:v>
                </c:pt>
                <c:pt idx="1961">
                  <c:v>43264</c:v>
                </c:pt>
                <c:pt idx="1962">
                  <c:v>43265</c:v>
                </c:pt>
                <c:pt idx="1963">
                  <c:v>43266</c:v>
                </c:pt>
                <c:pt idx="1964">
                  <c:v>43269</c:v>
                </c:pt>
                <c:pt idx="1965">
                  <c:v>43270</c:v>
                </c:pt>
                <c:pt idx="1966">
                  <c:v>43271</c:v>
                </c:pt>
                <c:pt idx="1967">
                  <c:v>43272</c:v>
                </c:pt>
                <c:pt idx="1968">
                  <c:v>43273</c:v>
                </c:pt>
                <c:pt idx="1969">
                  <c:v>43276</c:v>
                </c:pt>
                <c:pt idx="1970">
                  <c:v>43277</c:v>
                </c:pt>
                <c:pt idx="1971">
                  <c:v>43278</c:v>
                </c:pt>
                <c:pt idx="1972">
                  <c:v>43279</c:v>
                </c:pt>
                <c:pt idx="1973">
                  <c:v>43280</c:v>
                </c:pt>
                <c:pt idx="1974">
                  <c:v>43283</c:v>
                </c:pt>
                <c:pt idx="1975">
                  <c:v>43284</c:v>
                </c:pt>
                <c:pt idx="1976">
                  <c:v>43285</c:v>
                </c:pt>
                <c:pt idx="1977">
                  <c:v>43286</c:v>
                </c:pt>
                <c:pt idx="1978">
                  <c:v>43287</c:v>
                </c:pt>
                <c:pt idx="1979">
                  <c:v>43290</c:v>
                </c:pt>
                <c:pt idx="1980">
                  <c:v>43291</c:v>
                </c:pt>
                <c:pt idx="1981">
                  <c:v>43292</c:v>
                </c:pt>
                <c:pt idx="1982">
                  <c:v>43293</c:v>
                </c:pt>
                <c:pt idx="1983">
                  <c:v>43294</c:v>
                </c:pt>
                <c:pt idx="1984">
                  <c:v>43297</c:v>
                </c:pt>
                <c:pt idx="1985">
                  <c:v>43298</c:v>
                </c:pt>
                <c:pt idx="1986">
                  <c:v>43299</c:v>
                </c:pt>
                <c:pt idx="1987">
                  <c:v>43300</c:v>
                </c:pt>
                <c:pt idx="1988">
                  <c:v>43301</c:v>
                </c:pt>
                <c:pt idx="1989">
                  <c:v>43304</c:v>
                </c:pt>
                <c:pt idx="1990">
                  <c:v>43305</c:v>
                </c:pt>
                <c:pt idx="1991">
                  <c:v>43306</c:v>
                </c:pt>
                <c:pt idx="1992">
                  <c:v>43307</c:v>
                </c:pt>
                <c:pt idx="1993">
                  <c:v>43312</c:v>
                </c:pt>
                <c:pt idx="1994">
                  <c:v>43313</c:v>
                </c:pt>
                <c:pt idx="1995">
                  <c:v>43314</c:v>
                </c:pt>
                <c:pt idx="1996">
                  <c:v>43315</c:v>
                </c:pt>
                <c:pt idx="1997">
                  <c:v>43318</c:v>
                </c:pt>
                <c:pt idx="1998">
                  <c:v>43319</c:v>
                </c:pt>
                <c:pt idx="1999">
                  <c:v>43320</c:v>
                </c:pt>
                <c:pt idx="2000">
                  <c:v>43321</c:v>
                </c:pt>
                <c:pt idx="2001">
                  <c:v>43322</c:v>
                </c:pt>
                <c:pt idx="2002">
                  <c:v>43326</c:v>
                </c:pt>
                <c:pt idx="2003">
                  <c:v>43327</c:v>
                </c:pt>
                <c:pt idx="2004">
                  <c:v>43328</c:v>
                </c:pt>
                <c:pt idx="2005">
                  <c:v>43329</c:v>
                </c:pt>
                <c:pt idx="2006">
                  <c:v>43332</c:v>
                </c:pt>
                <c:pt idx="2007">
                  <c:v>43333</c:v>
                </c:pt>
                <c:pt idx="2008">
                  <c:v>43334</c:v>
                </c:pt>
                <c:pt idx="2009">
                  <c:v>43335</c:v>
                </c:pt>
                <c:pt idx="2010">
                  <c:v>43336</c:v>
                </c:pt>
                <c:pt idx="2011">
                  <c:v>43339</c:v>
                </c:pt>
                <c:pt idx="2012">
                  <c:v>43340</c:v>
                </c:pt>
                <c:pt idx="2013">
                  <c:v>43341</c:v>
                </c:pt>
                <c:pt idx="2014">
                  <c:v>43342</c:v>
                </c:pt>
                <c:pt idx="2015">
                  <c:v>43343</c:v>
                </c:pt>
                <c:pt idx="2016">
                  <c:v>43346</c:v>
                </c:pt>
                <c:pt idx="2017">
                  <c:v>43347</c:v>
                </c:pt>
                <c:pt idx="2018">
                  <c:v>43348</c:v>
                </c:pt>
                <c:pt idx="2019">
                  <c:v>43349</c:v>
                </c:pt>
                <c:pt idx="2020">
                  <c:v>43350</c:v>
                </c:pt>
                <c:pt idx="2021">
                  <c:v>43353</c:v>
                </c:pt>
                <c:pt idx="2022">
                  <c:v>43354</c:v>
                </c:pt>
                <c:pt idx="2023">
                  <c:v>43355</c:v>
                </c:pt>
                <c:pt idx="2024">
                  <c:v>43356</c:v>
                </c:pt>
                <c:pt idx="2025">
                  <c:v>43357</c:v>
                </c:pt>
                <c:pt idx="2026">
                  <c:v>43360</c:v>
                </c:pt>
                <c:pt idx="2027">
                  <c:v>43361</c:v>
                </c:pt>
                <c:pt idx="2028">
                  <c:v>43362</c:v>
                </c:pt>
                <c:pt idx="2029">
                  <c:v>43363</c:v>
                </c:pt>
                <c:pt idx="2030">
                  <c:v>43364</c:v>
                </c:pt>
                <c:pt idx="2031">
                  <c:v>43367</c:v>
                </c:pt>
                <c:pt idx="2032">
                  <c:v>43368</c:v>
                </c:pt>
                <c:pt idx="2033">
                  <c:v>43369</c:v>
                </c:pt>
                <c:pt idx="2034">
                  <c:v>43370</c:v>
                </c:pt>
                <c:pt idx="2035">
                  <c:v>43371</c:v>
                </c:pt>
                <c:pt idx="2036">
                  <c:v>43374</c:v>
                </c:pt>
                <c:pt idx="2037">
                  <c:v>43375</c:v>
                </c:pt>
                <c:pt idx="2038">
                  <c:v>43376</c:v>
                </c:pt>
                <c:pt idx="2039">
                  <c:v>43377</c:v>
                </c:pt>
                <c:pt idx="2040">
                  <c:v>43378</c:v>
                </c:pt>
                <c:pt idx="2041">
                  <c:v>43381</c:v>
                </c:pt>
                <c:pt idx="2042">
                  <c:v>43382</c:v>
                </c:pt>
                <c:pt idx="2043">
                  <c:v>43383</c:v>
                </c:pt>
                <c:pt idx="2044">
                  <c:v>43384</c:v>
                </c:pt>
                <c:pt idx="2045">
                  <c:v>43385</c:v>
                </c:pt>
                <c:pt idx="2046">
                  <c:v>43389</c:v>
                </c:pt>
                <c:pt idx="2047">
                  <c:v>43390</c:v>
                </c:pt>
                <c:pt idx="2048">
                  <c:v>43391</c:v>
                </c:pt>
                <c:pt idx="2049">
                  <c:v>43392</c:v>
                </c:pt>
                <c:pt idx="2050">
                  <c:v>43395</c:v>
                </c:pt>
                <c:pt idx="2051">
                  <c:v>43397</c:v>
                </c:pt>
                <c:pt idx="2052">
                  <c:v>43398</c:v>
                </c:pt>
                <c:pt idx="2053">
                  <c:v>43399</c:v>
                </c:pt>
                <c:pt idx="2054">
                  <c:v>43402</c:v>
                </c:pt>
                <c:pt idx="2055">
                  <c:v>43403</c:v>
                </c:pt>
                <c:pt idx="2056">
                  <c:v>43404</c:v>
                </c:pt>
                <c:pt idx="2057">
                  <c:v>43405</c:v>
                </c:pt>
                <c:pt idx="2058">
                  <c:v>43406</c:v>
                </c:pt>
                <c:pt idx="2059">
                  <c:v>43409</c:v>
                </c:pt>
                <c:pt idx="2060">
                  <c:v>43410</c:v>
                </c:pt>
                <c:pt idx="2061">
                  <c:v>43411</c:v>
                </c:pt>
                <c:pt idx="2062">
                  <c:v>43412</c:v>
                </c:pt>
                <c:pt idx="2063">
                  <c:v>43413</c:v>
                </c:pt>
                <c:pt idx="2064">
                  <c:v>43416</c:v>
                </c:pt>
                <c:pt idx="2065">
                  <c:v>43417</c:v>
                </c:pt>
                <c:pt idx="2066">
                  <c:v>43418</c:v>
                </c:pt>
                <c:pt idx="2067">
                  <c:v>43419</c:v>
                </c:pt>
                <c:pt idx="2068">
                  <c:v>43420</c:v>
                </c:pt>
                <c:pt idx="2069">
                  <c:v>43423</c:v>
                </c:pt>
                <c:pt idx="2070">
                  <c:v>43424</c:v>
                </c:pt>
                <c:pt idx="2071">
                  <c:v>43425</c:v>
                </c:pt>
                <c:pt idx="2072">
                  <c:v>43426</c:v>
                </c:pt>
                <c:pt idx="2073">
                  <c:v>43427</c:v>
                </c:pt>
                <c:pt idx="2074">
                  <c:v>43430</c:v>
                </c:pt>
                <c:pt idx="2075">
                  <c:v>43431</c:v>
                </c:pt>
                <c:pt idx="2076">
                  <c:v>43432</c:v>
                </c:pt>
                <c:pt idx="2077">
                  <c:v>43433</c:v>
                </c:pt>
                <c:pt idx="2078">
                  <c:v>43434</c:v>
                </c:pt>
                <c:pt idx="2079">
                  <c:v>43437</c:v>
                </c:pt>
                <c:pt idx="2080">
                  <c:v>43438</c:v>
                </c:pt>
                <c:pt idx="2081">
                  <c:v>43440</c:v>
                </c:pt>
                <c:pt idx="2082">
                  <c:v>43441</c:v>
                </c:pt>
                <c:pt idx="2083">
                  <c:v>43445</c:v>
                </c:pt>
                <c:pt idx="2084">
                  <c:v>43446</c:v>
                </c:pt>
                <c:pt idx="2085">
                  <c:v>43447</c:v>
                </c:pt>
                <c:pt idx="2086">
                  <c:v>43448</c:v>
                </c:pt>
                <c:pt idx="2087">
                  <c:v>43451</c:v>
                </c:pt>
                <c:pt idx="2088">
                  <c:v>43452</c:v>
                </c:pt>
                <c:pt idx="2089">
                  <c:v>43453</c:v>
                </c:pt>
                <c:pt idx="2090">
                  <c:v>43454</c:v>
                </c:pt>
                <c:pt idx="2091">
                  <c:v>43455</c:v>
                </c:pt>
                <c:pt idx="2092">
                  <c:v>43458</c:v>
                </c:pt>
                <c:pt idx="2093">
                  <c:v>43459</c:v>
                </c:pt>
                <c:pt idx="2094">
                  <c:v>43460</c:v>
                </c:pt>
                <c:pt idx="2095">
                  <c:v>43461</c:v>
                </c:pt>
                <c:pt idx="2096">
                  <c:v>43462</c:v>
                </c:pt>
                <c:pt idx="2097">
                  <c:v>43467</c:v>
                </c:pt>
                <c:pt idx="2098">
                  <c:v>43468</c:v>
                </c:pt>
                <c:pt idx="2099">
                  <c:v>43469</c:v>
                </c:pt>
                <c:pt idx="2100">
                  <c:v>43472</c:v>
                </c:pt>
                <c:pt idx="2101">
                  <c:v>43473</c:v>
                </c:pt>
                <c:pt idx="2102">
                  <c:v>43474</c:v>
                </c:pt>
                <c:pt idx="2103">
                  <c:v>43475</c:v>
                </c:pt>
                <c:pt idx="2104">
                  <c:v>43476</c:v>
                </c:pt>
                <c:pt idx="2105">
                  <c:v>43479</c:v>
                </c:pt>
                <c:pt idx="2106">
                  <c:v>43480</c:v>
                </c:pt>
                <c:pt idx="2107">
                  <c:v>43481</c:v>
                </c:pt>
                <c:pt idx="2108">
                  <c:v>43482</c:v>
                </c:pt>
                <c:pt idx="2109">
                  <c:v>43483</c:v>
                </c:pt>
                <c:pt idx="2110">
                  <c:v>43486</c:v>
                </c:pt>
                <c:pt idx="2111">
                  <c:v>43487</c:v>
                </c:pt>
                <c:pt idx="2112">
                  <c:v>43488</c:v>
                </c:pt>
                <c:pt idx="2113">
                  <c:v>43489</c:v>
                </c:pt>
                <c:pt idx="2114">
                  <c:v>43490</c:v>
                </c:pt>
                <c:pt idx="2115">
                  <c:v>43493</c:v>
                </c:pt>
                <c:pt idx="2116">
                  <c:v>43494</c:v>
                </c:pt>
                <c:pt idx="2117">
                  <c:v>43495</c:v>
                </c:pt>
                <c:pt idx="2118">
                  <c:v>43496</c:v>
                </c:pt>
                <c:pt idx="2119">
                  <c:v>43497</c:v>
                </c:pt>
                <c:pt idx="2120">
                  <c:v>43500</c:v>
                </c:pt>
                <c:pt idx="2121">
                  <c:v>43501</c:v>
                </c:pt>
                <c:pt idx="2122">
                  <c:v>43502</c:v>
                </c:pt>
                <c:pt idx="2123">
                  <c:v>43503</c:v>
                </c:pt>
                <c:pt idx="2124">
                  <c:v>43504</c:v>
                </c:pt>
                <c:pt idx="2125">
                  <c:v>43507</c:v>
                </c:pt>
                <c:pt idx="2126">
                  <c:v>43508</c:v>
                </c:pt>
                <c:pt idx="2127">
                  <c:v>43509</c:v>
                </c:pt>
                <c:pt idx="2128">
                  <c:v>43510</c:v>
                </c:pt>
                <c:pt idx="2129">
                  <c:v>43511</c:v>
                </c:pt>
                <c:pt idx="2130">
                  <c:v>43514</c:v>
                </c:pt>
                <c:pt idx="2131">
                  <c:v>43516</c:v>
                </c:pt>
                <c:pt idx="2132">
                  <c:v>43517</c:v>
                </c:pt>
                <c:pt idx="2133">
                  <c:v>43518</c:v>
                </c:pt>
                <c:pt idx="2134">
                  <c:v>43521</c:v>
                </c:pt>
                <c:pt idx="2135">
                  <c:v>43522</c:v>
                </c:pt>
                <c:pt idx="2136">
                  <c:v>43523</c:v>
                </c:pt>
                <c:pt idx="2137">
                  <c:v>43524</c:v>
                </c:pt>
                <c:pt idx="2138">
                  <c:v>43525</c:v>
                </c:pt>
                <c:pt idx="2139">
                  <c:v>43528</c:v>
                </c:pt>
                <c:pt idx="2140">
                  <c:v>43529</c:v>
                </c:pt>
                <c:pt idx="2141">
                  <c:v>43530</c:v>
                </c:pt>
                <c:pt idx="2142">
                  <c:v>43531</c:v>
                </c:pt>
                <c:pt idx="2143">
                  <c:v>43532</c:v>
                </c:pt>
                <c:pt idx="2144">
                  <c:v>43535</c:v>
                </c:pt>
                <c:pt idx="2145">
                  <c:v>43536</c:v>
                </c:pt>
                <c:pt idx="2146">
                  <c:v>43537</c:v>
                </c:pt>
                <c:pt idx="2147">
                  <c:v>43538</c:v>
                </c:pt>
                <c:pt idx="2148">
                  <c:v>43539</c:v>
                </c:pt>
                <c:pt idx="2149">
                  <c:v>43542</c:v>
                </c:pt>
                <c:pt idx="2150">
                  <c:v>43543</c:v>
                </c:pt>
                <c:pt idx="2151">
                  <c:v>43544</c:v>
                </c:pt>
                <c:pt idx="2152">
                  <c:v>43545</c:v>
                </c:pt>
                <c:pt idx="2153">
                  <c:v>43546</c:v>
                </c:pt>
                <c:pt idx="2154">
                  <c:v>43549</c:v>
                </c:pt>
                <c:pt idx="2155">
                  <c:v>43550</c:v>
                </c:pt>
                <c:pt idx="2156">
                  <c:v>43551</c:v>
                </c:pt>
                <c:pt idx="2157">
                  <c:v>43552</c:v>
                </c:pt>
                <c:pt idx="2158">
                  <c:v>43553</c:v>
                </c:pt>
                <c:pt idx="2159">
                  <c:v>43556</c:v>
                </c:pt>
                <c:pt idx="2160">
                  <c:v>43557</c:v>
                </c:pt>
                <c:pt idx="2161">
                  <c:v>43558</c:v>
                </c:pt>
                <c:pt idx="2162">
                  <c:v>43559</c:v>
                </c:pt>
                <c:pt idx="2163">
                  <c:v>43560</c:v>
                </c:pt>
                <c:pt idx="2164">
                  <c:v>43564</c:v>
                </c:pt>
                <c:pt idx="2165">
                  <c:v>43565</c:v>
                </c:pt>
                <c:pt idx="2166">
                  <c:v>43566</c:v>
                </c:pt>
                <c:pt idx="2167">
                  <c:v>43567</c:v>
                </c:pt>
                <c:pt idx="2168">
                  <c:v>43572</c:v>
                </c:pt>
                <c:pt idx="2169">
                  <c:v>43573</c:v>
                </c:pt>
                <c:pt idx="2170">
                  <c:v>43574</c:v>
                </c:pt>
                <c:pt idx="2171">
                  <c:v>43577</c:v>
                </c:pt>
                <c:pt idx="2172">
                  <c:v>43578</c:v>
                </c:pt>
                <c:pt idx="2173">
                  <c:v>43579</c:v>
                </c:pt>
                <c:pt idx="2174">
                  <c:v>43580</c:v>
                </c:pt>
                <c:pt idx="2175">
                  <c:v>43581</c:v>
                </c:pt>
                <c:pt idx="2176">
                  <c:v>43584</c:v>
                </c:pt>
                <c:pt idx="2177">
                  <c:v>43585</c:v>
                </c:pt>
                <c:pt idx="2178">
                  <c:v>43587</c:v>
                </c:pt>
                <c:pt idx="2179">
                  <c:v>43588</c:v>
                </c:pt>
                <c:pt idx="2180">
                  <c:v>43592</c:v>
                </c:pt>
                <c:pt idx="2181">
                  <c:v>43593</c:v>
                </c:pt>
                <c:pt idx="2182">
                  <c:v>43594</c:v>
                </c:pt>
                <c:pt idx="2183">
                  <c:v>43595</c:v>
                </c:pt>
                <c:pt idx="2184">
                  <c:v>43598</c:v>
                </c:pt>
                <c:pt idx="2185">
                  <c:v>43599</c:v>
                </c:pt>
                <c:pt idx="2186">
                  <c:v>43600</c:v>
                </c:pt>
                <c:pt idx="2187">
                  <c:v>43601</c:v>
                </c:pt>
                <c:pt idx="2188">
                  <c:v>43602</c:v>
                </c:pt>
                <c:pt idx="2189">
                  <c:v>43606</c:v>
                </c:pt>
                <c:pt idx="2190">
                  <c:v>43607</c:v>
                </c:pt>
                <c:pt idx="2191">
                  <c:v>43608</c:v>
                </c:pt>
                <c:pt idx="2192">
                  <c:v>43609</c:v>
                </c:pt>
                <c:pt idx="2193">
                  <c:v>43612</c:v>
                </c:pt>
                <c:pt idx="2194">
                  <c:v>43613</c:v>
                </c:pt>
                <c:pt idx="2195">
                  <c:v>43614</c:v>
                </c:pt>
                <c:pt idx="2196">
                  <c:v>43615</c:v>
                </c:pt>
                <c:pt idx="2197">
                  <c:v>43616</c:v>
                </c:pt>
                <c:pt idx="2198">
                  <c:v>43620</c:v>
                </c:pt>
                <c:pt idx="2199">
                  <c:v>43621</c:v>
                </c:pt>
                <c:pt idx="2200">
                  <c:v>43622</c:v>
                </c:pt>
                <c:pt idx="2201">
                  <c:v>43623</c:v>
                </c:pt>
                <c:pt idx="2202">
                  <c:v>43626</c:v>
                </c:pt>
                <c:pt idx="2203">
                  <c:v>43627</c:v>
                </c:pt>
                <c:pt idx="2204">
                  <c:v>43628</c:v>
                </c:pt>
                <c:pt idx="2205">
                  <c:v>43629</c:v>
                </c:pt>
                <c:pt idx="2206">
                  <c:v>43630</c:v>
                </c:pt>
                <c:pt idx="2207">
                  <c:v>43633</c:v>
                </c:pt>
                <c:pt idx="2208">
                  <c:v>43634</c:v>
                </c:pt>
                <c:pt idx="2209">
                  <c:v>43635</c:v>
                </c:pt>
                <c:pt idx="2210">
                  <c:v>43636</c:v>
                </c:pt>
                <c:pt idx="2211">
                  <c:v>43637</c:v>
                </c:pt>
                <c:pt idx="2212">
                  <c:v>43640</c:v>
                </c:pt>
                <c:pt idx="2213">
                  <c:v>43641</c:v>
                </c:pt>
                <c:pt idx="2214">
                  <c:v>43642</c:v>
                </c:pt>
                <c:pt idx="2215">
                  <c:v>43643</c:v>
                </c:pt>
                <c:pt idx="2216">
                  <c:v>43644</c:v>
                </c:pt>
                <c:pt idx="2217">
                  <c:v>43647</c:v>
                </c:pt>
                <c:pt idx="2218">
                  <c:v>43648</c:v>
                </c:pt>
                <c:pt idx="2219">
                  <c:v>43649</c:v>
                </c:pt>
                <c:pt idx="2220">
                  <c:v>43650</c:v>
                </c:pt>
                <c:pt idx="2221">
                  <c:v>43651</c:v>
                </c:pt>
                <c:pt idx="2222">
                  <c:v>43654</c:v>
                </c:pt>
                <c:pt idx="2223">
                  <c:v>43655</c:v>
                </c:pt>
                <c:pt idx="2224">
                  <c:v>43656</c:v>
                </c:pt>
                <c:pt idx="2225">
                  <c:v>43657</c:v>
                </c:pt>
                <c:pt idx="2226">
                  <c:v>43658</c:v>
                </c:pt>
                <c:pt idx="2227">
                  <c:v>43661</c:v>
                </c:pt>
                <c:pt idx="2228">
                  <c:v>43663</c:v>
                </c:pt>
                <c:pt idx="2229">
                  <c:v>43664</c:v>
                </c:pt>
                <c:pt idx="2230">
                  <c:v>43665</c:v>
                </c:pt>
                <c:pt idx="2231">
                  <c:v>43668</c:v>
                </c:pt>
                <c:pt idx="2232">
                  <c:v>43669</c:v>
                </c:pt>
                <c:pt idx="2233">
                  <c:v>43670</c:v>
                </c:pt>
                <c:pt idx="2234">
                  <c:v>43671</c:v>
                </c:pt>
                <c:pt idx="2235">
                  <c:v>43672</c:v>
                </c:pt>
                <c:pt idx="2236">
                  <c:v>43676</c:v>
                </c:pt>
                <c:pt idx="2237">
                  <c:v>43677</c:v>
                </c:pt>
                <c:pt idx="2238">
                  <c:v>43678</c:v>
                </c:pt>
                <c:pt idx="2239">
                  <c:v>43679</c:v>
                </c:pt>
                <c:pt idx="2240">
                  <c:v>43682</c:v>
                </c:pt>
                <c:pt idx="2241">
                  <c:v>43683</c:v>
                </c:pt>
                <c:pt idx="2242">
                  <c:v>43684</c:v>
                </c:pt>
                <c:pt idx="2243">
                  <c:v>43685</c:v>
                </c:pt>
                <c:pt idx="2244">
                  <c:v>43686</c:v>
                </c:pt>
                <c:pt idx="2245">
                  <c:v>43690</c:v>
                </c:pt>
                <c:pt idx="2246">
                  <c:v>43691</c:v>
                </c:pt>
                <c:pt idx="2247">
                  <c:v>43692</c:v>
                </c:pt>
                <c:pt idx="2248">
                  <c:v>43693</c:v>
                </c:pt>
                <c:pt idx="2249">
                  <c:v>43696</c:v>
                </c:pt>
                <c:pt idx="2250">
                  <c:v>43697</c:v>
                </c:pt>
                <c:pt idx="2251">
                  <c:v>43698</c:v>
                </c:pt>
                <c:pt idx="2252">
                  <c:v>43699</c:v>
                </c:pt>
                <c:pt idx="2253">
                  <c:v>43700</c:v>
                </c:pt>
                <c:pt idx="2254">
                  <c:v>43703</c:v>
                </c:pt>
                <c:pt idx="2255">
                  <c:v>43704</c:v>
                </c:pt>
                <c:pt idx="2256">
                  <c:v>43705</c:v>
                </c:pt>
                <c:pt idx="2257">
                  <c:v>43706</c:v>
                </c:pt>
                <c:pt idx="2258">
                  <c:v>43707</c:v>
                </c:pt>
                <c:pt idx="2259">
                  <c:v>43710</c:v>
                </c:pt>
                <c:pt idx="2260">
                  <c:v>43711</c:v>
                </c:pt>
                <c:pt idx="2261">
                  <c:v>43712</c:v>
                </c:pt>
                <c:pt idx="2262">
                  <c:v>43713</c:v>
                </c:pt>
                <c:pt idx="2263">
                  <c:v>43714</c:v>
                </c:pt>
                <c:pt idx="2264">
                  <c:v>43717</c:v>
                </c:pt>
                <c:pt idx="2265">
                  <c:v>43718</c:v>
                </c:pt>
                <c:pt idx="2266">
                  <c:v>43719</c:v>
                </c:pt>
                <c:pt idx="2267">
                  <c:v>43720</c:v>
                </c:pt>
                <c:pt idx="2268">
                  <c:v>43721</c:v>
                </c:pt>
                <c:pt idx="2269">
                  <c:v>43724</c:v>
                </c:pt>
                <c:pt idx="2270">
                  <c:v>43725</c:v>
                </c:pt>
                <c:pt idx="2271">
                  <c:v>43726</c:v>
                </c:pt>
                <c:pt idx="2272">
                  <c:v>43727</c:v>
                </c:pt>
                <c:pt idx="2273">
                  <c:v>43728</c:v>
                </c:pt>
                <c:pt idx="2274">
                  <c:v>43731</c:v>
                </c:pt>
                <c:pt idx="2275">
                  <c:v>43732</c:v>
                </c:pt>
                <c:pt idx="2276">
                  <c:v>43733</c:v>
                </c:pt>
                <c:pt idx="2277">
                  <c:v>43734</c:v>
                </c:pt>
                <c:pt idx="2278">
                  <c:v>43735</c:v>
                </c:pt>
                <c:pt idx="2279">
                  <c:v>43738</c:v>
                </c:pt>
                <c:pt idx="2280">
                  <c:v>43739</c:v>
                </c:pt>
                <c:pt idx="2281">
                  <c:v>43740</c:v>
                </c:pt>
                <c:pt idx="2282">
                  <c:v>43741</c:v>
                </c:pt>
                <c:pt idx="2283">
                  <c:v>43742</c:v>
                </c:pt>
                <c:pt idx="2284">
                  <c:v>43745</c:v>
                </c:pt>
                <c:pt idx="2285">
                  <c:v>43746</c:v>
                </c:pt>
                <c:pt idx="2286">
                  <c:v>43747</c:v>
                </c:pt>
                <c:pt idx="2287">
                  <c:v>43748</c:v>
                </c:pt>
                <c:pt idx="2288">
                  <c:v>43749</c:v>
                </c:pt>
                <c:pt idx="2289">
                  <c:v>43753</c:v>
                </c:pt>
                <c:pt idx="2290">
                  <c:v>43754</c:v>
                </c:pt>
                <c:pt idx="2291">
                  <c:v>43755</c:v>
                </c:pt>
                <c:pt idx="2292">
                  <c:v>43756</c:v>
                </c:pt>
              </c:numCache>
            </c:numRef>
          </c:cat>
          <c:val>
            <c:numRef>
              <c:f>'Pair Trading'!$I$103:$I$2395</c:f>
              <c:numCache>
                <c:formatCode>General</c:formatCode>
                <c:ptCount val="2293"/>
                <c:pt idx="100" formatCode="_(* #,##0.00_);_(* \(#,##0.00\);_(* &quot;-&quot;??_);_(@_)">
                  <c:v>-0.4957850811423854</c:v>
                </c:pt>
                <c:pt idx="101" formatCode="_(* #,##0.00_);_(* \(#,##0.00\);_(* &quot;-&quot;??_);_(@_)">
                  <c:v>-0.27473664226952749</c:v>
                </c:pt>
                <c:pt idx="102" formatCode="_(* #,##0.00_);_(* \(#,##0.00\);_(* &quot;-&quot;??_);_(@_)">
                  <c:v>-0.21881469072239026</c:v>
                </c:pt>
                <c:pt idx="103" formatCode="_(* #,##0.00_);_(* \(#,##0.00\);_(* &quot;-&quot;??_);_(@_)">
                  <c:v>0.79805500175068778</c:v>
                </c:pt>
                <c:pt idx="104" formatCode="_(* #,##0.00_);_(* \(#,##0.00\);_(* &quot;-&quot;??_);_(@_)">
                  <c:v>0.48461251145510514</c:v>
                </c:pt>
                <c:pt idx="105" formatCode="_(* #,##0.00_);_(* \(#,##0.00\);_(* &quot;-&quot;??_);_(@_)">
                  <c:v>-0.36138649342430557</c:v>
                </c:pt>
                <c:pt idx="106" formatCode="_(* #,##0.00_);_(* \(#,##0.00\);_(* &quot;-&quot;??_);_(@_)">
                  <c:v>-1.3481182997559709</c:v>
                </c:pt>
                <c:pt idx="107" formatCode="_(* #,##0.00_);_(* \(#,##0.00\);_(* &quot;-&quot;??_);_(@_)">
                  <c:v>-7.6792723651159259E-2</c:v>
                </c:pt>
                <c:pt idx="108" formatCode="_(* #,##0.00_);_(* \(#,##0.00\);_(* &quot;-&quot;??_);_(@_)">
                  <c:v>0.5282888344493013</c:v>
                </c:pt>
                <c:pt idx="109" formatCode="_(* #,##0.00_);_(* \(#,##0.00\);_(* &quot;-&quot;??_);_(@_)">
                  <c:v>-7.3697687227509023E-2</c:v>
                </c:pt>
                <c:pt idx="110" formatCode="_(* #,##0.00_);_(* \(#,##0.00\);_(* &quot;-&quot;??_);_(@_)">
                  <c:v>0.36341229409435272</c:v>
                </c:pt>
                <c:pt idx="111" formatCode="_(* #,##0.00_);_(* \(#,##0.00\);_(* &quot;-&quot;??_);_(@_)">
                  <c:v>0.31904151038718914</c:v>
                </c:pt>
                <c:pt idx="112" formatCode="_(* #,##0.00_);_(* \(#,##0.00\);_(* &quot;-&quot;??_);_(@_)">
                  <c:v>-0.9970832706594801</c:v>
                </c:pt>
                <c:pt idx="113" formatCode="_(* #,##0.00_);_(* \(#,##0.00\);_(* &quot;-&quot;??_);_(@_)">
                  <c:v>-0.92236633280164226</c:v>
                </c:pt>
                <c:pt idx="114" formatCode="_(* #,##0.00_);_(* \(#,##0.00\);_(* &quot;-&quot;??_);_(@_)">
                  <c:v>-1.1645804855274942</c:v>
                </c:pt>
                <c:pt idx="115" formatCode="_(* #,##0.00_);_(* \(#,##0.00\);_(* &quot;-&quot;??_);_(@_)">
                  <c:v>-1.7291994298621089</c:v>
                </c:pt>
                <c:pt idx="116" formatCode="_(* #,##0.00_);_(* \(#,##0.00\);_(* &quot;-&quot;??_);_(@_)">
                  <c:v>-0.33556017992935194</c:v>
                </c:pt>
                <c:pt idx="117" formatCode="_(* #,##0.00_);_(* \(#,##0.00\);_(* &quot;-&quot;??_);_(@_)">
                  <c:v>-0.36114452060371371</c:v>
                </c:pt>
                <c:pt idx="118" formatCode="_(* #,##0.00_);_(* \(#,##0.00\);_(* &quot;-&quot;??_);_(@_)">
                  <c:v>-0.41748306664787477</c:v>
                </c:pt>
                <c:pt idx="119" formatCode="_(* #,##0.00_);_(* \(#,##0.00\);_(* &quot;-&quot;??_);_(@_)">
                  <c:v>-0.30198354648706327</c:v>
                </c:pt>
                <c:pt idx="120" formatCode="_(* #,##0.00_);_(* \(#,##0.00\);_(* &quot;-&quot;??_);_(@_)">
                  <c:v>-0.72606071324317134</c:v>
                </c:pt>
                <c:pt idx="121" formatCode="_(* #,##0.00_);_(* \(#,##0.00\);_(* &quot;-&quot;??_);_(@_)">
                  <c:v>-0.91829027906619753</c:v>
                </c:pt>
                <c:pt idx="122" formatCode="_(* #,##0.00_);_(* \(#,##0.00\);_(* &quot;-&quot;??_);_(@_)">
                  <c:v>-0.83680873288081081</c:v>
                </c:pt>
                <c:pt idx="123" formatCode="_(* #,##0.00_);_(* \(#,##0.00\);_(* &quot;-&quot;??_);_(@_)">
                  <c:v>0.45467284098726662</c:v>
                </c:pt>
                <c:pt idx="124" formatCode="_(* #,##0.00_);_(* \(#,##0.00\);_(* &quot;-&quot;??_);_(@_)">
                  <c:v>-0.11794950453733596</c:v>
                </c:pt>
                <c:pt idx="125" formatCode="_(* #,##0.00_);_(* \(#,##0.00\);_(* &quot;-&quot;??_);_(@_)">
                  <c:v>-0.54270920087588703</c:v>
                </c:pt>
                <c:pt idx="126" formatCode="_(* #,##0.00_);_(* \(#,##0.00\);_(* &quot;-&quot;??_);_(@_)">
                  <c:v>0.64822640844138024</c:v>
                </c:pt>
                <c:pt idx="127" formatCode="_(* #,##0.00_);_(* \(#,##0.00\);_(* &quot;-&quot;??_);_(@_)">
                  <c:v>1.2723620050399191</c:v>
                </c:pt>
                <c:pt idx="128" formatCode="_(* #,##0.00_);_(* \(#,##0.00\);_(* &quot;-&quot;??_);_(@_)">
                  <c:v>1.678068700655718</c:v>
                </c:pt>
                <c:pt idx="129" formatCode="_(* #,##0.00_);_(* \(#,##0.00\);_(* &quot;-&quot;??_);_(@_)">
                  <c:v>2.1173302763594801</c:v>
                </c:pt>
                <c:pt idx="130" formatCode="_(* #,##0.00_);_(* \(#,##0.00\);_(* &quot;-&quot;??_);_(@_)">
                  <c:v>2.4130694086796161</c:v>
                </c:pt>
                <c:pt idx="131" formatCode="_(* #,##0.00_);_(* \(#,##0.00\);_(* &quot;-&quot;??_);_(@_)">
                  <c:v>1.8337468099684795</c:v>
                </c:pt>
                <c:pt idx="132" formatCode="_(* #,##0.00_);_(* \(#,##0.00\);_(* &quot;-&quot;??_);_(@_)">
                  <c:v>1.4156298593985781</c:v>
                </c:pt>
                <c:pt idx="133" formatCode="_(* #,##0.00_);_(* \(#,##0.00\);_(* &quot;-&quot;??_);_(@_)">
                  <c:v>1.105654259522592</c:v>
                </c:pt>
                <c:pt idx="134" formatCode="_(* #,##0.00_);_(* \(#,##0.00\);_(* &quot;-&quot;??_);_(@_)">
                  <c:v>1.1398659035582195</c:v>
                </c:pt>
                <c:pt idx="135" formatCode="_(* #,##0.00_);_(* \(#,##0.00\);_(* &quot;-&quot;??_);_(@_)">
                  <c:v>1.3529787976737055</c:v>
                </c:pt>
                <c:pt idx="136" formatCode="_(* #,##0.00_);_(* \(#,##0.00\);_(* &quot;-&quot;??_);_(@_)">
                  <c:v>1.5973898427981179</c:v>
                </c:pt>
                <c:pt idx="137" formatCode="_(* #,##0.00_);_(* \(#,##0.00\);_(* &quot;-&quot;??_);_(@_)">
                  <c:v>1.6984462227734549</c:v>
                </c:pt>
                <c:pt idx="138" formatCode="_(* #,##0.00_);_(* \(#,##0.00\);_(* &quot;-&quot;??_);_(@_)">
                  <c:v>2.2974267677629761</c:v>
                </c:pt>
                <c:pt idx="139" formatCode="_(* #,##0.00_);_(* \(#,##0.00\);_(* &quot;-&quot;??_);_(@_)">
                  <c:v>1.5807793641464576</c:v>
                </c:pt>
                <c:pt idx="140" formatCode="_(* #,##0.00_);_(* \(#,##0.00\);_(* &quot;-&quot;??_);_(@_)">
                  <c:v>1.2542847804578929</c:v>
                </c:pt>
                <c:pt idx="141" formatCode="_(* #,##0.00_);_(* \(#,##0.00\);_(* &quot;-&quot;??_);_(@_)">
                  <c:v>1.4029907447250443</c:v>
                </c:pt>
                <c:pt idx="142" formatCode="_(* #,##0.00_);_(* \(#,##0.00\);_(* &quot;-&quot;??_);_(@_)">
                  <c:v>1.4809822235677117</c:v>
                </c:pt>
                <c:pt idx="143" formatCode="_(* #,##0.00_);_(* \(#,##0.00\);_(* &quot;-&quot;??_);_(@_)">
                  <c:v>1.8072600698582657</c:v>
                </c:pt>
                <c:pt idx="144" formatCode="_(* #,##0.00_);_(* \(#,##0.00\);_(* &quot;-&quot;??_);_(@_)">
                  <c:v>2.0230570221691684</c:v>
                </c:pt>
                <c:pt idx="145" formatCode="_(* #,##0.00_);_(* \(#,##0.00\);_(* &quot;-&quot;??_);_(@_)">
                  <c:v>1.8540732627665466</c:v>
                </c:pt>
                <c:pt idx="146" formatCode="_(* #,##0.00_);_(* \(#,##0.00\);_(* &quot;-&quot;??_);_(@_)">
                  <c:v>2.3967252311550036</c:v>
                </c:pt>
                <c:pt idx="147" formatCode="_(* #,##0.00_);_(* \(#,##0.00\);_(* &quot;-&quot;??_);_(@_)">
                  <c:v>3.2536407433130341</c:v>
                </c:pt>
                <c:pt idx="148" formatCode="_(* #,##0.00_);_(* \(#,##0.00\);_(* &quot;-&quot;??_);_(@_)">
                  <c:v>2.8935521582780455</c:v>
                </c:pt>
                <c:pt idx="149" formatCode="_(* #,##0.00_);_(* \(#,##0.00\);_(* &quot;-&quot;??_);_(@_)">
                  <c:v>2.4477402094354868</c:v>
                </c:pt>
                <c:pt idx="150" formatCode="_(* #,##0.00_);_(* \(#,##0.00\);_(* &quot;-&quot;??_);_(@_)">
                  <c:v>2.2833726625861441</c:v>
                </c:pt>
                <c:pt idx="151" formatCode="_(* #,##0.00_);_(* \(#,##0.00\);_(* &quot;-&quot;??_);_(@_)">
                  <c:v>2.6385209485743193</c:v>
                </c:pt>
                <c:pt idx="152" formatCode="_(* #,##0.00_);_(* \(#,##0.00\);_(* &quot;-&quot;??_);_(@_)">
                  <c:v>2.8638566411699151</c:v>
                </c:pt>
                <c:pt idx="153" formatCode="_(* #,##0.00_);_(* \(#,##0.00\);_(* &quot;-&quot;??_);_(@_)">
                  <c:v>2.0126378194888042</c:v>
                </c:pt>
                <c:pt idx="154" formatCode="_(* #,##0.00_);_(* \(#,##0.00\);_(* &quot;-&quot;??_);_(@_)">
                  <c:v>1.7049292411976964</c:v>
                </c:pt>
                <c:pt idx="155" formatCode="_(* #,##0.00_);_(* \(#,##0.00\);_(* &quot;-&quot;??_);_(@_)">
                  <c:v>1.4180208058709545</c:v>
                </c:pt>
                <c:pt idx="156" formatCode="_(* #,##0.00_);_(* \(#,##0.00\);_(* &quot;-&quot;??_);_(@_)">
                  <c:v>1.0846594433464438</c:v>
                </c:pt>
                <c:pt idx="157" formatCode="_(* #,##0.00_);_(* \(#,##0.00\);_(* &quot;-&quot;??_);_(@_)">
                  <c:v>-2.0548753088342784E-2</c:v>
                </c:pt>
                <c:pt idx="158" formatCode="_(* #,##0.00_);_(* \(#,##0.00\);_(* &quot;-&quot;??_);_(@_)">
                  <c:v>-0.39146150845014294</c:v>
                </c:pt>
                <c:pt idx="159" formatCode="_(* #,##0.00_);_(* \(#,##0.00\);_(* &quot;-&quot;??_);_(@_)">
                  <c:v>-0.48020625299201553</c:v>
                </c:pt>
                <c:pt idx="160" formatCode="_(* #,##0.00_);_(* \(#,##0.00\);_(* &quot;-&quot;??_);_(@_)">
                  <c:v>4.4515104740389451E-2</c:v>
                </c:pt>
                <c:pt idx="161" formatCode="_(* #,##0.00_);_(* \(#,##0.00\);_(* &quot;-&quot;??_);_(@_)">
                  <c:v>0.46190832719422903</c:v>
                </c:pt>
                <c:pt idx="162" formatCode="_(* #,##0.00_);_(* \(#,##0.00\);_(* &quot;-&quot;??_);_(@_)">
                  <c:v>0.72972192360282839</c:v>
                </c:pt>
                <c:pt idx="163" formatCode="_(* #,##0.00_);_(* \(#,##0.00\);_(* &quot;-&quot;??_);_(@_)">
                  <c:v>0.28413136029117142</c:v>
                </c:pt>
                <c:pt idx="164" formatCode="_(* #,##0.00_);_(* \(#,##0.00\);_(* &quot;-&quot;??_);_(@_)">
                  <c:v>-4.7943078313637472E-3</c:v>
                </c:pt>
                <c:pt idx="165" formatCode="_(* #,##0.00_);_(* \(#,##0.00\);_(* &quot;-&quot;??_);_(@_)">
                  <c:v>9.0435576946535742E-2</c:v>
                </c:pt>
                <c:pt idx="166" formatCode="_(* #,##0.00_);_(* \(#,##0.00\);_(* &quot;-&quot;??_);_(@_)">
                  <c:v>9.62537723770968E-2</c:v>
                </c:pt>
                <c:pt idx="167" formatCode="_(* #,##0.00_);_(* \(#,##0.00\);_(* &quot;-&quot;??_);_(@_)">
                  <c:v>-0.34632175059349352</c:v>
                </c:pt>
                <c:pt idx="168" formatCode="_(* #,##0.00_);_(* \(#,##0.00\);_(* &quot;-&quot;??_);_(@_)">
                  <c:v>-0.49756722349136234</c:v>
                </c:pt>
                <c:pt idx="169" formatCode="_(* #,##0.00_);_(* \(#,##0.00\);_(* &quot;-&quot;??_);_(@_)">
                  <c:v>-0.81843910392450359</c:v>
                </c:pt>
                <c:pt idx="170" formatCode="_(* #,##0.00_);_(* \(#,##0.00\);_(* &quot;-&quot;??_);_(@_)">
                  <c:v>-1.5731679065994837</c:v>
                </c:pt>
                <c:pt idx="171" formatCode="_(* #,##0.00_);_(* \(#,##0.00\);_(* &quot;-&quot;??_);_(@_)">
                  <c:v>-2.3804329498333505</c:v>
                </c:pt>
                <c:pt idx="172" formatCode="_(* #,##0.00_);_(* \(#,##0.00\);_(* &quot;-&quot;??_);_(@_)">
                  <c:v>-2.6327950057883887</c:v>
                </c:pt>
                <c:pt idx="173" formatCode="_(* #,##0.00_);_(* \(#,##0.00\);_(* &quot;-&quot;??_);_(@_)">
                  <c:v>-1.468973631501199</c:v>
                </c:pt>
                <c:pt idx="174" formatCode="_(* #,##0.00_);_(* \(#,##0.00\);_(* &quot;-&quot;??_);_(@_)">
                  <c:v>-0.77565866694173558</c:v>
                </c:pt>
                <c:pt idx="175" formatCode="_(* #,##0.00_);_(* \(#,##0.00\);_(* &quot;-&quot;??_);_(@_)">
                  <c:v>-0.71016560474912982</c:v>
                </c:pt>
                <c:pt idx="176" formatCode="_(* #,##0.00_);_(* \(#,##0.00\);_(* &quot;-&quot;??_);_(@_)">
                  <c:v>-0.50873313081719962</c:v>
                </c:pt>
                <c:pt idx="177" formatCode="_(* #,##0.00_);_(* \(#,##0.00\);_(* &quot;-&quot;??_);_(@_)">
                  <c:v>-1.1082127269250734</c:v>
                </c:pt>
                <c:pt idx="178" formatCode="_(* #,##0.00_);_(* \(#,##0.00\);_(* &quot;-&quot;??_);_(@_)">
                  <c:v>-1.4150988793409347</c:v>
                </c:pt>
                <c:pt idx="179" formatCode="_(* #,##0.00_);_(* \(#,##0.00\);_(* &quot;-&quot;??_);_(@_)">
                  <c:v>-1.7006937471805885</c:v>
                </c:pt>
                <c:pt idx="180" formatCode="_(* #,##0.00_);_(* \(#,##0.00\);_(* &quot;-&quot;??_);_(@_)">
                  <c:v>-1.6550057371367988</c:v>
                </c:pt>
                <c:pt idx="181" formatCode="_(* #,##0.00_);_(* \(#,##0.00\);_(* &quot;-&quot;??_);_(@_)">
                  <c:v>-1.1062823148850434</c:v>
                </c:pt>
                <c:pt idx="182" formatCode="_(* #,##0.00_);_(* \(#,##0.00\);_(* &quot;-&quot;??_);_(@_)">
                  <c:v>-0.65702513171362431</c:v>
                </c:pt>
                <c:pt idx="183" formatCode="_(* #,##0.00_);_(* \(#,##0.00\);_(* &quot;-&quot;??_);_(@_)">
                  <c:v>-0.42481530726831912</c:v>
                </c:pt>
                <c:pt idx="184" formatCode="_(* #,##0.00_);_(* \(#,##0.00\);_(* &quot;-&quot;??_);_(@_)">
                  <c:v>-0.29042237382310532</c:v>
                </c:pt>
                <c:pt idx="185" formatCode="_(* #,##0.00_);_(* \(#,##0.00\);_(* &quot;-&quot;??_);_(@_)">
                  <c:v>-0.43197577264981668</c:v>
                </c:pt>
                <c:pt idx="186" formatCode="_(* #,##0.00_);_(* \(#,##0.00\);_(* &quot;-&quot;??_);_(@_)">
                  <c:v>-0.44648800103232095</c:v>
                </c:pt>
                <c:pt idx="187" formatCode="_(* #,##0.00_);_(* \(#,##0.00\);_(* &quot;-&quot;??_);_(@_)">
                  <c:v>-0.38608012893878002</c:v>
                </c:pt>
                <c:pt idx="188" formatCode="_(* #,##0.00_);_(* \(#,##0.00\);_(* &quot;-&quot;??_);_(@_)">
                  <c:v>0.17779953619287453</c:v>
                </c:pt>
                <c:pt idx="189" formatCode="_(* #,##0.00_);_(* \(#,##0.00\);_(* &quot;-&quot;??_);_(@_)">
                  <c:v>0.23579374957236851</c:v>
                </c:pt>
                <c:pt idx="190" formatCode="_(* #,##0.00_);_(* \(#,##0.00\);_(* &quot;-&quot;??_);_(@_)">
                  <c:v>0.2626444843552459</c:v>
                </c:pt>
                <c:pt idx="191" formatCode="_(* #,##0.00_);_(* \(#,##0.00\);_(* &quot;-&quot;??_);_(@_)">
                  <c:v>9.6727462425681199E-2</c:v>
                </c:pt>
                <c:pt idx="192" formatCode="_(* #,##0.00_);_(* \(#,##0.00\);_(* &quot;-&quot;??_);_(@_)">
                  <c:v>0.15913587643571125</c:v>
                </c:pt>
                <c:pt idx="193" formatCode="_(* #,##0.00_);_(* \(#,##0.00\);_(* &quot;-&quot;??_);_(@_)">
                  <c:v>-0.20980162204439468</c:v>
                </c:pt>
                <c:pt idx="194" formatCode="_(* #,##0.00_);_(* \(#,##0.00\);_(* &quot;-&quot;??_);_(@_)">
                  <c:v>-2.4904751132818512E-2</c:v>
                </c:pt>
                <c:pt idx="195" formatCode="_(* #,##0.00_);_(* \(#,##0.00\);_(* &quot;-&quot;??_);_(@_)">
                  <c:v>-0.27489599710487717</c:v>
                </c:pt>
                <c:pt idx="196" formatCode="_(* #,##0.00_);_(* \(#,##0.00\);_(* &quot;-&quot;??_);_(@_)">
                  <c:v>0.15670613706251371</c:v>
                </c:pt>
                <c:pt idx="197" formatCode="_(* #,##0.00_);_(* \(#,##0.00\);_(* &quot;-&quot;??_);_(@_)">
                  <c:v>0.32742566388007632</c:v>
                </c:pt>
                <c:pt idx="198" formatCode="_(* #,##0.00_);_(* \(#,##0.00\);_(* &quot;-&quot;??_);_(@_)">
                  <c:v>0.10164289247223091</c:v>
                </c:pt>
                <c:pt idx="199" formatCode="_(* #,##0.00_);_(* \(#,##0.00\);_(* &quot;-&quot;??_);_(@_)">
                  <c:v>0.42871075721026475</c:v>
                </c:pt>
                <c:pt idx="200" formatCode="_(* #,##0.00_);_(* \(#,##0.00\);_(* &quot;-&quot;??_);_(@_)">
                  <c:v>0.40794477963279896</c:v>
                </c:pt>
                <c:pt idx="201" formatCode="_(* #,##0.00_);_(* \(#,##0.00\);_(* &quot;-&quot;??_);_(@_)">
                  <c:v>0.36306751878067961</c:v>
                </c:pt>
                <c:pt idx="202" formatCode="_(* #,##0.00_);_(* \(#,##0.00\);_(* &quot;-&quot;??_);_(@_)">
                  <c:v>0.14208997861686321</c:v>
                </c:pt>
                <c:pt idx="203" formatCode="_(* #,##0.00_);_(* \(#,##0.00\);_(* &quot;-&quot;??_);_(@_)">
                  <c:v>0.3116353918080908</c:v>
                </c:pt>
                <c:pt idx="204" formatCode="_(* #,##0.00_);_(* \(#,##0.00\);_(* &quot;-&quot;??_);_(@_)">
                  <c:v>-0.23668756958674497</c:v>
                </c:pt>
                <c:pt idx="205" formatCode="_(* #,##0.00_);_(* \(#,##0.00\);_(* &quot;-&quot;??_);_(@_)">
                  <c:v>-0.43315075903321504</c:v>
                </c:pt>
                <c:pt idx="206" formatCode="_(* #,##0.00_);_(* \(#,##0.00\);_(* &quot;-&quot;??_);_(@_)">
                  <c:v>-0.30553780231317473</c:v>
                </c:pt>
                <c:pt idx="207" formatCode="_(* #,##0.00_);_(* \(#,##0.00\);_(* &quot;-&quot;??_);_(@_)">
                  <c:v>-0.61732636716357636</c:v>
                </c:pt>
                <c:pt idx="208" formatCode="_(* #,##0.00_);_(* \(#,##0.00\);_(* &quot;-&quot;??_);_(@_)">
                  <c:v>-0.90597371394258863</c:v>
                </c:pt>
                <c:pt idx="209" formatCode="_(* #,##0.00_);_(* \(#,##0.00\);_(* &quot;-&quot;??_);_(@_)">
                  <c:v>-0.87681988911717379</c:v>
                </c:pt>
                <c:pt idx="210" formatCode="_(* #,##0.00_);_(* \(#,##0.00\);_(* &quot;-&quot;??_);_(@_)">
                  <c:v>-1.0715810949782953</c:v>
                </c:pt>
                <c:pt idx="211" formatCode="_(* #,##0.00_);_(* \(#,##0.00\);_(* &quot;-&quot;??_);_(@_)">
                  <c:v>-0.98369367278677655</c:v>
                </c:pt>
                <c:pt idx="212" formatCode="_(* #,##0.00_);_(* \(#,##0.00\);_(* &quot;-&quot;??_);_(@_)">
                  <c:v>-1.0102934866079738</c:v>
                </c:pt>
                <c:pt idx="213" formatCode="_(* #,##0.00_);_(* \(#,##0.00\);_(* &quot;-&quot;??_);_(@_)">
                  <c:v>-1.0290854329191335</c:v>
                </c:pt>
                <c:pt idx="214" formatCode="_(* #,##0.00_);_(* \(#,##0.00\);_(* &quot;-&quot;??_);_(@_)">
                  <c:v>-1.2520255427481668</c:v>
                </c:pt>
                <c:pt idx="215" formatCode="_(* #,##0.00_);_(* \(#,##0.00\);_(* &quot;-&quot;??_);_(@_)">
                  <c:v>-0.87054254479765247</c:v>
                </c:pt>
                <c:pt idx="216" formatCode="_(* #,##0.00_);_(* \(#,##0.00\);_(* &quot;-&quot;??_);_(@_)">
                  <c:v>-1.1887974816713796</c:v>
                </c:pt>
                <c:pt idx="217" formatCode="_(* #,##0.00_);_(* \(#,##0.00\);_(* &quot;-&quot;??_);_(@_)">
                  <c:v>-1.691417646106115</c:v>
                </c:pt>
                <c:pt idx="218" formatCode="_(* #,##0.00_);_(* \(#,##0.00\);_(* &quot;-&quot;??_);_(@_)">
                  <c:v>-1.8188386586794085</c:v>
                </c:pt>
                <c:pt idx="219" formatCode="_(* #,##0.00_);_(* \(#,##0.00\);_(* &quot;-&quot;??_);_(@_)">
                  <c:v>-1.638653859885582</c:v>
                </c:pt>
                <c:pt idx="220" formatCode="_(* #,##0.00_);_(* \(#,##0.00\);_(* &quot;-&quot;??_);_(@_)">
                  <c:v>-1.646400200493028</c:v>
                </c:pt>
                <c:pt idx="221" formatCode="_(* #,##0.00_);_(* \(#,##0.00\);_(* &quot;-&quot;??_);_(@_)">
                  <c:v>-1.1913654047046884</c:v>
                </c:pt>
                <c:pt idx="222" formatCode="_(* #,##0.00_);_(* \(#,##0.00\);_(* &quot;-&quot;??_);_(@_)">
                  <c:v>-1.6103759269585749</c:v>
                </c:pt>
                <c:pt idx="223" formatCode="_(* #,##0.00_);_(* \(#,##0.00\);_(* &quot;-&quot;??_);_(@_)">
                  <c:v>-1.4458311337237371</c:v>
                </c:pt>
                <c:pt idx="224" formatCode="_(* #,##0.00_);_(* \(#,##0.00\);_(* &quot;-&quot;??_);_(@_)">
                  <c:v>-1.4230791734519712</c:v>
                </c:pt>
                <c:pt idx="225" formatCode="_(* #,##0.00_);_(* \(#,##0.00\);_(* &quot;-&quot;??_);_(@_)">
                  <c:v>-0.8695936087110413</c:v>
                </c:pt>
                <c:pt idx="226" formatCode="_(* #,##0.00_);_(* \(#,##0.00\);_(* &quot;-&quot;??_);_(@_)">
                  <c:v>-0.99022777399486195</c:v>
                </c:pt>
                <c:pt idx="227" formatCode="_(* #,##0.00_);_(* \(#,##0.00\);_(* &quot;-&quot;??_);_(@_)">
                  <c:v>-0.68509220830859174</c:v>
                </c:pt>
                <c:pt idx="228" formatCode="_(* #,##0.00_);_(* \(#,##0.00\);_(* &quot;-&quot;??_);_(@_)">
                  <c:v>-0.64387031846579112</c:v>
                </c:pt>
                <c:pt idx="229" formatCode="_(* #,##0.00_);_(* \(#,##0.00\);_(* &quot;-&quot;??_);_(@_)">
                  <c:v>-0.6735426755569317</c:v>
                </c:pt>
                <c:pt idx="230" formatCode="_(* #,##0.00_);_(* \(#,##0.00\);_(* &quot;-&quot;??_);_(@_)">
                  <c:v>-1.2071244817265441</c:v>
                </c:pt>
                <c:pt idx="231" formatCode="_(* #,##0.00_);_(* \(#,##0.00\);_(* &quot;-&quot;??_);_(@_)">
                  <c:v>-0.8615875363156712</c:v>
                </c:pt>
                <c:pt idx="232" formatCode="_(* #,##0.00_);_(* \(#,##0.00\);_(* &quot;-&quot;??_);_(@_)">
                  <c:v>-1.0208018515656794</c:v>
                </c:pt>
                <c:pt idx="233" formatCode="_(* #,##0.00_);_(* \(#,##0.00\);_(* &quot;-&quot;??_);_(@_)">
                  <c:v>-0.90038013936786165</c:v>
                </c:pt>
                <c:pt idx="234" formatCode="_(* #,##0.00_);_(* \(#,##0.00\);_(* &quot;-&quot;??_);_(@_)">
                  <c:v>-0.75196734277672894</c:v>
                </c:pt>
                <c:pt idx="235" formatCode="_(* #,##0.00_);_(* \(#,##0.00\);_(* &quot;-&quot;??_);_(@_)">
                  <c:v>-0.98600821762358748</c:v>
                </c:pt>
                <c:pt idx="236" formatCode="_(* #,##0.00_);_(* \(#,##0.00\);_(* &quot;-&quot;??_);_(@_)">
                  <c:v>-1.2817392220155162</c:v>
                </c:pt>
                <c:pt idx="237" formatCode="_(* #,##0.00_);_(* \(#,##0.00\);_(* &quot;-&quot;??_);_(@_)">
                  <c:v>-1.0342532622553946</c:v>
                </c:pt>
                <c:pt idx="238" formatCode="_(* #,##0.00_);_(* \(#,##0.00\);_(* &quot;-&quot;??_);_(@_)">
                  <c:v>-0.81598112207452067</c:v>
                </c:pt>
                <c:pt idx="239" formatCode="_(* #,##0.00_);_(* \(#,##0.00\);_(* &quot;-&quot;??_);_(@_)">
                  <c:v>-0.63892904778735249</c:v>
                </c:pt>
                <c:pt idx="240" formatCode="_(* #,##0.00_);_(* \(#,##0.00\);_(* &quot;-&quot;??_);_(@_)">
                  <c:v>-0.91245660257623973</c:v>
                </c:pt>
                <c:pt idx="241" formatCode="_(* #,##0.00_);_(* \(#,##0.00\);_(* &quot;-&quot;??_);_(@_)">
                  <c:v>-0.97262654157720674</c:v>
                </c:pt>
                <c:pt idx="242" formatCode="_(* #,##0.00_);_(* \(#,##0.00\);_(* &quot;-&quot;??_);_(@_)">
                  <c:v>-1.1099974127354053</c:v>
                </c:pt>
                <c:pt idx="243" formatCode="_(* #,##0.00_);_(* \(#,##0.00\);_(* &quot;-&quot;??_);_(@_)">
                  <c:v>-0.92180338315804899</c:v>
                </c:pt>
                <c:pt idx="244" formatCode="_(* #,##0.00_);_(* \(#,##0.00\);_(* &quot;-&quot;??_);_(@_)">
                  <c:v>-1.3787459510378892</c:v>
                </c:pt>
                <c:pt idx="245" formatCode="_(* #,##0.00_);_(* \(#,##0.00\);_(* &quot;-&quot;??_);_(@_)">
                  <c:v>-1.601981940931873</c:v>
                </c:pt>
                <c:pt idx="246" formatCode="_(* #,##0.00_);_(* \(#,##0.00\);_(* &quot;-&quot;??_);_(@_)">
                  <c:v>-1.668888746801195</c:v>
                </c:pt>
                <c:pt idx="247" formatCode="_(* #,##0.00_);_(* \(#,##0.00\);_(* &quot;-&quot;??_);_(@_)">
                  <c:v>-1.7607429351406019</c:v>
                </c:pt>
                <c:pt idx="248" formatCode="_(* #,##0.00_);_(* \(#,##0.00\);_(* &quot;-&quot;??_);_(@_)">
                  <c:v>-1.5165990163665404</c:v>
                </c:pt>
                <c:pt idx="249" formatCode="_(* #,##0.00_);_(* \(#,##0.00\);_(* &quot;-&quot;??_);_(@_)">
                  <c:v>-1.1688392863569179</c:v>
                </c:pt>
                <c:pt idx="250" formatCode="_(* #,##0.00_);_(* \(#,##0.00\);_(* &quot;-&quot;??_);_(@_)">
                  <c:v>-1.0524516749473327</c:v>
                </c:pt>
                <c:pt idx="251" formatCode="_(* #,##0.00_);_(* \(#,##0.00\);_(* &quot;-&quot;??_);_(@_)">
                  <c:v>-0.96691449148204156</c:v>
                </c:pt>
                <c:pt idx="252" formatCode="_(* #,##0.00_);_(* \(#,##0.00\);_(* &quot;-&quot;??_);_(@_)">
                  <c:v>-0.85889476001837117</c:v>
                </c:pt>
                <c:pt idx="253" formatCode="_(* #,##0.00_);_(* \(#,##0.00\);_(* &quot;-&quot;??_);_(@_)">
                  <c:v>-1.5219203963108163</c:v>
                </c:pt>
                <c:pt idx="254" formatCode="_(* #,##0.00_);_(* \(#,##0.00\);_(* &quot;-&quot;??_);_(@_)">
                  <c:v>-0.51387445076360105</c:v>
                </c:pt>
                <c:pt idx="255" formatCode="_(* #,##0.00_);_(* \(#,##0.00\);_(* &quot;-&quot;??_);_(@_)">
                  <c:v>-0.84569840582510858</c:v>
                </c:pt>
                <c:pt idx="256" formatCode="_(* #,##0.00_);_(* \(#,##0.00\);_(* &quot;-&quot;??_);_(@_)">
                  <c:v>-0.97015296868584122</c:v>
                </c:pt>
                <c:pt idx="257" formatCode="_(* #,##0.00_);_(* \(#,##0.00\);_(* &quot;-&quot;??_);_(@_)">
                  <c:v>-0.70729364594985977</c:v>
                </c:pt>
                <c:pt idx="258" formatCode="_(* #,##0.00_);_(* \(#,##0.00\);_(* &quot;-&quot;??_);_(@_)">
                  <c:v>-0.31828985219595857</c:v>
                </c:pt>
                <c:pt idx="259" formatCode="_(* #,##0.00_);_(* \(#,##0.00\);_(* &quot;-&quot;??_);_(@_)">
                  <c:v>-0.35995260323490819</c:v>
                </c:pt>
                <c:pt idx="260" formatCode="_(* #,##0.00_);_(* \(#,##0.00\);_(* &quot;-&quot;??_);_(@_)">
                  <c:v>3.9915413713234336E-2</c:v>
                </c:pt>
                <c:pt idx="261" formatCode="_(* #,##0.00_);_(* \(#,##0.00\);_(* &quot;-&quot;??_);_(@_)">
                  <c:v>0.67911529078746491</c:v>
                </c:pt>
                <c:pt idx="262" formatCode="_(* #,##0.00_);_(* \(#,##0.00\);_(* &quot;-&quot;??_);_(@_)">
                  <c:v>1.4361419008871421</c:v>
                </c:pt>
                <c:pt idx="263" formatCode="_(* #,##0.00_);_(* \(#,##0.00\);_(* &quot;-&quot;??_);_(@_)">
                  <c:v>1.2826687624746909</c:v>
                </c:pt>
                <c:pt idx="264" formatCode="_(* #,##0.00_);_(* \(#,##0.00\);_(* &quot;-&quot;??_);_(@_)">
                  <c:v>0.72728007990402088</c:v>
                </c:pt>
                <c:pt idx="265" formatCode="_(* #,##0.00_);_(* \(#,##0.00\);_(* &quot;-&quot;??_);_(@_)">
                  <c:v>0.69638281552999581</c:v>
                </c:pt>
                <c:pt idx="266" formatCode="_(* #,##0.00_);_(* \(#,##0.00\);_(* &quot;-&quot;??_);_(@_)">
                  <c:v>0.38621487060876308</c:v>
                </c:pt>
                <c:pt idx="267" formatCode="_(* #,##0.00_);_(* \(#,##0.00\);_(* &quot;-&quot;??_);_(@_)">
                  <c:v>0.77843330713971348</c:v>
                </c:pt>
                <c:pt idx="268" formatCode="_(* #,##0.00_);_(* \(#,##0.00\);_(* &quot;-&quot;??_);_(@_)">
                  <c:v>0.10499259792363599</c:v>
                </c:pt>
                <c:pt idx="269" formatCode="_(* #,##0.00_);_(* \(#,##0.00\);_(* &quot;-&quot;??_);_(@_)">
                  <c:v>0.46952929328645748</c:v>
                </c:pt>
                <c:pt idx="270" formatCode="_(* #,##0.00_);_(* \(#,##0.00\);_(* &quot;-&quot;??_);_(@_)">
                  <c:v>0.96666488044310472</c:v>
                </c:pt>
                <c:pt idx="271" formatCode="_(* #,##0.00_);_(* \(#,##0.00\);_(* &quot;-&quot;??_);_(@_)">
                  <c:v>0.95506003202324696</c:v>
                </c:pt>
                <c:pt idx="272" formatCode="_(* #,##0.00_);_(* \(#,##0.00\);_(* &quot;-&quot;??_);_(@_)">
                  <c:v>2.3508839409286058</c:v>
                </c:pt>
                <c:pt idx="273" formatCode="_(* #,##0.00_);_(* \(#,##0.00\);_(* &quot;-&quot;??_);_(@_)">
                  <c:v>2.1020608357272974</c:v>
                </c:pt>
                <c:pt idx="274" formatCode="_(* #,##0.00_);_(* \(#,##0.00\);_(* &quot;-&quot;??_);_(@_)">
                  <c:v>2.6726544602674727</c:v>
                </c:pt>
                <c:pt idx="275" formatCode="_(* #,##0.00_);_(* \(#,##0.00\);_(* &quot;-&quot;??_);_(@_)">
                  <c:v>4.0157879992422867</c:v>
                </c:pt>
                <c:pt idx="276" formatCode="_(* #,##0.00_);_(* \(#,##0.00\);_(* &quot;-&quot;??_);_(@_)">
                  <c:v>2.3156880787842233</c:v>
                </c:pt>
                <c:pt idx="277" formatCode="_(* #,##0.00_);_(* \(#,##0.00\);_(* &quot;-&quot;??_);_(@_)">
                  <c:v>1.9528324106899124</c:v>
                </c:pt>
                <c:pt idx="278" formatCode="_(* #,##0.00_);_(* \(#,##0.00\);_(* &quot;-&quot;??_);_(@_)">
                  <c:v>1.6134441355988109</c:v>
                </c:pt>
                <c:pt idx="279" formatCode="_(* #,##0.00_);_(* \(#,##0.00\);_(* &quot;-&quot;??_);_(@_)">
                  <c:v>1.4228782637224338</c:v>
                </c:pt>
                <c:pt idx="280" formatCode="_(* #,##0.00_);_(* \(#,##0.00\);_(* &quot;-&quot;??_);_(@_)">
                  <c:v>1.4535642110730753</c:v>
                </c:pt>
                <c:pt idx="281" formatCode="_(* #,##0.00_);_(* \(#,##0.00\);_(* &quot;-&quot;??_);_(@_)">
                  <c:v>1.4363471068201139</c:v>
                </c:pt>
                <c:pt idx="282" formatCode="_(* #,##0.00_);_(* \(#,##0.00\);_(* &quot;-&quot;??_);_(@_)">
                  <c:v>1.2507731801837489</c:v>
                </c:pt>
                <c:pt idx="283" formatCode="_(* #,##0.00_);_(* \(#,##0.00\);_(* &quot;-&quot;??_);_(@_)">
                  <c:v>0.68354678775152367</c:v>
                </c:pt>
                <c:pt idx="284" formatCode="_(* #,##0.00_);_(* \(#,##0.00\);_(* &quot;-&quot;??_);_(@_)">
                  <c:v>0.72096794559094446</c:v>
                </c:pt>
                <c:pt idx="285" formatCode="_(* #,##0.00_);_(* \(#,##0.00\);_(* &quot;-&quot;??_);_(@_)">
                  <c:v>0.79373545903557263</c:v>
                </c:pt>
                <c:pt idx="286" formatCode="_(* #,##0.00_);_(* \(#,##0.00\);_(* &quot;-&quot;??_);_(@_)">
                  <c:v>0.19851978594244821</c:v>
                </c:pt>
                <c:pt idx="287" formatCode="_(* #,##0.00_);_(* \(#,##0.00\);_(* &quot;-&quot;??_);_(@_)">
                  <c:v>-0.77100561907404619</c:v>
                </c:pt>
                <c:pt idx="288" formatCode="_(* #,##0.00_);_(* \(#,##0.00\);_(* &quot;-&quot;??_);_(@_)">
                  <c:v>-0.39779430436101421</c:v>
                </c:pt>
                <c:pt idx="289" formatCode="_(* #,##0.00_);_(* \(#,##0.00\);_(* &quot;-&quot;??_);_(@_)">
                  <c:v>0.21809710264008278</c:v>
                </c:pt>
                <c:pt idx="290" formatCode="_(* #,##0.00_);_(* \(#,##0.00\);_(* &quot;-&quot;??_);_(@_)">
                  <c:v>0.96504638778279095</c:v>
                </c:pt>
                <c:pt idx="291" formatCode="_(* #,##0.00_);_(* \(#,##0.00\);_(* &quot;-&quot;??_);_(@_)">
                  <c:v>0.90675130802305237</c:v>
                </c:pt>
                <c:pt idx="292" formatCode="_(* #,##0.00_);_(* \(#,##0.00\);_(* &quot;-&quot;??_);_(@_)">
                  <c:v>1.4784256465242291</c:v>
                </c:pt>
                <c:pt idx="293" formatCode="_(* #,##0.00_);_(* \(#,##0.00\);_(* &quot;-&quot;??_);_(@_)">
                  <c:v>1.5802720655846594</c:v>
                </c:pt>
                <c:pt idx="294" formatCode="_(* #,##0.00_);_(* \(#,##0.00\);_(* &quot;-&quot;??_);_(@_)">
                  <c:v>0.72087433021674463</c:v>
                </c:pt>
                <c:pt idx="295" formatCode="_(* #,##0.00_);_(* \(#,##0.00\);_(* &quot;-&quot;??_);_(@_)">
                  <c:v>0.14492240876882834</c:v>
                </c:pt>
                <c:pt idx="296" formatCode="_(* #,##0.00_);_(* \(#,##0.00\);_(* &quot;-&quot;??_);_(@_)">
                  <c:v>-0.31029980155392378</c:v>
                </c:pt>
                <c:pt idx="297" formatCode="_(* #,##0.00_);_(* \(#,##0.00\);_(* &quot;-&quot;??_);_(@_)">
                  <c:v>-0.16024991288292501</c:v>
                </c:pt>
                <c:pt idx="298" formatCode="_(* #,##0.00_);_(* \(#,##0.00\);_(* &quot;-&quot;??_);_(@_)">
                  <c:v>-0.70303888173577811</c:v>
                </c:pt>
                <c:pt idx="299" formatCode="_(* #,##0.00_);_(* \(#,##0.00\);_(* &quot;-&quot;??_);_(@_)">
                  <c:v>3.5303581160343739E-2</c:v>
                </c:pt>
                <c:pt idx="300" formatCode="_(* #,##0.00_);_(* \(#,##0.00\);_(* &quot;-&quot;??_);_(@_)">
                  <c:v>-0.20027320327865575</c:v>
                </c:pt>
                <c:pt idx="301" formatCode="_(* #,##0.00_);_(* \(#,##0.00\);_(* &quot;-&quot;??_);_(@_)">
                  <c:v>-0.60408111906500817</c:v>
                </c:pt>
                <c:pt idx="302" formatCode="_(* #,##0.00_);_(* \(#,##0.00\);_(* &quot;-&quot;??_);_(@_)">
                  <c:v>-0.50035698649553262</c:v>
                </c:pt>
                <c:pt idx="303" formatCode="_(* #,##0.00_);_(* \(#,##0.00\);_(* &quot;-&quot;??_);_(@_)">
                  <c:v>-0.10069466927720595</c:v>
                </c:pt>
                <c:pt idx="304" formatCode="_(* #,##0.00_);_(* \(#,##0.00\);_(* &quot;-&quot;??_);_(@_)">
                  <c:v>-0.50451592687214952</c:v>
                </c:pt>
                <c:pt idx="305" formatCode="_(* #,##0.00_);_(* \(#,##0.00\);_(* &quot;-&quot;??_);_(@_)">
                  <c:v>-0.43160053821017863</c:v>
                </c:pt>
                <c:pt idx="306" formatCode="_(* #,##0.00_);_(* \(#,##0.00\);_(* &quot;-&quot;??_);_(@_)">
                  <c:v>-0.90106940107054578</c:v>
                </c:pt>
                <c:pt idx="307" formatCode="_(* #,##0.00_);_(* \(#,##0.00\);_(* &quot;-&quot;??_);_(@_)">
                  <c:v>-0.91735455176590575</c:v>
                </c:pt>
                <c:pt idx="308" formatCode="_(* #,##0.00_);_(* \(#,##0.00\);_(* &quot;-&quot;??_);_(@_)">
                  <c:v>-0.89839938435061562</c:v>
                </c:pt>
                <c:pt idx="309" formatCode="_(* #,##0.00_);_(* \(#,##0.00\);_(* &quot;-&quot;??_);_(@_)">
                  <c:v>-1.2961239440037438</c:v>
                </c:pt>
                <c:pt idx="310" formatCode="_(* #,##0.00_);_(* \(#,##0.00\);_(* &quot;-&quot;??_);_(@_)">
                  <c:v>-0.41602926501492216</c:v>
                </c:pt>
                <c:pt idx="311" formatCode="_(* #,##0.00_);_(* \(#,##0.00\);_(* &quot;-&quot;??_);_(@_)">
                  <c:v>-0.68787590758894512</c:v>
                </c:pt>
                <c:pt idx="312" formatCode="_(* #,##0.00_);_(* \(#,##0.00\);_(* &quot;-&quot;??_);_(@_)">
                  <c:v>6.3536737383728448E-2</c:v>
                </c:pt>
                <c:pt idx="313" formatCode="_(* #,##0.00_);_(* \(#,##0.00\);_(* &quot;-&quot;??_);_(@_)">
                  <c:v>6.8601483752537884E-2</c:v>
                </c:pt>
                <c:pt idx="314" formatCode="_(* #,##0.00_);_(* \(#,##0.00\);_(* &quot;-&quot;??_);_(@_)">
                  <c:v>0.16833009293187376</c:v>
                </c:pt>
                <c:pt idx="315" formatCode="_(* #,##0.00_);_(* \(#,##0.00\);_(* &quot;-&quot;??_);_(@_)">
                  <c:v>0.17992101074316055</c:v>
                </c:pt>
                <c:pt idx="316" formatCode="_(* #,##0.00_);_(* \(#,##0.00\);_(* &quot;-&quot;??_);_(@_)">
                  <c:v>0.14932546165334268</c:v>
                </c:pt>
                <c:pt idx="317" formatCode="_(* #,##0.00_);_(* \(#,##0.00\);_(* &quot;-&quot;??_);_(@_)">
                  <c:v>0.23991871063271777</c:v>
                </c:pt>
                <c:pt idx="318" formatCode="_(* #,##0.00_);_(* \(#,##0.00\);_(* &quot;-&quot;??_);_(@_)">
                  <c:v>0.12819542119386526</c:v>
                </c:pt>
                <c:pt idx="319" formatCode="_(* #,##0.00_);_(* \(#,##0.00\);_(* &quot;-&quot;??_);_(@_)">
                  <c:v>0.40362691624991526</c:v>
                </c:pt>
                <c:pt idx="320" formatCode="_(* #,##0.00_);_(* \(#,##0.00\);_(* &quot;-&quot;??_);_(@_)">
                  <c:v>5.4532109992619079E-2</c:v>
                </c:pt>
                <c:pt idx="321" formatCode="_(* #,##0.00_);_(* \(#,##0.00\);_(* &quot;-&quot;??_);_(@_)">
                  <c:v>0.28918552691873062</c:v>
                </c:pt>
                <c:pt idx="322" formatCode="_(* #,##0.00_);_(* \(#,##0.00\);_(* &quot;-&quot;??_);_(@_)">
                  <c:v>0.47516812421021848</c:v>
                </c:pt>
                <c:pt idx="323" formatCode="_(* #,##0.00_);_(* \(#,##0.00\);_(* &quot;-&quot;??_);_(@_)">
                  <c:v>0.46001108533737589</c:v>
                </c:pt>
                <c:pt idx="324" formatCode="_(* #,##0.00_);_(* \(#,##0.00\);_(* &quot;-&quot;??_);_(@_)">
                  <c:v>1.0742438830562857</c:v>
                </c:pt>
                <c:pt idx="325" formatCode="_(* #,##0.00_);_(* \(#,##0.00\);_(* &quot;-&quot;??_);_(@_)">
                  <c:v>0.75227066381721719</c:v>
                </c:pt>
                <c:pt idx="326" formatCode="_(* #,##0.00_);_(* \(#,##0.00\);_(* &quot;-&quot;??_);_(@_)">
                  <c:v>0.84610469757241513</c:v>
                </c:pt>
                <c:pt idx="327" formatCode="_(* #,##0.00_);_(* \(#,##0.00\);_(* &quot;-&quot;??_);_(@_)">
                  <c:v>0.88794636113236824</c:v>
                </c:pt>
                <c:pt idx="328" formatCode="_(* #,##0.00_);_(* \(#,##0.00\);_(* &quot;-&quot;??_);_(@_)">
                  <c:v>0.78110946900280209</c:v>
                </c:pt>
                <c:pt idx="329" formatCode="_(* #,##0.00_);_(* \(#,##0.00\);_(* &quot;-&quot;??_);_(@_)">
                  <c:v>-9.2127274054178684E-2</c:v>
                </c:pt>
                <c:pt idx="330" formatCode="_(* #,##0.00_);_(* \(#,##0.00\);_(* &quot;-&quot;??_);_(@_)">
                  <c:v>-0.17597701370811678</c:v>
                </c:pt>
                <c:pt idx="331" formatCode="_(* #,##0.00_);_(* \(#,##0.00\);_(* &quot;-&quot;??_);_(@_)">
                  <c:v>-0.15935945883087432</c:v>
                </c:pt>
                <c:pt idx="332" formatCode="_(* #,##0.00_);_(* \(#,##0.00\);_(* &quot;-&quot;??_);_(@_)">
                  <c:v>-0.64098723999140839</c:v>
                </c:pt>
                <c:pt idx="333" formatCode="_(* #,##0.00_);_(* \(#,##0.00\);_(* &quot;-&quot;??_);_(@_)">
                  <c:v>-0.46959589319768136</c:v>
                </c:pt>
                <c:pt idx="334" formatCode="_(* #,##0.00_);_(* \(#,##0.00\);_(* &quot;-&quot;??_);_(@_)">
                  <c:v>-0.80142185873573324</c:v>
                </c:pt>
                <c:pt idx="335" formatCode="_(* #,##0.00_);_(* \(#,##0.00\);_(* &quot;-&quot;??_);_(@_)">
                  <c:v>-0.75644833979735882</c:v>
                </c:pt>
                <c:pt idx="336" formatCode="_(* #,##0.00_);_(* \(#,##0.00\);_(* &quot;-&quot;??_);_(@_)">
                  <c:v>-0.3605668846782033</c:v>
                </c:pt>
                <c:pt idx="337" formatCode="_(* #,##0.00_);_(* \(#,##0.00\);_(* &quot;-&quot;??_);_(@_)">
                  <c:v>0.60259864907153937</c:v>
                </c:pt>
                <c:pt idx="338" formatCode="_(* #,##0.00_);_(* \(#,##0.00\);_(* &quot;-&quot;??_);_(@_)">
                  <c:v>1.2407859935700112</c:v>
                </c:pt>
                <c:pt idx="339" formatCode="_(* #,##0.00_);_(* \(#,##0.00\);_(* &quot;-&quot;??_);_(@_)">
                  <c:v>1.6885551218237851</c:v>
                </c:pt>
                <c:pt idx="340" formatCode="_(* #,##0.00_);_(* \(#,##0.00\);_(* &quot;-&quot;??_);_(@_)">
                  <c:v>0.80031351081834523</c:v>
                </c:pt>
                <c:pt idx="341" formatCode="_(* #,##0.00_);_(* \(#,##0.00\);_(* &quot;-&quot;??_);_(@_)">
                  <c:v>0.62487797593080419</c:v>
                </c:pt>
                <c:pt idx="342" formatCode="_(* #,##0.00_);_(* \(#,##0.00\);_(* &quot;-&quot;??_);_(@_)">
                  <c:v>-0.76266616315957536</c:v>
                </c:pt>
                <c:pt idx="343" formatCode="_(* #,##0.00_);_(* \(#,##0.00\);_(* &quot;-&quot;??_);_(@_)">
                  <c:v>-1.2897828904987225</c:v>
                </c:pt>
                <c:pt idx="344" formatCode="_(* #,##0.00_);_(* \(#,##0.00\);_(* &quot;-&quot;??_);_(@_)">
                  <c:v>-0.86562437824561689</c:v>
                </c:pt>
                <c:pt idx="345" formatCode="_(* #,##0.00_);_(* \(#,##0.00\);_(* &quot;-&quot;??_);_(@_)">
                  <c:v>-0.89470035938559833</c:v>
                </c:pt>
                <c:pt idx="346" formatCode="_(* #,##0.00_);_(* \(#,##0.00\);_(* &quot;-&quot;??_);_(@_)">
                  <c:v>-0.34728733795695554</c:v>
                </c:pt>
                <c:pt idx="347" formatCode="_(* #,##0.00_);_(* \(#,##0.00\);_(* &quot;-&quot;??_);_(@_)">
                  <c:v>-0.67677885473028532</c:v>
                </c:pt>
                <c:pt idx="348" formatCode="_(* #,##0.00_);_(* \(#,##0.00\);_(* &quot;-&quot;??_);_(@_)">
                  <c:v>-0.69702458775583653</c:v>
                </c:pt>
                <c:pt idx="349" formatCode="_(* #,##0.00_);_(* \(#,##0.00\);_(* &quot;-&quot;??_);_(@_)">
                  <c:v>7.5412057686207484E-2</c:v>
                </c:pt>
                <c:pt idx="350" formatCode="_(* #,##0.00_);_(* \(#,##0.00\);_(* &quot;-&quot;??_);_(@_)">
                  <c:v>0.1640114682476414</c:v>
                </c:pt>
                <c:pt idx="351" formatCode="_(* #,##0.00_);_(* \(#,##0.00\);_(* &quot;-&quot;??_);_(@_)">
                  <c:v>0.16261522539805645</c:v>
                </c:pt>
                <c:pt idx="352" formatCode="_(* #,##0.00_);_(* \(#,##0.00\);_(* &quot;-&quot;??_);_(@_)">
                  <c:v>8.082069824001617E-2</c:v>
                </c:pt>
                <c:pt idx="353" formatCode="_(* #,##0.00_);_(* \(#,##0.00\);_(* &quot;-&quot;??_);_(@_)">
                  <c:v>-0.26138895937660378</c:v>
                </c:pt>
                <c:pt idx="354" formatCode="_(* #,##0.00_);_(* \(#,##0.00\);_(* &quot;-&quot;??_);_(@_)">
                  <c:v>-0.10304294008825178</c:v>
                </c:pt>
                <c:pt idx="355" formatCode="_(* #,##0.00_);_(* \(#,##0.00\);_(* &quot;-&quot;??_);_(@_)">
                  <c:v>-0.30931356852722502</c:v>
                </c:pt>
                <c:pt idx="356" formatCode="_(* #,##0.00_);_(* \(#,##0.00\);_(* &quot;-&quot;??_);_(@_)">
                  <c:v>-0.58777111239628599</c:v>
                </c:pt>
                <c:pt idx="357" formatCode="_(* #,##0.00_);_(* \(#,##0.00\);_(* &quot;-&quot;??_);_(@_)">
                  <c:v>-0.58881007864745427</c:v>
                </c:pt>
                <c:pt idx="358" formatCode="_(* #,##0.00_);_(* \(#,##0.00\);_(* &quot;-&quot;??_);_(@_)">
                  <c:v>-0.71220259923679241</c:v>
                </c:pt>
                <c:pt idx="359" formatCode="_(* #,##0.00_);_(* \(#,##0.00\);_(* &quot;-&quot;??_);_(@_)">
                  <c:v>-0.33094383919200676</c:v>
                </c:pt>
                <c:pt idx="360" formatCode="_(* #,##0.00_);_(* \(#,##0.00\);_(* &quot;-&quot;??_);_(@_)">
                  <c:v>5.8204096563756391E-3</c:v>
                </c:pt>
                <c:pt idx="361" formatCode="_(* #,##0.00_);_(* \(#,##0.00\);_(* &quot;-&quot;??_);_(@_)">
                  <c:v>0.19711635691353271</c:v>
                </c:pt>
                <c:pt idx="362" formatCode="_(* #,##0.00_);_(* \(#,##0.00\);_(* &quot;-&quot;??_);_(@_)">
                  <c:v>-6.8938960361369164E-3</c:v>
                </c:pt>
                <c:pt idx="363" formatCode="_(* #,##0.00_);_(* \(#,##0.00\);_(* &quot;-&quot;??_);_(@_)">
                  <c:v>0.85506740759438249</c:v>
                </c:pt>
                <c:pt idx="364" formatCode="_(* #,##0.00_);_(* \(#,##0.00\);_(* &quot;-&quot;??_);_(@_)">
                  <c:v>0.73065535542900117</c:v>
                </c:pt>
                <c:pt idx="365" formatCode="_(* #,##0.00_);_(* \(#,##0.00\);_(* &quot;-&quot;??_);_(@_)">
                  <c:v>-0.58641063295126672</c:v>
                </c:pt>
                <c:pt idx="366" formatCode="_(* #,##0.00_);_(* \(#,##0.00\);_(* &quot;-&quot;??_);_(@_)">
                  <c:v>0.17582967715778247</c:v>
                </c:pt>
                <c:pt idx="367" formatCode="_(* #,##0.00_);_(* \(#,##0.00\);_(* &quot;-&quot;??_);_(@_)">
                  <c:v>-0.74635197917420582</c:v>
                </c:pt>
                <c:pt idx="368" formatCode="_(* #,##0.00_);_(* \(#,##0.00\);_(* &quot;-&quot;??_);_(@_)">
                  <c:v>-0.38117360072312262</c:v>
                </c:pt>
                <c:pt idx="369" formatCode="_(* #,##0.00_);_(* \(#,##0.00\);_(* &quot;-&quot;??_);_(@_)">
                  <c:v>-2.0886301375895901E-2</c:v>
                </c:pt>
                <c:pt idx="370" formatCode="_(* #,##0.00_);_(* \(#,##0.00\);_(* &quot;-&quot;??_);_(@_)">
                  <c:v>-0.35789758028278618</c:v>
                </c:pt>
                <c:pt idx="371" formatCode="_(* #,##0.00_);_(* \(#,##0.00\);_(* &quot;-&quot;??_);_(@_)">
                  <c:v>-0.26152666081327652</c:v>
                </c:pt>
                <c:pt idx="372" formatCode="_(* #,##0.00_);_(* \(#,##0.00\);_(* &quot;-&quot;??_);_(@_)">
                  <c:v>-0.37253252830384753</c:v>
                </c:pt>
                <c:pt idx="373" formatCode="_(* #,##0.00_);_(* \(#,##0.00\);_(* &quot;-&quot;??_);_(@_)">
                  <c:v>-0.41702588047451628</c:v>
                </c:pt>
                <c:pt idx="374" formatCode="_(* #,##0.00_);_(* \(#,##0.00\);_(* &quot;-&quot;??_);_(@_)">
                  <c:v>0.16765679372749329</c:v>
                </c:pt>
                <c:pt idx="375" formatCode="_(* #,##0.00_);_(* \(#,##0.00\);_(* &quot;-&quot;??_);_(@_)">
                  <c:v>-0.53005806522473553</c:v>
                </c:pt>
                <c:pt idx="376" formatCode="_(* #,##0.00_);_(* \(#,##0.00\);_(* &quot;-&quot;??_);_(@_)">
                  <c:v>-0.11439658217680018</c:v>
                </c:pt>
                <c:pt idx="377" formatCode="_(* #,##0.00_);_(* \(#,##0.00\);_(* &quot;-&quot;??_);_(@_)">
                  <c:v>0.47745938077122235</c:v>
                </c:pt>
                <c:pt idx="378" formatCode="_(* #,##0.00_);_(* \(#,##0.00\);_(* &quot;-&quot;??_);_(@_)">
                  <c:v>-0.12974658784556273</c:v>
                </c:pt>
                <c:pt idx="379" formatCode="_(* #,##0.00_);_(* \(#,##0.00\);_(* &quot;-&quot;??_);_(@_)">
                  <c:v>-0.42156567469192657</c:v>
                </c:pt>
                <c:pt idx="380" formatCode="_(* #,##0.00_);_(* \(#,##0.00\);_(* &quot;-&quot;??_);_(@_)">
                  <c:v>-0.68661828972767436</c:v>
                </c:pt>
                <c:pt idx="381" formatCode="_(* #,##0.00_);_(* \(#,##0.00\);_(* &quot;-&quot;??_);_(@_)">
                  <c:v>-0.31524363685613077</c:v>
                </c:pt>
                <c:pt idx="382" formatCode="_(* #,##0.00_);_(* \(#,##0.00\);_(* &quot;-&quot;??_);_(@_)">
                  <c:v>-0.24878516485765134</c:v>
                </c:pt>
                <c:pt idx="383" formatCode="_(* #,##0.00_);_(* \(#,##0.00\);_(* &quot;-&quot;??_);_(@_)">
                  <c:v>-0.37131018202990906</c:v>
                </c:pt>
                <c:pt idx="384" formatCode="_(* #,##0.00_);_(* \(#,##0.00\);_(* &quot;-&quot;??_);_(@_)">
                  <c:v>-0.1378442687667053</c:v>
                </c:pt>
                <c:pt idx="385" formatCode="_(* #,##0.00_);_(* \(#,##0.00\);_(* &quot;-&quot;??_);_(@_)">
                  <c:v>-0.4682979908559935</c:v>
                </c:pt>
                <c:pt idx="386" formatCode="_(* #,##0.00_);_(* \(#,##0.00\);_(* &quot;-&quot;??_);_(@_)">
                  <c:v>-0.61396050358628118</c:v>
                </c:pt>
                <c:pt idx="387" formatCode="_(* #,##0.00_);_(* \(#,##0.00\);_(* &quot;-&quot;??_);_(@_)">
                  <c:v>-0.52654183220428474</c:v>
                </c:pt>
                <c:pt idx="388" formatCode="_(* #,##0.00_);_(* \(#,##0.00\);_(* &quot;-&quot;??_);_(@_)">
                  <c:v>-1.0778117083733898</c:v>
                </c:pt>
                <c:pt idx="389" formatCode="_(* #,##0.00_);_(* \(#,##0.00\);_(* &quot;-&quot;??_);_(@_)">
                  <c:v>-1.2520902073355817</c:v>
                </c:pt>
                <c:pt idx="390" formatCode="_(* #,##0.00_);_(* \(#,##0.00\);_(* &quot;-&quot;??_);_(@_)">
                  <c:v>-0.60887360004397695</c:v>
                </c:pt>
                <c:pt idx="391" formatCode="_(* #,##0.00_);_(* \(#,##0.00\);_(* &quot;-&quot;??_);_(@_)">
                  <c:v>-1.1529361483437353</c:v>
                </c:pt>
                <c:pt idx="392" formatCode="_(* #,##0.00_);_(* \(#,##0.00\);_(* &quot;-&quot;??_);_(@_)">
                  <c:v>-0.48593636169217819</c:v>
                </c:pt>
                <c:pt idx="393" formatCode="_(* #,##0.00_);_(* \(#,##0.00\);_(* &quot;-&quot;??_);_(@_)">
                  <c:v>-0.62040652484208592</c:v>
                </c:pt>
                <c:pt idx="394" formatCode="_(* #,##0.00_);_(* \(#,##0.00\);_(* &quot;-&quot;??_);_(@_)">
                  <c:v>-0.96575894262653483</c:v>
                </c:pt>
                <c:pt idx="395" formatCode="_(* #,##0.00_);_(* \(#,##0.00\);_(* &quot;-&quot;??_);_(@_)">
                  <c:v>-0.47534038276166185</c:v>
                </c:pt>
                <c:pt idx="396" formatCode="_(* #,##0.00_);_(* \(#,##0.00\);_(* &quot;-&quot;??_);_(@_)">
                  <c:v>-0.1114692916094204</c:v>
                </c:pt>
                <c:pt idx="397" formatCode="_(* #,##0.00_);_(* \(#,##0.00\);_(* &quot;-&quot;??_);_(@_)">
                  <c:v>-0.9083592114499246</c:v>
                </c:pt>
                <c:pt idx="398" formatCode="_(* #,##0.00_);_(* \(#,##0.00\);_(* &quot;-&quot;??_);_(@_)">
                  <c:v>-1.3763334906387132</c:v>
                </c:pt>
                <c:pt idx="399" formatCode="_(* #,##0.00_);_(* \(#,##0.00\);_(* &quot;-&quot;??_);_(@_)">
                  <c:v>-0.1838888161056873</c:v>
                </c:pt>
                <c:pt idx="400" formatCode="_(* #,##0.00_);_(* \(#,##0.00\);_(* &quot;-&quot;??_);_(@_)">
                  <c:v>-0.11335259174816598</c:v>
                </c:pt>
                <c:pt idx="401" formatCode="_(* #,##0.00_);_(* \(#,##0.00\);_(* &quot;-&quot;??_);_(@_)">
                  <c:v>0.16882101628779392</c:v>
                </c:pt>
                <c:pt idx="402" formatCode="_(* #,##0.00_);_(* \(#,##0.00\);_(* &quot;-&quot;??_);_(@_)">
                  <c:v>0.9802604734806506</c:v>
                </c:pt>
                <c:pt idx="403" formatCode="_(* #,##0.00_);_(* \(#,##0.00\);_(* &quot;-&quot;??_);_(@_)">
                  <c:v>0.89782421336679707</c:v>
                </c:pt>
                <c:pt idx="404" formatCode="_(* #,##0.00_);_(* \(#,##0.00\);_(* &quot;-&quot;??_);_(@_)">
                  <c:v>0.78457328809545634</c:v>
                </c:pt>
                <c:pt idx="405" formatCode="_(* #,##0.00_);_(* \(#,##0.00\);_(* &quot;-&quot;??_);_(@_)">
                  <c:v>1.329803206532935</c:v>
                </c:pt>
                <c:pt idx="406" formatCode="_(* #,##0.00_);_(* \(#,##0.00\);_(* &quot;-&quot;??_);_(@_)">
                  <c:v>1.8870381184349236</c:v>
                </c:pt>
                <c:pt idx="407" formatCode="_(* #,##0.00_);_(* \(#,##0.00\);_(* &quot;-&quot;??_);_(@_)">
                  <c:v>1.8148893759803821</c:v>
                </c:pt>
                <c:pt idx="408" formatCode="_(* #,##0.00_);_(* \(#,##0.00\);_(* &quot;-&quot;??_);_(@_)">
                  <c:v>0.89795189734837266</c:v>
                </c:pt>
                <c:pt idx="409" formatCode="_(* #,##0.00_);_(* \(#,##0.00\);_(* &quot;-&quot;??_);_(@_)">
                  <c:v>0.57113979836406226</c:v>
                </c:pt>
                <c:pt idx="410" formatCode="_(* #,##0.00_);_(* \(#,##0.00\);_(* &quot;-&quot;??_);_(@_)">
                  <c:v>1.6557602679749093</c:v>
                </c:pt>
                <c:pt idx="411" formatCode="_(* #,##0.00_);_(* \(#,##0.00\);_(* &quot;-&quot;??_);_(@_)">
                  <c:v>1.6083897916248964</c:v>
                </c:pt>
                <c:pt idx="412" formatCode="_(* #,##0.00_);_(* \(#,##0.00\);_(* &quot;-&quot;??_);_(@_)">
                  <c:v>1.331978091533681</c:v>
                </c:pt>
                <c:pt idx="413" formatCode="_(* #,##0.00_);_(* \(#,##0.00\);_(* &quot;-&quot;??_);_(@_)">
                  <c:v>1.3049359674821317</c:v>
                </c:pt>
                <c:pt idx="414" formatCode="_(* #,##0.00_);_(* \(#,##0.00\);_(* &quot;-&quot;??_);_(@_)">
                  <c:v>1.117231772270838</c:v>
                </c:pt>
                <c:pt idx="415" formatCode="_(* #,##0.00_);_(* \(#,##0.00\);_(* &quot;-&quot;??_);_(@_)">
                  <c:v>1.8293941621933241</c:v>
                </c:pt>
                <c:pt idx="416" formatCode="_(* #,##0.00_);_(* \(#,##0.00\);_(* &quot;-&quot;??_);_(@_)">
                  <c:v>2.2920011543701624</c:v>
                </c:pt>
                <c:pt idx="417" formatCode="_(* #,##0.00_);_(* \(#,##0.00\);_(* &quot;-&quot;??_);_(@_)">
                  <c:v>3.2300880035524444</c:v>
                </c:pt>
                <c:pt idx="418" formatCode="_(* #,##0.00_);_(* \(#,##0.00\);_(* &quot;-&quot;??_);_(@_)">
                  <c:v>3.3574436818004312</c:v>
                </c:pt>
                <c:pt idx="419" formatCode="_(* #,##0.00_);_(* \(#,##0.00\);_(* &quot;-&quot;??_);_(@_)">
                  <c:v>2.9684078381539116</c:v>
                </c:pt>
                <c:pt idx="420" formatCode="_(* #,##0.00_);_(* \(#,##0.00\);_(* &quot;-&quot;??_);_(@_)">
                  <c:v>1.9120759119290536</c:v>
                </c:pt>
                <c:pt idx="421" formatCode="_(* #,##0.00_);_(* \(#,##0.00\);_(* &quot;-&quot;??_);_(@_)">
                  <c:v>2.5254643710097646</c:v>
                </c:pt>
                <c:pt idx="422" formatCode="_(* #,##0.00_);_(* \(#,##0.00\);_(* &quot;-&quot;??_);_(@_)">
                  <c:v>2.6604816604210448</c:v>
                </c:pt>
                <c:pt idx="423" formatCode="_(* #,##0.00_);_(* \(#,##0.00\);_(* &quot;-&quot;??_);_(@_)">
                  <c:v>3.1088594015801383</c:v>
                </c:pt>
                <c:pt idx="424" formatCode="_(* #,##0.00_);_(* \(#,##0.00\);_(* &quot;-&quot;??_);_(@_)">
                  <c:v>3.6151730047820814</c:v>
                </c:pt>
                <c:pt idx="425" formatCode="_(* #,##0.00_);_(* \(#,##0.00\);_(* &quot;-&quot;??_);_(@_)">
                  <c:v>2.6666583348879049</c:v>
                </c:pt>
                <c:pt idx="426" formatCode="_(* #,##0.00_);_(* \(#,##0.00\);_(* &quot;-&quot;??_);_(@_)">
                  <c:v>3.0702508899510703</c:v>
                </c:pt>
                <c:pt idx="427" formatCode="_(* #,##0.00_);_(* \(#,##0.00\);_(* &quot;-&quot;??_);_(@_)">
                  <c:v>2.1147398820522563</c:v>
                </c:pt>
                <c:pt idx="428" formatCode="_(* #,##0.00_);_(* \(#,##0.00\);_(* &quot;-&quot;??_);_(@_)">
                  <c:v>2.0724844498425115</c:v>
                </c:pt>
                <c:pt idx="429" formatCode="_(* #,##0.00_);_(* \(#,##0.00\);_(* &quot;-&quot;??_);_(@_)">
                  <c:v>1.8785991983626225</c:v>
                </c:pt>
                <c:pt idx="430" formatCode="_(* #,##0.00_);_(* \(#,##0.00\);_(* &quot;-&quot;??_);_(@_)">
                  <c:v>2.2772180743785011</c:v>
                </c:pt>
                <c:pt idx="431" formatCode="_(* #,##0.00_);_(* \(#,##0.00\);_(* &quot;-&quot;??_);_(@_)">
                  <c:v>0.82856471730380699</c:v>
                </c:pt>
                <c:pt idx="432" formatCode="_(* #,##0.00_);_(* \(#,##0.00\);_(* &quot;-&quot;??_);_(@_)">
                  <c:v>-0.75027799410846752</c:v>
                </c:pt>
                <c:pt idx="433" formatCode="_(* #,##0.00_);_(* \(#,##0.00\);_(* &quot;-&quot;??_);_(@_)">
                  <c:v>0.2884063262716754</c:v>
                </c:pt>
                <c:pt idx="434" formatCode="_(* #,##0.00_);_(* \(#,##0.00\);_(* &quot;-&quot;??_);_(@_)">
                  <c:v>-4.0111589670219057E-2</c:v>
                </c:pt>
                <c:pt idx="435" formatCode="_(* #,##0.00_);_(* \(#,##0.00\);_(* &quot;-&quot;??_);_(@_)">
                  <c:v>0.92335076573065711</c:v>
                </c:pt>
                <c:pt idx="436" formatCode="_(* #,##0.00_);_(* \(#,##0.00\);_(* &quot;-&quot;??_);_(@_)">
                  <c:v>0.6551256245255106</c:v>
                </c:pt>
                <c:pt idx="437" formatCode="_(* #,##0.00_);_(* \(#,##0.00\);_(* &quot;-&quot;??_);_(@_)">
                  <c:v>6.305998032559984E-2</c:v>
                </c:pt>
                <c:pt idx="438" formatCode="_(* #,##0.00_);_(* \(#,##0.00\);_(* &quot;-&quot;??_);_(@_)">
                  <c:v>-0.28822139650959994</c:v>
                </c:pt>
                <c:pt idx="439" formatCode="_(* #,##0.00_);_(* \(#,##0.00\);_(* &quot;-&quot;??_);_(@_)">
                  <c:v>-1.5921360722740603</c:v>
                </c:pt>
                <c:pt idx="440" formatCode="_(* #,##0.00_);_(* \(#,##0.00\);_(* &quot;-&quot;??_);_(@_)">
                  <c:v>-2.0140528347685724</c:v>
                </c:pt>
                <c:pt idx="441" formatCode="_(* #,##0.00_);_(* \(#,##0.00\);_(* &quot;-&quot;??_);_(@_)">
                  <c:v>-2.6514281817382135</c:v>
                </c:pt>
                <c:pt idx="442" formatCode="_(* #,##0.00_);_(* \(#,##0.00\);_(* &quot;-&quot;??_);_(@_)">
                  <c:v>-1.5101712752708323</c:v>
                </c:pt>
                <c:pt idx="443" formatCode="_(* #,##0.00_);_(* \(#,##0.00\);_(* &quot;-&quot;??_);_(@_)">
                  <c:v>-1.5310426405566631</c:v>
                </c:pt>
                <c:pt idx="444" formatCode="_(* #,##0.00_);_(* \(#,##0.00\);_(* &quot;-&quot;??_);_(@_)">
                  <c:v>-1.0148636276431564</c:v>
                </c:pt>
                <c:pt idx="445" formatCode="_(* #,##0.00_);_(* \(#,##0.00\);_(* &quot;-&quot;??_);_(@_)">
                  <c:v>-1.2201275998315575</c:v>
                </c:pt>
                <c:pt idx="446" formatCode="_(* #,##0.00_);_(* \(#,##0.00\);_(* &quot;-&quot;??_);_(@_)">
                  <c:v>-1.0573610841904004</c:v>
                </c:pt>
                <c:pt idx="447" formatCode="_(* #,##0.00_);_(* \(#,##0.00\);_(* &quot;-&quot;??_);_(@_)">
                  <c:v>-0.10314776412430834</c:v>
                </c:pt>
                <c:pt idx="448" formatCode="_(* #,##0.00_);_(* \(#,##0.00\);_(* &quot;-&quot;??_);_(@_)">
                  <c:v>-0.14310617899935626</c:v>
                </c:pt>
                <c:pt idx="449" formatCode="_(* #,##0.00_);_(* \(#,##0.00\);_(* &quot;-&quot;??_);_(@_)">
                  <c:v>0.5088566665868236</c:v>
                </c:pt>
                <c:pt idx="450" formatCode="_(* #,##0.00_);_(* \(#,##0.00\);_(* &quot;-&quot;??_);_(@_)">
                  <c:v>2.7976654647436566E-2</c:v>
                </c:pt>
                <c:pt idx="451" formatCode="_(* #,##0.00_);_(* \(#,##0.00\);_(* &quot;-&quot;??_);_(@_)">
                  <c:v>-0.55317254808601291</c:v>
                </c:pt>
                <c:pt idx="452" formatCode="_(* #,##0.00_);_(* \(#,##0.00\);_(* &quot;-&quot;??_);_(@_)">
                  <c:v>-0.81527094887588136</c:v>
                </c:pt>
                <c:pt idx="453" formatCode="_(* #,##0.00_);_(* \(#,##0.00\);_(* &quot;-&quot;??_);_(@_)">
                  <c:v>0.22263265031119381</c:v>
                </c:pt>
                <c:pt idx="454" formatCode="_(* #,##0.00_);_(* \(#,##0.00\);_(* &quot;-&quot;??_);_(@_)">
                  <c:v>1.3188688822677655E-3</c:v>
                </c:pt>
                <c:pt idx="455" formatCode="_(* #,##0.00_);_(* \(#,##0.00\);_(* &quot;-&quot;??_);_(@_)">
                  <c:v>0.40732124657630553</c:v>
                </c:pt>
                <c:pt idx="456" formatCode="_(* #,##0.00_);_(* \(#,##0.00\);_(* &quot;-&quot;??_);_(@_)">
                  <c:v>0.31326086910167661</c:v>
                </c:pt>
                <c:pt idx="457" formatCode="_(* #,##0.00_);_(* \(#,##0.00\);_(* &quot;-&quot;??_);_(@_)">
                  <c:v>-0.24879564591804576</c:v>
                </c:pt>
                <c:pt idx="458" formatCode="_(* #,##0.00_);_(* \(#,##0.00\);_(* &quot;-&quot;??_);_(@_)">
                  <c:v>-0.34225150130699666</c:v>
                </c:pt>
                <c:pt idx="459" formatCode="_(* #,##0.00_);_(* \(#,##0.00\);_(* &quot;-&quot;??_);_(@_)">
                  <c:v>-0.8360974755070274</c:v>
                </c:pt>
                <c:pt idx="460" formatCode="_(* #,##0.00_);_(* \(#,##0.00\);_(* &quot;-&quot;??_);_(@_)">
                  <c:v>-1.2994289363486031</c:v>
                </c:pt>
                <c:pt idx="461" formatCode="_(* #,##0.00_);_(* \(#,##0.00\);_(* &quot;-&quot;??_);_(@_)">
                  <c:v>-0.82658915405830513</c:v>
                </c:pt>
                <c:pt idx="462" formatCode="_(* #,##0.00_);_(* \(#,##0.00\);_(* &quot;-&quot;??_);_(@_)">
                  <c:v>-0.34509010722861444</c:v>
                </c:pt>
                <c:pt idx="463" formatCode="_(* #,##0.00_);_(* \(#,##0.00\);_(* &quot;-&quot;??_);_(@_)">
                  <c:v>-0.64102285505092826</c:v>
                </c:pt>
                <c:pt idx="464" formatCode="_(* #,##0.00_);_(* \(#,##0.00\);_(* &quot;-&quot;??_);_(@_)">
                  <c:v>-1.1660469748428524</c:v>
                </c:pt>
                <c:pt idx="465" formatCode="_(* #,##0.00_);_(* \(#,##0.00\);_(* &quot;-&quot;??_);_(@_)">
                  <c:v>-0.9307487954830771</c:v>
                </c:pt>
                <c:pt idx="466" formatCode="_(* #,##0.00_);_(* \(#,##0.00\);_(* &quot;-&quot;??_);_(@_)">
                  <c:v>-0.44243292201136564</c:v>
                </c:pt>
                <c:pt idx="467" formatCode="_(* #,##0.00_);_(* \(#,##0.00\);_(* &quot;-&quot;??_);_(@_)">
                  <c:v>-0.77839246505765414</c:v>
                </c:pt>
                <c:pt idx="468" formatCode="_(* #,##0.00_);_(* \(#,##0.00\);_(* &quot;-&quot;??_);_(@_)">
                  <c:v>-0.84416409822129568</c:v>
                </c:pt>
                <c:pt idx="469" formatCode="_(* #,##0.00_);_(* \(#,##0.00\);_(* &quot;-&quot;??_);_(@_)">
                  <c:v>-0.92032432595310198</c:v>
                </c:pt>
                <c:pt idx="470" formatCode="_(* #,##0.00_);_(* \(#,##0.00\);_(* &quot;-&quot;??_);_(@_)">
                  <c:v>-1.4449237269506712</c:v>
                </c:pt>
                <c:pt idx="471" formatCode="_(* #,##0.00_);_(* \(#,##0.00\);_(* &quot;-&quot;??_);_(@_)">
                  <c:v>-1.046489115983928</c:v>
                </c:pt>
                <c:pt idx="472" formatCode="_(* #,##0.00_);_(* \(#,##0.00\);_(* &quot;-&quot;??_);_(@_)">
                  <c:v>-0.58487331308564361</c:v>
                </c:pt>
                <c:pt idx="473" formatCode="_(* #,##0.00_);_(* \(#,##0.00\);_(* &quot;-&quot;??_);_(@_)">
                  <c:v>-1.8805246098367399E-2</c:v>
                </c:pt>
                <c:pt idx="474" formatCode="_(* #,##0.00_);_(* \(#,##0.00\);_(* &quot;-&quot;??_);_(@_)">
                  <c:v>-0.34789512744565976</c:v>
                </c:pt>
                <c:pt idx="475" formatCode="_(* #,##0.00_);_(* \(#,##0.00\);_(* &quot;-&quot;??_);_(@_)">
                  <c:v>-0.28694435174175947</c:v>
                </c:pt>
                <c:pt idx="476" formatCode="_(* #,##0.00_);_(* \(#,##0.00\);_(* &quot;-&quot;??_);_(@_)">
                  <c:v>-0.4287317674172903</c:v>
                </c:pt>
                <c:pt idx="477" formatCode="_(* #,##0.00_);_(* \(#,##0.00\);_(* &quot;-&quot;??_);_(@_)">
                  <c:v>6.6872491145909749E-3</c:v>
                </c:pt>
                <c:pt idx="478" formatCode="_(* #,##0.00_);_(* \(#,##0.00\);_(* &quot;-&quot;??_);_(@_)">
                  <c:v>-5.755531307994094E-2</c:v>
                </c:pt>
                <c:pt idx="479" formatCode="_(* #,##0.00_);_(* \(#,##0.00\);_(* &quot;-&quot;??_);_(@_)">
                  <c:v>-0.7635018845435757</c:v>
                </c:pt>
                <c:pt idx="480" formatCode="_(* #,##0.00_);_(* \(#,##0.00\);_(* &quot;-&quot;??_);_(@_)">
                  <c:v>-0.10099140937364319</c:v>
                </c:pt>
                <c:pt idx="481" formatCode="_(* #,##0.00_);_(* \(#,##0.00\);_(* &quot;-&quot;??_);_(@_)">
                  <c:v>0.21026535904778673</c:v>
                </c:pt>
                <c:pt idx="482" formatCode="_(* #,##0.00_);_(* \(#,##0.00\);_(* &quot;-&quot;??_);_(@_)">
                  <c:v>0.30874885416995984</c:v>
                </c:pt>
                <c:pt idx="483" formatCode="_(* #,##0.00_);_(* \(#,##0.00\);_(* &quot;-&quot;??_);_(@_)">
                  <c:v>0.30841469417665046</c:v>
                </c:pt>
                <c:pt idx="484" formatCode="_(* #,##0.00_);_(* \(#,##0.00\);_(* &quot;-&quot;??_);_(@_)">
                  <c:v>0.26451487313608085</c:v>
                </c:pt>
                <c:pt idx="485" formatCode="_(* #,##0.00_);_(* \(#,##0.00\);_(* &quot;-&quot;??_);_(@_)">
                  <c:v>0.65830743095362776</c:v>
                </c:pt>
                <c:pt idx="486" formatCode="_(* #,##0.00_);_(* \(#,##0.00\);_(* &quot;-&quot;??_);_(@_)">
                  <c:v>1.2261820722006127</c:v>
                </c:pt>
                <c:pt idx="487" formatCode="_(* #,##0.00_);_(* \(#,##0.00\);_(* &quot;-&quot;??_);_(@_)">
                  <c:v>0.90126472692867676</c:v>
                </c:pt>
                <c:pt idx="488" formatCode="_(* #,##0.00_);_(* \(#,##0.00\);_(* &quot;-&quot;??_);_(@_)">
                  <c:v>0.68416809332506723</c:v>
                </c:pt>
                <c:pt idx="489" formatCode="_(* #,##0.00_);_(* \(#,##0.00\);_(* &quot;-&quot;??_);_(@_)">
                  <c:v>0.36606378624712338</c:v>
                </c:pt>
                <c:pt idx="490" formatCode="_(* #,##0.00_);_(* \(#,##0.00\);_(* &quot;-&quot;??_);_(@_)">
                  <c:v>1.0719098430280718</c:v>
                </c:pt>
                <c:pt idx="491" formatCode="_(* #,##0.00_);_(* \(#,##0.00\);_(* &quot;-&quot;??_);_(@_)">
                  <c:v>1.5359084241600132</c:v>
                </c:pt>
                <c:pt idx="492" formatCode="_(* #,##0.00_);_(* \(#,##0.00\);_(* &quot;-&quot;??_);_(@_)">
                  <c:v>2.1713982727055154</c:v>
                </c:pt>
                <c:pt idx="493" formatCode="_(* #,##0.00_);_(* \(#,##0.00\);_(* &quot;-&quot;??_);_(@_)">
                  <c:v>1.4697001174886104</c:v>
                </c:pt>
                <c:pt idx="494" formatCode="_(* #,##0.00_);_(* \(#,##0.00\);_(* &quot;-&quot;??_);_(@_)">
                  <c:v>2.009303887169998</c:v>
                </c:pt>
                <c:pt idx="495" formatCode="_(* #,##0.00_);_(* \(#,##0.00\);_(* &quot;-&quot;??_);_(@_)">
                  <c:v>1.4564857298346585</c:v>
                </c:pt>
                <c:pt idx="496" formatCode="_(* #,##0.00_);_(* \(#,##0.00\);_(* &quot;-&quot;??_);_(@_)">
                  <c:v>1.0452701656621122</c:v>
                </c:pt>
                <c:pt idx="497" formatCode="_(* #,##0.00_);_(* \(#,##0.00\);_(* &quot;-&quot;??_);_(@_)">
                  <c:v>1.1331683484448212</c:v>
                </c:pt>
                <c:pt idx="498" formatCode="_(* #,##0.00_);_(* \(#,##0.00\);_(* &quot;-&quot;??_);_(@_)">
                  <c:v>1.2132328130080288</c:v>
                </c:pt>
                <c:pt idx="499" formatCode="_(* #,##0.00_);_(* \(#,##0.00\);_(* &quot;-&quot;??_);_(@_)">
                  <c:v>0.94872987103026063</c:v>
                </c:pt>
                <c:pt idx="500" formatCode="_(* #,##0.00_);_(* \(#,##0.00\);_(* &quot;-&quot;??_);_(@_)">
                  <c:v>0.67565142288008195</c:v>
                </c:pt>
                <c:pt idx="501" formatCode="_(* #,##0.00_);_(* \(#,##0.00\);_(* &quot;-&quot;??_);_(@_)">
                  <c:v>1.2284465396260429</c:v>
                </c:pt>
                <c:pt idx="502" formatCode="_(* #,##0.00_);_(* \(#,##0.00\);_(* &quot;-&quot;??_);_(@_)">
                  <c:v>1.5302110843798282</c:v>
                </c:pt>
                <c:pt idx="503" formatCode="_(* #,##0.00_);_(* \(#,##0.00\);_(* &quot;-&quot;??_);_(@_)">
                  <c:v>1.8048700431883911</c:v>
                </c:pt>
                <c:pt idx="504" formatCode="_(* #,##0.00_);_(* \(#,##0.00\);_(* &quot;-&quot;??_);_(@_)">
                  <c:v>1.4542544122485193</c:v>
                </c:pt>
                <c:pt idx="505" formatCode="_(* #,##0.00_);_(* \(#,##0.00\);_(* &quot;-&quot;??_);_(@_)">
                  <c:v>0.96203676346451783</c:v>
                </c:pt>
                <c:pt idx="506" formatCode="_(* #,##0.00_);_(* \(#,##0.00\);_(* &quot;-&quot;??_);_(@_)">
                  <c:v>0.63254500939667124</c:v>
                </c:pt>
                <c:pt idx="507" formatCode="_(* #,##0.00_);_(* \(#,##0.00\);_(* &quot;-&quot;??_);_(@_)">
                  <c:v>0.54618483807817519</c:v>
                </c:pt>
                <c:pt idx="508" formatCode="_(* #,##0.00_);_(* \(#,##0.00\);_(* &quot;-&quot;??_);_(@_)">
                  <c:v>0.37699827001794262</c:v>
                </c:pt>
                <c:pt idx="509" formatCode="_(* #,##0.00_);_(* \(#,##0.00\);_(* &quot;-&quot;??_);_(@_)">
                  <c:v>0.23765693942315141</c:v>
                </c:pt>
                <c:pt idx="510" formatCode="_(* #,##0.00_);_(* \(#,##0.00\);_(* &quot;-&quot;??_);_(@_)">
                  <c:v>-0.14041393891734499</c:v>
                </c:pt>
                <c:pt idx="511" formatCode="_(* #,##0.00_);_(* \(#,##0.00\);_(* &quot;-&quot;??_);_(@_)">
                  <c:v>-0.2332100093650982</c:v>
                </c:pt>
                <c:pt idx="512" formatCode="_(* #,##0.00_);_(* \(#,##0.00\);_(* &quot;-&quot;??_);_(@_)">
                  <c:v>0.25594695585732302</c:v>
                </c:pt>
                <c:pt idx="513" formatCode="_(* #,##0.00_);_(* \(#,##0.00\);_(* &quot;-&quot;??_);_(@_)">
                  <c:v>0.14861050786414984</c:v>
                </c:pt>
                <c:pt idx="514" formatCode="_(* #,##0.00_);_(* \(#,##0.00\);_(* &quot;-&quot;??_);_(@_)">
                  <c:v>0.17054731100146597</c:v>
                </c:pt>
                <c:pt idx="515" formatCode="_(* #,##0.00_);_(* \(#,##0.00\);_(* &quot;-&quot;??_);_(@_)">
                  <c:v>1.8259773230307433E-2</c:v>
                </c:pt>
                <c:pt idx="516" formatCode="_(* #,##0.00_);_(* \(#,##0.00\);_(* &quot;-&quot;??_);_(@_)">
                  <c:v>-0.28971449673967586</c:v>
                </c:pt>
                <c:pt idx="517" formatCode="_(* #,##0.00_);_(* \(#,##0.00\);_(* &quot;-&quot;??_);_(@_)">
                  <c:v>0.11851087919042574</c:v>
                </c:pt>
                <c:pt idx="518" formatCode="_(* #,##0.00_);_(* \(#,##0.00\);_(* &quot;-&quot;??_);_(@_)">
                  <c:v>-0.27268477006105329</c:v>
                </c:pt>
                <c:pt idx="519" formatCode="_(* #,##0.00_);_(* \(#,##0.00\);_(* &quot;-&quot;??_);_(@_)">
                  <c:v>-0.422589491976474</c:v>
                </c:pt>
                <c:pt idx="520" formatCode="_(* #,##0.00_);_(* \(#,##0.00\);_(* &quot;-&quot;??_);_(@_)">
                  <c:v>-0.13130928856321447</c:v>
                </c:pt>
                <c:pt idx="521" formatCode="_(* #,##0.00_);_(* \(#,##0.00\);_(* &quot;-&quot;??_);_(@_)">
                  <c:v>9.1222878545255091E-3</c:v>
                </c:pt>
                <c:pt idx="522" formatCode="_(* #,##0.00_);_(* \(#,##0.00\);_(* &quot;-&quot;??_);_(@_)">
                  <c:v>0.28332339538732515</c:v>
                </c:pt>
                <c:pt idx="523" formatCode="_(* #,##0.00_);_(* \(#,##0.00\);_(* &quot;-&quot;??_);_(@_)">
                  <c:v>0.51360887779646924</c:v>
                </c:pt>
                <c:pt idx="524" formatCode="_(* #,##0.00_);_(* \(#,##0.00\);_(* &quot;-&quot;??_);_(@_)">
                  <c:v>0.5948485882583836</c:v>
                </c:pt>
                <c:pt idx="525" formatCode="_(* #,##0.00_);_(* \(#,##0.00\);_(* &quot;-&quot;??_);_(@_)">
                  <c:v>0.81506798499899069</c:v>
                </c:pt>
                <c:pt idx="526" formatCode="_(* #,##0.00_);_(* \(#,##0.00\);_(* &quot;-&quot;??_);_(@_)">
                  <c:v>0.72684170121398683</c:v>
                </c:pt>
                <c:pt idx="527" formatCode="_(* #,##0.00_);_(* \(#,##0.00\);_(* &quot;-&quot;??_);_(@_)">
                  <c:v>1.0769146059300578</c:v>
                </c:pt>
                <c:pt idx="528" formatCode="_(* #,##0.00_);_(* \(#,##0.00\);_(* &quot;-&quot;??_);_(@_)">
                  <c:v>1.243116974740555</c:v>
                </c:pt>
                <c:pt idx="529" formatCode="_(* #,##0.00_);_(* \(#,##0.00\);_(* &quot;-&quot;??_);_(@_)">
                  <c:v>1.3473000922117204</c:v>
                </c:pt>
                <c:pt idx="530" formatCode="_(* #,##0.00_);_(* \(#,##0.00\);_(* &quot;-&quot;??_);_(@_)">
                  <c:v>1.1639659296748599</c:v>
                </c:pt>
                <c:pt idx="531" formatCode="_(* #,##0.00_);_(* \(#,##0.00\);_(* &quot;-&quot;??_);_(@_)">
                  <c:v>1.099202857271079</c:v>
                </c:pt>
                <c:pt idx="532" formatCode="_(* #,##0.00_);_(* \(#,##0.00\);_(* &quot;-&quot;??_);_(@_)">
                  <c:v>0.88533417837917849</c:v>
                </c:pt>
                <c:pt idx="533" formatCode="_(* #,##0.00_);_(* \(#,##0.00\);_(* &quot;-&quot;??_);_(@_)">
                  <c:v>0.7267955436472161</c:v>
                </c:pt>
                <c:pt idx="534" formatCode="_(* #,##0.00_);_(* \(#,##0.00\);_(* &quot;-&quot;??_);_(@_)">
                  <c:v>1.0802749495800961</c:v>
                </c:pt>
                <c:pt idx="535" formatCode="_(* #,##0.00_);_(* \(#,##0.00\);_(* &quot;-&quot;??_);_(@_)">
                  <c:v>0.77322048844858104</c:v>
                </c:pt>
                <c:pt idx="536" formatCode="_(* #,##0.00_);_(* \(#,##0.00\);_(* &quot;-&quot;??_);_(@_)">
                  <c:v>1.0867094418636469</c:v>
                </c:pt>
                <c:pt idx="537" formatCode="_(* #,##0.00_);_(* \(#,##0.00\);_(* &quot;-&quot;??_);_(@_)">
                  <c:v>1.1155755648209944</c:v>
                </c:pt>
                <c:pt idx="538" formatCode="_(* #,##0.00_);_(* \(#,##0.00\);_(* &quot;-&quot;??_);_(@_)">
                  <c:v>0.79172060914142828</c:v>
                </c:pt>
                <c:pt idx="539" formatCode="_(* #,##0.00_);_(* \(#,##0.00\);_(* &quot;-&quot;??_);_(@_)">
                  <c:v>0.99656727308834159</c:v>
                </c:pt>
                <c:pt idx="540" formatCode="_(* #,##0.00_);_(* \(#,##0.00\);_(* &quot;-&quot;??_);_(@_)">
                  <c:v>0.82846929874764774</c:v>
                </c:pt>
                <c:pt idx="541" formatCode="_(* #,##0.00_);_(* \(#,##0.00\);_(* &quot;-&quot;??_);_(@_)">
                  <c:v>0.90554181522014254</c:v>
                </c:pt>
                <c:pt idx="542" formatCode="_(* #,##0.00_);_(* \(#,##0.00\);_(* &quot;-&quot;??_);_(@_)">
                  <c:v>1.2519652210385606</c:v>
                </c:pt>
                <c:pt idx="543" formatCode="_(* #,##0.00_);_(* \(#,##0.00\);_(* &quot;-&quot;??_);_(@_)">
                  <c:v>1.1912637716079562</c:v>
                </c:pt>
                <c:pt idx="544" formatCode="_(* #,##0.00_);_(* \(#,##0.00\);_(* &quot;-&quot;??_);_(@_)">
                  <c:v>0.87951577303283301</c:v>
                </c:pt>
                <c:pt idx="545" formatCode="_(* #,##0.00_);_(* \(#,##0.00\);_(* &quot;-&quot;??_);_(@_)">
                  <c:v>0.69881664378538588</c:v>
                </c:pt>
                <c:pt idx="546" formatCode="_(* #,##0.00_);_(* \(#,##0.00\);_(* &quot;-&quot;??_);_(@_)">
                  <c:v>1.3419875726114034</c:v>
                </c:pt>
                <c:pt idx="547" formatCode="_(* #,##0.00_);_(* \(#,##0.00\);_(* &quot;-&quot;??_);_(@_)">
                  <c:v>0.49813724902798989</c:v>
                </c:pt>
                <c:pt idx="548" formatCode="_(* #,##0.00_);_(* \(#,##0.00\);_(* &quot;-&quot;??_);_(@_)">
                  <c:v>0.94121329017074795</c:v>
                </c:pt>
                <c:pt idx="549" formatCode="_(* #,##0.00_);_(* \(#,##0.00\);_(* &quot;-&quot;??_);_(@_)">
                  <c:v>1.1396709326258527</c:v>
                </c:pt>
                <c:pt idx="550" formatCode="_(* #,##0.00_);_(* \(#,##0.00\);_(* &quot;-&quot;??_);_(@_)">
                  <c:v>1.7683840406684921</c:v>
                </c:pt>
                <c:pt idx="551" formatCode="_(* #,##0.00_);_(* \(#,##0.00\);_(* &quot;-&quot;??_);_(@_)">
                  <c:v>1.2883652368529579</c:v>
                </c:pt>
                <c:pt idx="552" formatCode="_(* #,##0.00_);_(* \(#,##0.00\);_(* &quot;-&quot;??_);_(@_)">
                  <c:v>1.7733068456064747</c:v>
                </c:pt>
                <c:pt idx="553" formatCode="_(* #,##0.00_);_(* \(#,##0.00\);_(* &quot;-&quot;??_);_(@_)">
                  <c:v>2.189938034753999</c:v>
                </c:pt>
                <c:pt idx="554" formatCode="_(* #,##0.00_);_(* \(#,##0.00\);_(* &quot;-&quot;??_);_(@_)">
                  <c:v>1.1184452755027543</c:v>
                </c:pt>
                <c:pt idx="555" formatCode="_(* #,##0.00_);_(* \(#,##0.00\);_(* &quot;-&quot;??_);_(@_)">
                  <c:v>0.63551495400695956</c:v>
                </c:pt>
                <c:pt idx="556" formatCode="_(* #,##0.00_);_(* \(#,##0.00\);_(* &quot;-&quot;??_);_(@_)">
                  <c:v>0.50360575673028574</c:v>
                </c:pt>
                <c:pt idx="557" formatCode="_(* #,##0.00_);_(* \(#,##0.00\);_(* &quot;-&quot;??_);_(@_)">
                  <c:v>0.78149067549331774</c:v>
                </c:pt>
                <c:pt idx="558" formatCode="_(* #,##0.00_);_(* \(#,##0.00\);_(* &quot;-&quot;??_);_(@_)">
                  <c:v>1.1208742037073527</c:v>
                </c:pt>
                <c:pt idx="559" formatCode="_(* #,##0.00_);_(* \(#,##0.00\);_(* &quot;-&quot;??_);_(@_)">
                  <c:v>1.2909279448977289</c:v>
                </c:pt>
                <c:pt idx="560" formatCode="_(* #,##0.00_);_(* \(#,##0.00\);_(* &quot;-&quot;??_);_(@_)">
                  <c:v>0.75756131006048233</c:v>
                </c:pt>
                <c:pt idx="561" formatCode="_(* #,##0.00_);_(* \(#,##0.00\);_(* &quot;-&quot;??_);_(@_)">
                  <c:v>0.48056414960703875</c:v>
                </c:pt>
                <c:pt idx="562" formatCode="_(* #,##0.00_);_(* \(#,##0.00\);_(* &quot;-&quot;??_);_(@_)">
                  <c:v>0.1670267976781693</c:v>
                </c:pt>
                <c:pt idx="563" formatCode="_(* #,##0.00_);_(* \(#,##0.00\);_(* &quot;-&quot;??_);_(@_)">
                  <c:v>0.24891625905494516</c:v>
                </c:pt>
                <c:pt idx="564" formatCode="_(* #,##0.00_);_(* \(#,##0.00\);_(* &quot;-&quot;??_);_(@_)">
                  <c:v>-0.16915383442011131</c:v>
                </c:pt>
                <c:pt idx="565" formatCode="_(* #,##0.00_);_(* \(#,##0.00\);_(* &quot;-&quot;??_);_(@_)">
                  <c:v>-3.2072146857581883E-2</c:v>
                </c:pt>
                <c:pt idx="566" formatCode="_(* #,##0.00_);_(* \(#,##0.00\);_(* &quot;-&quot;??_);_(@_)">
                  <c:v>-0.78984349016999356</c:v>
                </c:pt>
                <c:pt idx="567" formatCode="_(* #,##0.00_);_(* \(#,##0.00\);_(* &quot;-&quot;??_);_(@_)">
                  <c:v>-1.3470093791003763</c:v>
                </c:pt>
                <c:pt idx="568" formatCode="_(* #,##0.00_);_(* \(#,##0.00\);_(* &quot;-&quot;??_);_(@_)">
                  <c:v>-2.3397800333378447</c:v>
                </c:pt>
                <c:pt idx="569" formatCode="_(* #,##0.00_);_(* \(#,##0.00\);_(* &quot;-&quot;??_);_(@_)">
                  <c:v>-2.4334845266424243</c:v>
                </c:pt>
                <c:pt idx="570" formatCode="_(* #,##0.00_);_(* \(#,##0.00\);_(* &quot;-&quot;??_);_(@_)">
                  <c:v>-1.777406727869655</c:v>
                </c:pt>
                <c:pt idx="571" formatCode="_(* #,##0.00_);_(* \(#,##0.00\);_(* &quot;-&quot;??_);_(@_)">
                  <c:v>-2.0215279279258742</c:v>
                </c:pt>
                <c:pt idx="572" formatCode="_(* #,##0.00_);_(* \(#,##0.00\);_(* &quot;-&quot;??_);_(@_)">
                  <c:v>-2.4754373758378443</c:v>
                </c:pt>
                <c:pt idx="573" formatCode="_(* #,##0.00_);_(* \(#,##0.00\);_(* &quot;-&quot;??_);_(@_)">
                  <c:v>-2.3942202798260324</c:v>
                </c:pt>
                <c:pt idx="574" formatCode="_(* #,##0.00_);_(* \(#,##0.00\);_(* &quot;-&quot;??_);_(@_)">
                  <c:v>-2.3681544028938988</c:v>
                </c:pt>
                <c:pt idx="575" formatCode="_(* #,##0.00_);_(* \(#,##0.00\);_(* &quot;-&quot;??_);_(@_)">
                  <c:v>-1.787542843790197</c:v>
                </c:pt>
                <c:pt idx="576" formatCode="_(* #,##0.00_);_(* \(#,##0.00\);_(* &quot;-&quot;??_);_(@_)">
                  <c:v>-2.3095476746250085</c:v>
                </c:pt>
                <c:pt idx="577" formatCode="_(* #,##0.00_);_(* \(#,##0.00\);_(* &quot;-&quot;??_);_(@_)">
                  <c:v>-2.4153665605113841</c:v>
                </c:pt>
                <c:pt idx="578" formatCode="_(* #,##0.00_);_(* \(#,##0.00\);_(* &quot;-&quot;??_);_(@_)">
                  <c:v>-3.0604126673625442</c:v>
                </c:pt>
                <c:pt idx="579" formatCode="_(* #,##0.00_);_(* \(#,##0.00\);_(* &quot;-&quot;??_);_(@_)">
                  <c:v>-2.2603895656807884</c:v>
                </c:pt>
                <c:pt idx="580" formatCode="_(* #,##0.00_);_(* \(#,##0.00\);_(* &quot;-&quot;??_);_(@_)">
                  <c:v>-2.3913098138781379</c:v>
                </c:pt>
                <c:pt idx="581" formatCode="_(* #,##0.00_);_(* \(#,##0.00\);_(* &quot;-&quot;??_);_(@_)">
                  <c:v>-2.255565383944063</c:v>
                </c:pt>
                <c:pt idx="582" formatCode="_(* #,##0.00_);_(* \(#,##0.00\);_(* &quot;-&quot;??_);_(@_)">
                  <c:v>-2.0108962909444141</c:v>
                </c:pt>
                <c:pt idx="583" formatCode="_(* #,##0.00_);_(* \(#,##0.00\);_(* &quot;-&quot;??_);_(@_)">
                  <c:v>-1.3021621362054467</c:v>
                </c:pt>
                <c:pt idx="584" formatCode="_(* #,##0.00_);_(* \(#,##0.00\);_(* &quot;-&quot;??_);_(@_)">
                  <c:v>-1.3982914408482849</c:v>
                </c:pt>
                <c:pt idx="585" formatCode="_(* #,##0.00_);_(* \(#,##0.00\);_(* &quot;-&quot;??_);_(@_)">
                  <c:v>-1.48731647601552</c:v>
                </c:pt>
                <c:pt idx="586" formatCode="_(* #,##0.00_);_(* \(#,##0.00\);_(* &quot;-&quot;??_);_(@_)">
                  <c:v>-0.74047132027376472</c:v>
                </c:pt>
                <c:pt idx="587" formatCode="_(* #,##0.00_);_(* \(#,##0.00\);_(* &quot;-&quot;??_);_(@_)">
                  <c:v>-0.83031179958303836</c:v>
                </c:pt>
                <c:pt idx="588" formatCode="_(* #,##0.00_);_(* \(#,##0.00\);_(* &quot;-&quot;??_);_(@_)">
                  <c:v>-0.46540668383750194</c:v>
                </c:pt>
                <c:pt idx="589" formatCode="_(* #,##0.00_);_(* \(#,##0.00\);_(* &quot;-&quot;??_);_(@_)">
                  <c:v>-0.46856020757885403</c:v>
                </c:pt>
                <c:pt idx="590" formatCode="_(* #,##0.00_);_(* \(#,##0.00\);_(* &quot;-&quot;??_);_(@_)">
                  <c:v>-0.42463488295300172</c:v>
                </c:pt>
                <c:pt idx="591" formatCode="_(* #,##0.00_);_(* \(#,##0.00\);_(* &quot;-&quot;??_);_(@_)">
                  <c:v>-4.1014743968988437E-2</c:v>
                </c:pt>
                <c:pt idx="592" formatCode="_(* #,##0.00_);_(* \(#,##0.00\);_(* &quot;-&quot;??_);_(@_)">
                  <c:v>-4.9169002119337266E-2</c:v>
                </c:pt>
                <c:pt idx="593" formatCode="_(* #,##0.00_);_(* \(#,##0.00\);_(* &quot;-&quot;??_);_(@_)">
                  <c:v>-0.26210000496127328</c:v>
                </c:pt>
                <c:pt idx="594" formatCode="_(* #,##0.00_);_(* \(#,##0.00\);_(* &quot;-&quot;??_);_(@_)">
                  <c:v>-0.1714154098665974</c:v>
                </c:pt>
                <c:pt idx="595" formatCode="_(* #,##0.00_);_(* \(#,##0.00\);_(* &quot;-&quot;??_);_(@_)">
                  <c:v>0.16851088106656073</c:v>
                </c:pt>
                <c:pt idx="596" formatCode="_(* #,##0.00_);_(* \(#,##0.00\);_(* &quot;-&quot;??_);_(@_)">
                  <c:v>0.54846801980974813</c:v>
                </c:pt>
                <c:pt idx="597" formatCode="_(* #,##0.00_);_(* \(#,##0.00\);_(* &quot;-&quot;??_);_(@_)">
                  <c:v>0.18410896382648095</c:v>
                </c:pt>
                <c:pt idx="598" formatCode="_(* #,##0.00_);_(* \(#,##0.00\);_(* &quot;-&quot;??_);_(@_)">
                  <c:v>0.32536158304762486</c:v>
                </c:pt>
                <c:pt idx="599" formatCode="_(* #,##0.00_);_(* \(#,##0.00\);_(* &quot;-&quot;??_);_(@_)">
                  <c:v>1.2000245503695239</c:v>
                </c:pt>
                <c:pt idx="600" formatCode="_(* #,##0.00_);_(* \(#,##0.00\);_(* &quot;-&quot;??_);_(@_)">
                  <c:v>0.87962978796568492</c:v>
                </c:pt>
                <c:pt idx="601" formatCode="_(* #,##0.00_);_(* \(#,##0.00\);_(* &quot;-&quot;??_);_(@_)">
                  <c:v>0.33929663142414695</c:v>
                </c:pt>
                <c:pt idx="602" formatCode="_(* #,##0.00_);_(* \(#,##0.00\);_(* &quot;-&quot;??_);_(@_)">
                  <c:v>-0.26657132625189317</c:v>
                </c:pt>
                <c:pt idx="603" formatCode="_(* #,##0.00_);_(* \(#,##0.00\);_(* &quot;-&quot;??_);_(@_)">
                  <c:v>0.49229741360158147</c:v>
                </c:pt>
                <c:pt idx="604" formatCode="_(* #,##0.00_);_(* \(#,##0.00\);_(* &quot;-&quot;??_);_(@_)">
                  <c:v>0.6215996283337214</c:v>
                </c:pt>
                <c:pt idx="605" formatCode="_(* #,##0.00_);_(* \(#,##0.00\);_(* &quot;-&quot;??_);_(@_)">
                  <c:v>1.2650212818714892</c:v>
                </c:pt>
                <c:pt idx="606" formatCode="_(* #,##0.00_);_(* \(#,##0.00\);_(* &quot;-&quot;??_);_(@_)">
                  <c:v>0.86728378129956563</c:v>
                </c:pt>
                <c:pt idx="607" formatCode="_(* #,##0.00_);_(* \(#,##0.00\);_(* &quot;-&quot;??_);_(@_)">
                  <c:v>0.87192572399092794</c:v>
                </c:pt>
                <c:pt idx="608" formatCode="_(* #,##0.00_);_(* \(#,##0.00\);_(* &quot;-&quot;??_);_(@_)">
                  <c:v>1.7062729746304428</c:v>
                </c:pt>
                <c:pt idx="609" formatCode="_(* #,##0.00_);_(* \(#,##0.00\);_(* &quot;-&quot;??_);_(@_)">
                  <c:v>0.90879248214525077</c:v>
                </c:pt>
                <c:pt idx="610" formatCode="_(* #,##0.00_);_(* \(#,##0.00\);_(* &quot;-&quot;??_);_(@_)">
                  <c:v>0.53324369425071783</c:v>
                </c:pt>
                <c:pt idx="611" formatCode="_(* #,##0.00_);_(* \(#,##0.00\);_(* &quot;-&quot;??_);_(@_)">
                  <c:v>-2.9951698947794122E-3</c:v>
                </c:pt>
                <c:pt idx="612" formatCode="_(* #,##0.00_);_(* \(#,##0.00\);_(* &quot;-&quot;??_);_(@_)">
                  <c:v>0.40426065355783442</c:v>
                </c:pt>
                <c:pt idx="613" formatCode="_(* #,##0.00_);_(* \(#,##0.00\);_(* &quot;-&quot;??_);_(@_)">
                  <c:v>1.3981638333489959</c:v>
                </c:pt>
                <c:pt idx="614" formatCode="_(* #,##0.00_);_(* \(#,##0.00\);_(* &quot;-&quot;??_);_(@_)">
                  <c:v>1.0149368685296558</c:v>
                </c:pt>
                <c:pt idx="615" formatCode="_(* #,##0.00_);_(* \(#,##0.00\);_(* &quot;-&quot;??_);_(@_)">
                  <c:v>0.95535389551888594</c:v>
                </c:pt>
                <c:pt idx="616" formatCode="_(* #,##0.00_);_(* \(#,##0.00\);_(* &quot;-&quot;??_);_(@_)">
                  <c:v>1.6744926958375452</c:v>
                </c:pt>
                <c:pt idx="617" formatCode="_(* #,##0.00_);_(* \(#,##0.00\);_(* &quot;-&quot;??_);_(@_)">
                  <c:v>1.9559247467816423</c:v>
                </c:pt>
                <c:pt idx="618" formatCode="_(* #,##0.00_);_(* \(#,##0.00\);_(* &quot;-&quot;??_);_(@_)">
                  <c:v>0.26898099977913947</c:v>
                </c:pt>
                <c:pt idx="619" formatCode="_(* #,##0.00_);_(* \(#,##0.00\);_(* &quot;-&quot;??_);_(@_)">
                  <c:v>0.16638996412862944</c:v>
                </c:pt>
                <c:pt idx="620" formatCode="_(* #,##0.00_);_(* \(#,##0.00\);_(* &quot;-&quot;??_);_(@_)">
                  <c:v>0.10772150502665326</c:v>
                </c:pt>
                <c:pt idx="621" formatCode="_(* #,##0.00_);_(* \(#,##0.00\);_(* &quot;-&quot;??_);_(@_)">
                  <c:v>8.0808388007531914E-2</c:v>
                </c:pt>
                <c:pt idx="622" formatCode="_(* #,##0.00_);_(* \(#,##0.00\);_(* &quot;-&quot;??_);_(@_)">
                  <c:v>-0.53443575989054115</c:v>
                </c:pt>
                <c:pt idx="623" formatCode="_(* #,##0.00_);_(* \(#,##0.00\);_(* &quot;-&quot;??_);_(@_)">
                  <c:v>-0.97674830265339219</c:v>
                </c:pt>
                <c:pt idx="624" formatCode="_(* #,##0.00_);_(* \(#,##0.00\);_(* &quot;-&quot;??_);_(@_)">
                  <c:v>-1.1008105690461611</c:v>
                </c:pt>
                <c:pt idx="625" formatCode="_(* #,##0.00_);_(* \(#,##0.00\);_(* &quot;-&quot;??_);_(@_)">
                  <c:v>-1.117696017001141</c:v>
                </c:pt>
                <c:pt idx="626" formatCode="_(* #,##0.00_);_(* \(#,##0.00\);_(* &quot;-&quot;??_);_(@_)">
                  <c:v>-1.4261731201259216</c:v>
                </c:pt>
                <c:pt idx="627" formatCode="_(* #,##0.00_);_(* \(#,##0.00\);_(* &quot;-&quot;??_);_(@_)">
                  <c:v>-0.77857549333568421</c:v>
                </c:pt>
                <c:pt idx="628" formatCode="_(* #,##0.00_);_(* \(#,##0.00\);_(* &quot;-&quot;??_);_(@_)">
                  <c:v>-0.48647591100129151</c:v>
                </c:pt>
                <c:pt idx="629" formatCode="_(* #,##0.00_);_(* \(#,##0.00\);_(* &quot;-&quot;??_);_(@_)">
                  <c:v>-0.72269411450670129</c:v>
                </c:pt>
                <c:pt idx="630" formatCode="_(* #,##0.00_);_(* \(#,##0.00\);_(* &quot;-&quot;??_);_(@_)">
                  <c:v>-0.99255581615028321</c:v>
                </c:pt>
                <c:pt idx="631" formatCode="_(* #,##0.00_);_(* \(#,##0.00\);_(* &quot;-&quot;??_);_(@_)">
                  <c:v>-1.3484852434743637</c:v>
                </c:pt>
                <c:pt idx="632" formatCode="_(* #,##0.00_);_(* \(#,##0.00\);_(* &quot;-&quot;??_);_(@_)">
                  <c:v>-1.269870627368608</c:v>
                </c:pt>
                <c:pt idx="633" formatCode="_(* #,##0.00_);_(* \(#,##0.00\);_(* &quot;-&quot;??_);_(@_)">
                  <c:v>-0.23026720618354787</c:v>
                </c:pt>
                <c:pt idx="634" formatCode="_(* #,##0.00_);_(* \(#,##0.00\);_(* &quot;-&quot;??_);_(@_)">
                  <c:v>-0.38922122274769921</c:v>
                </c:pt>
                <c:pt idx="635" formatCode="_(* #,##0.00_);_(* \(#,##0.00\);_(* &quot;-&quot;??_);_(@_)">
                  <c:v>-0.27314754402157798</c:v>
                </c:pt>
                <c:pt idx="636" formatCode="_(* #,##0.00_);_(* \(#,##0.00\);_(* &quot;-&quot;??_);_(@_)">
                  <c:v>-0.29339045165856525</c:v>
                </c:pt>
                <c:pt idx="637" formatCode="_(* #,##0.00_);_(* \(#,##0.00\);_(* &quot;-&quot;??_);_(@_)">
                  <c:v>-0.29626489903466613</c:v>
                </c:pt>
                <c:pt idx="638" formatCode="_(* #,##0.00_);_(* \(#,##0.00\);_(* &quot;-&quot;??_);_(@_)">
                  <c:v>-0.18195862999894408</c:v>
                </c:pt>
                <c:pt idx="639" formatCode="_(* #,##0.00_);_(* \(#,##0.00\);_(* &quot;-&quot;??_);_(@_)">
                  <c:v>0.20170066076785328</c:v>
                </c:pt>
                <c:pt idx="640" formatCode="_(* #,##0.00_);_(* \(#,##0.00\);_(* &quot;-&quot;??_);_(@_)">
                  <c:v>-2.2867286305256588E-2</c:v>
                </c:pt>
                <c:pt idx="641" formatCode="_(* #,##0.00_);_(* \(#,##0.00\);_(* &quot;-&quot;??_);_(@_)">
                  <c:v>-0.37858764360173069</c:v>
                </c:pt>
                <c:pt idx="642" formatCode="_(* #,##0.00_);_(* \(#,##0.00\);_(* &quot;-&quot;??_);_(@_)">
                  <c:v>0.31356436681992461</c:v>
                </c:pt>
                <c:pt idx="643" formatCode="_(* #,##0.00_);_(* \(#,##0.00\);_(* &quot;-&quot;??_);_(@_)">
                  <c:v>0.38634476004093732</c:v>
                </c:pt>
                <c:pt idx="644" formatCode="_(* #,##0.00_);_(* \(#,##0.00\);_(* &quot;-&quot;??_);_(@_)">
                  <c:v>0.16459562570095704</c:v>
                </c:pt>
                <c:pt idx="645" formatCode="_(* #,##0.00_);_(* \(#,##0.00\);_(* &quot;-&quot;??_);_(@_)">
                  <c:v>8.0303345635308887E-2</c:v>
                </c:pt>
                <c:pt idx="646" formatCode="_(* #,##0.00_);_(* \(#,##0.00\);_(* &quot;-&quot;??_);_(@_)">
                  <c:v>-0.38043165127135603</c:v>
                </c:pt>
                <c:pt idx="647" formatCode="_(* #,##0.00_);_(* \(#,##0.00\);_(* &quot;-&quot;??_);_(@_)">
                  <c:v>-0.31036962371232607</c:v>
                </c:pt>
                <c:pt idx="648" formatCode="_(* #,##0.00_);_(* \(#,##0.00\);_(* &quot;-&quot;??_);_(@_)">
                  <c:v>-0.49710812186883946</c:v>
                </c:pt>
                <c:pt idx="649" formatCode="_(* #,##0.00_);_(* \(#,##0.00\);_(* &quot;-&quot;??_);_(@_)">
                  <c:v>0.21475320841242798</c:v>
                </c:pt>
                <c:pt idx="650" formatCode="_(* #,##0.00_);_(* \(#,##0.00\);_(* &quot;-&quot;??_);_(@_)">
                  <c:v>-3.8181368633098407E-2</c:v>
                </c:pt>
                <c:pt idx="651" formatCode="_(* #,##0.00_);_(* \(#,##0.00\);_(* &quot;-&quot;??_);_(@_)">
                  <c:v>0.40634509846163236</c:v>
                </c:pt>
                <c:pt idx="652" formatCode="_(* #,##0.00_);_(* \(#,##0.00\);_(* &quot;-&quot;??_);_(@_)">
                  <c:v>-0.15619901630668953</c:v>
                </c:pt>
                <c:pt idx="653" formatCode="_(* #,##0.00_);_(* \(#,##0.00\);_(* &quot;-&quot;??_);_(@_)">
                  <c:v>0.51049326343064316</c:v>
                </c:pt>
                <c:pt idx="654" formatCode="_(* #,##0.00_);_(* \(#,##0.00\);_(* &quot;-&quot;??_);_(@_)">
                  <c:v>1.7371638905691795</c:v>
                </c:pt>
                <c:pt idx="655" formatCode="_(* #,##0.00_);_(* \(#,##0.00\);_(* &quot;-&quot;??_);_(@_)">
                  <c:v>2.7794196711401726</c:v>
                </c:pt>
                <c:pt idx="656" formatCode="_(* #,##0.00_);_(* \(#,##0.00\);_(* &quot;-&quot;??_);_(@_)">
                  <c:v>2.4390904978530736</c:v>
                </c:pt>
                <c:pt idx="657" formatCode="_(* #,##0.00_);_(* \(#,##0.00\);_(* &quot;-&quot;??_);_(@_)">
                  <c:v>2.8461524930255835</c:v>
                </c:pt>
                <c:pt idx="658" formatCode="_(* #,##0.00_);_(* \(#,##0.00\);_(* &quot;-&quot;??_);_(@_)">
                  <c:v>1.6909872576317357</c:v>
                </c:pt>
                <c:pt idx="659" formatCode="_(* #,##0.00_);_(* \(#,##0.00\);_(* &quot;-&quot;??_);_(@_)">
                  <c:v>2.6299376048923024</c:v>
                </c:pt>
                <c:pt idx="660" formatCode="_(* #,##0.00_);_(* \(#,##0.00\);_(* &quot;-&quot;??_);_(@_)">
                  <c:v>2.1377755877858338</c:v>
                </c:pt>
                <c:pt idx="661" formatCode="_(* #,##0.00_);_(* \(#,##0.00\);_(* &quot;-&quot;??_);_(@_)">
                  <c:v>2.0549011944495557</c:v>
                </c:pt>
                <c:pt idx="662" formatCode="_(* #,##0.00_);_(* \(#,##0.00\);_(* &quot;-&quot;??_);_(@_)">
                  <c:v>2.1363191264178503</c:v>
                </c:pt>
                <c:pt idx="663" formatCode="_(* #,##0.00_);_(* \(#,##0.00\);_(* &quot;-&quot;??_);_(@_)">
                  <c:v>2.0344414167620415</c:v>
                </c:pt>
                <c:pt idx="664" formatCode="_(* #,##0.00_);_(* \(#,##0.00\);_(* &quot;-&quot;??_);_(@_)">
                  <c:v>1.9536595056648074</c:v>
                </c:pt>
                <c:pt idx="665" formatCode="_(* #,##0.00_);_(* \(#,##0.00\);_(* &quot;-&quot;??_);_(@_)">
                  <c:v>2.0721098636956703</c:v>
                </c:pt>
                <c:pt idx="666" formatCode="_(* #,##0.00_);_(* \(#,##0.00\);_(* &quot;-&quot;??_);_(@_)">
                  <c:v>2.6899788091772607</c:v>
                </c:pt>
                <c:pt idx="667" formatCode="_(* #,##0.00_);_(* \(#,##0.00\);_(* &quot;-&quot;??_);_(@_)">
                  <c:v>3.4992307082170044</c:v>
                </c:pt>
                <c:pt idx="668" formatCode="_(* #,##0.00_);_(* \(#,##0.00\);_(* &quot;-&quot;??_);_(@_)">
                  <c:v>2.7599424687436853</c:v>
                </c:pt>
                <c:pt idx="669" formatCode="_(* #,##0.00_);_(* \(#,##0.00\);_(* &quot;-&quot;??_);_(@_)">
                  <c:v>1.7006217511997404</c:v>
                </c:pt>
                <c:pt idx="670" formatCode="_(* #,##0.00_);_(* \(#,##0.00\);_(* &quot;-&quot;??_);_(@_)">
                  <c:v>1.436552006005019</c:v>
                </c:pt>
                <c:pt idx="671" formatCode="_(* #,##0.00_);_(* \(#,##0.00\);_(* &quot;-&quot;??_);_(@_)">
                  <c:v>1.5669480259710051</c:v>
                </c:pt>
                <c:pt idx="672" formatCode="_(* #,##0.00_);_(* \(#,##0.00\);_(* &quot;-&quot;??_);_(@_)">
                  <c:v>1.8156586425099364</c:v>
                </c:pt>
                <c:pt idx="673" formatCode="_(* #,##0.00_);_(* \(#,##0.00\);_(* &quot;-&quot;??_);_(@_)">
                  <c:v>2.5862327744193818</c:v>
                </c:pt>
                <c:pt idx="674" formatCode="_(* #,##0.00_);_(* \(#,##0.00\);_(* &quot;-&quot;??_);_(@_)">
                  <c:v>2.6696624101169508</c:v>
                </c:pt>
                <c:pt idx="675" formatCode="_(* #,##0.00_);_(* \(#,##0.00\);_(* &quot;-&quot;??_);_(@_)">
                  <c:v>2.1049219094533802</c:v>
                </c:pt>
                <c:pt idx="676" formatCode="_(* #,##0.00_);_(* \(#,##0.00\);_(* &quot;-&quot;??_);_(@_)">
                  <c:v>1.9567247544435369</c:v>
                </c:pt>
                <c:pt idx="677" formatCode="_(* #,##0.00_);_(* \(#,##0.00\);_(* &quot;-&quot;??_);_(@_)">
                  <c:v>1.2249940515387274</c:v>
                </c:pt>
                <c:pt idx="678" formatCode="_(* #,##0.00_);_(* \(#,##0.00\);_(* &quot;-&quot;??_);_(@_)">
                  <c:v>1.5576471445398872</c:v>
                </c:pt>
                <c:pt idx="679" formatCode="_(* #,##0.00_);_(* \(#,##0.00\);_(* &quot;-&quot;??_);_(@_)">
                  <c:v>1.9232146256886355</c:v>
                </c:pt>
                <c:pt idx="680" formatCode="_(* #,##0.00_);_(* \(#,##0.00\);_(* &quot;-&quot;??_);_(@_)">
                  <c:v>1.3803163651055501</c:v>
                </c:pt>
                <c:pt idx="681" formatCode="_(* #,##0.00_);_(* \(#,##0.00\);_(* &quot;-&quot;??_);_(@_)">
                  <c:v>0.62642858464076034</c:v>
                </c:pt>
                <c:pt idx="682" formatCode="_(* #,##0.00_);_(* \(#,##0.00\);_(* &quot;-&quot;??_);_(@_)">
                  <c:v>0.7581744537027334</c:v>
                </c:pt>
                <c:pt idx="683" formatCode="_(* #,##0.00_);_(* \(#,##0.00\);_(* &quot;-&quot;??_);_(@_)">
                  <c:v>-0.28746488987423136</c:v>
                </c:pt>
                <c:pt idx="684" formatCode="_(* #,##0.00_);_(* \(#,##0.00\);_(* &quot;-&quot;??_);_(@_)">
                  <c:v>0.39681875460965288</c:v>
                </c:pt>
                <c:pt idx="685" formatCode="_(* #,##0.00_);_(* \(#,##0.00\);_(* &quot;-&quot;??_);_(@_)">
                  <c:v>0.66419677722435755</c:v>
                </c:pt>
                <c:pt idx="686" formatCode="_(* #,##0.00_);_(* \(#,##0.00\);_(* &quot;-&quot;??_);_(@_)">
                  <c:v>0.27162287337104668</c:v>
                </c:pt>
                <c:pt idx="687" formatCode="_(* #,##0.00_);_(* \(#,##0.00\);_(* &quot;-&quot;??_);_(@_)">
                  <c:v>0.22393601039690889</c:v>
                </c:pt>
                <c:pt idx="688" formatCode="_(* #,##0.00_);_(* \(#,##0.00\);_(* &quot;-&quot;??_);_(@_)">
                  <c:v>0.51820875191346538</c:v>
                </c:pt>
                <c:pt idx="689" formatCode="_(* #,##0.00_);_(* \(#,##0.00\);_(* &quot;-&quot;??_);_(@_)">
                  <c:v>0.15286011557659254</c:v>
                </c:pt>
                <c:pt idx="690" formatCode="_(* #,##0.00_);_(* \(#,##0.00\);_(* &quot;-&quot;??_);_(@_)">
                  <c:v>1.0646161196747594</c:v>
                </c:pt>
                <c:pt idx="691" formatCode="_(* #,##0.00_);_(* \(#,##0.00\);_(* &quot;-&quot;??_);_(@_)">
                  <c:v>0.69068184732188687</c:v>
                </c:pt>
                <c:pt idx="692" formatCode="_(* #,##0.00_);_(* \(#,##0.00\);_(* &quot;-&quot;??_);_(@_)">
                  <c:v>-8.8980185644777124E-2</c:v>
                </c:pt>
                <c:pt idx="693" formatCode="_(* #,##0.00_);_(* \(#,##0.00\);_(* &quot;-&quot;??_);_(@_)">
                  <c:v>-0.60980281325710728</c:v>
                </c:pt>
                <c:pt idx="694" formatCode="_(* #,##0.00_);_(* \(#,##0.00\);_(* &quot;-&quot;??_);_(@_)">
                  <c:v>-1.2315857013029059</c:v>
                </c:pt>
                <c:pt idx="695" formatCode="_(* #,##0.00_);_(* \(#,##0.00\);_(* &quot;-&quot;??_);_(@_)">
                  <c:v>-1.4537571990736022</c:v>
                </c:pt>
                <c:pt idx="696" formatCode="_(* #,##0.00_);_(* \(#,##0.00\);_(* &quot;-&quot;??_);_(@_)">
                  <c:v>-2.0392864784121292</c:v>
                </c:pt>
                <c:pt idx="697" formatCode="_(* #,##0.00_);_(* \(#,##0.00\);_(* &quot;-&quot;??_);_(@_)">
                  <c:v>-1.7050725591421727</c:v>
                </c:pt>
                <c:pt idx="698" formatCode="_(* #,##0.00_);_(* \(#,##0.00\);_(* &quot;-&quot;??_);_(@_)">
                  <c:v>-1.4979948285258851</c:v>
                </c:pt>
                <c:pt idx="699" formatCode="_(* #,##0.00_);_(* \(#,##0.00\);_(* &quot;-&quot;??_);_(@_)">
                  <c:v>-1.4382371930665059</c:v>
                </c:pt>
                <c:pt idx="700" formatCode="_(* #,##0.00_);_(* \(#,##0.00\);_(* &quot;-&quot;??_);_(@_)">
                  <c:v>-1.5728590451407412</c:v>
                </c:pt>
                <c:pt idx="701" formatCode="_(* #,##0.00_);_(* \(#,##0.00\);_(* &quot;-&quot;??_);_(@_)">
                  <c:v>-0.38696027041285924</c:v>
                </c:pt>
                <c:pt idx="702" formatCode="_(* #,##0.00_);_(* \(#,##0.00\);_(* &quot;-&quot;??_);_(@_)">
                  <c:v>-1.2245821894081188</c:v>
                </c:pt>
                <c:pt idx="703" formatCode="_(* #,##0.00_);_(* \(#,##0.00\);_(* &quot;-&quot;??_);_(@_)">
                  <c:v>-0.61370371760053322</c:v>
                </c:pt>
                <c:pt idx="704" formatCode="_(* #,##0.00_);_(* \(#,##0.00\);_(* &quot;-&quot;??_);_(@_)">
                  <c:v>-1.1232552709490595</c:v>
                </c:pt>
                <c:pt idx="705" formatCode="_(* #,##0.00_);_(* \(#,##0.00\);_(* &quot;-&quot;??_);_(@_)">
                  <c:v>-1.436461667368907</c:v>
                </c:pt>
                <c:pt idx="706" formatCode="_(* #,##0.00_);_(* \(#,##0.00\);_(* &quot;-&quot;??_);_(@_)">
                  <c:v>-1.0489774356992247</c:v>
                </c:pt>
                <c:pt idx="707" formatCode="_(* #,##0.00_);_(* \(#,##0.00\);_(* &quot;-&quot;??_);_(@_)">
                  <c:v>-1.1572677905996847</c:v>
                </c:pt>
                <c:pt idx="708" formatCode="_(* #,##0.00_);_(* \(#,##0.00\);_(* &quot;-&quot;??_);_(@_)">
                  <c:v>-1.4540666183160857</c:v>
                </c:pt>
                <c:pt idx="709" formatCode="_(* #,##0.00_);_(* \(#,##0.00\);_(* &quot;-&quot;??_);_(@_)">
                  <c:v>-1.6812359166715856</c:v>
                </c:pt>
                <c:pt idx="710" formatCode="_(* #,##0.00_);_(* \(#,##0.00\);_(* &quot;-&quot;??_);_(@_)">
                  <c:v>-0.41762970693868373</c:v>
                </c:pt>
                <c:pt idx="711" formatCode="_(* #,##0.00_);_(* \(#,##0.00\);_(* &quot;-&quot;??_);_(@_)">
                  <c:v>-0.92393241703784368</c:v>
                </c:pt>
                <c:pt idx="712" formatCode="_(* #,##0.00_);_(* \(#,##0.00\);_(* &quot;-&quot;??_);_(@_)">
                  <c:v>-0.36429215562595774</c:v>
                </c:pt>
                <c:pt idx="713" formatCode="_(* #,##0.00_);_(* \(#,##0.00\);_(* &quot;-&quot;??_);_(@_)">
                  <c:v>-0.42413108901907953</c:v>
                </c:pt>
                <c:pt idx="714" formatCode="_(* #,##0.00_);_(* \(#,##0.00\);_(* &quot;-&quot;??_);_(@_)">
                  <c:v>-0.97048529481225754</c:v>
                </c:pt>
                <c:pt idx="715" formatCode="_(* #,##0.00_);_(* \(#,##0.00\);_(* &quot;-&quot;??_);_(@_)">
                  <c:v>-0.52909226600607151</c:v>
                </c:pt>
                <c:pt idx="716" formatCode="_(* #,##0.00_);_(* \(#,##0.00\);_(* &quot;-&quot;??_);_(@_)">
                  <c:v>2.8367685151512445E-2</c:v>
                </c:pt>
                <c:pt idx="717" formatCode="_(* #,##0.00_);_(* \(#,##0.00\);_(* &quot;-&quot;??_);_(@_)">
                  <c:v>0.15001108145107306</c:v>
                </c:pt>
                <c:pt idx="718" formatCode="_(* #,##0.00_);_(* \(#,##0.00\);_(* &quot;-&quot;??_);_(@_)">
                  <c:v>0.62547527235919842</c:v>
                </c:pt>
                <c:pt idx="719" formatCode="_(* #,##0.00_);_(* \(#,##0.00\);_(* &quot;-&quot;??_);_(@_)">
                  <c:v>-0.3599326844330572</c:v>
                </c:pt>
                <c:pt idx="720" formatCode="_(* #,##0.00_);_(* \(#,##0.00\);_(* &quot;-&quot;??_);_(@_)">
                  <c:v>-0.29517493939497003</c:v>
                </c:pt>
                <c:pt idx="721" formatCode="_(* #,##0.00_);_(* \(#,##0.00\);_(* &quot;-&quot;??_);_(@_)">
                  <c:v>-0.75998305132820043</c:v>
                </c:pt>
                <c:pt idx="722" formatCode="_(* #,##0.00_);_(* \(#,##0.00\);_(* &quot;-&quot;??_);_(@_)">
                  <c:v>-0.62838336583549248</c:v>
                </c:pt>
                <c:pt idx="723" formatCode="_(* #,##0.00_);_(* \(#,##0.00\);_(* &quot;-&quot;??_);_(@_)">
                  <c:v>-0.66512457328398911</c:v>
                </c:pt>
                <c:pt idx="724" formatCode="_(* #,##0.00_);_(* \(#,##0.00\);_(* &quot;-&quot;??_);_(@_)">
                  <c:v>-0.64201395987856202</c:v>
                </c:pt>
                <c:pt idx="725" formatCode="_(* #,##0.00_);_(* \(#,##0.00\);_(* &quot;-&quot;??_);_(@_)">
                  <c:v>-0.40833004193594635</c:v>
                </c:pt>
                <c:pt idx="726" formatCode="_(* #,##0.00_);_(* \(#,##0.00\);_(* &quot;-&quot;??_);_(@_)">
                  <c:v>-6.805033596236397E-2</c:v>
                </c:pt>
                <c:pt idx="727" formatCode="_(* #,##0.00_);_(* \(#,##0.00\);_(* &quot;-&quot;??_);_(@_)">
                  <c:v>-0.14730089574113223</c:v>
                </c:pt>
                <c:pt idx="728" formatCode="_(* #,##0.00_);_(* \(#,##0.00\);_(* &quot;-&quot;??_);_(@_)">
                  <c:v>-1.4118597900380618</c:v>
                </c:pt>
                <c:pt idx="729" formatCode="_(* #,##0.00_);_(* \(#,##0.00\);_(* &quot;-&quot;??_);_(@_)">
                  <c:v>-1.5434746636495023</c:v>
                </c:pt>
                <c:pt idx="730" formatCode="_(* #,##0.00_);_(* \(#,##0.00\);_(* &quot;-&quot;??_);_(@_)">
                  <c:v>-1.2394173046254875</c:v>
                </c:pt>
                <c:pt idx="731" formatCode="_(* #,##0.00_);_(* \(#,##0.00\);_(* &quot;-&quot;??_);_(@_)">
                  <c:v>-1.8539121911409839</c:v>
                </c:pt>
                <c:pt idx="732" formatCode="_(* #,##0.00_);_(* \(#,##0.00\);_(* &quot;-&quot;??_);_(@_)">
                  <c:v>-1.7107944484716808</c:v>
                </c:pt>
                <c:pt idx="733" formatCode="_(* #,##0.00_);_(* \(#,##0.00\);_(* &quot;-&quot;??_);_(@_)">
                  <c:v>-1.3498049331119715</c:v>
                </c:pt>
                <c:pt idx="734" formatCode="_(* #,##0.00_);_(* \(#,##0.00\);_(* &quot;-&quot;??_);_(@_)">
                  <c:v>-0.881612254124849</c:v>
                </c:pt>
                <c:pt idx="735" formatCode="_(* #,##0.00_);_(* \(#,##0.00\);_(* &quot;-&quot;??_);_(@_)">
                  <c:v>-1.9724731730798484</c:v>
                </c:pt>
                <c:pt idx="736" formatCode="_(* #,##0.00_);_(* \(#,##0.00\);_(* &quot;-&quot;??_);_(@_)">
                  <c:v>-1.3536718848645264</c:v>
                </c:pt>
                <c:pt idx="737" formatCode="_(* #,##0.00_);_(* \(#,##0.00\);_(* &quot;-&quot;??_);_(@_)">
                  <c:v>-1.6821739020635358</c:v>
                </c:pt>
                <c:pt idx="738" formatCode="_(* #,##0.00_);_(* \(#,##0.00\);_(* &quot;-&quot;??_);_(@_)">
                  <c:v>-2.1017698959912283</c:v>
                </c:pt>
                <c:pt idx="739" formatCode="_(* #,##0.00_);_(* \(#,##0.00\);_(* &quot;-&quot;??_);_(@_)">
                  <c:v>-2.51766070655838</c:v>
                </c:pt>
                <c:pt idx="740" formatCode="_(* #,##0.00_);_(* \(#,##0.00\);_(* &quot;-&quot;??_);_(@_)">
                  <c:v>-3.3953381534759868</c:v>
                </c:pt>
                <c:pt idx="741" formatCode="_(* #,##0.00_);_(* \(#,##0.00\);_(* &quot;-&quot;??_);_(@_)">
                  <c:v>-2.505822249565413</c:v>
                </c:pt>
                <c:pt idx="742" formatCode="_(* #,##0.00_);_(* \(#,##0.00\);_(* &quot;-&quot;??_);_(@_)">
                  <c:v>-1.2985999263701558</c:v>
                </c:pt>
                <c:pt idx="743" formatCode="_(* #,##0.00_);_(* \(#,##0.00\);_(* &quot;-&quot;??_);_(@_)">
                  <c:v>-1.4063205063213045</c:v>
                </c:pt>
                <c:pt idx="744" formatCode="_(* #,##0.00_);_(* \(#,##0.00\);_(* &quot;-&quot;??_);_(@_)">
                  <c:v>-1.4447250556420113</c:v>
                </c:pt>
                <c:pt idx="745" formatCode="_(* #,##0.00_);_(* \(#,##0.00\);_(* &quot;-&quot;??_);_(@_)">
                  <c:v>-1.419869634105644</c:v>
                </c:pt>
                <c:pt idx="746" formatCode="_(* #,##0.00_);_(* \(#,##0.00\);_(* &quot;-&quot;??_);_(@_)">
                  <c:v>-1.7703822605308441</c:v>
                </c:pt>
                <c:pt idx="747" formatCode="_(* #,##0.00_);_(* \(#,##0.00\);_(* &quot;-&quot;??_);_(@_)">
                  <c:v>-2.0102967749440221</c:v>
                </c:pt>
                <c:pt idx="748" formatCode="_(* #,##0.00_);_(* \(#,##0.00\);_(* &quot;-&quot;??_);_(@_)">
                  <c:v>-1.6953999181092265</c:v>
                </c:pt>
                <c:pt idx="749" formatCode="_(* #,##0.00_);_(* \(#,##0.00\);_(* &quot;-&quot;??_);_(@_)">
                  <c:v>-1.4747642131420176</c:v>
                </c:pt>
                <c:pt idx="750" formatCode="_(* #,##0.00_);_(* \(#,##0.00\);_(* &quot;-&quot;??_);_(@_)">
                  <c:v>-1.9946700337442649</c:v>
                </c:pt>
                <c:pt idx="751" formatCode="_(* #,##0.00_);_(* \(#,##0.00\);_(* &quot;-&quot;??_);_(@_)">
                  <c:v>-1.563932169700013</c:v>
                </c:pt>
                <c:pt idx="752" formatCode="_(* #,##0.00_);_(* \(#,##0.00\);_(* &quot;-&quot;??_);_(@_)">
                  <c:v>-1.1780988779979982</c:v>
                </c:pt>
                <c:pt idx="753" formatCode="_(* #,##0.00_);_(* \(#,##0.00\);_(* &quot;-&quot;??_);_(@_)">
                  <c:v>-0.87955088894732325</c:v>
                </c:pt>
                <c:pt idx="754" formatCode="_(* #,##0.00_);_(* \(#,##0.00\);_(* &quot;-&quot;??_);_(@_)">
                  <c:v>-0.69301924770849799</c:v>
                </c:pt>
                <c:pt idx="755" formatCode="_(* #,##0.00_);_(* \(#,##0.00\);_(* &quot;-&quot;??_);_(@_)">
                  <c:v>-1.0547513813236868</c:v>
                </c:pt>
                <c:pt idx="756" formatCode="_(* #,##0.00_);_(* \(#,##0.00\);_(* &quot;-&quot;??_);_(@_)">
                  <c:v>-1.1181366988064891</c:v>
                </c:pt>
                <c:pt idx="757" formatCode="_(* #,##0.00_);_(* \(#,##0.00\);_(* &quot;-&quot;??_);_(@_)">
                  <c:v>-0.98263350080567868</c:v>
                </c:pt>
                <c:pt idx="758" formatCode="_(* #,##0.00_);_(* \(#,##0.00\);_(* &quot;-&quot;??_);_(@_)">
                  <c:v>-1.0209879939192441</c:v>
                </c:pt>
                <c:pt idx="759" formatCode="_(* #,##0.00_);_(* \(#,##0.00\);_(* &quot;-&quot;??_);_(@_)">
                  <c:v>-0.43041606311362568</c:v>
                </c:pt>
                <c:pt idx="760" formatCode="_(* #,##0.00_);_(* \(#,##0.00\);_(* &quot;-&quot;??_);_(@_)">
                  <c:v>-0.31833779002535223</c:v>
                </c:pt>
                <c:pt idx="761" formatCode="_(* #,##0.00_);_(* \(#,##0.00\);_(* &quot;-&quot;??_);_(@_)">
                  <c:v>-0.65955351618459312</c:v>
                </c:pt>
                <c:pt idx="762" formatCode="_(* #,##0.00_);_(* \(#,##0.00\);_(* &quot;-&quot;??_);_(@_)">
                  <c:v>-0.65623453910778506</c:v>
                </c:pt>
                <c:pt idx="763" formatCode="_(* #,##0.00_);_(* \(#,##0.00\);_(* &quot;-&quot;??_);_(@_)">
                  <c:v>-0.36366900868956176</c:v>
                </c:pt>
                <c:pt idx="764" formatCode="_(* #,##0.00_);_(* \(#,##0.00\);_(* &quot;-&quot;??_);_(@_)">
                  <c:v>-0.43271175629585629</c:v>
                </c:pt>
                <c:pt idx="765" formatCode="_(* #,##0.00_);_(* \(#,##0.00\);_(* &quot;-&quot;??_);_(@_)">
                  <c:v>-0.37080911937514544</c:v>
                </c:pt>
                <c:pt idx="766" formatCode="_(* #,##0.00_);_(* \(#,##0.00\);_(* &quot;-&quot;??_);_(@_)">
                  <c:v>-0.53907392501352713</c:v>
                </c:pt>
                <c:pt idx="767" formatCode="_(* #,##0.00_);_(* \(#,##0.00\);_(* &quot;-&quot;??_);_(@_)">
                  <c:v>-0.46689989088925077</c:v>
                </c:pt>
                <c:pt idx="768" formatCode="_(* #,##0.00_);_(* \(#,##0.00\);_(* &quot;-&quot;??_);_(@_)">
                  <c:v>-0.20605807707126234</c:v>
                </c:pt>
                <c:pt idx="769" formatCode="_(* #,##0.00_);_(* \(#,##0.00\);_(* &quot;-&quot;??_);_(@_)">
                  <c:v>-4.7221220934780553E-2</c:v>
                </c:pt>
                <c:pt idx="770" formatCode="_(* #,##0.00_);_(* \(#,##0.00\);_(* &quot;-&quot;??_);_(@_)">
                  <c:v>0.36580698879602508</c:v>
                </c:pt>
                <c:pt idx="771" formatCode="_(* #,##0.00_);_(* \(#,##0.00\);_(* &quot;-&quot;??_);_(@_)">
                  <c:v>1.5175087685545395E-2</c:v>
                </c:pt>
                <c:pt idx="772" formatCode="_(* #,##0.00_);_(* \(#,##0.00\);_(* &quot;-&quot;??_);_(@_)">
                  <c:v>-0.16358172019696721</c:v>
                </c:pt>
                <c:pt idx="773" formatCode="_(* #,##0.00_);_(* \(#,##0.00\);_(* &quot;-&quot;??_);_(@_)">
                  <c:v>0.25444089303484585</c:v>
                </c:pt>
                <c:pt idx="774" formatCode="_(* #,##0.00_);_(* \(#,##0.00\);_(* &quot;-&quot;??_);_(@_)">
                  <c:v>0.20184862357645889</c:v>
                </c:pt>
                <c:pt idx="775" formatCode="_(* #,##0.00_);_(* \(#,##0.00\);_(* &quot;-&quot;??_);_(@_)">
                  <c:v>-8.1056342939937829E-3</c:v>
                </c:pt>
                <c:pt idx="776" formatCode="_(* #,##0.00_);_(* \(#,##0.00\);_(* &quot;-&quot;??_);_(@_)">
                  <c:v>3.0861417662391484E-2</c:v>
                </c:pt>
                <c:pt idx="777" formatCode="_(* #,##0.00_);_(* \(#,##0.00\);_(* &quot;-&quot;??_);_(@_)">
                  <c:v>-7.2201157383912168E-2</c:v>
                </c:pt>
                <c:pt idx="778" formatCode="_(* #,##0.00_);_(* \(#,##0.00\);_(* &quot;-&quot;??_);_(@_)">
                  <c:v>0.21823845391733007</c:v>
                </c:pt>
                <c:pt idx="779" formatCode="_(* #,##0.00_);_(* \(#,##0.00\);_(* &quot;-&quot;??_);_(@_)">
                  <c:v>0.41614959015304015</c:v>
                </c:pt>
                <c:pt idx="780" formatCode="_(* #,##0.00_);_(* \(#,##0.00\);_(* &quot;-&quot;??_);_(@_)">
                  <c:v>0.85378229536416128</c:v>
                </c:pt>
                <c:pt idx="781" formatCode="_(* #,##0.00_);_(* \(#,##0.00\);_(* &quot;-&quot;??_);_(@_)">
                  <c:v>0.8977413779311606</c:v>
                </c:pt>
                <c:pt idx="782" formatCode="_(* #,##0.00_);_(* \(#,##0.00\);_(* &quot;-&quot;??_);_(@_)">
                  <c:v>0.56732741633817285</c:v>
                </c:pt>
                <c:pt idx="783" formatCode="_(* #,##0.00_);_(* \(#,##0.00\);_(* &quot;-&quot;??_);_(@_)">
                  <c:v>0.36116642012779604</c:v>
                </c:pt>
                <c:pt idx="784" formatCode="_(* #,##0.00_);_(* \(#,##0.00\);_(* &quot;-&quot;??_);_(@_)">
                  <c:v>0.65596349773253004</c:v>
                </c:pt>
                <c:pt idx="785" formatCode="_(* #,##0.00_);_(* \(#,##0.00\);_(* &quot;-&quot;??_);_(@_)">
                  <c:v>0.26517584204362743</c:v>
                </c:pt>
                <c:pt idx="786" formatCode="_(* #,##0.00_);_(* \(#,##0.00\);_(* &quot;-&quot;??_);_(@_)">
                  <c:v>0.18888528209811331</c:v>
                </c:pt>
                <c:pt idx="787" formatCode="_(* #,##0.00_);_(* \(#,##0.00\);_(* &quot;-&quot;??_);_(@_)">
                  <c:v>3.2112592981147887E-2</c:v>
                </c:pt>
                <c:pt idx="788" formatCode="_(* #,##0.00_);_(* \(#,##0.00\);_(* &quot;-&quot;??_);_(@_)">
                  <c:v>0.54872696831539969</c:v>
                </c:pt>
                <c:pt idx="789" formatCode="_(* #,##0.00_);_(* \(#,##0.00\);_(* &quot;-&quot;??_);_(@_)">
                  <c:v>0.60959252632336569</c:v>
                </c:pt>
                <c:pt idx="790" formatCode="_(* #,##0.00_);_(* \(#,##0.00\);_(* &quot;-&quot;??_);_(@_)">
                  <c:v>1.1257741145482905</c:v>
                </c:pt>
                <c:pt idx="791" formatCode="_(* #,##0.00_);_(* \(#,##0.00\);_(* &quot;-&quot;??_);_(@_)">
                  <c:v>1.6613990442196851</c:v>
                </c:pt>
                <c:pt idx="792" formatCode="_(* #,##0.00_);_(* \(#,##0.00\);_(* &quot;-&quot;??_);_(@_)">
                  <c:v>1.5414859232105325</c:v>
                </c:pt>
                <c:pt idx="793" formatCode="_(* #,##0.00_);_(* \(#,##0.00\);_(* &quot;-&quot;??_);_(@_)">
                  <c:v>1.3811403162569422</c:v>
                </c:pt>
                <c:pt idx="794" formatCode="_(* #,##0.00_);_(* \(#,##0.00\);_(* &quot;-&quot;??_);_(@_)">
                  <c:v>1.3200276562676851</c:v>
                </c:pt>
                <c:pt idx="795" formatCode="_(* #,##0.00_);_(* \(#,##0.00\);_(* &quot;-&quot;??_);_(@_)">
                  <c:v>0.89830182195042874</c:v>
                </c:pt>
                <c:pt idx="796" formatCode="_(* #,##0.00_);_(* \(#,##0.00\);_(* &quot;-&quot;??_);_(@_)">
                  <c:v>0.87718590196692159</c:v>
                </c:pt>
                <c:pt idx="797" formatCode="_(* #,##0.00_);_(* \(#,##0.00\);_(* &quot;-&quot;??_);_(@_)">
                  <c:v>1.2471334965541963</c:v>
                </c:pt>
                <c:pt idx="798" formatCode="_(* #,##0.00_);_(* \(#,##0.00\);_(* &quot;-&quot;??_);_(@_)">
                  <c:v>1.1648635011819377</c:v>
                </c:pt>
                <c:pt idx="799" formatCode="_(* #,##0.00_);_(* \(#,##0.00\);_(* &quot;-&quot;??_);_(@_)">
                  <c:v>0.97669883623226339</c:v>
                </c:pt>
                <c:pt idx="800" formatCode="_(* #,##0.00_);_(* \(#,##0.00\);_(* &quot;-&quot;??_);_(@_)">
                  <c:v>0.38215784228634192</c:v>
                </c:pt>
                <c:pt idx="801" formatCode="_(* #,##0.00_);_(* \(#,##0.00\);_(* &quot;-&quot;??_);_(@_)">
                  <c:v>1.1267163342362063</c:v>
                </c:pt>
                <c:pt idx="802" formatCode="_(* #,##0.00_);_(* \(#,##0.00\);_(* &quot;-&quot;??_);_(@_)">
                  <c:v>0.52177442223104009</c:v>
                </c:pt>
                <c:pt idx="803" formatCode="_(* #,##0.00_);_(* \(#,##0.00\);_(* &quot;-&quot;??_);_(@_)">
                  <c:v>0.33070676927491516</c:v>
                </c:pt>
                <c:pt idx="804" formatCode="_(* #,##0.00_);_(* \(#,##0.00\);_(* &quot;-&quot;??_);_(@_)">
                  <c:v>0.34508273767541708</c:v>
                </c:pt>
                <c:pt idx="805" formatCode="_(* #,##0.00_);_(* \(#,##0.00\);_(* &quot;-&quot;??_);_(@_)">
                  <c:v>0.28404879010241957</c:v>
                </c:pt>
                <c:pt idx="806" formatCode="_(* #,##0.00_);_(* \(#,##0.00\);_(* &quot;-&quot;??_);_(@_)">
                  <c:v>0.58336317529830883</c:v>
                </c:pt>
                <c:pt idx="807" formatCode="_(* #,##0.00_);_(* \(#,##0.00\);_(* &quot;-&quot;??_);_(@_)">
                  <c:v>0.5857991438119029</c:v>
                </c:pt>
                <c:pt idx="808" formatCode="_(* #,##0.00_);_(* \(#,##0.00\);_(* &quot;-&quot;??_);_(@_)">
                  <c:v>0.23091192009343153</c:v>
                </c:pt>
                <c:pt idx="809" formatCode="_(* #,##0.00_);_(* \(#,##0.00\);_(* &quot;-&quot;??_);_(@_)">
                  <c:v>0.6236977533910294</c:v>
                </c:pt>
                <c:pt idx="810" formatCode="_(* #,##0.00_);_(* \(#,##0.00\);_(* &quot;-&quot;??_);_(@_)">
                  <c:v>0.84388235681261625</c:v>
                </c:pt>
                <c:pt idx="811" formatCode="_(* #,##0.00_);_(* \(#,##0.00\);_(* &quot;-&quot;??_);_(@_)">
                  <c:v>0.86186330724320814</c:v>
                </c:pt>
                <c:pt idx="812" formatCode="_(* #,##0.00_);_(* \(#,##0.00\);_(* &quot;-&quot;??_);_(@_)">
                  <c:v>0.93482944917345612</c:v>
                </c:pt>
                <c:pt idx="813" formatCode="_(* #,##0.00_);_(* \(#,##0.00\);_(* &quot;-&quot;??_);_(@_)">
                  <c:v>1.0402648520237998</c:v>
                </c:pt>
                <c:pt idx="814" formatCode="_(* #,##0.00_);_(* \(#,##0.00\);_(* &quot;-&quot;??_);_(@_)">
                  <c:v>1.2272662367148326</c:v>
                </c:pt>
                <c:pt idx="815" formatCode="_(* #,##0.00_);_(* \(#,##0.00\);_(* &quot;-&quot;??_);_(@_)">
                  <c:v>1.0324644127738938</c:v>
                </c:pt>
                <c:pt idx="816" formatCode="_(* #,##0.00_);_(* \(#,##0.00\);_(* &quot;-&quot;??_);_(@_)">
                  <c:v>0.80278711392153934</c:v>
                </c:pt>
                <c:pt idx="817" formatCode="_(* #,##0.00_);_(* \(#,##0.00\);_(* &quot;-&quot;??_);_(@_)">
                  <c:v>0.71652816736965852</c:v>
                </c:pt>
                <c:pt idx="818" formatCode="_(* #,##0.00_);_(* \(#,##0.00\);_(* &quot;-&quot;??_);_(@_)">
                  <c:v>0.43442352947719692</c:v>
                </c:pt>
                <c:pt idx="819" formatCode="_(* #,##0.00_);_(* \(#,##0.00\);_(* &quot;-&quot;??_);_(@_)">
                  <c:v>0.26883253445215977</c:v>
                </c:pt>
                <c:pt idx="820" formatCode="_(* #,##0.00_);_(* \(#,##0.00\);_(* &quot;-&quot;??_);_(@_)">
                  <c:v>8.1995526124824358E-2</c:v>
                </c:pt>
                <c:pt idx="821" formatCode="_(* #,##0.00_);_(* \(#,##0.00\);_(* &quot;-&quot;??_);_(@_)">
                  <c:v>0.19534082814859083</c:v>
                </c:pt>
                <c:pt idx="822" formatCode="_(* #,##0.00_);_(* \(#,##0.00\);_(* &quot;-&quot;??_);_(@_)">
                  <c:v>0.10733054769458854</c:v>
                </c:pt>
                <c:pt idx="823" formatCode="_(* #,##0.00_);_(* \(#,##0.00\);_(* &quot;-&quot;??_);_(@_)">
                  <c:v>0.42579915936671275</c:v>
                </c:pt>
                <c:pt idx="824" formatCode="_(* #,##0.00_);_(* \(#,##0.00\);_(* &quot;-&quot;??_);_(@_)">
                  <c:v>1.0100577141562614</c:v>
                </c:pt>
                <c:pt idx="825" formatCode="_(* #,##0.00_);_(* \(#,##0.00\);_(* &quot;-&quot;??_);_(@_)">
                  <c:v>0.71200708297814508</c:v>
                </c:pt>
                <c:pt idx="826" formatCode="_(* #,##0.00_);_(* \(#,##0.00\);_(* &quot;-&quot;??_);_(@_)">
                  <c:v>0.73975991338288694</c:v>
                </c:pt>
                <c:pt idx="827" formatCode="_(* #,##0.00_);_(* \(#,##0.00\);_(* &quot;-&quot;??_);_(@_)">
                  <c:v>0.95886221495209167</c:v>
                </c:pt>
                <c:pt idx="828" formatCode="_(* #,##0.00_);_(* \(#,##0.00\);_(* &quot;-&quot;??_);_(@_)">
                  <c:v>1.0526763275027649</c:v>
                </c:pt>
                <c:pt idx="829" formatCode="_(* #,##0.00_);_(* \(#,##0.00\);_(* &quot;-&quot;??_);_(@_)">
                  <c:v>1.4461948589402418</c:v>
                </c:pt>
                <c:pt idx="830" formatCode="_(* #,##0.00_);_(* \(#,##0.00\);_(* &quot;-&quot;??_);_(@_)">
                  <c:v>1.0435401747566946</c:v>
                </c:pt>
                <c:pt idx="831" formatCode="_(* #,##0.00_);_(* \(#,##0.00\);_(* &quot;-&quot;??_);_(@_)">
                  <c:v>0.66139141721909223</c:v>
                </c:pt>
                <c:pt idx="832" formatCode="_(* #,##0.00_);_(* \(#,##0.00\);_(* &quot;-&quot;??_);_(@_)">
                  <c:v>0.56929316126909435</c:v>
                </c:pt>
                <c:pt idx="833" formatCode="_(* #,##0.00_);_(* \(#,##0.00\);_(* &quot;-&quot;??_);_(@_)">
                  <c:v>0.6372538539181194</c:v>
                </c:pt>
                <c:pt idx="834" formatCode="_(* #,##0.00_);_(* \(#,##0.00\);_(* &quot;-&quot;??_);_(@_)">
                  <c:v>0.71858188847156024</c:v>
                </c:pt>
                <c:pt idx="835" formatCode="_(* #,##0.00_);_(* \(#,##0.00\);_(* &quot;-&quot;??_);_(@_)">
                  <c:v>0.45005064403127709</c:v>
                </c:pt>
                <c:pt idx="836" formatCode="_(* #,##0.00_);_(* \(#,##0.00\);_(* &quot;-&quot;??_);_(@_)">
                  <c:v>0.14111102343862261</c:v>
                </c:pt>
                <c:pt idx="837" formatCode="_(* #,##0.00_);_(* \(#,##0.00\);_(* &quot;-&quot;??_);_(@_)">
                  <c:v>0.76683655167700626</c:v>
                </c:pt>
                <c:pt idx="838" formatCode="_(* #,##0.00_);_(* \(#,##0.00\);_(* &quot;-&quot;??_);_(@_)">
                  <c:v>0.49804532174294669</c:v>
                </c:pt>
                <c:pt idx="839" formatCode="_(* #,##0.00_);_(* \(#,##0.00\);_(* &quot;-&quot;??_);_(@_)">
                  <c:v>0.12016158047038981</c:v>
                </c:pt>
                <c:pt idx="840" formatCode="_(* #,##0.00_);_(* \(#,##0.00\);_(* &quot;-&quot;??_);_(@_)">
                  <c:v>0.33643850459741348</c:v>
                </c:pt>
                <c:pt idx="841" formatCode="_(* #,##0.00_);_(* \(#,##0.00\);_(* &quot;-&quot;??_);_(@_)">
                  <c:v>-0.63059039059346766</c:v>
                </c:pt>
                <c:pt idx="842" formatCode="_(* #,##0.00_);_(* \(#,##0.00\);_(* &quot;-&quot;??_);_(@_)">
                  <c:v>-0.70099320101354201</c:v>
                </c:pt>
                <c:pt idx="843" formatCode="_(* #,##0.00_);_(* \(#,##0.00\);_(* &quot;-&quot;??_);_(@_)">
                  <c:v>-1.0430774781269843</c:v>
                </c:pt>
                <c:pt idx="844" formatCode="_(* #,##0.00_);_(* \(#,##0.00\);_(* &quot;-&quot;??_);_(@_)">
                  <c:v>-1.0318922477968469</c:v>
                </c:pt>
                <c:pt idx="845" formatCode="_(* #,##0.00_);_(* \(#,##0.00\);_(* &quot;-&quot;??_);_(@_)">
                  <c:v>-1.7088189075212534</c:v>
                </c:pt>
                <c:pt idx="846" formatCode="_(* #,##0.00_);_(* \(#,##0.00\);_(* &quot;-&quot;??_);_(@_)">
                  <c:v>-1.378506508606048</c:v>
                </c:pt>
                <c:pt idx="847" formatCode="_(* #,##0.00_);_(* \(#,##0.00\);_(* &quot;-&quot;??_);_(@_)">
                  <c:v>-1.3843260585143049</c:v>
                </c:pt>
                <c:pt idx="848" formatCode="_(* #,##0.00_);_(* \(#,##0.00\);_(* &quot;-&quot;??_);_(@_)">
                  <c:v>-1.5490367240344562</c:v>
                </c:pt>
                <c:pt idx="849" formatCode="_(* #,##0.00_);_(* \(#,##0.00\);_(* &quot;-&quot;??_);_(@_)">
                  <c:v>-1.9340761098421295</c:v>
                </c:pt>
                <c:pt idx="850" formatCode="_(* #,##0.00_);_(* \(#,##0.00\);_(* &quot;-&quot;??_);_(@_)">
                  <c:v>-2.2001744332117883</c:v>
                </c:pt>
                <c:pt idx="851" formatCode="_(* #,##0.00_);_(* \(#,##0.00\);_(* &quot;-&quot;??_);_(@_)">
                  <c:v>-1.5675124731292296</c:v>
                </c:pt>
                <c:pt idx="852" formatCode="_(* #,##0.00_);_(* \(#,##0.00\);_(* &quot;-&quot;??_);_(@_)">
                  <c:v>-2.0911062195945926</c:v>
                </c:pt>
                <c:pt idx="853" formatCode="_(* #,##0.00_);_(* \(#,##0.00\);_(* &quot;-&quot;??_);_(@_)">
                  <c:v>-2.25349885574908</c:v>
                </c:pt>
                <c:pt idx="854" formatCode="_(* #,##0.00_);_(* \(#,##0.00\);_(* &quot;-&quot;??_);_(@_)">
                  <c:v>-2.7502735219800223</c:v>
                </c:pt>
                <c:pt idx="855" formatCode="_(* #,##0.00_);_(* \(#,##0.00\);_(* &quot;-&quot;??_);_(@_)">
                  <c:v>-2.8862328037503207</c:v>
                </c:pt>
                <c:pt idx="856" formatCode="_(* #,##0.00_);_(* \(#,##0.00\);_(* &quot;-&quot;??_);_(@_)">
                  <c:v>-2.7765850878640976</c:v>
                </c:pt>
                <c:pt idx="857" formatCode="_(* #,##0.00_);_(* \(#,##0.00\);_(* &quot;-&quot;??_);_(@_)">
                  <c:v>-2.996612792949946</c:v>
                </c:pt>
                <c:pt idx="858" formatCode="_(* #,##0.00_);_(* \(#,##0.00\);_(* &quot;-&quot;??_);_(@_)">
                  <c:v>-2.5173510833882675</c:v>
                </c:pt>
                <c:pt idx="859" formatCode="_(* #,##0.00_);_(* \(#,##0.00\);_(* &quot;-&quot;??_);_(@_)">
                  <c:v>-2.6230828251030025</c:v>
                </c:pt>
                <c:pt idx="860" formatCode="_(* #,##0.00_);_(* \(#,##0.00\);_(* &quot;-&quot;??_);_(@_)">
                  <c:v>-2.858665480490973</c:v>
                </c:pt>
                <c:pt idx="861" formatCode="_(* #,##0.00_);_(* \(#,##0.00\);_(* &quot;-&quot;??_);_(@_)">
                  <c:v>-2.307354595649481</c:v>
                </c:pt>
                <c:pt idx="862" formatCode="_(* #,##0.00_);_(* \(#,##0.00\);_(* &quot;-&quot;??_);_(@_)">
                  <c:v>-2.2404061346472335</c:v>
                </c:pt>
                <c:pt idx="863" formatCode="_(* #,##0.00_);_(* \(#,##0.00\);_(* &quot;-&quot;??_);_(@_)">
                  <c:v>-2.0723620294708529</c:v>
                </c:pt>
                <c:pt idx="864" formatCode="_(* #,##0.00_);_(* \(#,##0.00\);_(* &quot;-&quot;??_);_(@_)">
                  <c:v>-1.8689247292787985</c:v>
                </c:pt>
                <c:pt idx="865" formatCode="_(* #,##0.00_);_(* \(#,##0.00\);_(* &quot;-&quot;??_);_(@_)">
                  <c:v>-1.7082714573128821</c:v>
                </c:pt>
                <c:pt idx="866" formatCode="_(* #,##0.00_);_(* \(#,##0.00\);_(* &quot;-&quot;??_);_(@_)">
                  <c:v>-1.6461685747639543</c:v>
                </c:pt>
                <c:pt idx="867" formatCode="_(* #,##0.00_);_(* \(#,##0.00\);_(* &quot;-&quot;??_);_(@_)">
                  <c:v>-1.1296860338558545</c:v>
                </c:pt>
                <c:pt idx="868" formatCode="_(* #,##0.00_);_(* \(#,##0.00\);_(* &quot;-&quot;??_);_(@_)">
                  <c:v>-1.8863901185691156</c:v>
                </c:pt>
                <c:pt idx="869" formatCode="_(* #,##0.00_);_(* \(#,##0.00\);_(* &quot;-&quot;??_);_(@_)">
                  <c:v>-1.3978031409829144</c:v>
                </c:pt>
                <c:pt idx="870" formatCode="_(* #,##0.00_);_(* \(#,##0.00\);_(* &quot;-&quot;??_);_(@_)">
                  <c:v>-0.83256946823501143</c:v>
                </c:pt>
                <c:pt idx="871" formatCode="_(* #,##0.00_);_(* \(#,##0.00\);_(* &quot;-&quot;??_);_(@_)">
                  <c:v>-0.76476495373527975</c:v>
                </c:pt>
                <c:pt idx="872" formatCode="_(* #,##0.00_);_(* \(#,##0.00\);_(* &quot;-&quot;??_);_(@_)">
                  <c:v>-1.5159701588102643</c:v>
                </c:pt>
                <c:pt idx="873" formatCode="_(* #,##0.00_);_(* \(#,##0.00\);_(* &quot;-&quot;??_);_(@_)">
                  <c:v>-1.3643585652836898</c:v>
                </c:pt>
                <c:pt idx="874" formatCode="_(* #,##0.00_);_(* \(#,##0.00\);_(* &quot;-&quot;??_);_(@_)">
                  <c:v>-1.2030245602692826</c:v>
                </c:pt>
                <c:pt idx="875" formatCode="_(* #,##0.00_);_(* \(#,##0.00\);_(* &quot;-&quot;??_);_(@_)">
                  <c:v>-1.440040948833003</c:v>
                </c:pt>
                <c:pt idx="876" formatCode="_(* #,##0.00_);_(* \(#,##0.00\);_(* &quot;-&quot;??_);_(@_)">
                  <c:v>-1.442557097080774</c:v>
                </c:pt>
                <c:pt idx="877" formatCode="_(* #,##0.00_);_(* \(#,##0.00\);_(* &quot;-&quot;??_);_(@_)">
                  <c:v>-1.2541661364833927</c:v>
                </c:pt>
                <c:pt idx="878" formatCode="_(* #,##0.00_);_(* \(#,##0.00\);_(* &quot;-&quot;??_);_(@_)">
                  <c:v>-0.2743071877232785</c:v>
                </c:pt>
                <c:pt idx="879" formatCode="_(* #,##0.00_);_(* \(#,##0.00\);_(* &quot;-&quot;??_);_(@_)">
                  <c:v>-0.43303879083816949</c:v>
                </c:pt>
                <c:pt idx="880" formatCode="_(* #,##0.00_);_(* \(#,##0.00\);_(* &quot;-&quot;??_);_(@_)">
                  <c:v>-0.17851928269368855</c:v>
                </c:pt>
                <c:pt idx="881" formatCode="_(* #,##0.00_);_(* \(#,##0.00\);_(* &quot;-&quot;??_);_(@_)">
                  <c:v>0.48341503831885291</c:v>
                </c:pt>
                <c:pt idx="882" formatCode="_(* #,##0.00_);_(* \(#,##0.00\);_(* &quot;-&quot;??_);_(@_)">
                  <c:v>0.13489221380945826</c:v>
                </c:pt>
                <c:pt idx="883" formatCode="_(* #,##0.00_);_(* \(#,##0.00\);_(* &quot;-&quot;??_);_(@_)">
                  <c:v>-4.0451958212362242E-2</c:v>
                </c:pt>
                <c:pt idx="884" formatCode="_(* #,##0.00_);_(* \(#,##0.00\);_(* &quot;-&quot;??_);_(@_)">
                  <c:v>-0.26548159187812043</c:v>
                </c:pt>
                <c:pt idx="885" formatCode="_(* #,##0.00_);_(* \(#,##0.00\);_(* &quot;-&quot;??_);_(@_)">
                  <c:v>-0.50873783530176475</c:v>
                </c:pt>
                <c:pt idx="886" formatCode="_(* #,##0.00_);_(* \(#,##0.00\);_(* &quot;-&quot;??_);_(@_)">
                  <c:v>-0.32369608002736244</c:v>
                </c:pt>
                <c:pt idx="887" formatCode="_(* #,##0.00_);_(* \(#,##0.00\);_(* &quot;-&quot;??_);_(@_)">
                  <c:v>8.8893088639710849E-2</c:v>
                </c:pt>
                <c:pt idx="888" formatCode="_(* #,##0.00_);_(* \(#,##0.00\);_(* &quot;-&quot;??_);_(@_)">
                  <c:v>0.5536103725704421</c:v>
                </c:pt>
                <c:pt idx="889" formatCode="_(* #,##0.00_);_(* \(#,##0.00\);_(* &quot;-&quot;??_);_(@_)">
                  <c:v>9.2047512179924684E-2</c:v>
                </c:pt>
                <c:pt idx="890" formatCode="_(* #,##0.00_);_(* \(#,##0.00\);_(* &quot;-&quot;??_);_(@_)">
                  <c:v>0.75907645283005654</c:v>
                </c:pt>
                <c:pt idx="891" formatCode="_(* #,##0.00_);_(* \(#,##0.00\);_(* &quot;-&quot;??_);_(@_)">
                  <c:v>0.32004935069820539</c:v>
                </c:pt>
                <c:pt idx="892" formatCode="_(* #,##0.00_);_(* \(#,##0.00\);_(* &quot;-&quot;??_);_(@_)">
                  <c:v>0.17599953533620241</c:v>
                </c:pt>
                <c:pt idx="893" formatCode="_(* #,##0.00_);_(* \(#,##0.00\);_(* &quot;-&quot;??_);_(@_)">
                  <c:v>0.58743864153070768</c:v>
                </c:pt>
                <c:pt idx="894" formatCode="_(* #,##0.00_);_(* \(#,##0.00\);_(* &quot;-&quot;??_);_(@_)">
                  <c:v>0.72895585289131304</c:v>
                </c:pt>
                <c:pt idx="895" formatCode="_(* #,##0.00_);_(* \(#,##0.00\);_(* &quot;-&quot;??_);_(@_)">
                  <c:v>1.0859234307610299</c:v>
                </c:pt>
                <c:pt idx="896" formatCode="_(* #,##0.00_);_(* \(#,##0.00\);_(* &quot;-&quot;??_);_(@_)">
                  <c:v>1.4004238506576492</c:v>
                </c:pt>
                <c:pt idx="897" formatCode="_(* #,##0.00_);_(* \(#,##0.00\);_(* &quot;-&quot;??_);_(@_)">
                  <c:v>1.5954189051076233</c:v>
                </c:pt>
                <c:pt idx="898" formatCode="_(* #,##0.00_);_(* \(#,##0.00\);_(* &quot;-&quot;??_);_(@_)">
                  <c:v>0.80712875671152151</c:v>
                </c:pt>
                <c:pt idx="899" formatCode="_(* #,##0.00_);_(* \(#,##0.00\);_(* &quot;-&quot;??_);_(@_)">
                  <c:v>0.73990180119209881</c:v>
                </c:pt>
                <c:pt idx="900" formatCode="_(* #,##0.00_);_(* \(#,##0.00\);_(* &quot;-&quot;??_);_(@_)">
                  <c:v>0.76216654673303774</c:v>
                </c:pt>
                <c:pt idx="901" formatCode="_(* #,##0.00_);_(* \(#,##0.00\);_(* &quot;-&quot;??_);_(@_)">
                  <c:v>1.2361163715521899</c:v>
                </c:pt>
                <c:pt idx="902" formatCode="_(* #,##0.00_);_(* \(#,##0.00\);_(* &quot;-&quot;??_);_(@_)">
                  <c:v>0.94000523274471215</c:v>
                </c:pt>
                <c:pt idx="903" formatCode="_(* #,##0.00_);_(* \(#,##0.00\);_(* &quot;-&quot;??_);_(@_)">
                  <c:v>0.62247026576174036</c:v>
                </c:pt>
                <c:pt idx="904" formatCode="_(* #,##0.00_);_(* \(#,##0.00\);_(* &quot;-&quot;??_);_(@_)">
                  <c:v>0.55579470123386698</c:v>
                </c:pt>
                <c:pt idx="905" formatCode="_(* #,##0.00_);_(* \(#,##0.00\);_(* &quot;-&quot;??_);_(@_)">
                  <c:v>0.53916100836495384</c:v>
                </c:pt>
                <c:pt idx="906" formatCode="_(* #,##0.00_);_(* \(#,##0.00\);_(* &quot;-&quot;??_);_(@_)">
                  <c:v>0.68186643612079578</c:v>
                </c:pt>
                <c:pt idx="907" formatCode="_(* #,##0.00_);_(* \(#,##0.00\);_(* &quot;-&quot;??_);_(@_)">
                  <c:v>0.50645539588406985</c:v>
                </c:pt>
                <c:pt idx="908" formatCode="_(* #,##0.00_);_(* \(#,##0.00\);_(* &quot;-&quot;??_);_(@_)">
                  <c:v>0.14992964857184232</c:v>
                </c:pt>
                <c:pt idx="909" formatCode="_(* #,##0.00_);_(* \(#,##0.00\);_(* &quot;-&quot;??_);_(@_)">
                  <c:v>8.381649458957946E-2</c:v>
                </c:pt>
                <c:pt idx="910" formatCode="_(* #,##0.00_);_(* \(#,##0.00\);_(* &quot;-&quot;??_);_(@_)">
                  <c:v>0.20814620454441288</c:v>
                </c:pt>
                <c:pt idx="911" formatCode="_(* #,##0.00_);_(* \(#,##0.00\);_(* &quot;-&quot;??_);_(@_)">
                  <c:v>0.26897038646269994</c:v>
                </c:pt>
                <c:pt idx="912" formatCode="_(* #,##0.00_);_(* \(#,##0.00\);_(* &quot;-&quot;??_);_(@_)">
                  <c:v>0.38199913121340129</c:v>
                </c:pt>
                <c:pt idx="913" formatCode="_(* #,##0.00_);_(* \(#,##0.00\);_(* &quot;-&quot;??_);_(@_)">
                  <c:v>0.20399366016298237</c:v>
                </c:pt>
                <c:pt idx="914" formatCode="_(* #,##0.00_);_(* \(#,##0.00\);_(* &quot;-&quot;??_);_(@_)">
                  <c:v>0.64138293118370493</c:v>
                </c:pt>
                <c:pt idx="915" formatCode="_(* #,##0.00_);_(* \(#,##0.00\);_(* &quot;-&quot;??_);_(@_)">
                  <c:v>0.66843608604306715</c:v>
                </c:pt>
                <c:pt idx="916" formatCode="_(* #,##0.00_);_(* \(#,##0.00\);_(* &quot;-&quot;??_);_(@_)">
                  <c:v>0.458416947951584</c:v>
                </c:pt>
                <c:pt idx="917" formatCode="_(* #,##0.00_);_(* \(#,##0.00\);_(* &quot;-&quot;??_);_(@_)">
                  <c:v>0.68701974333108395</c:v>
                </c:pt>
                <c:pt idx="918" formatCode="_(* #,##0.00_);_(* \(#,##0.00\);_(* &quot;-&quot;??_);_(@_)">
                  <c:v>0.47273866530308539</c:v>
                </c:pt>
                <c:pt idx="919" formatCode="_(* #,##0.00_);_(* \(#,##0.00\);_(* &quot;-&quot;??_);_(@_)">
                  <c:v>0.47595804575449491</c:v>
                </c:pt>
                <c:pt idx="920" formatCode="_(* #,##0.00_);_(* \(#,##0.00\);_(* &quot;-&quot;??_);_(@_)">
                  <c:v>0.36075124197644848</c:v>
                </c:pt>
                <c:pt idx="921" formatCode="_(* #,##0.00_);_(* \(#,##0.00\);_(* &quot;-&quot;??_);_(@_)">
                  <c:v>0.36389517846401431</c:v>
                </c:pt>
                <c:pt idx="922" formatCode="_(* #,##0.00_);_(* \(#,##0.00\);_(* &quot;-&quot;??_);_(@_)">
                  <c:v>5.1902933664192789E-2</c:v>
                </c:pt>
                <c:pt idx="923" formatCode="_(* #,##0.00_);_(* \(#,##0.00\);_(* &quot;-&quot;??_);_(@_)">
                  <c:v>0.10433230109804374</c:v>
                </c:pt>
                <c:pt idx="924" formatCode="_(* #,##0.00_);_(* \(#,##0.00\);_(* &quot;-&quot;??_);_(@_)">
                  <c:v>0.11763737754033471</c:v>
                </c:pt>
                <c:pt idx="925" formatCode="_(* #,##0.00_);_(* \(#,##0.00\);_(* &quot;-&quot;??_);_(@_)">
                  <c:v>5.8924095293227702E-2</c:v>
                </c:pt>
                <c:pt idx="926" formatCode="_(* #,##0.00_);_(* \(#,##0.00\);_(* &quot;-&quot;??_);_(@_)">
                  <c:v>9.3179858654964365E-2</c:v>
                </c:pt>
                <c:pt idx="927" formatCode="_(* #,##0.00_);_(* \(#,##0.00\);_(* &quot;-&quot;??_);_(@_)">
                  <c:v>-0.29365168229125194</c:v>
                </c:pt>
                <c:pt idx="928" formatCode="_(* #,##0.00_);_(* \(#,##0.00\);_(* &quot;-&quot;??_);_(@_)">
                  <c:v>7.8861539971681979E-2</c:v>
                </c:pt>
                <c:pt idx="929" formatCode="_(* #,##0.00_);_(* \(#,##0.00\);_(* &quot;-&quot;??_);_(@_)">
                  <c:v>0.45068335672929483</c:v>
                </c:pt>
                <c:pt idx="930" formatCode="_(* #,##0.00_);_(* \(#,##0.00\);_(* &quot;-&quot;??_);_(@_)">
                  <c:v>0.73347522386600561</c:v>
                </c:pt>
                <c:pt idx="931" formatCode="_(* #,##0.00_);_(* \(#,##0.00\);_(* &quot;-&quot;??_);_(@_)">
                  <c:v>0.75687158041957248</c:v>
                </c:pt>
                <c:pt idx="932" formatCode="_(* #,##0.00_);_(* \(#,##0.00\);_(* &quot;-&quot;??_);_(@_)">
                  <c:v>0.65721035486589352</c:v>
                </c:pt>
                <c:pt idx="933" formatCode="_(* #,##0.00_);_(* \(#,##0.00\);_(* &quot;-&quot;??_);_(@_)">
                  <c:v>0.87492585091290376</c:v>
                </c:pt>
                <c:pt idx="934" formatCode="_(* #,##0.00_);_(* \(#,##0.00\);_(* &quot;-&quot;??_);_(@_)">
                  <c:v>0.59652122299236332</c:v>
                </c:pt>
                <c:pt idx="935" formatCode="_(* #,##0.00_);_(* \(#,##0.00\);_(* &quot;-&quot;??_);_(@_)">
                  <c:v>0.86315849422878821</c:v>
                </c:pt>
                <c:pt idx="936" formatCode="_(* #,##0.00_);_(* \(#,##0.00\);_(* &quot;-&quot;??_);_(@_)">
                  <c:v>0.85220626801571286</c:v>
                </c:pt>
                <c:pt idx="937" formatCode="_(* #,##0.00_);_(* \(#,##0.00\);_(* &quot;-&quot;??_);_(@_)">
                  <c:v>1.045203029470442</c:v>
                </c:pt>
                <c:pt idx="938" formatCode="_(* #,##0.00_);_(* \(#,##0.00\);_(* &quot;-&quot;??_);_(@_)">
                  <c:v>1.6730060442841932</c:v>
                </c:pt>
                <c:pt idx="939" formatCode="_(* #,##0.00_);_(* \(#,##0.00\);_(* &quot;-&quot;??_);_(@_)">
                  <c:v>1.9248372796621127</c:v>
                </c:pt>
                <c:pt idx="940" formatCode="_(* #,##0.00_);_(* \(#,##0.00\);_(* &quot;-&quot;??_);_(@_)">
                  <c:v>1.988006452255173</c:v>
                </c:pt>
                <c:pt idx="941" formatCode="_(* #,##0.00_);_(* \(#,##0.00\);_(* &quot;-&quot;??_);_(@_)">
                  <c:v>1.8956211110354657</c:v>
                </c:pt>
                <c:pt idx="942" formatCode="_(* #,##0.00_);_(* \(#,##0.00\);_(* &quot;-&quot;??_);_(@_)">
                  <c:v>2.0273781995410283</c:v>
                </c:pt>
                <c:pt idx="943" formatCode="_(* #,##0.00_);_(* \(#,##0.00\);_(* &quot;-&quot;??_);_(@_)">
                  <c:v>1.6226995352584794</c:v>
                </c:pt>
                <c:pt idx="944" formatCode="_(* #,##0.00_);_(* \(#,##0.00\);_(* &quot;-&quot;??_);_(@_)">
                  <c:v>2.0028216863757646</c:v>
                </c:pt>
                <c:pt idx="945" formatCode="_(* #,##0.00_);_(* \(#,##0.00\);_(* &quot;-&quot;??_);_(@_)">
                  <c:v>1.9412901441397528</c:v>
                </c:pt>
                <c:pt idx="946" formatCode="_(* #,##0.00_);_(* \(#,##0.00\);_(* &quot;-&quot;??_);_(@_)">
                  <c:v>1.513857411569397</c:v>
                </c:pt>
                <c:pt idx="947" formatCode="_(* #,##0.00_);_(* \(#,##0.00\);_(* &quot;-&quot;??_);_(@_)">
                  <c:v>1.5862820339703714</c:v>
                </c:pt>
                <c:pt idx="948" formatCode="_(* #,##0.00_);_(* \(#,##0.00\);_(* &quot;-&quot;??_);_(@_)">
                  <c:v>2.1438891018733228</c:v>
                </c:pt>
                <c:pt idx="949" formatCode="_(* #,##0.00_);_(* \(#,##0.00\);_(* &quot;-&quot;??_);_(@_)">
                  <c:v>1.8137314686764197</c:v>
                </c:pt>
                <c:pt idx="950" formatCode="_(* #,##0.00_);_(* \(#,##0.00\);_(* &quot;-&quot;??_);_(@_)">
                  <c:v>1.8756692080869226</c:v>
                </c:pt>
                <c:pt idx="951" formatCode="_(* #,##0.00_);_(* \(#,##0.00\);_(* &quot;-&quot;??_);_(@_)">
                  <c:v>1.8908484164878134</c:v>
                </c:pt>
                <c:pt idx="952" formatCode="_(* #,##0.00_);_(* \(#,##0.00\);_(* &quot;-&quot;??_);_(@_)">
                  <c:v>2.0798924130776526</c:v>
                </c:pt>
                <c:pt idx="953" formatCode="_(* #,##0.00_);_(* \(#,##0.00\);_(* &quot;-&quot;??_);_(@_)">
                  <c:v>1.3414090810022523</c:v>
                </c:pt>
                <c:pt idx="954" formatCode="_(* #,##0.00_);_(* \(#,##0.00\);_(* &quot;-&quot;??_);_(@_)">
                  <c:v>0.91739809798836913</c:v>
                </c:pt>
                <c:pt idx="955" formatCode="_(* #,##0.00_);_(* \(#,##0.00\);_(* &quot;-&quot;??_);_(@_)">
                  <c:v>0.89484107265536517</c:v>
                </c:pt>
                <c:pt idx="956" formatCode="_(* #,##0.00_);_(* \(#,##0.00\);_(* &quot;-&quot;??_);_(@_)">
                  <c:v>1.1972686734404021</c:v>
                </c:pt>
                <c:pt idx="957" formatCode="_(* #,##0.00_);_(* \(#,##0.00\);_(* &quot;-&quot;??_);_(@_)">
                  <c:v>1.1929696822718769</c:v>
                </c:pt>
                <c:pt idx="958" formatCode="_(* #,##0.00_);_(* \(#,##0.00\);_(* &quot;-&quot;??_);_(@_)">
                  <c:v>0.75551205795234466</c:v>
                </c:pt>
                <c:pt idx="959" formatCode="_(* #,##0.00_);_(* \(#,##0.00\);_(* &quot;-&quot;??_);_(@_)">
                  <c:v>1.1232897123961816</c:v>
                </c:pt>
                <c:pt idx="960" formatCode="_(* #,##0.00_);_(* \(#,##0.00\);_(* &quot;-&quot;??_);_(@_)">
                  <c:v>1.197717767818538</c:v>
                </c:pt>
                <c:pt idx="961" formatCode="_(* #,##0.00_);_(* \(#,##0.00\);_(* &quot;-&quot;??_);_(@_)">
                  <c:v>1.3849588810392475</c:v>
                </c:pt>
                <c:pt idx="962" formatCode="_(* #,##0.00_);_(* \(#,##0.00\);_(* &quot;-&quot;??_);_(@_)">
                  <c:v>1.6297252320864275</c:v>
                </c:pt>
                <c:pt idx="963" formatCode="_(* #,##0.00_);_(* \(#,##0.00\);_(* &quot;-&quot;??_);_(@_)">
                  <c:v>1.0980033994618168</c:v>
                </c:pt>
                <c:pt idx="964" formatCode="_(* #,##0.00_);_(* \(#,##0.00\);_(* &quot;-&quot;??_);_(@_)">
                  <c:v>0.73257184831391819</c:v>
                </c:pt>
                <c:pt idx="965" formatCode="_(* #,##0.00_);_(* \(#,##0.00\);_(* &quot;-&quot;??_);_(@_)">
                  <c:v>0.75983083421390119</c:v>
                </c:pt>
                <c:pt idx="966" formatCode="_(* #,##0.00_);_(* \(#,##0.00\);_(* &quot;-&quot;??_);_(@_)">
                  <c:v>0.60169938588635197</c:v>
                </c:pt>
                <c:pt idx="967" formatCode="_(* #,##0.00_);_(* \(#,##0.00\);_(* &quot;-&quot;??_);_(@_)">
                  <c:v>0.65752030008147722</c:v>
                </c:pt>
                <c:pt idx="968" formatCode="_(* #,##0.00_);_(* \(#,##0.00\);_(* &quot;-&quot;??_);_(@_)">
                  <c:v>0.85162745219143066</c:v>
                </c:pt>
                <c:pt idx="969" formatCode="_(* #,##0.00_);_(* \(#,##0.00\);_(* &quot;-&quot;??_);_(@_)">
                  <c:v>0.8167733887699552</c:v>
                </c:pt>
                <c:pt idx="970" formatCode="_(* #,##0.00_);_(* \(#,##0.00\);_(* &quot;-&quot;??_);_(@_)">
                  <c:v>2.0094649282584411</c:v>
                </c:pt>
                <c:pt idx="971" formatCode="_(* #,##0.00_);_(* \(#,##0.00\);_(* &quot;-&quot;??_);_(@_)">
                  <c:v>1.9489143743176776</c:v>
                </c:pt>
                <c:pt idx="972" formatCode="_(* #,##0.00_);_(* \(#,##0.00\);_(* &quot;-&quot;??_);_(@_)">
                  <c:v>0.69335310402997963</c:v>
                </c:pt>
                <c:pt idx="973" formatCode="_(* #,##0.00_);_(* \(#,##0.00\);_(* &quot;-&quot;??_);_(@_)">
                  <c:v>1.3455516402944245</c:v>
                </c:pt>
                <c:pt idx="974" formatCode="_(* #,##0.00_);_(* \(#,##0.00\);_(* &quot;-&quot;??_);_(@_)">
                  <c:v>1.1650195936048637</c:v>
                </c:pt>
                <c:pt idx="975" formatCode="_(* #,##0.00_);_(* \(#,##0.00\);_(* &quot;-&quot;??_);_(@_)">
                  <c:v>0.70614195178661576</c:v>
                </c:pt>
                <c:pt idx="976" formatCode="_(* #,##0.00_);_(* \(#,##0.00\);_(* &quot;-&quot;??_);_(@_)">
                  <c:v>0.91048177734817726</c:v>
                </c:pt>
                <c:pt idx="977" formatCode="_(* #,##0.00_);_(* \(#,##0.00\);_(* &quot;-&quot;??_);_(@_)">
                  <c:v>0.10294691964292592</c:v>
                </c:pt>
                <c:pt idx="978" formatCode="_(* #,##0.00_);_(* \(#,##0.00\);_(* &quot;-&quot;??_);_(@_)">
                  <c:v>1.0710003416653671</c:v>
                </c:pt>
                <c:pt idx="979" formatCode="_(* #,##0.00_);_(* \(#,##0.00\);_(* &quot;-&quot;??_);_(@_)">
                  <c:v>0.51662762004216989</c:v>
                </c:pt>
                <c:pt idx="980" formatCode="_(* #,##0.00_);_(* \(#,##0.00\);_(* &quot;-&quot;??_);_(@_)">
                  <c:v>0.29018254301920504</c:v>
                </c:pt>
                <c:pt idx="981" formatCode="_(* #,##0.00_);_(* \(#,##0.00\);_(* &quot;-&quot;??_);_(@_)">
                  <c:v>0.76555334730641877</c:v>
                </c:pt>
                <c:pt idx="982" formatCode="_(* #,##0.00_);_(* \(#,##0.00\);_(* &quot;-&quot;??_);_(@_)">
                  <c:v>1.1126912998372531</c:v>
                </c:pt>
                <c:pt idx="983" formatCode="_(* #,##0.00_);_(* \(#,##0.00\);_(* &quot;-&quot;??_);_(@_)">
                  <c:v>2.0195711992298397</c:v>
                </c:pt>
                <c:pt idx="984" formatCode="_(* #,##0.00_);_(* \(#,##0.00\);_(* &quot;-&quot;??_);_(@_)">
                  <c:v>0.97971915603637572</c:v>
                </c:pt>
                <c:pt idx="985" formatCode="_(* #,##0.00_);_(* \(#,##0.00\);_(* &quot;-&quot;??_);_(@_)">
                  <c:v>0.63116142484046778</c:v>
                </c:pt>
                <c:pt idx="986" formatCode="_(* #,##0.00_);_(* \(#,##0.00\);_(* &quot;-&quot;??_);_(@_)">
                  <c:v>1.0766360626623526</c:v>
                </c:pt>
                <c:pt idx="987" formatCode="_(* #,##0.00_);_(* \(#,##0.00\);_(* &quot;-&quot;??_);_(@_)">
                  <c:v>0.88450330204767336</c:v>
                </c:pt>
                <c:pt idx="988" formatCode="_(* #,##0.00_);_(* \(#,##0.00\);_(* &quot;-&quot;??_);_(@_)">
                  <c:v>0.54272374990390515</c:v>
                </c:pt>
                <c:pt idx="989" formatCode="_(* #,##0.00_);_(* \(#,##0.00\);_(* &quot;-&quot;??_);_(@_)">
                  <c:v>0.76112561642109056</c:v>
                </c:pt>
                <c:pt idx="990" formatCode="_(* #,##0.00_);_(* \(#,##0.00\);_(* &quot;-&quot;??_);_(@_)">
                  <c:v>1.4588585656255788</c:v>
                </c:pt>
                <c:pt idx="991" formatCode="_(* #,##0.00_);_(* \(#,##0.00\);_(* &quot;-&quot;??_);_(@_)">
                  <c:v>1.5261014475973278</c:v>
                </c:pt>
                <c:pt idx="992" formatCode="_(* #,##0.00_);_(* \(#,##0.00\);_(* &quot;-&quot;??_);_(@_)">
                  <c:v>1.2695336669229551</c:v>
                </c:pt>
                <c:pt idx="993" formatCode="_(* #,##0.00_);_(* \(#,##0.00\);_(* &quot;-&quot;??_);_(@_)">
                  <c:v>1.4114590907308513</c:v>
                </c:pt>
                <c:pt idx="994" formatCode="_(* #,##0.00_);_(* \(#,##0.00\);_(* &quot;-&quot;??_);_(@_)">
                  <c:v>1.4854676243231</c:v>
                </c:pt>
                <c:pt idx="995" formatCode="_(* #,##0.00_);_(* \(#,##0.00\);_(* &quot;-&quot;??_);_(@_)">
                  <c:v>1.4683456004323749</c:v>
                </c:pt>
                <c:pt idx="996" formatCode="_(* #,##0.00_);_(* \(#,##0.00\);_(* &quot;-&quot;??_);_(@_)">
                  <c:v>0.85710915974190038</c:v>
                </c:pt>
                <c:pt idx="997" formatCode="_(* #,##0.00_);_(* \(#,##0.00\);_(* &quot;-&quot;??_);_(@_)">
                  <c:v>0.55670985058508571</c:v>
                </c:pt>
                <c:pt idx="998" formatCode="_(* #,##0.00_);_(* \(#,##0.00\);_(* &quot;-&quot;??_);_(@_)">
                  <c:v>-4.9713407872215107E-2</c:v>
                </c:pt>
                <c:pt idx="999" formatCode="_(* #,##0.00_);_(* \(#,##0.00\);_(* &quot;-&quot;??_);_(@_)">
                  <c:v>-0.22126868972106667</c:v>
                </c:pt>
                <c:pt idx="1000" formatCode="_(* #,##0.00_);_(* \(#,##0.00\);_(* &quot;-&quot;??_);_(@_)">
                  <c:v>-1.894053638386294</c:v>
                </c:pt>
                <c:pt idx="1001" formatCode="_(* #,##0.00_);_(* \(#,##0.00\);_(* &quot;-&quot;??_);_(@_)">
                  <c:v>-0.53141751672516435</c:v>
                </c:pt>
                <c:pt idx="1002" formatCode="_(* #,##0.00_);_(* \(#,##0.00\);_(* &quot;-&quot;??_);_(@_)">
                  <c:v>-1.014343701331694</c:v>
                </c:pt>
                <c:pt idx="1003" formatCode="_(* #,##0.00_);_(* \(#,##0.00\);_(* &quot;-&quot;??_);_(@_)">
                  <c:v>-2.4141983518679124</c:v>
                </c:pt>
                <c:pt idx="1004" formatCode="_(* #,##0.00_);_(* \(#,##0.00\);_(* &quot;-&quot;??_);_(@_)">
                  <c:v>-3.1285751619673734</c:v>
                </c:pt>
                <c:pt idx="1005" formatCode="_(* #,##0.00_);_(* \(#,##0.00\);_(* &quot;-&quot;??_);_(@_)">
                  <c:v>-3.7293838135250765</c:v>
                </c:pt>
                <c:pt idx="1006" formatCode="_(* #,##0.00_);_(* \(#,##0.00\);_(* &quot;-&quot;??_);_(@_)">
                  <c:v>-3.2277364991930737</c:v>
                </c:pt>
                <c:pt idx="1007" formatCode="_(* #,##0.00_);_(* \(#,##0.00\);_(* &quot;-&quot;??_);_(@_)">
                  <c:v>-3.7415525520620307</c:v>
                </c:pt>
                <c:pt idx="1008" formatCode="_(* #,##0.00_);_(* \(#,##0.00\);_(* &quot;-&quot;??_);_(@_)">
                  <c:v>-2.7783622821821305</c:v>
                </c:pt>
                <c:pt idx="1009" formatCode="_(* #,##0.00_);_(* \(#,##0.00\);_(* &quot;-&quot;??_);_(@_)">
                  <c:v>-0.86659809057898174</c:v>
                </c:pt>
                <c:pt idx="1010" formatCode="_(* #,##0.00_);_(* \(#,##0.00\);_(* &quot;-&quot;??_);_(@_)">
                  <c:v>-0.52543104034467647</c:v>
                </c:pt>
                <c:pt idx="1011" formatCode="_(* #,##0.00_);_(* \(#,##0.00\);_(* &quot;-&quot;??_);_(@_)">
                  <c:v>-0.96073516976131756</c:v>
                </c:pt>
                <c:pt idx="1012" formatCode="_(* #,##0.00_);_(* \(#,##0.00\);_(* &quot;-&quot;??_);_(@_)">
                  <c:v>-1.3812539522856735</c:v>
                </c:pt>
                <c:pt idx="1013" formatCode="_(* #,##0.00_);_(* \(#,##0.00\);_(* &quot;-&quot;??_);_(@_)">
                  <c:v>-1.4954778320111435</c:v>
                </c:pt>
                <c:pt idx="1014" formatCode="_(* #,##0.00_);_(* \(#,##0.00\);_(* &quot;-&quot;??_);_(@_)">
                  <c:v>-2.2848456566511928</c:v>
                </c:pt>
                <c:pt idx="1015" formatCode="_(* #,##0.00_);_(* \(#,##0.00\);_(* &quot;-&quot;??_);_(@_)">
                  <c:v>-1.2819475093875183</c:v>
                </c:pt>
                <c:pt idx="1016" formatCode="_(* #,##0.00_);_(* \(#,##0.00\);_(* &quot;-&quot;??_);_(@_)">
                  <c:v>-1.9247412531327173</c:v>
                </c:pt>
                <c:pt idx="1017" formatCode="_(* #,##0.00_);_(* \(#,##0.00\);_(* &quot;-&quot;??_);_(@_)">
                  <c:v>-2.0781792930732039</c:v>
                </c:pt>
                <c:pt idx="1018" formatCode="_(* #,##0.00_);_(* \(#,##0.00\);_(* &quot;-&quot;??_);_(@_)">
                  <c:v>-0.84694453522564217</c:v>
                </c:pt>
                <c:pt idx="1019" formatCode="_(* #,##0.00_);_(* \(#,##0.00\);_(* &quot;-&quot;??_);_(@_)">
                  <c:v>-0.57768407128095189</c:v>
                </c:pt>
                <c:pt idx="1020" formatCode="_(* #,##0.00_);_(* \(#,##0.00\);_(* &quot;-&quot;??_);_(@_)">
                  <c:v>-1.8434346029364164</c:v>
                </c:pt>
                <c:pt idx="1021" formatCode="_(* #,##0.00_);_(* \(#,##0.00\);_(* &quot;-&quot;??_);_(@_)">
                  <c:v>-0.83587958549466523</c:v>
                </c:pt>
                <c:pt idx="1022" formatCode="_(* #,##0.00_);_(* \(#,##0.00\);_(* &quot;-&quot;??_);_(@_)">
                  <c:v>-0.53213227673047081</c:v>
                </c:pt>
                <c:pt idx="1023" formatCode="_(* #,##0.00_);_(* \(#,##0.00\);_(* &quot;-&quot;??_);_(@_)">
                  <c:v>-7.9611076443098963E-2</c:v>
                </c:pt>
                <c:pt idx="1024" formatCode="_(* #,##0.00_);_(* \(#,##0.00\);_(* &quot;-&quot;??_);_(@_)">
                  <c:v>5.0424911462049957E-2</c:v>
                </c:pt>
                <c:pt idx="1025" formatCode="_(* #,##0.00_);_(* \(#,##0.00\);_(* &quot;-&quot;??_);_(@_)">
                  <c:v>0.22213915749690824</c:v>
                </c:pt>
                <c:pt idx="1026" formatCode="_(* #,##0.00_);_(* \(#,##0.00\);_(* &quot;-&quot;??_);_(@_)">
                  <c:v>0.45587102931745194</c:v>
                </c:pt>
                <c:pt idx="1027" formatCode="_(* #,##0.00_);_(* \(#,##0.00\);_(* &quot;-&quot;??_);_(@_)">
                  <c:v>2.5932207737608869E-2</c:v>
                </c:pt>
                <c:pt idx="1028" formatCode="_(* #,##0.00_);_(* \(#,##0.00\);_(* &quot;-&quot;??_);_(@_)">
                  <c:v>-0.66554780440036132</c:v>
                </c:pt>
                <c:pt idx="1029" formatCode="_(* #,##0.00_);_(* \(#,##0.00\);_(* &quot;-&quot;??_);_(@_)">
                  <c:v>-0.98071566875146088</c:v>
                </c:pt>
                <c:pt idx="1030" formatCode="_(* #,##0.00_);_(* \(#,##0.00\);_(* &quot;-&quot;??_);_(@_)">
                  <c:v>-0.94782587791487882</c:v>
                </c:pt>
                <c:pt idx="1031" formatCode="_(* #,##0.00_);_(* \(#,##0.00\);_(* &quot;-&quot;??_);_(@_)">
                  <c:v>-1.4967040036693708</c:v>
                </c:pt>
                <c:pt idx="1032" formatCode="_(* #,##0.00_);_(* \(#,##0.00\);_(* &quot;-&quot;??_);_(@_)">
                  <c:v>-1.1366650785968597</c:v>
                </c:pt>
                <c:pt idx="1033" formatCode="_(* #,##0.00_);_(* \(#,##0.00\);_(* &quot;-&quot;??_);_(@_)">
                  <c:v>-1.1402689122801386</c:v>
                </c:pt>
                <c:pt idx="1034" formatCode="_(* #,##0.00_);_(* \(#,##0.00\);_(* &quot;-&quot;??_);_(@_)">
                  <c:v>-1.1410577725622109</c:v>
                </c:pt>
                <c:pt idx="1035" formatCode="_(* #,##0.00_);_(* \(#,##0.00\);_(* &quot;-&quot;??_);_(@_)">
                  <c:v>-0.67645905769981762</c:v>
                </c:pt>
                <c:pt idx="1036" formatCode="_(* #,##0.00_);_(* \(#,##0.00\);_(* &quot;-&quot;??_);_(@_)">
                  <c:v>-0.45153378074559813</c:v>
                </c:pt>
                <c:pt idx="1037" formatCode="_(* #,##0.00_);_(* \(#,##0.00\);_(* &quot;-&quot;??_);_(@_)">
                  <c:v>0.1989004705002807</c:v>
                </c:pt>
                <c:pt idx="1038" formatCode="_(* #,##0.00_);_(* \(#,##0.00\);_(* &quot;-&quot;??_);_(@_)">
                  <c:v>-0.16045943753609251</c:v>
                </c:pt>
                <c:pt idx="1039" formatCode="_(* #,##0.00_);_(* \(#,##0.00\);_(* &quot;-&quot;??_);_(@_)">
                  <c:v>-0.45034389107217759</c:v>
                </c:pt>
                <c:pt idx="1040" formatCode="_(* #,##0.00_);_(* \(#,##0.00\);_(* &quot;-&quot;??_);_(@_)">
                  <c:v>-0.65139582081174019</c:v>
                </c:pt>
                <c:pt idx="1041" formatCode="_(* #,##0.00_);_(* \(#,##0.00\);_(* &quot;-&quot;??_);_(@_)">
                  <c:v>1.2872103632633194</c:v>
                </c:pt>
                <c:pt idx="1042" formatCode="_(* #,##0.00_);_(* \(#,##0.00\);_(* &quot;-&quot;??_);_(@_)">
                  <c:v>1.3765124180910027</c:v>
                </c:pt>
                <c:pt idx="1043" formatCode="_(* #,##0.00_);_(* \(#,##0.00\);_(* &quot;-&quot;??_);_(@_)">
                  <c:v>1.9231446532146683</c:v>
                </c:pt>
                <c:pt idx="1044" formatCode="_(* #,##0.00_);_(* \(#,##0.00\);_(* &quot;-&quot;??_);_(@_)">
                  <c:v>1.2486371314290821</c:v>
                </c:pt>
                <c:pt idx="1045" formatCode="_(* #,##0.00_);_(* \(#,##0.00\);_(* &quot;-&quot;??_);_(@_)">
                  <c:v>1.1825517872653908</c:v>
                </c:pt>
                <c:pt idx="1046" formatCode="_(* #,##0.00_);_(* \(#,##0.00\);_(* &quot;-&quot;??_);_(@_)">
                  <c:v>0.86929307917476373</c:v>
                </c:pt>
                <c:pt idx="1047" formatCode="_(* #,##0.00_);_(* \(#,##0.00\);_(* &quot;-&quot;??_);_(@_)">
                  <c:v>4.3035324237589809E-2</c:v>
                </c:pt>
                <c:pt idx="1048" formatCode="_(* #,##0.00_);_(* \(#,##0.00\);_(* &quot;-&quot;??_);_(@_)">
                  <c:v>0.10801457560111051</c:v>
                </c:pt>
                <c:pt idx="1049" formatCode="_(* #,##0.00_);_(* \(#,##0.00\);_(* &quot;-&quot;??_);_(@_)">
                  <c:v>-0.27753877092790663</c:v>
                </c:pt>
                <c:pt idx="1050" formatCode="_(* #,##0.00_);_(* \(#,##0.00\);_(* &quot;-&quot;??_);_(@_)">
                  <c:v>0.36488381799778846</c:v>
                </c:pt>
                <c:pt idx="1051" formatCode="_(* #,##0.00_);_(* \(#,##0.00\);_(* &quot;-&quot;??_);_(@_)">
                  <c:v>0.94509958209790501</c:v>
                </c:pt>
                <c:pt idx="1052" formatCode="_(* #,##0.00_);_(* \(#,##0.00\);_(* &quot;-&quot;??_);_(@_)">
                  <c:v>0.90845960168279238</c:v>
                </c:pt>
                <c:pt idx="1053" formatCode="_(* #,##0.00_);_(* \(#,##0.00\);_(* &quot;-&quot;??_);_(@_)">
                  <c:v>1.0643296521965762</c:v>
                </c:pt>
                <c:pt idx="1054" formatCode="_(* #,##0.00_);_(* \(#,##0.00\);_(* &quot;-&quot;??_);_(@_)">
                  <c:v>0.89132716780447063</c:v>
                </c:pt>
                <c:pt idx="1055" formatCode="_(* #,##0.00_);_(* \(#,##0.00\);_(* &quot;-&quot;??_);_(@_)">
                  <c:v>0.92183054318186064</c:v>
                </c:pt>
                <c:pt idx="1056" formatCode="_(* #,##0.00_);_(* \(#,##0.00\);_(* &quot;-&quot;??_);_(@_)">
                  <c:v>1.3205095381774765</c:v>
                </c:pt>
                <c:pt idx="1057" formatCode="_(* #,##0.00_);_(* \(#,##0.00\);_(* &quot;-&quot;??_);_(@_)">
                  <c:v>1.7682721438083921</c:v>
                </c:pt>
                <c:pt idx="1058" formatCode="_(* #,##0.00_);_(* \(#,##0.00\);_(* &quot;-&quot;??_);_(@_)">
                  <c:v>2.0568726974410643</c:v>
                </c:pt>
                <c:pt idx="1059" formatCode="_(* #,##0.00_);_(* \(#,##0.00\);_(* &quot;-&quot;??_);_(@_)">
                  <c:v>2.3782219381871195</c:v>
                </c:pt>
                <c:pt idx="1060" formatCode="_(* #,##0.00_);_(* \(#,##0.00\);_(* &quot;-&quot;??_);_(@_)">
                  <c:v>2.023499245057724</c:v>
                </c:pt>
                <c:pt idx="1061" formatCode="_(* #,##0.00_);_(* \(#,##0.00\);_(* &quot;-&quot;??_);_(@_)">
                  <c:v>2.9174865852458507</c:v>
                </c:pt>
                <c:pt idx="1062" formatCode="_(* #,##0.00_);_(* \(#,##0.00\);_(* &quot;-&quot;??_);_(@_)">
                  <c:v>1.2482637761331015</c:v>
                </c:pt>
                <c:pt idx="1063" formatCode="_(* #,##0.00_);_(* \(#,##0.00\);_(* &quot;-&quot;??_);_(@_)">
                  <c:v>0.50424535487448852</c:v>
                </c:pt>
                <c:pt idx="1064" formatCode="_(* #,##0.00_);_(* \(#,##0.00\);_(* &quot;-&quot;??_);_(@_)">
                  <c:v>1.0961470569821801</c:v>
                </c:pt>
                <c:pt idx="1065" formatCode="_(* #,##0.00_);_(* \(#,##0.00\);_(* &quot;-&quot;??_);_(@_)">
                  <c:v>1.2757563540631192</c:v>
                </c:pt>
                <c:pt idx="1066" formatCode="_(* #,##0.00_);_(* \(#,##0.00\);_(* &quot;-&quot;??_);_(@_)">
                  <c:v>1.7212921442141627</c:v>
                </c:pt>
                <c:pt idx="1067" formatCode="_(* #,##0.00_);_(* \(#,##0.00\);_(* &quot;-&quot;??_);_(@_)">
                  <c:v>1.6464850851041148</c:v>
                </c:pt>
                <c:pt idx="1068" formatCode="_(* #,##0.00_);_(* \(#,##0.00\);_(* &quot;-&quot;??_);_(@_)">
                  <c:v>1.1526090791059271</c:v>
                </c:pt>
                <c:pt idx="1069" formatCode="_(* #,##0.00_);_(* \(#,##0.00\);_(* &quot;-&quot;??_);_(@_)">
                  <c:v>1.0077018536761326</c:v>
                </c:pt>
                <c:pt idx="1070" formatCode="_(* #,##0.00_);_(* \(#,##0.00\);_(* &quot;-&quot;??_);_(@_)">
                  <c:v>1.2767299206147251</c:v>
                </c:pt>
                <c:pt idx="1071" formatCode="_(* #,##0.00_);_(* \(#,##0.00\);_(* &quot;-&quot;??_);_(@_)">
                  <c:v>1.5465690583023246</c:v>
                </c:pt>
                <c:pt idx="1072" formatCode="_(* #,##0.00_);_(* \(#,##0.00\);_(* &quot;-&quot;??_);_(@_)">
                  <c:v>1.5584417779504673</c:v>
                </c:pt>
                <c:pt idx="1073" formatCode="_(* #,##0.00_);_(* \(#,##0.00\);_(* &quot;-&quot;??_);_(@_)">
                  <c:v>2.4158702930629525</c:v>
                </c:pt>
                <c:pt idx="1074" formatCode="_(* #,##0.00_);_(* \(#,##0.00\);_(* &quot;-&quot;??_);_(@_)">
                  <c:v>2.8142162352739368</c:v>
                </c:pt>
                <c:pt idx="1075" formatCode="_(* #,##0.00_);_(* \(#,##0.00\);_(* &quot;-&quot;??_);_(@_)">
                  <c:v>3.0667366139842591</c:v>
                </c:pt>
                <c:pt idx="1076" formatCode="_(* #,##0.00_);_(* \(#,##0.00\);_(* &quot;-&quot;??_);_(@_)">
                  <c:v>2.7309419154464227</c:v>
                </c:pt>
                <c:pt idx="1077" formatCode="_(* #,##0.00_);_(* \(#,##0.00\);_(* &quot;-&quot;??_);_(@_)">
                  <c:v>2.8794360083182511</c:v>
                </c:pt>
                <c:pt idx="1078" formatCode="_(* #,##0.00_);_(* \(#,##0.00\);_(* &quot;-&quot;??_);_(@_)">
                  <c:v>2.5035089079818609</c:v>
                </c:pt>
                <c:pt idx="1079" formatCode="_(* #,##0.00_);_(* \(#,##0.00\);_(* &quot;-&quot;??_);_(@_)">
                  <c:v>2.0879017208108301</c:v>
                </c:pt>
                <c:pt idx="1080" formatCode="_(* #,##0.00_);_(* \(#,##0.00\);_(* &quot;-&quot;??_);_(@_)">
                  <c:v>1.4335171513397125</c:v>
                </c:pt>
                <c:pt idx="1081" formatCode="_(* #,##0.00_);_(* \(#,##0.00\);_(* &quot;-&quot;??_);_(@_)">
                  <c:v>1.5383544996277496</c:v>
                </c:pt>
                <c:pt idx="1082" formatCode="_(* #,##0.00_);_(* \(#,##0.00\);_(* &quot;-&quot;??_);_(@_)">
                  <c:v>0.52891521495642213</c:v>
                </c:pt>
                <c:pt idx="1083" formatCode="_(* #,##0.00_);_(* \(#,##0.00\);_(* &quot;-&quot;??_);_(@_)">
                  <c:v>0.33986288939503723</c:v>
                </c:pt>
                <c:pt idx="1084" formatCode="_(* #,##0.00_);_(* \(#,##0.00\);_(* &quot;-&quot;??_);_(@_)">
                  <c:v>0.10038057816336261</c:v>
                </c:pt>
                <c:pt idx="1085" formatCode="_(* #,##0.00_);_(* \(#,##0.00\);_(* &quot;-&quot;??_);_(@_)">
                  <c:v>0.32209530748284565</c:v>
                </c:pt>
                <c:pt idx="1086" formatCode="_(* #,##0.00_);_(* \(#,##0.00\);_(* &quot;-&quot;??_);_(@_)">
                  <c:v>0.42495814452310848</c:v>
                </c:pt>
                <c:pt idx="1087" formatCode="_(* #,##0.00_);_(* \(#,##0.00\);_(* &quot;-&quot;??_);_(@_)">
                  <c:v>0.74735876202108076</c:v>
                </c:pt>
                <c:pt idx="1088" formatCode="_(* #,##0.00_);_(* \(#,##0.00\);_(* &quot;-&quot;??_);_(@_)">
                  <c:v>0.83778664907669509</c:v>
                </c:pt>
                <c:pt idx="1089" formatCode="_(* #,##0.00_);_(* \(#,##0.00\);_(* &quot;-&quot;??_);_(@_)">
                  <c:v>0.963885040085666</c:v>
                </c:pt>
                <c:pt idx="1090" formatCode="_(* #,##0.00_);_(* \(#,##0.00\);_(* &quot;-&quot;??_);_(@_)">
                  <c:v>0.78953164080143357</c:v>
                </c:pt>
                <c:pt idx="1091" formatCode="_(* #,##0.00_);_(* \(#,##0.00\);_(* &quot;-&quot;??_);_(@_)">
                  <c:v>0.45270590114507503</c:v>
                </c:pt>
                <c:pt idx="1092" formatCode="_(* #,##0.00_);_(* \(#,##0.00\);_(* &quot;-&quot;??_);_(@_)">
                  <c:v>0.84612942626235133</c:v>
                </c:pt>
                <c:pt idx="1093" formatCode="_(* #,##0.00_);_(* \(#,##0.00\);_(* &quot;-&quot;??_);_(@_)">
                  <c:v>0.7491056982162636</c:v>
                </c:pt>
                <c:pt idx="1094" formatCode="_(* #,##0.00_);_(* \(#,##0.00\);_(* &quot;-&quot;??_);_(@_)">
                  <c:v>1.2211762923694169</c:v>
                </c:pt>
                <c:pt idx="1095" formatCode="_(* #,##0.00_);_(* \(#,##0.00\);_(* &quot;-&quot;??_);_(@_)">
                  <c:v>1.198609769102579</c:v>
                </c:pt>
                <c:pt idx="1096" formatCode="_(* #,##0.00_);_(* \(#,##0.00\);_(* &quot;-&quot;??_);_(@_)">
                  <c:v>1.5961743059178886</c:v>
                </c:pt>
                <c:pt idx="1097" formatCode="_(* #,##0.00_);_(* \(#,##0.00\);_(* &quot;-&quot;??_);_(@_)">
                  <c:v>1.2650881867271118</c:v>
                </c:pt>
                <c:pt idx="1098" formatCode="_(* #,##0.00_);_(* \(#,##0.00\);_(* &quot;-&quot;??_);_(@_)">
                  <c:v>1.2211692631776638</c:v>
                </c:pt>
                <c:pt idx="1099" formatCode="_(* #,##0.00_);_(* \(#,##0.00\);_(* &quot;-&quot;??_);_(@_)">
                  <c:v>0.82199639231375188</c:v>
                </c:pt>
                <c:pt idx="1100" formatCode="_(* #,##0.00_);_(* \(#,##0.00\);_(* &quot;-&quot;??_);_(@_)">
                  <c:v>0.94902696878031978</c:v>
                </c:pt>
                <c:pt idx="1101" formatCode="_(* #,##0.00_);_(* \(#,##0.00\);_(* &quot;-&quot;??_);_(@_)">
                  <c:v>0.36164324332386827</c:v>
                </c:pt>
                <c:pt idx="1102" formatCode="_(* #,##0.00_);_(* \(#,##0.00\);_(* &quot;-&quot;??_);_(@_)">
                  <c:v>0.43638207506752164</c:v>
                </c:pt>
                <c:pt idx="1103" formatCode="_(* #,##0.00_);_(* \(#,##0.00\);_(* &quot;-&quot;??_);_(@_)">
                  <c:v>0.26635542593725497</c:v>
                </c:pt>
                <c:pt idx="1104" formatCode="_(* #,##0.00_);_(* \(#,##0.00\);_(* &quot;-&quot;??_);_(@_)">
                  <c:v>-0.19149666770408535</c:v>
                </c:pt>
                <c:pt idx="1105" formatCode="_(* #,##0.00_);_(* \(#,##0.00\);_(* &quot;-&quot;??_);_(@_)">
                  <c:v>-2.5640004078302709E-2</c:v>
                </c:pt>
                <c:pt idx="1106" formatCode="_(* #,##0.00_);_(* \(#,##0.00\);_(* &quot;-&quot;??_);_(@_)">
                  <c:v>-0.34211945111719344</c:v>
                </c:pt>
                <c:pt idx="1107" formatCode="_(* #,##0.00_);_(* \(#,##0.00\);_(* &quot;-&quot;??_);_(@_)">
                  <c:v>6.2587205310288163E-2</c:v>
                </c:pt>
                <c:pt idx="1108" formatCode="_(* #,##0.00_);_(* \(#,##0.00\);_(* &quot;-&quot;??_);_(@_)">
                  <c:v>-0.16712428112865793</c:v>
                </c:pt>
                <c:pt idx="1109" formatCode="_(* #,##0.00_);_(* \(#,##0.00\);_(* &quot;-&quot;??_);_(@_)">
                  <c:v>-0.16619030395822904</c:v>
                </c:pt>
                <c:pt idx="1110" formatCode="_(* #,##0.00_);_(* \(#,##0.00\);_(* &quot;-&quot;??_);_(@_)">
                  <c:v>-5.0788993862303219E-2</c:v>
                </c:pt>
                <c:pt idx="1111" formatCode="_(* #,##0.00_);_(* \(#,##0.00\);_(* &quot;-&quot;??_);_(@_)">
                  <c:v>-0.77671263327540419</c:v>
                </c:pt>
                <c:pt idx="1112" formatCode="_(* #,##0.00_);_(* \(#,##0.00\);_(* &quot;-&quot;??_);_(@_)">
                  <c:v>-1.0667188350005767</c:v>
                </c:pt>
                <c:pt idx="1113" formatCode="_(* #,##0.00_);_(* \(#,##0.00\);_(* &quot;-&quot;??_);_(@_)">
                  <c:v>-0.45593053815903617</c:v>
                </c:pt>
                <c:pt idx="1114" formatCode="_(* #,##0.00_);_(* \(#,##0.00\);_(* &quot;-&quot;??_);_(@_)">
                  <c:v>-0.52719617670590435</c:v>
                </c:pt>
                <c:pt idx="1115" formatCode="_(* #,##0.00_);_(* \(#,##0.00\);_(* &quot;-&quot;??_);_(@_)">
                  <c:v>-0.60688307596564084</c:v>
                </c:pt>
                <c:pt idx="1116" formatCode="_(* #,##0.00_);_(* \(#,##0.00\);_(* &quot;-&quot;??_);_(@_)">
                  <c:v>-0.76472834748751217</c:v>
                </c:pt>
                <c:pt idx="1117" formatCode="_(* #,##0.00_);_(* \(#,##0.00\);_(* &quot;-&quot;??_);_(@_)">
                  <c:v>-1.1767562373449281</c:v>
                </c:pt>
                <c:pt idx="1118" formatCode="_(* #,##0.00_);_(* \(#,##0.00\);_(* &quot;-&quot;??_);_(@_)">
                  <c:v>-1.3755842275925374</c:v>
                </c:pt>
                <c:pt idx="1119" formatCode="_(* #,##0.00_);_(* \(#,##0.00\);_(* &quot;-&quot;??_);_(@_)">
                  <c:v>-1.3922400109291024</c:v>
                </c:pt>
                <c:pt idx="1120" formatCode="_(* #,##0.00_);_(* \(#,##0.00\);_(* &quot;-&quot;??_);_(@_)">
                  <c:v>-1.4267454409125493</c:v>
                </c:pt>
                <c:pt idx="1121" formatCode="_(* #,##0.00_);_(* \(#,##0.00\);_(* &quot;-&quot;??_);_(@_)">
                  <c:v>-1.3940201540221013</c:v>
                </c:pt>
                <c:pt idx="1122" formatCode="_(* #,##0.00_);_(* \(#,##0.00\);_(* &quot;-&quot;??_);_(@_)">
                  <c:v>-2.4383986958634778</c:v>
                </c:pt>
                <c:pt idx="1123" formatCode="_(* #,##0.00_);_(* \(#,##0.00\);_(* &quot;-&quot;??_);_(@_)">
                  <c:v>-2.9023557881592592</c:v>
                </c:pt>
                <c:pt idx="1124" formatCode="_(* #,##0.00_);_(* \(#,##0.00\);_(* &quot;-&quot;??_);_(@_)">
                  <c:v>-2.4484621356791654</c:v>
                </c:pt>
                <c:pt idx="1125" formatCode="_(* #,##0.00_);_(* \(#,##0.00\);_(* &quot;-&quot;??_);_(@_)">
                  <c:v>-1.3835098592233839</c:v>
                </c:pt>
                <c:pt idx="1126" formatCode="_(* #,##0.00_);_(* \(#,##0.00\);_(* &quot;-&quot;??_);_(@_)">
                  <c:v>-1.4241987318580895</c:v>
                </c:pt>
                <c:pt idx="1127" formatCode="_(* #,##0.00_);_(* \(#,##0.00\);_(* &quot;-&quot;??_);_(@_)">
                  <c:v>-1.436263207998856</c:v>
                </c:pt>
                <c:pt idx="1128" formatCode="_(* #,##0.00_);_(* \(#,##0.00\);_(* &quot;-&quot;??_);_(@_)">
                  <c:v>-1.5794265542264272</c:v>
                </c:pt>
                <c:pt idx="1129" formatCode="_(* #,##0.00_);_(* \(#,##0.00\);_(* &quot;-&quot;??_);_(@_)">
                  <c:v>-1.6661610180721653</c:v>
                </c:pt>
                <c:pt idx="1130" formatCode="_(* #,##0.00_);_(* \(#,##0.00\);_(* &quot;-&quot;??_);_(@_)">
                  <c:v>-1.5168518107849513</c:v>
                </c:pt>
                <c:pt idx="1131" formatCode="_(* #,##0.00_);_(* \(#,##0.00\);_(* &quot;-&quot;??_);_(@_)">
                  <c:v>-1.5534427006502969</c:v>
                </c:pt>
                <c:pt idx="1132" formatCode="_(* #,##0.00_);_(* \(#,##0.00\);_(* &quot;-&quot;??_);_(@_)">
                  <c:v>-1.7141779479058368</c:v>
                </c:pt>
                <c:pt idx="1133" formatCode="_(* #,##0.00_);_(* \(#,##0.00\);_(* &quot;-&quot;??_);_(@_)">
                  <c:v>-1.7797715709156132</c:v>
                </c:pt>
                <c:pt idx="1134" formatCode="_(* #,##0.00_);_(* \(#,##0.00\);_(* &quot;-&quot;??_);_(@_)">
                  <c:v>-1.7528582204597281</c:v>
                </c:pt>
                <c:pt idx="1135" formatCode="_(* #,##0.00_);_(* \(#,##0.00\);_(* &quot;-&quot;??_);_(@_)">
                  <c:v>-1.2310734777795598</c:v>
                </c:pt>
                <c:pt idx="1136" formatCode="_(* #,##0.00_);_(* \(#,##0.00\);_(* &quot;-&quot;??_);_(@_)">
                  <c:v>-0.88967363530154919</c:v>
                </c:pt>
                <c:pt idx="1137" formatCode="_(* #,##0.00_);_(* \(#,##0.00\);_(* &quot;-&quot;??_);_(@_)">
                  <c:v>-1.1744219332650574</c:v>
                </c:pt>
                <c:pt idx="1138" formatCode="_(* #,##0.00_);_(* \(#,##0.00\);_(* &quot;-&quot;??_);_(@_)">
                  <c:v>-1.2613299780197276</c:v>
                </c:pt>
                <c:pt idx="1139" formatCode="_(* #,##0.00_);_(* \(#,##0.00\);_(* &quot;-&quot;??_);_(@_)">
                  <c:v>-1.1227944532811294</c:v>
                </c:pt>
                <c:pt idx="1140" formatCode="_(* #,##0.00_);_(* \(#,##0.00\);_(* &quot;-&quot;??_);_(@_)">
                  <c:v>-1.5999159687599731</c:v>
                </c:pt>
                <c:pt idx="1141" formatCode="_(* #,##0.00_);_(* \(#,##0.00\);_(* &quot;-&quot;??_);_(@_)">
                  <c:v>-1.7090720346945956</c:v>
                </c:pt>
                <c:pt idx="1142" formatCode="_(* #,##0.00_);_(* \(#,##0.00\);_(* &quot;-&quot;??_);_(@_)">
                  <c:v>-1.7201996949559892</c:v>
                </c:pt>
                <c:pt idx="1143" formatCode="_(* #,##0.00_);_(* \(#,##0.00\);_(* &quot;-&quot;??_);_(@_)">
                  <c:v>-1.3901751715132067</c:v>
                </c:pt>
                <c:pt idx="1144" formatCode="_(* #,##0.00_);_(* \(#,##0.00\);_(* &quot;-&quot;??_);_(@_)">
                  <c:v>-1.6248130195337132</c:v>
                </c:pt>
                <c:pt idx="1145" formatCode="_(* #,##0.00_);_(* \(#,##0.00\);_(* &quot;-&quot;??_);_(@_)">
                  <c:v>-1.3906788978756714</c:v>
                </c:pt>
                <c:pt idx="1146" formatCode="_(* #,##0.00_);_(* \(#,##0.00\);_(* &quot;-&quot;??_);_(@_)">
                  <c:v>-1.4821066994627592</c:v>
                </c:pt>
                <c:pt idx="1147" formatCode="_(* #,##0.00_);_(* \(#,##0.00\);_(* &quot;-&quot;??_);_(@_)">
                  <c:v>-1.3954140067018623</c:v>
                </c:pt>
                <c:pt idx="1148" formatCode="_(* #,##0.00_);_(* \(#,##0.00\);_(* &quot;-&quot;??_);_(@_)">
                  <c:v>-1.0663956872987754</c:v>
                </c:pt>
                <c:pt idx="1149" formatCode="_(* #,##0.00_);_(* \(#,##0.00\);_(* &quot;-&quot;??_);_(@_)">
                  <c:v>-0.91107162557373045</c:v>
                </c:pt>
                <c:pt idx="1150" formatCode="_(* #,##0.00_);_(* \(#,##0.00\);_(* &quot;-&quot;??_);_(@_)">
                  <c:v>-1.0740046988294834</c:v>
                </c:pt>
                <c:pt idx="1151" formatCode="_(* #,##0.00_);_(* \(#,##0.00\);_(* &quot;-&quot;??_);_(@_)">
                  <c:v>-1.0081729119111253</c:v>
                </c:pt>
                <c:pt idx="1152" formatCode="_(* #,##0.00_);_(* \(#,##0.00\);_(* &quot;-&quot;??_);_(@_)">
                  <c:v>-1.0926577223938791</c:v>
                </c:pt>
                <c:pt idx="1153" formatCode="_(* #,##0.00_);_(* \(#,##0.00\);_(* &quot;-&quot;??_);_(@_)">
                  <c:v>-1.0776028378072184</c:v>
                </c:pt>
                <c:pt idx="1154" formatCode="_(* #,##0.00_);_(* \(#,##0.00\);_(* &quot;-&quot;??_);_(@_)">
                  <c:v>-0.99365032365246786</c:v>
                </c:pt>
                <c:pt idx="1155" formatCode="_(* #,##0.00_);_(* \(#,##0.00\);_(* &quot;-&quot;??_);_(@_)">
                  <c:v>-0.96914873873710827</c:v>
                </c:pt>
                <c:pt idx="1156" formatCode="_(* #,##0.00_);_(* \(#,##0.00\);_(* &quot;-&quot;??_);_(@_)">
                  <c:v>-1.0994383811600319</c:v>
                </c:pt>
                <c:pt idx="1157" formatCode="_(* #,##0.00_);_(* \(#,##0.00\);_(* &quot;-&quot;??_);_(@_)">
                  <c:v>-1.3759516924208355</c:v>
                </c:pt>
                <c:pt idx="1158" formatCode="_(* #,##0.00_);_(* \(#,##0.00\);_(* &quot;-&quot;??_);_(@_)">
                  <c:v>-0.91858806735952647</c:v>
                </c:pt>
                <c:pt idx="1159" formatCode="_(* #,##0.00_);_(* \(#,##0.00\);_(* &quot;-&quot;??_);_(@_)">
                  <c:v>-1.041192341566304</c:v>
                </c:pt>
                <c:pt idx="1160" formatCode="_(* #,##0.00_);_(* \(#,##0.00\);_(* &quot;-&quot;??_);_(@_)">
                  <c:v>-0.93081176239797736</c:v>
                </c:pt>
                <c:pt idx="1161" formatCode="_(* #,##0.00_);_(* \(#,##0.00\);_(* &quot;-&quot;??_);_(@_)">
                  <c:v>-0.51442595913871292</c:v>
                </c:pt>
                <c:pt idx="1162" formatCode="_(* #,##0.00_);_(* \(#,##0.00\);_(* &quot;-&quot;??_);_(@_)">
                  <c:v>-0.15402642666496821</c:v>
                </c:pt>
                <c:pt idx="1163" formatCode="_(* #,##0.00_);_(* \(#,##0.00\);_(* &quot;-&quot;??_);_(@_)">
                  <c:v>0.1310479275110237</c:v>
                </c:pt>
                <c:pt idx="1164" formatCode="_(* #,##0.00_);_(* \(#,##0.00\);_(* &quot;-&quot;??_);_(@_)">
                  <c:v>1.1048793185389143E-2</c:v>
                </c:pt>
                <c:pt idx="1165" formatCode="_(* #,##0.00_);_(* \(#,##0.00\);_(* &quot;-&quot;??_);_(@_)">
                  <c:v>-0.27128667337403517</c:v>
                </c:pt>
                <c:pt idx="1166" formatCode="_(* #,##0.00_);_(* \(#,##0.00\);_(* &quot;-&quot;??_);_(@_)">
                  <c:v>-0.37028503942314517</c:v>
                </c:pt>
                <c:pt idx="1167" formatCode="_(* #,##0.00_);_(* \(#,##0.00\);_(* &quot;-&quot;??_);_(@_)">
                  <c:v>-0.44992158501643265</c:v>
                </c:pt>
                <c:pt idx="1168" formatCode="_(* #,##0.00_);_(* \(#,##0.00\);_(* &quot;-&quot;??_);_(@_)">
                  <c:v>-0.39119949052197678</c:v>
                </c:pt>
                <c:pt idx="1169" formatCode="_(* #,##0.00_);_(* \(#,##0.00\);_(* &quot;-&quot;??_);_(@_)">
                  <c:v>-0.43003589778238488</c:v>
                </c:pt>
                <c:pt idx="1170" formatCode="_(* #,##0.00_);_(* \(#,##0.00\);_(* &quot;-&quot;??_);_(@_)">
                  <c:v>-0.41868938603670652</c:v>
                </c:pt>
                <c:pt idx="1171" formatCode="_(* #,##0.00_);_(* \(#,##0.00\);_(* &quot;-&quot;??_);_(@_)">
                  <c:v>-0.39639082122392483</c:v>
                </c:pt>
                <c:pt idx="1172" formatCode="_(* #,##0.00_);_(* \(#,##0.00\);_(* &quot;-&quot;??_);_(@_)">
                  <c:v>-0.43558683137566623</c:v>
                </c:pt>
                <c:pt idx="1173" formatCode="_(* #,##0.00_);_(* \(#,##0.00\);_(* &quot;-&quot;??_);_(@_)">
                  <c:v>-4.9172060842521174E-2</c:v>
                </c:pt>
                <c:pt idx="1174" formatCode="_(* #,##0.00_);_(* \(#,##0.00\);_(* &quot;-&quot;??_);_(@_)">
                  <c:v>0.52810550432059977</c:v>
                </c:pt>
                <c:pt idx="1175" formatCode="_(* #,##0.00_);_(* \(#,##0.00\);_(* &quot;-&quot;??_);_(@_)">
                  <c:v>0.16972048926491848</c:v>
                </c:pt>
                <c:pt idx="1176" formatCode="_(* #,##0.00_);_(* \(#,##0.00\);_(* &quot;-&quot;??_);_(@_)">
                  <c:v>0.12118813009398738</c:v>
                </c:pt>
                <c:pt idx="1177" formatCode="_(* #,##0.00_);_(* \(#,##0.00\);_(* &quot;-&quot;??_);_(@_)">
                  <c:v>7.697206946360842E-2</c:v>
                </c:pt>
                <c:pt idx="1178" formatCode="_(* #,##0.00_);_(* \(#,##0.00\);_(* &quot;-&quot;??_);_(@_)">
                  <c:v>0.20971515507472757</c:v>
                </c:pt>
                <c:pt idx="1179" formatCode="_(* #,##0.00_);_(* \(#,##0.00\);_(* &quot;-&quot;??_);_(@_)">
                  <c:v>9.9642629682159325E-2</c:v>
                </c:pt>
                <c:pt idx="1180" formatCode="_(* #,##0.00_);_(* \(#,##0.00\);_(* &quot;-&quot;??_);_(@_)">
                  <c:v>0.26169993873432884</c:v>
                </c:pt>
                <c:pt idx="1181" formatCode="_(* #,##0.00_);_(* \(#,##0.00\);_(* &quot;-&quot;??_);_(@_)">
                  <c:v>0.10926011019653205</c:v>
                </c:pt>
                <c:pt idx="1182" formatCode="_(* #,##0.00_);_(* \(#,##0.00\);_(* &quot;-&quot;??_);_(@_)">
                  <c:v>0.25894378761015074</c:v>
                </c:pt>
                <c:pt idx="1183" formatCode="_(* #,##0.00_);_(* \(#,##0.00\);_(* &quot;-&quot;??_);_(@_)">
                  <c:v>0.57289555509801859</c:v>
                </c:pt>
                <c:pt idx="1184" formatCode="_(* #,##0.00_);_(* \(#,##0.00\);_(* &quot;-&quot;??_);_(@_)">
                  <c:v>0.62194276390650993</c:v>
                </c:pt>
                <c:pt idx="1185" formatCode="_(* #,##0.00_);_(* \(#,##0.00\);_(* &quot;-&quot;??_);_(@_)">
                  <c:v>0.60934597519759526</c:v>
                </c:pt>
                <c:pt idx="1186" formatCode="_(* #,##0.00_);_(* \(#,##0.00\);_(* &quot;-&quot;??_);_(@_)">
                  <c:v>0.88184108895015378</c:v>
                </c:pt>
                <c:pt idx="1187" formatCode="_(* #,##0.00_);_(* \(#,##0.00\);_(* &quot;-&quot;??_);_(@_)">
                  <c:v>0.67899910005102215</c:v>
                </c:pt>
                <c:pt idx="1188" formatCode="_(* #,##0.00_);_(* \(#,##0.00\);_(* &quot;-&quot;??_);_(@_)">
                  <c:v>0.62940158652315115</c:v>
                </c:pt>
                <c:pt idx="1189" formatCode="_(* #,##0.00_);_(* \(#,##0.00\);_(* &quot;-&quot;??_);_(@_)">
                  <c:v>0.7889841756301913</c:v>
                </c:pt>
                <c:pt idx="1190" formatCode="_(* #,##0.00_);_(* \(#,##0.00\);_(* &quot;-&quot;??_);_(@_)">
                  <c:v>0.80842444617857512</c:v>
                </c:pt>
                <c:pt idx="1191" formatCode="_(* #,##0.00_);_(* \(#,##0.00\);_(* &quot;-&quot;??_);_(@_)">
                  <c:v>1.2610822925020679</c:v>
                </c:pt>
                <c:pt idx="1192" formatCode="_(* #,##0.00_);_(* \(#,##0.00\);_(* &quot;-&quot;??_);_(@_)">
                  <c:v>1.8850136345853832</c:v>
                </c:pt>
                <c:pt idx="1193" formatCode="_(* #,##0.00_);_(* \(#,##0.00\);_(* &quot;-&quot;??_);_(@_)">
                  <c:v>0.58784157872771936</c:v>
                </c:pt>
                <c:pt idx="1194" formatCode="_(* #,##0.00_);_(* \(#,##0.00\);_(* &quot;-&quot;??_);_(@_)">
                  <c:v>0.48231679407274952</c:v>
                </c:pt>
                <c:pt idx="1195" formatCode="_(* #,##0.00_);_(* \(#,##0.00\);_(* &quot;-&quot;??_);_(@_)">
                  <c:v>0.35081894639966643</c:v>
                </c:pt>
                <c:pt idx="1196" formatCode="_(* #,##0.00_);_(* \(#,##0.00\);_(* &quot;-&quot;??_);_(@_)">
                  <c:v>0.59524839684203656</c:v>
                </c:pt>
                <c:pt idx="1197" formatCode="_(* #,##0.00_);_(* \(#,##0.00\);_(* &quot;-&quot;??_);_(@_)">
                  <c:v>9.176577002108649E-2</c:v>
                </c:pt>
                <c:pt idx="1198" formatCode="_(* #,##0.00_);_(* \(#,##0.00\);_(* &quot;-&quot;??_);_(@_)">
                  <c:v>-0.31024101784774272</c:v>
                </c:pt>
                <c:pt idx="1199" formatCode="_(* #,##0.00_);_(* \(#,##0.00\);_(* &quot;-&quot;??_);_(@_)">
                  <c:v>3.4678747326421372E-2</c:v>
                </c:pt>
                <c:pt idx="1200" formatCode="_(* #,##0.00_);_(* \(#,##0.00\);_(* &quot;-&quot;??_);_(@_)">
                  <c:v>0.28219671114598605</c:v>
                </c:pt>
                <c:pt idx="1201" formatCode="_(* #,##0.00_);_(* \(#,##0.00\);_(* &quot;-&quot;??_);_(@_)">
                  <c:v>0.21933242326580563</c:v>
                </c:pt>
                <c:pt idx="1202" formatCode="_(* #,##0.00_);_(* \(#,##0.00\);_(* &quot;-&quot;??_);_(@_)">
                  <c:v>-1.6154465923132599</c:v>
                </c:pt>
                <c:pt idx="1203" formatCode="_(* #,##0.00_);_(* \(#,##0.00\);_(* &quot;-&quot;??_);_(@_)">
                  <c:v>-1.4270836558971107</c:v>
                </c:pt>
                <c:pt idx="1204" formatCode="_(* #,##0.00_);_(* \(#,##0.00\);_(* &quot;-&quot;??_);_(@_)">
                  <c:v>-1.1287502846224939</c:v>
                </c:pt>
                <c:pt idx="1205" formatCode="_(* #,##0.00_);_(* \(#,##0.00\);_(* &quot;-&quot;??_);_(@_)">
                  <c:v>-0.1115629993909934</c:v>
                </c:pt>
                <c:pt idx="1206" formatCode="_(* #,##0.00_);_(* \(#,##0.00\);_(* &quot;-&quot;??_);_(@_)">
                  <c:v>-0.6852321769964882</c:v>
                </c:pt>
                <c:pt idx="1207" formatCode="_(* #,##0.00_);_(* \(#,##0.00\);_(* &quot;-&quot;??_);_(@_)">
                  <c:v>-0.73423942352393035</c:v>
                </c:pt>
                <c:pt idx="1208" formatCode="_(* #,##0.00_);_(* \(#,##0.00\);_(* &quot;-&quot;??_);_(@_)">
                  <c:v>-0.61061617499656307</c:v>
                </c:pt>
                <c:pt idx="1209" formatCode="_(* #,##0.00_);_(* \(#,##0.00\);_(* &quot;-&quot;??_);_(@_)">
                  <c:v>-0.76638750997593186</c:v>
                </c:pt>
                <c:pt idx="1210" formatCode="_(* #,##0.00_);_(* \(#,##0.00\);_(* &quot;-&quot;??_);_(@_)">
                  <c:v>-1.1224510224863005</c:v>
                </c:pt>
                <c:pt idx="1211" formatCode="_(* #,##0.00_);_(* \(#,##0.00\);_(* &quot;-&quot;??_);_(@_)">
                  <c:v>-0.56966496785562881</c:v>
                </c:pt>
                <c:pt idx="1212" formatCode="_(* #,##0.00_);_(* \(#,##0.00\);_(* &quot;-&quot;??_);_(@_)">
                  <c:v>-1.1157457787701588</c:v>
                </c:pt>
                <c:pt idx="1213" formatCode="_(* #,##0.00_);_(* \(#,##0.00\);_(* &quot;-&quot;??_);_(@_)">
                  <c:v>-1.6279598251895542</c:v>
                </c:pt>
                <c:pt idx="1214" formatCode="_(* #,##0.00_);_(* \(#,##0.00\);_(* &quot;-&quot;??_);_(@_)">
                  <c:v>-1.4103912885974557</c:v>
                </c:pt>
                <c:pt idx="1215" formatCode="_(* #,##0.00_);_(* \(#,##0.00\);_(* &quot;-&quot;??_);_(@_)">
                  <c:v>-1.3001692132279163</c:v>
                </c:pt>
                <c:pt idx="1216" formatCode="_(* #,##0.00_);_(* \(#,##0.00\);_(* &quot;-&quot;??_);_(@_)">
                  <c:v>-1.2065865078100455</c:v>
                </c:pt>
                <c:pt idx="1217" formatCode="_(* #,##0.00_);_(* \(#,##0.00\);_(* &quot;-&quot;??_);_(@_)">
                  <c:v>-1.6195852431153295</c:v>
                </c:pt>
                <c:pt idx="1218" formatCode="_(* #,##0.00_);_(* \(#,##0.00\);_(* &quot;-&quot;??_);_(@_)">
                  <c:v>-1.5667273526343291</c:v>
                </c:pt>
                <c:pt idx="1219" formatCode="_(* #,##0.00_);_(* \(#,##0.00\);_(* &quot;-&quot;??_);_(@_)">
                  <c:v>-1.2959009795325829</c:v>
                </c:pt>
                <c:pt idx="1220" formatCode="_(* #,##0.00_);_(* \(#,##0.00\);_(* &quot;-&quot;??_);_(@_)">
                  <c:v>-0.6067489784019594</c:v>
                </c:pt>
                <c:pt idx="1221" formatCode="_(* #,##0.00_);_(* \(#,##0.00\);_(* &quot;-&quot;??_);_(@_)">
                  <c:v>-0.51774286553661841</c:v>
                </c:pt>
                <c:pt idx="1222" formatCode="_(* #,##0.00_);_(* \(#,##0.00\);_(* &quot;-&quot;??_);_(@_)">
                  <c:v>-0.42325876275920804</c:v>
                </c:pt>
                <c:pt idx="1223" formatCode="_(* #,##0.00_);_(* \(#,##0.00\);_(* &quot;-&quot;??_);_(@_)">
                  <c:v>-0.25804287408592491</c:v>
                </c:pt>
                <c:pt idx="1224" formatCode="_(* #,##0.00_);_(* \(#,##0.00\);_(* &quot;-&quot;??_);_(@_)">
                  <c:v>-0.22057838258334531</c:v>
                </c:pt>
                <c:pt idx="1225" formatCode="_(* #,##0.00_);_(* \(#,##0.00\);_(* &quot;-&quot;??_);_(@_)">
                  <c:v>-0.36019797356533023</c:v>
                </c:pt>
                <c:pt idx="1226" formatCode="_(* #,##0.00_);_(* \(#,##0.00\);_(* &quot;-&quot;??_);_(@_)">
                  <c:v>-0.33123425841783694</c:v>
                </c:pt>
                <c:pt idx="1227" formatCode="_(* #,##0.00_);_(* \(#,##0.00\);_(* &quot;-&quot;??_);_(@_)">
                  <c:v>0.29062479202997171</c:v>
                </c:pt>
                <c:pt idx="1228" formatCode="_(* #,##0.00_);_(* \(#,##0.00\);_(* &quot;-&quot;??_);_(@_)">
                  <c:v>0.22382045096381331</c:v>
                </c:pt>
                <c:pt idx="1229" formatCode="_(* #,##0.00_);_(* \(#,##0.00\);_(* &quot;-&quot;??_);_(@_)">
                  <c:v>-0.56457186624726874</c:v>
                </c:pt>
                <c:pt idx="1230" formatCode="_(* #,##0.00_);_(* \(#,##0.00\);_(* &quot;-&quot;??_);_(@_)">
                  <c:v>-0.27168781642407752</c:v>
                </c:pt>
                <c:pt idx="1231" formatCode="_(* #,##0.00_);_(* \(#,##0.00\);_(* &quot;-&quot;??_);_(@_)">
                  <c:v>-0.72459724704949768</c:v>
                </c:pt>
                <c:pt idx="1232" formatCode="_(* #,##0.00_);_(* \(#,##0.00\);_(* &quot;-&quot;??_);_(@_)">
                  <c:v>-0.35901487327247605</c:v>
                </c:pt>
                <c:pt idx="1233" formatCode="_(* #,##0.00_);_(* \(#,##0.00\);_(* &quot;-&quot;??_);_(@_)">
                  <c:v>-0.37537598536535155</c:v>
                </c:pt>
                <c:pt idx="1234" formatCode="_(* #,##0.00_);_(* \(#,##0.00\);_(* &quot;-&quot;??_);_(@_)">
                  <c:v>-0.18823303073276254</c:v>
                </c:pt>
                <c:pt idx="1235" formatCode="_(* #,##0.00_);_(* \(#,##0.00\);_(* &quot;-&quot;??_);_(@_)">
                  <c:v>-0.28414897180747734</c:v>
                </c:pt>
                <c:pt idx="1236" formatCode="_(* #,##0.00_);_(* \(#,##0.00\);_(* &quot;-&quot;??_);_(@_)">
                  <c:v>-1.0971183718988387</c:v>
                </c:pt>
                <c:pt idx="1237" formatCode="_(* #,##0.00_);_(* \(#,##0.00\);_(* &quot;-&quot;??_);_(@_)">
                  <c:v>-1.1451797081142436</c:v>
                </c:pt>
                <c:pt idx="1238" formatCode="_(* #,##0.00_);_(* \(#,##0.00\);_(* &quot;-&quot;??_);_(@_)">
                  <c:v>-0.64653250275800289</c:v>
                </c:pt>
                <c:pt idx="1239" formatCode="_(* #,##0.00_);_(* \(#,##0.00\);_(* &quot;-&quot;??_);_(@_)">
                  <c:v>-1.3475430175833858</c:v>
                </c:pt>
                <c:pt idx="1240" formatCode="_(* #,##0.00_);_(* \(#,##0.00\);_(* &quot;-&quot;??_);_(@_)">
                  <c:v>-0.8582308912002623</c:v>
                </c:pt>
                <c:pt idx="1241" formatCode="_(* #,##0.00_);_(* \(#,##0.00\);_(* &quot;-&quot;??_);_(@_)">
                  <c:v>-0.99928527371916587</c:v>
                </c:pt>
                <c:pt idx="1242" formatCode="_(* #,##0.00_);_(* \(#,##0.00\);_(* &quot;-&quot;??_);_(@_)">
                  <c:v>-1.226269514162345</c:v>
                </c:pt>
                <c:pt idx="1243" formatCode="_(* #,##0.00_);_(* \(#,##0.00\);_(* &quot;-&quot;??_);_(@_)">
                  <c:v>-0.74547767287254252</c:v>
                </c:pt>
                <c:pt idx="1244" formatCode="_(* #,##0.00_);_(* \(#,##0.00\);_(* &quot;-&quot;??_);_(@_)">
                  <c:v>-0.54687561422687481</c:v>
                </c:pt>
                <c:pt idx="1245" formatCode="_(* #,##0.00_);_(* \(#,##0.00\);_(* &quot;-&quot;??_);_(@_)">
                  <c:v>0.49894966413527359</c:v>
                </c:pt>
                <c:pt idx="1246" formatCode="_(* #,##0.00_);_(* \(#,##0.00\);_(* &quot;-&quot;??_);_(@_)">
                  <c:v>1.2144564425780613</c:v>
                </c:pt>
                <c:pt idx="1247" formatCode="_(* #,##0.00_);_(* \(#,##0.00\);_(* &quot;-&quot;??_);_(@_)">
                  <c:v>3.1401116658482164E-2</c:v>
                </c:pt>
                <c:pt idx="1248" formatCode="_(* #,##0.00_);_(* \(#,##0.00\);_(* &quot;-&quot;??_);_(@_)">
                  <c:v>0.2200070001014503</c:v>
                </c:pt>
                <c:pt idx="1249" formatCode="_(* #,##0.00_);_(* \(#,##0.00\);_(* &quot;-&quot;??_);_(@_)">
                  <c:v>0.91795927008603839</c:v>
                </c:pt>
                <c:pt idx="1250" formatCode="_(* #,##0.00_);_(* \(#,##0.00\);_(* &quot;-&quot;??_);_(@_)">
                  <c:v>0.99482436465939372</c:v>
                </c:pt>
                <c:pt idx="1251" formatCode="_(* #,##0.00_);_(* \(#,##0.00\);_(* &quot;-&quot;??_);_(@_)">
                  <c:v>1.1346765915532953</c:v>
                </c:pt>
                <c:pt idx="1252" formatCode="_(* #,##0.00_);_(* \(#,##0.00\);_(* &quot;-&quot;??_);_(@_)">
                  <c:v>1.2755592940338036</c:v>
                </c:pt>
                <c:pt idx="1253" formatCode="_(* #,##0.00_);_(* \(#,##0.00\);_(* &quot;-&quot;??_);_(@_)">
                  <c:v>1.3920555410198709</c:v>
                </c:pt>
                <c:pt idx="1254" formatCode="_(* #,##0.00_);_(* \(#,##0.00\);_(* &quot;-&quot;??_);_(@_)">
                  <c:v>0.76789559145007014</c:v>
                </c:pt>
                <c:pt idx="1255" formatCode="_(* #,##0.00_);_(* \(#,##0.00\);_(* &quot;-&quot;??_);_(@_)">
                  <c:v>-0.23677440078331691</c:v>
                </c:pt>
                <c:pt idx="1256" formatCode="_(* #,##0.00_);_(* \(#,##0.00\);_(* &quot;-&quot;??_);_(@_)">
                  <c:v>0.30845606132956571</c:v>
                </c:pt>
                <c:pt idx="1257" formatCode="_(* #,##0.00_);_(* \(#,##0.00\);_(* &quot;-&quot;??_);_(@_)">
                  <c:v>1.1982178112546024E-2</c:v>
                </c:pt>
                <c:pt idx="1258" formatCode="_(* #,##0.00_);_(* \(#,##0.00\);_(* &quot;-&quot;??_);_(@_)">
                  <c:v>6.9815137566636667E-2</c:v>
                </c:pt>
                <c:pt idx="1259" formatCode="_(* #,##0.00_);_(* \(#,##0.00\);_(* &quot;-&quot;??_);_(@_)">
                  <c:v>-0.41235283282377849</c:v>
                </c:pt>
                <c:pt idx="1260" formatCode="_(* #,##0.00_);_(* \(#,##0.00\);_(* &quot;-&quot;??_);_(@_)">
                  <c:v>-0.86168823713981657</c:v>
                </c:pt>
                <c:pt idx="1261" formatCode="_(* #,##0.00_);_(* \(#,##0.00\);_(* &quot;-&quot;??_);_(@_)">
                  <c:v>-1.5148361311201404</c:v>
                </c:pt>
                <c:pt idx="1262" formatCode="_(* #,##0.00_);_(* \(#,##0.00\);_(* &quot;-&quot;??_);_(@_)">
                  <c:v>-1.5059527588742194</c:v>
                </c:pt>
                <c:pt idx="1263" formatCode="_(* #,##0.00_);_(* \(#,##0.00\);_(* &quot;-&quot;??_);_(@_)">
                  <c:v>-1.3446658647922949</c:v>
                </c:pt>
                <c:pt idx="1264" formatCode="_(* #,##0.00_);_(* \(#,##0.00\);_(* &quot;-&quot;??_);_(@_)">
                  <c:v>-1.1974936847962987</c:v>
                </c:pt>
                <c:pt idx="1265" formatCode="_(* #,##0.00_);_(* \(#,##0.00\);_(* &quot;-&quot;??_);_(@_)">
                  <c:v>-0.67918343152781779</c:v>
                </c:pt>
                <c:pt idx="1266" formatCode="_(* #,##0.00_);_(* \(#,##0.00\);_(* &quot;-&quot;??_);_(@_)">
                  <c:v>2.9072727769488379E-2</c:v>
                </c:pt>
                <c:pt idx="1267" formatCode="_(* #,##0.00_);_(* \(#,##0.00\);_(* &quot;-&quot;??_);_(@_)">
                  <c:v>0.14611133145196564</c:v>
                </c:pt>
                <c:pt idx="1268" formatCode="_(* #,##0.00_);_(* \(#,##0.00\);_(* &quot;-&quot;??_);_(@_)">
                  <c:v>0.43026819751789169</c:v>
                </c:pt>
                <c:pt idx="1269" formatCode="_(* #,##0.00_);_(* \(#,##0.00\);_(* &quot;-&quot;??_);_(@_)">
                  <c:v>0.51947588031119096</c:v>
                </c:pt>
                <c:pt idx="1270" formatCode="_(* #,##0.00_);_(* \(#,##0.00\);_(* &quot;-&quot;??_);_(@_)">
                  <c:v>0.51732019558559938</c:v>
                </c:pt>
                <c:pt idx="1271" formatCode="_(* #,##0.00_);_(* \(#,##0.00\);_(* &quot;-&quot;??_);_(@_)">
                  <c:v>0.79396076196273946</c:v>
                </c:pt>
                <c:pt idx="1272" formatCode="_(* #,##0.00_);_(* \(#,##0.00\);_(* &quot;-&quot;??_);_(@_)">
                  <c:v>1.6060998642701871</c:v>
                </c:pt>
                <c:pt idx="1273" formatCode="_(* #,##0.00_);_(* \(#,##0.00\);_(* &quot;-&quot;??_);_(@_)">
                  <c:v>1.4181451936766383</c:v>
                </c:pt>
                <c:pt idx="1274" formatCode="_(* #,##0.00_);_(* \(#,##0.00\);_(* &quot;-&quot;??_);_(@_)">
                  <c:v>1.7087852542735493</c:v>
                </c:pt>
                <c:pt idx="1275" formatCode="_(* #,##0.00_);_(* \(#,##0.00\);_(* &quot;-&quot;??_);_(@_)">
                  <c:v>2.3332462904138089</c:v>
                </c:pt>
                <c:pt idx="1276" formatCode="_(* #,##0.00_);_(* \(#,##0.00\);_(* &quot;-&quot;??_);_(@_)">
                  <c:v>3.0928488532066285</c:v>
                </c:pt>
                <c:pt idx="1277" formatCode="_(* #,##0.00_);_(* \(#,##0.00\);_(* &quot;-&quot;??_);_(@_)">
                  <c:v>1.9385518628054919</c:v>
                </c:pt>
                <c:pt idx="1278" formatCode="_(* #,##0.00_);_(* \(#,##0.00\);_(* &quot;-&quot;??_);_(@_)">
                  <c:v>2.4922186947259632</c:v>
                </c:pt>
                <c:pt idx="1279" formatCode="_(* #,##0.00_);_(* \(#,##0.00\);_(* &quot;-&quot;??_);_(@_)">
                  <c:v>0.9879644030875232</c:v>
                </c:pt>
                <c:pt idx="1280" formatCode="_(* #,##0.00_);_(* \(#,##0.00\);_(* &quot;-&quot;??_);_(@_)">
                  <c:v>1.2165359869148016</c:v>
                </c:pt>
                <c:pt idx="1281" formatCode="_(* #,##0.00_);_(* \(#,##0.00\);_(* &quot;-&quot;??_);_(@_)">
                  <c:v>1.882177660762725</c:v>
                </c:pt>
                <c:pt idx="1282" formatCode="_(* #,##0.00_);_(* \(#,##0.00\);_(* &quot;-&quot;??_);_(@_)">
                  <c:v>2.1104123913682673</c:v>
                </c:pt>
                <c:pt idx="1283" formatCode="_(* #,##0.00_);_(* \(#,##0.00\);_(* &quot;-&quot;??_);_(@_)">
                  <c:v>2.1634217523718644</c:v>
                </c:pt>
                <c:pt idx="1284" formatCode="_(* #,##0.00_);_(* \(#,##0.00\);_(* &quot;-&quot;??_);_(@_)">
                  <c:v>2.1124121037962365</c:v>
                </c:pt>
                <c:pt idx="1285" formatCode="_(* #,##0.00_);_(* \(#,##0.00\);_(* &quot;-&quot;??_);_(@_)">
                  <c:v>2.3053458875301307</c:v>
                </c:pt>
                <c:pt idx="1286" formatCode="_(* #,##0.00_);_(* \(#,##0.00\);_(* &quot;-&quot;??_);_(@_)">
                  <c:v>2.1475590673901501</c:v>
                </c:pt>
                <c:pt idx="1287" formatCode="_(* #,##0.00_);_(* \(#,##0.00\);_(* &quot;-&quot;??_);_(@_)">
                  <c:v>1.4177925678577112</c:v>
                </c:pt>
                <c:pt idx="1288" formatCode="_(* #,##0.00_);_(* \(#,##0.00\);_(* &quot;-&quot;??_);_(@_)">
                  <c:v>1.2595319467601056</c:v>
                </c:pt>
                <c:pt idx="1289" formatCode="_(* #,##0.00_);_(* \(#,##0.00\);_(* &quot;-&quot;??_);_(@_)">
                  <c:v>1.2894956665700434</c:v>
                </c:pt>
                <c:pt idx="1290" formatCode="_(* #,##0.00_);_(* \(#,##0.00\);_(* &quot;-&quot;??_);_(@_)">
                  <c:v>1.1541823317377773</c:v>
                </c:pt>
                <c:pt idx="1291" formatCode="_(* #,##0.00_);_(* \(#,##0.00\);_(* &quot;-&quot;??_);_(@_)">
                  <c:v>0.76009945095088771</c:v>
                </c:pt>
                <c:pt idx="1292" formatCode="_(* #,##0.00_);_(* \(#,##0.00\);_(* &quot;-&quot;??_);_(@_)">
                  <c:v>0.39505606382159258</c:v>
                </c:pt>
                <c:pt idx="1293" formatCode="_(* #,##0.00_);_(* \(#,##0.00\);_(* &quot;-&quot;??_);_(@_)">
                  <c:v>1.6933768817205534E-2</c:v>
                </c:pt>
                <c:pt idx="1294" formatCode="_(* #,##0.00_);_(* \(#,##0.00\);_(* &quot;-&quot;??_);_(@_)">
                  <c:v>-0.31073313548756631</c:v>
                </c:pt>
                <c:pt idx="1295" formatCode="_(* #,##0.00_);_(* \(#,##0.00\);_(* &quot;-&quot;??_);_(@_)">
                  <c:v>0.552512020858552</c:v>
                </c:pt>
                <c:pt idx="1296" formatCode="_(* #,##0.00_);_(* \(#,##0.00\);_(* &quot;-&quot;??_);_(@_)">
                  <c:v>1.4115898066522381</c:v>
                </c:pt>
                <c:pt idx="1297" formatCode="_(* #,##0.00_);_(* \(#,##0.00\);_(* &quot;-&quot;??_);_(@_)">
                  <c:v>1.5788856470031492</c:v>
                </c:pt>
                <c:pt idx="1298" formatCode="_(* #,##0.00_);_(* \(#,##0.00\);_(* &quot;-&quot;??_);_(@_)">
                  <c:v>2.0426045814948561</c:v>
                </c:pt>
                <c:pt idx="1299" formatCode="_(* #,##0.00_);_(* \(#,##0.00\);_(* &quot;-&quot;??_);_(@_)">
                  <c:v>0.61945234026700924</c:v>
                </c:pt>
                <c:pt idx="1300" formatCode="_(* #,##0.00_);_(* \(#,##0.00\);_(* &quot;-&quot;??_);_(@_)">
                  <c:v>1.1224407695053518</c:v>
                </c:pt>
                <c:pt idx="1301" formatCode="_(* #,##0.00_);_(* \(#,##0.00\);_(* &quot;-&quot;??_);_(@_)">
                  <c:v>1.0624540700899727</c:v>
                </c:pt>
                <c:pt idx="1302" formatCode="_(* #,##0.00_);_(* \(#,##0.00\);_(* &quot;-&quot;??_);_(@_)">
                  <c:v>0.90606178924898517</c:v>
                </c:pt>
                <c:pt idx="1303" formatCode="_(* #,##0.00_);_(* \(#,##0.00\);_(* &quot;-&quot;??_);_(@_)">
                  <c:v>0.35293608550594263</c:v>
                </c:pt>
                <c:pt idx="1304" formatCode="_(* #,##0.00_);_(* \(#,##0.00\);_(* &quot;-&quot;??_);_(@_)">
                  <c:v>-3.2126142941721593E-2</c:v>
                </c:pt>
                <c:pt idx="1305" formatCode="_(* #,##0.00_);_(* \(#,##0.00\);_(* &quot;-&quot;??_);_(@_)">
                  <c:v>6.2923759520040904E-3</c:v>
                </c:pt>
                <c:pt idx="1306" formatCode="_(* #,##0.00_);_(* \(#,##0.00\);_(* &quot;-&quot;??_);_(@_)">
                  <c:v>-0.76647231911601221</c:v>
                </c:pt>
                <c:pt idx="1307" formatCode="_(* #,##0.00_);_(* \(#,##0.00\);_(* &quot;-&quot;??_);_(@_)">
                  <c:v>-0.14064941129120365</c:v>
                </c:pt>
                <c:pt idx="1308" formatCode="_(* #,##0.00_);_(* \(#,##0.00\);_(* &quot;-&quot;??_);_(@_)">
                  <c:v>-0.14961612445750455</c:v>
                </c:pt>
                <c:pt idx="1309" formatCode="_(* #,##0.00_);_(* \(#,##0.00\);_(* &quot;-&quot;??_);_(@_)">
                  <c:v>-5.704064208578173E-3</c:v>
                </c:pt>
                <c:pt idx="1310" formatCode="_(* #,##0.00_);_(* \(#,##0.00\);_(* &quot;-&quot;??_);_(@_)">
                  <c:v>0.11388205242517349</c:v>
                </c:pt>
                <c:pt idx="1311" formatCode="_(* #,##0.00_);_(* \(#,##0.00\);_(* &quot;-&quot;??_);_(@_)">
                  <c:v>0.19959736702802713</c:v>
                </c:pt>
                <c:pt idx="1312" formatCode="_(* #,##0.00_);_(* \(#,##0.00\);_(* &quot;-&quot;??_);_(@_)">
                  <c:v>0.59380282784434535</c:v>
                </c:pt>
                <c:pt idx="1313" formatCode="_(* #,##0.00_);_(* \(#,##0.00\);_(* &quot;-&quot;??_);_(@_)">
                  <c:v>0.52301809668015709</c:v>
                </c:pt>
                <c:pt idx="1314" formatCode="_(* #,##0.00_);_(* \(#,##0.00\);_(* &quot;-&quot;??_);_(@_)">
                  <c:v>0.82721769530448941</c:v>
                </c:pt>
                <c:pt idx="1315" formatCode="_(* #,##0.00_);_(* \(#,##0.00\);_(* &quot;-&quot;??_);_(@_)">
                  <c:v>0.65025429364834775</c:v>
                </c:pt>
                <c:pt idx="1316" formatCode="_(* #,##0.00_);_(* \(#,##0.00\);_(* &quot;-&quot;??_);_(@_)">
                  <c:v>1.1125017243571886</c:v>
                </c:pt>
                <c:pt idx="1317" formatCode="_(* #,##0.00_);_(* \(#,##0.00\);_(* &quot;-&quot;??_);_(@_)">
                  <c:v>1.1042549675651063</c:v>
                </c:pt>
                <c:pt idx="1318" formatCode="_(* #,##0.00_);_(* \(#,##0.00\);_(* &quot;-&quot;??_);_(@_)">
                  <c:v>0.59437693894099475</c:v>
                </c:pt>
                <c:pt idx="1319" formatCode="_(* #,##0.00_);_(* \(#,##0.00\);_(* &quot;-&quot;??_);_(@_)">
                  <c:v>0.64798208327422557</c:v>
                </c:pt>
                <c:pt idx="1320" formatCode="_(* #,##0.00_);_(* \(#,##0.00\);_(* &quot;-&quot;??_);_(@_)">
                  <c:v>0.15067397111352965</c:v>
                </c:pt>
                <c:pt idx="1321" formatCode="_(* #,##0.00_);_(* \(#,##0.00\);_(* &quot;-&quot;??_);_(@_)">
                  <c:v>-9.7171463833974098E-2</c:v>
                </c:pt>
                <c:pt idx="1322" formatCode="_(* #,##0.00_);_(* \(#,##0.00\);_(* &quot;-&quot;??_);_(@_)">
                  <c:v>9.2195122812532504E-2</c:v>
                </c:pt>
                <c:pt idx="1323" formatCode="_(* #,##0.00_);_(* \(#,##0.00\);_(* &quot;-&quot;??_);_(@_)">
                  <c:v>9.2381772609427433E-3</c:v>
                </c:pt>
                <c:pt idx="1324" formatCode="_(* #,##0.00_);_(* \(#,##0.00\);_(* &quot;-&quot;??_);_(@_)">
                  <c:v>5.6959646795176289E-2</c:v>
                </c:pt>
                <c:pt idx="1325" formatCode="_(* #,##0.00_);_(* \(#,##0.00\);_(* &quot;-&quot;??_);_(@_)">
                  <c:v>8.845124294845351E-2</c:v>
                </c:pt>
                <c:pt idx="1326" formatCode="_(* #,##0.00_);_(* \(#,##0.00\);_(* &quot;-&quot;??_);_(@_)">
                  <c:v>-1.6767149172709432E-2</c:v>
                </c:pt>
                <c:pt idx="1327" formatCode="_(* #,##0.00_);_(* \(#,##0.00\);_(* &quot;-&quot;??_);_(@_)">
                  <c:v>-3.7184673590313383E-2</c:v>
                </c:pt>
                <c:pt idx="1328" formatCode="_(* #,##0.00_);_(* \(#,##0.00\);_(* &quot;-&quot;??_);_(@_)">
                  <c:v>9.7643878485536573E-2</c:v>
                </c:pt>
                <c:pt idx="1329" formatCode="_(* #,##0.00_);_(* \(#,##0.00\);_(* &quot;-&quot;??_);_(@_)">
                  <c:v>6.5121335925823753E-2</c:v>
                </c:pt>
                <c:pt idx="1330" formatCode="_(* #,##0.00_);_(* \(#,##0.00\);_(* &quot;-&quot;??_);_(@_)">
                  <c:v>0.25525657694661252</c:v>
                </c:pt>
                <c:pt idx="1331" formatCode="_(* #,##0.00_);_(* \(#,##0.00\);_(* &quot;-&quot;??_);_(@_)">
                  <c:v>0.18017291365523122</c:v>
                </c:pt>
                <c:pt idx="1332" formatCode="_(* #,##0.00_);_(* \(#,##0.00\);_(* &quot;-&quot;??_);_(@_)">
                  <c:v>1.9685670702311611E-2</c:v>
                </c:pt>
                <c:pt idx="1333" formatCode="_(* #,##0.00_);_(* \(#,##0.00\);_(* &quot;-&quot;??_);_(@_)">
                  <c:v>0.14790147622084129</c:v>
                </c:pt>
                <c:pt idx="1334" formatCode="_(* #,##0.00_);_(* \(#,##0.00\);_(* &quot;-&quot;??_);_(@_)">
                  <c:v>3.1593126439989488E-2</c:v>
                </c:pt>
                <c:pt idx="1335" formatCode="_(* #,##0.00_);_(* \(#,##0.00\);_(* &quot;-&quot;??_);_(@_)">
                  <c:v>-0.26330806742922641</c:v>
                </c:pt>
                <c:pt idx="1336" formatCode="_(* #,##0.00_);_(* \(#,##0.00\);_(* &quot;-&quot;??_);_(@_)">
                  <c:v>-0.43709138852783214</c:v>
                </c:pt>
                <c:pt idx="1337" formatCode="_(* #,##0.00_);_(* \(#,##0.00\);_(* &quot;-&quot;??_);_(@_)">
                  <c:v>-0.11023213173550907</c:v>
                </c:pt>
                <c:pt idx="1338" formatCode="_(* #,##0.00_);_(* \(#,##0.00\);_(* &quot;-&quot;??_);_(@_)">
                  <c:v>-0.97580491032875216</c:v>
                </c:pt>
                <c:pt idx="1339" formatCode="_(* #,##0.00_);_(* \(#,##0.00\);_(* &quot;-&quot;??_);_(@_)">
                  <c:v>-1.0001655257741633</c:v>
                </c:pt>
                <c:pt idx="1340" formatCode="_(* #,##0.00_);_(* \(#,##0.00\);_(* &quot;-&quot;??_);_(@_)">
                  <c:v>-1.1608453253676703</c:v>
                </c:pt>
                <c:pt idx="1341" formatCode="_(* #,##0.00_);_(* \(#,##0.00\);_(* &quot;-&quot;??_);_(@_)">
                  <c:v>-1.3484150299646835</c:v>
                </c:pt>
                <c:pt idx="1342" formatCode="_(* #,##0.00_);_(* \(#,##0.00\);_(* &quot;-&quot;??_);_(@_)">
                  <c:v>-1.2714842799365493</c:v>
                </c:pt>
                <c:pt idx="1343" formatCode="_(* #,##0.00_);_(* \(#,##0.00\);_(* &quot;-&quot;??_);_(@_)">
                  <c:v>-1.4270751893184999</c:v>
                </c:pt>
                <c:pt idx="1344" formatCode="_(* #,##0.00_);_(* \(#,##0.00\);_(* &quot;-&quot;??_);_(@_)">
                  <c:v>-1.4328154561592013</c:v>
                </c:pt>
                <c:pt idx="1345" formatCode="_(* #,##0.00_);_(* \(#,##0.00\);_(* &quot;-&quot;??_);_(@_)">
                  <c:v>-0.63507686144161568</c:v>
                </c:pt>
                <c:pt idx="1346" formatCode="_(* #,##0.00_);_(* \(#,##0.00\);_(* &quot;-&quot;??_);_(@_)">
                  <c:v>-1.2759116085403324</c:v>
                </c:pt>
                <c:pt idx="1347" formatCode="_(* #,##0.00_);_(* \(#,##0.00\);_(* &quot;-&quot;??_);_(@_)">
                  <c:v>-1.1339773208639774</c:v>
                </c:pt>
                <c:pt idx="1348" formatCode="_(* #,##0.00_);_(* \(#,##0.00\);_(* &quot;-&quot;??_);_(@_)">
                  <c:v>-1.1758757508681583</c:v>
                </c:pt>
                <c:pt idx="1349" formatCode="_(* #,##0.00_);_(* \(#,##0.00\);_(* &quot;-&quot;??_);_(@_)">
                  <c:v>-1.1466996856187985</c:v>
                </c:pt>
                <c:pt idx="1350" formatCode="_(* #,##0.00_);_(* \(#,##0.00\);_(* &quot;-&quot;??_);_(@_)">
                  <c:v>-1.9331807630224707</c:v>
                </c:pt>
                <c:pt idx="1351" formatCode="_(* #,##0.00_);_(* \(#,##0.00\);_(* &quot;-&quot;??_);_(@_)">
                  <c:v>-2.3705636707492821</c:v>
                </c:pt>
                <c:pt idx="1352" formatCode="_(* #,##0.00_);_(* \(#,##0.00\);_(* &quot;-&quot;??_);_(@_)">
                  <c:v>-2.3773076845337169</c:v>
                </c:pt>
                <c:pt idx="1353" formatCode="_(* #,##0.00_);_(* \(#,##0.00\);_(* &quot;-&quot;??_);_(@_)">
                  <c:v>-2.4228568139823881</c:v>
                </c:pt>
                <c:pt idx="1354" formatCode="_(* #,##0.00_);_(* \(#,##0.00\);_(* &quot;-&quot;??_);_(@_)">
                  <c:v>-1.9253633960971195</c:v>
                </c:pt>
                <c:pt idx="1355" formatCode="_(* #,##0.00_);_(* \(#,##0.00\);_(* &quot;-&quot;??_);_(@_)">
                  <c:v>-1.9979265122345597</c:v>
                </c:pt>
                <c:pt idx="1356" formatCode="_(* #,##0.00_);_(* \(#,##0.00\);_(* &quot;-&quot;??_);_(@_)">
                  <c:v>-2.161440083844322</c:v>
                </c:pt>
                <c:pt idx="1357" formatCode="_(* #,##0.00_);_(* \(#,##0.00\);_(* &quot;-&quot;??_);_(@_)">
                  <c:v>-1.6587506648810069</c:v>
                </c:pt>
                <c:pt idx="1358" formatCode="_(* #,##0.00_);_(* \(#,##0.00\);_(* &quot;-&quot;??_);_(@_)">
                  <c:v>-1.5080484550999864</c:v>
                </c:pt>
                <c:pt idx="1359" formatCode="_(* #,##0.00_);_(* \(#,##0.00\);_(* &quot;-&quot;??_);_(@_)">
                  <c:v>-1.53312739054581</c:v>
                </c:pt>
                <c:pt idx="1360" formatCode="_(* #,##0.00_);_(* \(#,##0.00\);_(* &quot;-&quot;??_);_(@_)">
                  <c:v>-1.017235928282699</c:v>
                </c:pt>
                <c:pt idx="1361" formatCode="_(* #,##0.00_);_(* \(#,##0.00\);_(* &quot;-&quot;??_);_(@_)">
                  <c:v>-0.77807928541692772</c:v>
                </c:pt>
                <c:pt idx="1362" formatCode="_(* #,##0.00_);_(* \(#,##0.00\);_(* &quot;-&quot;??_);_(@_)">
                  <c:v>-0.85515388582040652</c:v>
                </c:pt>
                <c:pt idx="1363" formatCode="_(* #,##0.00_);_(* \(#,##0.00\);_(* &quot;-&quot;??_);_(@_)">
                  <c:v>-0.45772509616863416</c:v>
                </c:pt>
                <c:pt idx="1364" formatCode="_(* #,##0.00_);_(* \(#,##0.00\);_(* &quot;-&quot;??_);_(@_)">
                  <c:v>-0.63317798880837517</c:v>
                </c:pt>
                <c:pt idx="1365" formatCode="_(* #,##0.00_);_(* \(#,##0.00\);_(* &quot;-&quot;??_);_(@_)">
                  <c:v>-0.54316308424547322</c:v>
                </c:pt>
                <c:pt idx="1366" formatCode="_(* #,##0.00_);_(* \(#,##0.00\);_(* &quot;-&quot;??_);_(@_)">
                  <c:v>-0.55276312537944849</c:v>
                </c:pt>
                <c:pt idx="1367" formatCode="_(* #,##0.00_);_(* \(#,##0.00\);_(* &quot;-&quot;??_);_(@_)">
                  <c:v>-0.7350905283031276</c:v>
                </c:pt>
                <c:pt idx="1368" formatCode="_(* #,##0.00_);_(* \(#,##0.00\);_(* &quot;-&quot;??_);_(@_)">
                  <c:v>-0.34803733618629157</c:v>
                </c:pt>
                <c:pt idx="1369" formatCode="_(* #,##0.00_);_(* \(#,##0.00\);_(* &quot;-&quot;??_);_(@_)">
                  <c:v>1.9183483321807672E-2</c:v>
                </c:pt>
                <c:pt idx="1370" formatCode="_(* #,##0.00_);_(* \(#,##0.00\);_(* &quot;-&quot;??_);_(@_)">
                  <c:v>-0.23508003278137032</c:v>
                </c:pt>
                <c:pt idx="1371" formatCode="_(* #,##0.00_);_(* \(#,##0.00\);_(* &quot;-&quot;??_);_(@_)">
                  <c:v>0.49191376376530693</c:v>
                </c:pt>
                <c:pt idx="1372" formatCode="_(* #,##0.00_);_(* \(#,##0.00\);_(* &quot;-&quot;??_);_(@_)">
                  <c:v>0.47465331273241856</c:v>
                </c:pt>
                <c:pt idx="1373" formatCode="_(* #,##0.00_);_(* \(#,##0.00\);_(* &quot;-&quot;??_);_(@_)">
                  <c:v>0.70863763886275966</c:v>
                </c:pt>
                <c:pt idx="1374" formatCode="_(* #,##0.00_);_(* \(#,##0.00\);_(* &quot;-&quot;??_);_(@_)">
                  <c:v>1.1055037281449653</c:v>
                </c:pt>
                <c:pt idx="1375" formatCode="_(* #,##0.00_);_(* \(#,##0.00\);_(* &quot;-&quot;??_);_(@_)">
                  <c:v>1.2530151229281723</c:v>
                </c:pt>
                <c:pt idx="1376" formatCode="_(* #,##0.00_);_(* \(#,##0.00\);_(* &quot;-&quot;??_);_(@_)">
                  <c:v>0.92923166342051211</c:v>
                </c:pt>
                <c:pt idx="1377" formatCode="_(* #,##0.00_);_(* \(#,##0.00\);_(* &quot;-&quot;??_);_(@_)">
                  <c:v>1.2465963296826303</c:v>
                </c:pt>
                <c:pt idx="1378" formatCode="_(* #,##0.00_);_(* \(#,##0.00\);_(* &quot;-&quot;??_);_(@_)">
                  <c:v>1.3960270880424439</c:v>
                </c:pt>
                <c:pt idx="1379" formatCode="_(* #,##0.00_);_(* \(#,##0.00\);_(* &quot;-&quot;??_);_(@_)">
                  <c:v>2.1731142429557995</c:v>
                </c:pt>
                <c:pt idx="1380" formatCode="_(* #,##0.00_);_(* \(#,##0.00\);_(* &quot;-&quot;??_);_(@_)">
                  <c:v>1.1844296470678435</c:v>
                </c:pt>
                <c:pt idx="1381" formatCode="_(* #,##0.00_);_(* \(#,##0.00\);_(* &quot;-&quot;??_);_(@_)">
                  <c:v>0.15673847301357627</c:v>
                </c:pt>
                <c:pt idx="1382" formatCode="_(* #,##0.00_);_(* \(#,##0.00\);_(* &quot;-&quot;??_);_(@_)">
                  <c:v>0.33791370754326494</c:v>
                </c:pt>
                <c:pt idx="1383" formatCode="_(* #,##0.00_);_(* \(#,##0.00\);_(* &quot;-&quot;??_);_(@_)">
                  <c:v>2.620661479250943E-3</c:v>
                </c:pt>
                <c:pt idx="1384" formatCode="_(* #,##0.00_);_(* \(#,##0.00\);_(* &quot;-&quot;??_);_(@_)">
                  <c:v>-9.7813138309782902E-2</c:v>
                </c:pt>
                <c:pt idx="1385" formatCode="_(* #,##0.00_);_(* \(#,##0.00\);_(* &quot;-&quot;??_);_(@_)">
                  <c:v>0.14318579096049064</c:v>
                </c:pt>
                <c:pt idx="1386" formatCode="_(* #,##0.00_);_(* \(#,##0.00\);_(* &quot;-&quot;??_);_(@_)">
                  <c:v>-0.51403560385118741</c:v>
                </c:pt>
                <c:pt idx="1387" formatCode="_(* #,##0.00_);_(* \(#,##0.00\);_(* &quot;-&quot;??_);_(@_)">
                  <c:v>-0.15479803493276351</c:v>
                </c:pt>
                <c:pt idx="1388" formatCode="_(* #,##0.00_);_(* \(#,##0.00\);_(* &quot;-&quot;??_);_(@_)">
                  <c:v>-0.31916483523415462</c:v>
                </c:pt>
                <c:pt idx="1389" formatCode="_(* #,##0.00_);_(* \(#,##0.00\);_(* &quot;-&quot;??_);_(@_)">
                  <c:v>-0.67188450529704358</c:v>
                </c:pt>
                <c:pt idx="1390" formatCode="_(* #,##0.00_);_(* \(#,##0.00\);_(* &quot;-&quot;??_);_(@_)">
                  <c:v>-0.36391813765530506</c:v>
                </c:pt>
                <c:pt idx="1391" formatCode="_(* #,##0.00_);_(* \(#,##0.00\);_(* &quot;-&quot;??_);_(@_)">
                  <c:v>-0.79063802386377169</c:v>
                </c:pt>
                <c:pt idx="1392" formatCode="_(* #,##0.00_);_(* \(#,##0.00\);_(* &quot;-&quot;??_);_(@_)">
                  <c:v>-0.63300675921534733</c:v>
                </c:pt>
                <c:pt idx="1393" formatCode="_(* #,##0.00_);_(* \(#,##0.00\);_(* &quot;-&quot;??_);_(@_)">
                  <c:v>-0.6634505715554917</c:v>
                </c:pt>
                <c:pt idx="1394" formatCode="_(* #,##0.00_);_(* \(#,##0.00\);_(* &quot;-&quot;??_);_(@_)">
                  <c:v>-0.53951920776255757</c:v>
                </c:pt>
                <c:pt idx="1395" formatCode="_(* #,##0.00_);_(* \(#,##0.00\);_(* &quot;-&quot;??_);_(@_)">
                  <c:v>-1.2242060440542606</c:v>
                </c:pt>
                <c:pt idx="1396" formatCode="_(* #,##0.00_);_(* \(#,##0.00\);_(* &quot;-&quot;??_);_(@_)">
                  <c:v>-1.3920300363751799</c:v>
                </c:pt>
                <c:pt idx="1397" formatCode="_(* #,##0.00_);_(* \(#,##0.00\);_(* &quot;-&quot;??_);_(@_)">
                  <c:v>-1.1417364947667636</c:v>
                </c:pt>
                <c:pt idx="1398" formatCode="_(* #,##0.00_);_(* \(#,##0.00\);_(* &quot;-&quot;??_);_(@_)">
                  <c:v>-1.0384640619989371</c:v>
                </c:pt>
                <c:pt idx="1399" formatCode="_(* #,##0.00_);_(* \(#,##0.00\);_(* &quot;-&quot;??_);_(@_)">
                  <c:v>-0.76394367430040933</c:v>
                </c:pt>
                <c:pt idx="1400" formatCode="_(* #,##0.00_);_(* \(#,##0.00\);_(* &quot;-&quot;??_);_(@_)">
                  <c:v>-0.90569501434561783</c:v>
                </c:pt>
                <c:pt idx="1401" formatCode="_(* #,##0.00_);_(* \(#,##0.00\);_(* &quot;-&quot;??_);_(@_)">
                  <c:v>-0.64161823364920534</c:v>
                </c:pt>
                <c:pt idx="1402" formatCode="_(* #,##0.00_);_(* \(#,##0.00\);_(* &quot;-&quot;??_);_(@_)">
                  <c:v>-1.2343045236139747</c:v>
                </c:pt>
                <c:pt idx="1403" formatCode="_(* #,##0.00_);_(* \(#,##0.00\);_(* &quot;-&quot;??_);_(@_)">
                  <c:v>-0.7737408237489567</c:v>
                </c:pt>
                <c:pt idx="1404" formatCode="_(* #,##0.00_);_(* \(#,##0.00\);_(* &quot;-&quot;??_);_(@_)">
                  <c:v>-0.91191898551156014</c:v>
                </c:pt>
                <c:pt idx="1405" formatCode="_(* #,##0.00_);_(* \(#,##0.00\);_(* &quot;-&quot;??_);_(@_)">
                  <c:v>-1.0192701837536411</c:v>
                </c:pt>
                <c:pt idx="1406" formatCode="_(* #,##0.00_);_(* \(#,##0.00\);_(* &quot;-&quot;??_);_(@_)">
                  <c:v>-0.83448949050748644</c:v>
                </c:pt>
                <c:pt idx="1407" formatCode="_(* #,##0.00_);_(* \(#,##0.00\);_(* &quot;-&quot;??_);_(@_)">
                  <c:v>-0.66584572786956087</c:v>
                </c:pt>
                <c:pt idx="1408" formatCode="_(* #,##0.00_);_(* \(#,##0.00\);_(* &quot;-&quot;??_);_(@_)">
                  <c:v>-0.57284176322750679</c:v>
                </c:pt>
                <c:pt idx="1409" formatCode="_(* #,##0.00_);_(* \(#,##0.00\);_(* &quot;-&quot;??_);_(@_)">
                  <c:v>-2.601840682752939E-3</c:v>
                </c:pt>
                <c:pt idx="1410" formatCode="_(* #,##0.00_);_(* \(#,##0.00\);_(* &quot;-&quot;??_);_(@_)">
                  <c:v>0.16163677393998968</c:v>
                </c:pt>
                <c:pt idx="1411" formatCode="_(* #,##0.00_);_(* \(#,##0.00\);_(* &quot;-&quot;??_);_(@_)">
                  <c:v>0.26346549024326332</c:v>
                </c:pt>
                <c:pt idx="1412" formatCode="_(* #,##0.00_);_(* \(#,##0.00\);_(* &quot;-&quot;??_);_(@_)">
                  <c:v>-0.15152035236300185</c:v>
                </c:pt>
                <c:pt idx="1413" formatCode="_(* #,##0.00_);_(* \(#,##0.00\);_(* &quot;-&quot;??_);_(@_)">
                  <c:v>1.6504295543363419E-2</c:v>
                </c:pt>
                <c:pt idx="1414" formatCode="_(* #,##0.00_);_(* \(#,##0.00\);_(* &quot;-&quot;??_);_(@_)">
                  <c:v>0.15885473619855073</c:v>
                </c:pt>
                <c:pt idx="1415" formatCode="_(* #,##0.00_);_(* \(#,##0.00\);_(* &quot;-&quot;??_);_(@_)">
                  <c:v>0.51219470747803741</c:v>
                </c:pt>
                <c:pt idx="1416" formatCode="_(* #,##0.00_);_(* \(#,##0.00\);_(* &quot;-&quot;??_);_(@_)">
                  <c:v>0.27630263557961399</c:v>
                </c:pt>
                <c:pt idx="1417" formatCode="_(* #,##0.00_);_(* \(#,##0.00\);_(* &quot;-&quot;??_);_(@_)">
                  <c:v>-0.73845196382450273</c:v>
                </c:pt>
                <c:pt idx="1418" formatCode="_(* #,##0.00_);_(* \(#,##0.00\);_(* &quot;-&quot;??_);_(@_)">
                  <c:v>-1.2958794249655725</c:v>
                </c:pt>
                <c:pt idx="1419" formatCode="_(* #,##0.00_);_(* \(#,##0.00\);_(* &quot;-&quot;??_);_(@_)">
                  <c:v>-0.81277133953555003</c:v>
                </c:pt>
                <c:pt idx="1420" formatCode="_(* #,##0.00_);_(* \(#,##0.00\);_(* &quot;-&quot;??_);_(@_)">
                  <c:v>-0.87673951334820321</c:v>
                </c:pt>
                <c:pt idx="1421" formatCode="_(* #,##0.00_);_(* \(#,##0.00\);_(* &quot;-&quot;??_);_(@_)">
                  <c:v>-1.012545642237209</c:v>
                </c:pt>
                <c:pt idx="1422" formatCode="_(* #,##0.00_);_(* \(#,##0.00\);_(* &quot;-&quot;??_);_(@_)">
                  <c:v>-0.78159699454519616</c:v>
                </c:pt>
                <c:pt idx="1423" formatCode="_(* #,##0.00_);_(* \(#,##0.00\);_(* &quot;-&quot;??_);_(@_)">
                  <c:v>-0.78189363371431464</c:v>
                </c:pt>
                <c:pt idx="1424" formatCode="_(* #,##0.00_);_(* \(#,##0.00\);_(* &quot;-&quot;??_);_(@_)">
                  <c:v>-0.7020231979386885</c:v>
                </c:pt>
                <c:pt idx="1425" formatCode="_(* #,##0.00_);_(* \(#,##0.00\);_(* &quot;-&quot;??_);_(@_)">
                  <c:v>-0.6147137003331351</c:v>
                </c:pt>
                <c:pt idx="1426" formatCode="_(* #,##0.00_);_(* \(#,##0.00\);_(* &quot;-&quot;??_);_(@_)">
                  <c:v>-0.47130826186520353</c:v>
                </c:pt>
                <c:pt idx="1427" formatCode="_(* #,##0.00_);_(* \(#,##0.00\);_(* &quot;-&quot;??_);_(@_)">
                  <c:v>-0.15393588168631805</c:v>
                </c:pt>
                <c:pt idx="1428" formatCode="_(* #,##0.00_);_(* \(#,##0.00\);_(* &quot;-&quot;??_);_(@_)">
                  <c:v>-0.32296478140146073</c:v>
                </c:pt>
                <c:pt idx="1429" formatCode="_(* #,##0.00_);_(* \(#,##0.00\);_(* &quot;-&quot;??_);_(@_)">
                  <c:v>-0.67075377305558814</c:v>
                </c:pt>
                <c:pt idx="1430" formatCode="_(* #,##0.00_);_(* \(#,##0.00\);_(* &quot;-&quot;??_);_(@_)">
                  <c:v>-0.72027726283994808</c:v>
                </c:pt>
                <c:pt idx="1431" formatCode="_(* #,##0.00_);_(* \(#,##0.00\);_(* &quot;-&quot;??_);_(@_)">
                  <c:v>-9.784071644608168E-2</c:v>
                </c:pt>
                <c:pt idx="1432" formatCode="_(* #,##0.00_);_(* \(#,##0.00\);_(* &quot;-&quot;??_);_(@_)">
                  <c:v>-0.18836616740944009</c:v>
                </c:pt>
                <c:pt idx="1433" formatCode="_(* #,##0.00_);_(* \(#,##0.00\);_(* &quot;-&quot;??_);_(@_)">
                  <c:v>-0.25032484629115276</c:v>
                </c:pt>
                <c:pt idx="1434" formatCode="_(* #,##0.00_);_(* \(#,##0.00\);_(* &quot;-&quot;??_);_(@_)">
                  <c:v>-0.40700963407606894</c:v>
                </c:pt>
                <c:pt idx="1435" formatCode="_(* #,##0.00_);_(* \(#,##0.00\);_(* &quot;-&quot;??_);_(@_)">
                  <c:v>-0.76985400593921482</c:v>
                </c:pt>
                <c:pt idx="1436" formatCode="_(* #,##0.00_);_(* \(#,##0.00\);_(* &quot;-&quot;??_);_(@_)">
                  <c:v>-0.7186374032348829</c:v>
                </c:pt>
                <c:pt idx="1437" formatCode="_(* #,##0.00_);_(* \(#,##0.00\);_(* &quot;-&quot;??_);_(@_)">
                  <c:v>-0.77747671992608791</c:v>
                </c:pt>
                <c:pt idx="1438" formatCode="_(* #,##0.00_);_(* \(#,##0.00\);_(* &quot;-&quot;??_);_(@_)">
                  <c:v>-0.8321582939555483</c:v>
                </c:pt>
                <c:pt idx="1439" formatCode="_(* #,##0.00_);_(* \(#,##0.00\);_(* &quot;-&quot;??_);_(@_)">
                  <c:v>-0.16215542841246156</c:v>
                </c:pt>
                <c:pt idx="1440" formatCode="_(* #,##0.00_);_(* \(#,##0.00\);_(* &quot;-&quot;??_);_(@_)">
                  <c:v>-0.16822694083326012</c:v>
                </c:pt>
                <c:pt idx="1441" formatCode="_(* #,##0.00_);_(* \(#,##0.00\);_(* &quot;-&quot;??_);_(@_)">
                  <c:v>-0.3532861954623695</c:v>
                </c:pt>
                <c:pt idx="1442" formatCode="_(* #,##0.00_);_(* \(#,##0.00\);_(* &quot;-&quot;??_);_(@_)">
                  <c:v>-0.32602786797852534</c:v>
                </c:pt>
                <c:pt idx="1443" formatCode="_(* #,##0.00_);_(* \(#,##0.00\);_(* &quot;-&quot;??_);_(@_)">
                  <c:v>-0.32144849804393888</c:v>
                </c:pt>
                <c:pt idx="1444" formatCode="_(* #,##0.00_);_(* \(#,##0.00\);_(* &quot;-&quot;??_);_(@_)">
                  <c:v>-0.11148895890802868</c:v>
                </c:pt>
                <c:pt idx="1445" formatCode="_(* #,##0.00_);_(* \(#,##0.00\);_(* &quot;-&quot;??_);_(@_)">
                  <c:v>0.2309119412392649</c:v>
                </c:pt>
                <c:pt idx="1446" formatCode="_(* #,##0.00_);_(* \(#,##0.00\);_(* &quot;-&quot;??_);_(@_)">
                  <c:v>0.4358640565358971</c:v>
                </c:pt>
                <c:pt idx="1447" formatCode="_(* #,##0.00_);_(* \(#,##0.00\);_(* &quot;-&quot;??_);_(@_)">
                  <c:v>-7.7694196923847131E-2</c:v>
                </c:pt>
                <c:pt idx="1448" formatCode="_(* #,##0.00_);_(* \(#,##0.00\);_(* &quot;-&quot;??_);_(@_)">
                  <c:v>0.32780358555726941</c:v>
                </c:pt>
                <c:pt idx="1449" formatCode="_(* #,##0.00_);_(* \(#,##0.00\);_(* &quot;-&quot;??_);_(@_)">
                  <c:v>0.11272066551948985</c:v>
                </c:pt>
                <c:pt idx="1450" formatCode="_(* #,##0.00_);_(* \(#,##0.00\);_(* &quot;-&quot;??_);_(@_)">
                  <c:v>8.8627731617007197E-2</c:v>
                </c:pt>
                <c:pt idx="1451" formatCode="_(* #,##0.00_);_(* \(#,##0.00\);_(* &quot;-&quot;??_);_(@_)">
                  <c:v>0.19486625205955777</c:v>
                </c:pt>
                <c:pt idx="1452" formatCode="_(* #,##0.00_);_(* \(#,##0.00\);_(* &quot;-&quot;??_);_(@_)">
                  <c:v>0.46857168069070443</c:v>
                </c:pt>
                <c:pt idx="1453" formatCode="_(* #,##0.00_);_(* \(#,##0.00\);_(* &quot;-&quot;??_);_(@_)">
                  <c:v>0.55626953825500636</c:v>
                </c:pt>
                <c:pt idx="1454" formatCode="_(* #,##0.00_);_(* \(#,##0.00\);_(* &quot;-&quot;??_);_(@_)">
                  <c:v>0.7781681953288202</c:v>
                </c:pt>
                <c:pt idx="1455" formatCode="_(* #,##0.00_);_(* \(#,##0.00\);_(* &quot;-&quot;??_);_(@_)">
                  <c:v>0.83256091420293765</c:v>
                </c:pt>
                <c:pt idx="1456" formatCode="_(* #,##0.00_);_(* \(#,##0.00\);_(* &quot;-&quot;??_);_(@_)">
                  <c:v>0.33711649785165054</c:v>
                </c:pt>
                <c:pt idx="1457" formatCode="_(* #,##0.00_);_(* \(#,##0.00\);_(* &quot;-&quot;??_);_(@_)">
                  <c:v>0.9788779198764731</c:v>
                </c:pt>
                <c:pt idx="1458" formatCode="_(* #,##0.00_);_(* \(#,##0.00\);_(* &quot;-&quot;??_);_(@_)">
                  <c:v>0.83119948727980009</c:v>
                </c:pt>
                <c:pt idx="1459" formatCode="_(* #,##0.00_);_(* \(#,##0.00\);_(* &quot;-&quot;??_);_(@_)">
                  <c:v>0.73722428276407803</c:v>
                </c:pt>
                <c:pt idx="1460" formatCode="_(* #,##0.00_);_(* \(#,##0.00\);_(* &quot;-&quot;??_);_(@_)">
                  <c:v>1.1704626836666798</c:v>
                </c:pt>
                <c:pt idx="1461" formatCode="_(* #,##0.00_);_(* \(#,##0.00\);_(* &quot;-&quot;??_);_(@_)">
                  <c:v>1.2811716946372977</c:v>
                </c:pt>
                <c:pt idx="1462" formatCode="_(* #,##0.00_);_(* \(#,##0.00\);_(* &quot;-&quot;??_);_(@_)">
                  <c:v>1.7776871072970379</c:v>
                </c:pt>
                <c:pt idx="1463" formatCode="_(* #,##0.00_);_(* \(#,##0.00\);_(* &quot;-&quot;??_);_(@_)">
                  <c:v>1.6319859170880877</c:v>
                </c:pt>
                <c:pt idx="1464" formatCode="_(* #,##0.00_);_(* \(#,##0.00\);_(* &quot;-&quot;??_);_(@_)">
                  <c:v>0.74650976476916631</c:v>
                </c:pt>
                <c:pt idx="1465" formatCode="_(* #,##0.00_);_(* \(#,##0.00\);_(* &quot;-&quot;??_);_(@_)">
                  <c:v>0.7282018889517744</c:v>
                </c:pt>
                <c:pt idx="1466" formatCode="_(* #,##0.00_);_(* \(#,##0.00\);_(* &quot;-&quot;??_);_(@_)">
                  <c:v>0.88006592638600156</c:v>
                </c:pt>
                <c:pt idx="1467" formatCode="_(* #,##0.00_);_(* \(#,##0.00\);_(* &quot;-&quot;??_);_(@_)">
                  <c:v>0.6857942968213957</c:v>
                </c:pt>
                <c:pt idx="1468" formatCode="_(* #,##0.00_);_(* \(#,##0.00\);_(* &quot;-&quot;??_);_(@_)">
                  <c:v>0.31977175232602978</c:v>
                </c:pt>
                <c:pt idx="1469" formatCode="_(* #,##0.00_);_(* \(#,##0.00\);_(* &quot;-&quot;??_);_(@_)">
                  <c:v>4.6736976492451308E-2</c:v>
                </c:pt>
                <c:pt idx="1470" formatCode="_(* #,##0.00_);_(* \(#,##0.00\);_(* &quot;-&quot;??_);_(@_)">
                  <c:v>6.456207156578822E-2</c:v>
                </c:pt>
                <c:pt idx="1471" formatCode="_(* #,##0.00_);_(* \(#,##0.00\);_(* &quot;-&quot;??_);_(@_)">
                  <c:v>0.13101447531057683</c:v>
                </c:pt>
                <c:pt idx="1472" formatCode="_(* #,##0.00_);_(* \(#,##0.00\);_(* &quot;-&quot;??_);_(@_)">
                  <c:v>-0.39483961276857471</c:v>
                </c:pt>
                <c:pt idx="1473" formatCode="_(* #,##0.00_);_(* \(#,##0.00\);_(* &quot;-&quot;??_);_(@_)">
                  <c:v>-0.38667573035454778</c:v>
                </c:pt>
                <c:pt idx="1474" formatCode="_(* #,##0.00_);_(* \(#,##0.00\);_(* &quot;-&quot;??_);_(@_)">
                  <c:v>-6.7425290389081433E-2</c:v>
                </c:pt>
                <c:pt idx="1475" formatCode="_(* #,##0.00_);_(* \(#,##0.00\);_(* &quot;-&quot;??_);_(@_)">
                  <c:v>-0.66766482171626507</c:v>
                </c:pt>
                <c:pt idx="1476" formatCode="_(* #,##0.00_);_(* \(#,##0.00\);_(* &quot;-&quot;??_);_(@_)">
                  <c:v>-0.91004388110043577</c:v>
                </c:pt>
                <c:pt idx="1477" formatCode="_(* #,##0.00_);_(* \(#,##0.00\);_(* &quot;-&quot;??_);_(@_)">
                  <c:v>-1.4812492233725292</c:v>
                </c:pt>
                <c:pt idx="1478" formatCode="_(* #,##0.00_);_(* \(#,##0.00\);_(* &quot;-&quot;??_);_(@_)">
                  <c:v>-0.38090150958932684</c:v>
                </c:pt>
                <c:pt idx="1479" formatCode="_(* #,##0.00_);_(* \(#,##0.00\);_(* &quot;-&quot;??_);_(@_)">
                  <c:v>-1.6373774818901277E-2</c:v>
                </c:pt>
                <c:pt idx="1480" formatCode="_(* #,##0.00_);_(* \(#,##0.00\);_(* &quot;-&quot;??_);_(@_)">
                  <c:v>0.64526902019144794</c:v>
                </c:pt>
                <c:pt idx="1481" formatCode="_(* #,##0.00_);_(* \(#,##0.00\);_(* &quot;-&quot;??_);_(@_)">
                  <c:v>0.62862314372161154</c:v>
                </c:pt>
                <c:pt idx="1482" formatCode="_(* #,##0.00_);_(* \(#,##0.00\);_(* &quot;-&quot;??_);_(@_)">
                  <c:v>0.52045775570175745</c:v>
                </c:pt>
                <c:pt idx="1483" formatCode="_(* #,##0.00_);_(* \(#,##0.00\);_(* &quot;-&quot;??_);_(@_)">
                  <c:v>0.57381823069697391</c:v>
                </c:pt>
                <c:pt idx="1484" formatCode="_(* #,##0.00_);_(* \(#,##0.00\);_(* &quot;-&quot;??_);_(@_)">
                  <c:v>1.0849183319250346</c:v>
                </c:pt>
                <c:pt idx="1485" formatCode="_(* #,##0.00_);_(* \(#,##0.00\);_(* &quot;-&quot;??_);_(@_)">
                  <c:v>-0.26668659782283594</c:v>
                </c:pt>
                <c:pt idx="1486" formatCode="_(* #,##0.00_);_(* \(#,##0.00\);_(* &quot;-&quot;??_);_(@_)">
                  <c:v>0.5584088171413214</c:v>
                </c:pt>
                <c:pt idx="1487" formatCode="_(* #,##0.00_);_(* \(#,##0.00\);_(* &quot;-&quot;??_);_(@_)">
                  <c:v>1.2130718573115071</c:v>
                </c:pt>
                <c:pt idx="1488" formatCode="_(* #,##0.00_);_(* \(#,##0.00\);_(* &quot;-&quot;??_);_(@_)">
                  <c:v>1.1652403608293616</c:v>
                </c:pt>
                <c:pt idx="1489" formatCode="_(* #,##0.00_);_(* \(#,##0.00\);_(* &quot;-&quot;??_);_(@_)">
                  <c:v>-0.10220350569243541</c:v>
                </c:pt>
                <c:pt idx="1490" formatCode="_(* #,##0.00_);_(* \(#,##0.00\);_(* &quot;-&quot;??_);_(@_)">
                  <c:v>-0.72920370869636786</c:v>
                </c:pt>
                <c:pt idx="1491" formatCode="_(* #,##0.00_);_(* \(#,##0.00\);_(* &quot;-&quot;??_);_(@_)">
                  <c:v>-0.7066829572407487</c:v>
                </c:pt>
                <c:pt idx="1492" formatCode="_(* #,##0.00_);_(* \(#,##0.00\);_(* &quot;-&quot;??_);_(@_)">
                  <c:v>-0.59511168054947328</c:v>
                </c:pt>
                <c:pt idx="1493" formatCode="_(* #,##0.00_);_(* \(#,##0.00\);_(* &quot;-&quot;??_);_(@_)">
                  <c:v>-1.3303717388439089</c:v>
                </c:pt>
                <c:pt idx="1494" formatCode="_(* #,##0.00_);_(* \(#,##0.00\);_(* &quot;-&quot;??_);_(@_)">
                  <c:v>-1.1561216568652177</c:v>
                </c:pt>
                <c:pt idx="1495" formatCode="_(* #,##0.00_);_(* \(#,##0.00\);_(* &quot;-&quot;??_);_(@_)">
                  <c:v>-0.51314698427098759</c:v>
                </c:pt>
                <c:pt idx="1496" formatCode="_(* #,##0.00_);_(* \(#,##0.00\);_(* &quot;-&quot;??_);_(@_)">
                  <c:v>-0.52586388937617312</c:v>
                </c:pt>
                <c:pt idx="1497" formatCode="_(* #,##0.00_);_(* \(#,##0.00\);_(* &quot;-&quot;??_);_(@_)">
                  <c:v>0.80179372201574939</c:v>
                </c:pt>
                <c:pt idx="1498" formatCode="_(* #,##0.00_);_(* \(#,##0.00\);_(* &quot;-&quot;??_);_(@_)">
                  <c:v>-0.50550422299668096</c:v>
                </c:pt>
                <c:pt idx="1499" formatCode="_(* #,##0.00_);_(* \(#,##0.00\);_(* &quot;-&quot;??_);_(@_)">
                  <c:v>-0.21630778443793458</c:v>
                </c:pt>
                <c:pt idx="1500" formatCode="_(* #,##0.00_);_(* \(#,##0.00\);_(* &quot;-&quot;??_);_(@_)">
                  <c:v>-0.35846748564557213</c:v>
                </c:pt>
                <c:pt idx="1501" formatCode="_(* #,##0.00_);_(* \(#,##0.00\);_(* &quot;-&quot;??_);_(@_)">
                  <c:v>0.74589059015092285</c:v>
                </c:pt>
                <c:pt idx="1502" formatCode="_(* #,##0.00_);_(* \(#,##0.00\);_(* &quot;-&quot;??_);_(@_)">
                  <c:v>2.3086836082179776</c:v>
                </c:pt>
                <c:pt idx="1503" formatCode="_(* #,##0.00_);_(* \(#,##0.00\);_(* &quot;-&quot;??_);_(@_)">
                  <c:v>3.1711709944543482</c:v>
                </c:pt>
                <c:pt idx="1504" formatCode="_(* #,##0.00_);_(* \(#,##0.00\);_(* &quot;-&quot;??_);_(@_)">
                  <c:v>1.5488966848691745</c:v>
                </c:pt>
                <c:pt idx="1505" formatCode="_(* #,##0.00_);_(* \(#,##0.00\);_(* &quot;-&quot;??_);_(@_)">
                  <c:v>1.6548328522448175</c:v>
                </c:pt>
                <c:pt idx="1506" formatCode="_(* #,##0.00_);_(* \(#,##0.00\);_(* &quot;-&quot;??_);_(@_)">
                  <c:v>1.5734007795411087</c:v>
                </c:pt>
                <c:pt idx="1507" formatCode="_(* #,##0.00_);_(* \(#,##0.00\);_(* &quot;-&quot;??_);_(@_)">
                  <c:v>0.984963997983891</c:v>
                </c:pt>
                <c:pt idx="1508" formatCode="_(* #,##0.00_);_(* \(#,##0.00\);_(* &quot;-&quot;??_);_(@_)">
                  <c:v>0.80724594408446582</c:v>
                </c:pt>
                <c:pt idx="1509" formatCode="_(* #,##0.00_);_(* \(#,##0.00\);_(* &quot;-&quot;??_);_(@_)">
                  <c:v>1.5879611487667802</c:v>
                </c:pt>
                <c:pt idx="1510" formatCode="_(* #,##0.00_);_(* \(#,##0.00\);_(* &quot;-&quot;??_);_(@_)">
                  <c:v>1.4755673136482044</c:v>
                </c:pt>
                <c:pt idx="1511" formatCode="_(* #,##0.00_);_(* \(#,##0.00\);_(* &quot;-&quot;??_);_(@_)">
                  <c:v>1.0842165393423631</c:v>
                </c:pt>
                <c:pt idx="1512" formatCode="_(* #,##0.00_);_(* \(#,##0.00\);_(* &quot;-&quot;??_);_(@_)">
                  <c:v>1.4909435010111813</c:v>
                </c:pt>
                <c:pt idx="1513" formatCode="_(* #,##0.00_);_(* \(#,##0.00\);_(* &quot;-&quot;??_);_(@_)">
                  <c:v>2.1499122962872543</c:v>
                </c:pt>
                <c:pt idx="1514" formatCode="_(* #,##0.00_);_(* \(#,##0.00\);_(* &quot;-&quot;??_);_(@_)">
                  <c:v>2.0154878338810436</c:v>
                </c:pt>
                <c:pt idx="1515" formatCode="_(* #,##0.00_);_(* \(#,##0.00\);_(* &quot;-&quot;??_);_(@_)">
                  <c:v>1.2038091788389633</c:v>
                </c:pt>
                <c:pt idx="1516" formatCode="_(* #,##0.00_);_(* \(#,##0.00\);_(* &quot;-&quot;??_);_(@_)">
                  <c:v>1.1538808406108176</c:v>
                </c:pt>
                <c:pt idx="1517" formatCode="_(* #,##0.00_);_(* \(#,##0.00\);_(* &quot;-&quot;??_);_(@_)">
                  <c:v>1.2926232291777326</c:v>
                </c:pt>
                <c:pt idx="1518" formatCode="_(* #,##0.00_);_(* \(#,##0.00\);_(* &quot;-&quot;??_);_(@_)">
                  <c:v>1.6412569271208324</c:v>
                </c:pt>
                <c:pt idx="1519" formatCode="_(* #,##0.00_);_(* \(#,##0.00\);_(* &quot;-&quot;??_);_(@_)">
                  <c:v>1.5751936240514153</c:v>
                </c:pt>
                <c:pt idx="1520" formatCode="_(* #,##0.00_);_(* \(#,##0.00\);_(* &quot;-&quot;??_);_(@_)">
                  <c:v>1.6067987460253434</c:v>
                </c:pt>
                <c:pt idx="1521" formatCode="_(* #,##0.00_);_(* \(#,##0.00\);_(* &quot;-&quot;??_);_(@_)">
                  <c:v>1.1350157057507215</c:v>
                </c:pt>
                <c:pt idx="1522" formatCode="_(* #,##0.00_);_(* \(#,##0.00\);_(* &quot;-&quot;??_);_(@_)">
                  <c:v>0.86365837320386141</c:v>
                </c:pt>
                <c:pt idx="1523" formatCode="_(* #,##0.00_);_(* \(#,##0.00\);_(* &quot;-&quot;??_);_(@_)">
                  <c:v>0.82548857060199266</c:v>
                </c:pt>
                <c:pt idx="1524" formatCode="_(* #,##0.00_);_(* \(#,##0.00\);_(* &quot;-&quot;??_);_(@_)">
                  <c:v>0.76667167410342085</c:v>
                </c:pt>
                <c:pt idx="1525" formatCode="_(* #,##0.00_);_(* \(#,##0.00\);_(* &quot;-&quot;??_);_(@_)">
                  <c:v>0.73602990701274218</c:v>
                </c:pt>
                <c:pt idx="1526" formatCode="_(* #,##0.00_);_(* \(#,##0.00\);_(* &quot;-&quot;??_);_(@_)">
                  <c:v>0.96945830596753524</c:v>
                </c:pt>
                <c:pt idx="1527" formatCode="_(* #,##0.00_);_(* \(#,##0.00\);_(* &quot;-&quot;??_);_(@_)">
                  <c:v>0.31213534968093454</c:v>
                </c:pt>
                <c:pt idx="1528" formatCode="_(* #,##0.00_);_(* \(#,##0.00\);_(* &quot;-&quot;??_);_(@_)">
                  <c:v>0.73409734651014336</c:v>
                </c:pt>
                <c:pt idx="1529" formatCode="_(* #,##0.00_);_(* \(#,##0.00\);_(* &quot;-&quot;??_);_(@_)">
                  <c:v>1.4827572303295919</c:v>
                </c:pt>
                <c:pt idx="1530" formatCode="_(* #,##0.00_);_(* \(#,##0.00\);_(* &quot;-&quot;??_);_(@_)">
                  <c:v>1.397748725745684</c:v>
                </c:pt>
                <c:pt idx="1531" formatCode="_(* #,##0.00_);_(* \(#,##0.00\);_(* &quot;-&quot;??_);_(@_)">
                  <c:v>1.4079200885302152</c:v>
                </c:pt>
                <c:pt idx="1532" formatCode="_(* #,##0.00_);_(* \(#,##0.00\);_(* &quot;-&quot;??_);_(@_)">
                  <c:v>1.2794784914205384</c:v>
                </c:pt>
                <c:pt idx="1533" formatCode="_(* #,##0.00_);_(* \(#,##0.00\);_(* &quot;-&quot;??_);_(@_)">
                  <c:v>0.30845107661575505</c:v>
                </c:pt>
                <c:pt idx="1534" formatCode="_(* #,##0.00_);_(* \(#,##0.00\);_(* &quot;-&quot;??_);_(@_)">
                  <c:v>-0.6911944490806301</c:v>
                </c:pt>
                <c:pt idx="1535" formatCode="_(* #,##0.00_);_(* \(#,##0.00\);_(* &quot;-&quot;??_);_(@_)">
                  <c:v>-0.46571028993067504</c:v>
                </c:pt>
                <c:pt idx="1536" formatCode="_(* #,##0.00_);_(* \(#,##0.00\);_(* &quot;-&quot;??_);_(@_)">
                  <c:v>3.4072437581043669E-2</c:v>
                </c:pt>
                <c:pt idx="1537" formatCode="_(* #,##0.00_);_(* \(#,##0.00\);_(* &quot;-&quot;??_);_(@_)">
                  <c:v>-0.78902307598318489</c:v>
                </c:pt>
                <c:pt idx="1538" formatCode="_(* #,##0.00_);_(* \(#,##0.00\);_(* &quot;-&quot;??_);_(@_)">
                  <c:v>-0.32438026774084505</c:v>
                </c:pt>
                <c:pt idx="1539" formatCode="_(* #,##0.00_);_(* \(#,##0.00\);_(* &quot;-&quot;??_);_(@_)">
                  <c:v>-0.44665261092883768</c:v>
                </c:pt>
                <c:pt idx="1540" formatCode="_(* #,##0.00_);_(* \(#,##0.00\);_(* &quot;-&quot;??_);_(@_)">
                  <c:v>-3.5630755317412756E-2</c:v>
                </c:pt>
                <c:pt idx="1541" formatCode="_(* #,##0.00_);_(* \(#,##0.00\);_(* &quot;-&quot;??_);_(@_)">
                  <c:v>4.9739249016198736E-2</c:v>
                </c:pt>
                <c:pt idx="1542" formatCode="_(* #,##0.00_);_(* \(#,##0.00\);_(* &quot;-&quot;??_);_(@_)">
                  <c:v>-0.5563594174286246</c:v>
                </c:pt>
                <c:pt idx="1543" formatCode="_(* #,##0.00_);_(* \(#,##0.00\);_(* &quot;-&quot;??_);_(@_)">
                  <c:v>0.41986779168165628</c:v>
                </c:pt>
                <c:pt idx="1544" formatCode="_(* #,##0.00_);_(* \(#,##0.00\);_(* &quot;-&quot;??_);_(@_)">
                  <c:v>0.24570741507829694</c:v>
                </c:pt>
                <c:pt idx="1545" formatCode="_(* #,##0.00_);_(* \(#,##0.00\);_(* &quot;-&quot;??_);_(@_)">
                  <c:v>-8.4791556261646153E-2</c:v>
                </c:pt>
                <c:pt idx="1546" formatCode="_(* #,##0.00_);_(* \(#,##0.00\);_(* &quot;-&quot;??_);_(@_)">
                  <c:v>0.8841893718642736</c:v>
                </c:pt>
                <c:pt idx="1547" formatCode="_(* #,##0.00_);_(* \(#,##0.00\);_(* &quot;-&quot;??_);_(@_)">
                  <c:v>0.89312691650413811</c:v>
                </c:pt>
                <c:pt idx="1548" formatCode="_(* #,##0.00_);_(* \(#,##0.00\);_(* &quot;-&quot;??_);_(@_)">
                  <c:v>0.49773896080042573</c:v>
                </c:pt>
                <c:pt idx="1549" formatCode="_(* #,##0.00_);_(* \(#,##0.00\);_(* &quot;-&quot;??_);_(@_)">
                  <c:v>1.864161037704346</c:v>
                </c:pt>
                <c:pt idx="1550" formatCode="_(* #,##0.00_);_(* \(#,##0.00\);_(* &quot;-&quot;??_);_(@_)">
                  <c:v>1.4899356041180243</c:v>
                </c:pt>
                <c:pt idx="1551" formatCode="_(* #,##0.00_);_(* \(#,##0.00\);_(* &quot;-&quot;??_);_(@_)">
                  <c:v>1.5782183676578274</c:v>
                </c:pt>
                <c:pt idx="1552" formatCode="_(* #,##0.00_);_(* \(#,##0.00\);_(* &quot;-&quot;??_);_(@_)">
                  <c:v>1.0591209185866317</c:v>
                </c:pt>
                <c:pt idx="1553" formatCode="_(* #,##0.00_);_(* \(#,##0.00\);_(* &quot;-&quot;??_);_(@_)">
                  <c:v>1.0223719752283968</c:v>
                </c:pt>
                <c:pt idx="1554" formatCode="_(* #,##0.00_);_(* \(#,##0.00\);_(* &quot;-&quot;??_);_(@_)">
                  <c:v>1.5114985881871705</c:v>
                </c:pt>
                <c:pt idx="1555" formatCode="_(* #,##0.00_);_(* \(#,##0.00\);_(* &quot;-&quot;??_);_(@_)">
                  <c:v>1.5482653515474183</c:v>
                </c:pt>
                <c:pt idx="1556" formatCode="_(* #,##0.00_);_(* \(#,##0.00\);_(* &quot;-&quot;??_);_(@_)">
                  <c:v>2.3620125288685485</c:v>
                </c:pt>
                <c:pt idx="1557" formatCode="_(* #,##0.00_);_(* \(#,##0.00\);_(* &quot;-&quot;??_);_(@_)">
                  <c:v>0.74381691745081924</c:v>
                </c:pt>
                <c:pt idx="1558" formatCode="_(* #,##0.00_);_(* \(#,##0.00\);_(* &quot;-&quot;??_);_(@_)">
                  <c:v>-1.5668672430255353</c:v>
                </c:pt>
                <c:pt idx="1559" formatCode="_(* #,##0.00_);_(* \(#,##0.00\);_(* &quot;-&quot;??_);_(@_)">
                  <c:v>-2.2077279236108822</c:v>
                </c:pt>
                <c:pt idx="1560" formatCode="_(* #,##0.00_);_(* \(#,##0.00\);_(* &quot;-&quot;??_);_(@_)">
                  <c:v>-1.4921468947545546</c:v>
                </c:pt>
                <c:pt idx="1561" formatCode="_(* #,##0.00_);_(* \(#,##0.00\);_(* &quot;-&quot;??_);_(@_)">
                  <c:v>-1.3336020786592042</c:v>
                </c:pt>
                <c:pt idx="1562" formatCode="_(* #,##0.00_);_(* \(#,##0.00\);_(* &quot;-&quot;??_);_(@_)">
                  <c:v>-1.834220191022887</c:v>
                </c:pt>
                <c:pt idx="1563" formatCode="_(* #,##0.00_);_(* \(#,##0.00\);_(* &quot;-&quot;??_);_(@_)">
                  <c:v>-2.0055854493577296</c:v>
                </c:pt>
                <c:pt idx="1564" formatCode="_(* #,##0.00_);_(* \(#,##0.00\);_(* &quot;-&quot;??_);_(@_)">
                  <c:v>-2.2490341370223264</c:v>
                </c:pt>
                <c:pt idx="1565" formatCode="_(* #,##0.00_);_(* \(#,##0.00\);_(* &quot;-&quot;??_);_(@_)">
                  <c:v>-2.0225806516098848</c:v>
                </c:pt>
                <c:pt idx="1566" formatCode="_(* #,##0.00_);_(* \(#,##0.00\);_(* &quot;-&quot;??_);_(@_)">
                  <c:v>-2.0331621120664511</c:v>
                </c:pt>
                <c:pt idx="1567" formatCode="_(* #,##0.00_);_(* \(#,##0.00\);_(* &quot;-&quot;??_);_(@_)">
                  <c:v>-1.7774660392351898</c:v>
                </c:pt>
                <c:pt idx="1568" formatCode="_(* #,##0.00_);_(* \(#,##0.00\);_(* &quot;-&quot;??_);_(@_)">
                  <c:v>-1.9287005831008579</c:v>
                </c:pt>
                <c:pt idx="1569" formatCode="_(* #,##0.00_);_(* \(#,##0.00\);_(* &quot;-&quot;??_);_(@_)">
                  <c:v>-2.2798968980643837</c:v>
                </c:pt>
                <c:pt idx="1570" formatCode="_(* #,##0.00_);_(* \(#,##0.00\);_(* &quot;-&quot;??_);_(@_)">
                  <c:v>-2.4665074682988113</c:v>
                </c:pt>
                <c:pt idx="1571" formatCode="_(* #,##0.00_);_(* \(#,##0.00\);_(* &quot;-&quot;??_);_(@_)">
                  <c:v>-1.7230765137263722</c:v>
                </c:pt>
                <c:pt idx="1572" formatCode="_(* #,##0.00_);_(* \(#,##0.00\);_(* &quot;-&quot;??_);_(@_)">
                  <c:v>-1.832447702356822</c:v>
                </c:pt>
                <c:pt idx="1573" formatCode="_(* #,##0.00_);_(* \(#,##0.00\);_(* &quot;-&quot;??_);_(@_)">
                  <c:v>-1.9960975416553299</c:v>
                </c:pt>
                <c:pt idx="1574" formatCode="_(* #,##0.00_);_(* \(#,##0.00\);_(* &quot;-&quot;??_);_(@_)">
                  <c:v>-1.7262870304372622</c:v>
                </c:pt>
                <c:pt idx="1575" formatCode="_(* #,##0.00_);_(* \(#,##0.00\);_(* &quot;-&quot;??_);_(@_)">
                  <c:v>-1.8854302309488535</c:v>
                </c:pt>
                <c:pt idx="1576" formatCode="_(* #,##0.00_);_(* \(#,##0.00\);_(* &quot;-&quot;??_);_(@_)">
                  <c:v>-1.1154788134388525</c:v>
                </c:pt>
                <c:pt idx="1577" formatCode="_(* #,##0.00_);_(* \(#,##0.00\);_(* &quot;-&quot;??_);_(@_)">
                  <c:v>-0.44566964896114741</c:v>
                </c:pt>
                <c:pt idx="1578" formatCode="_(* #,##0.00_);_(* \(#,##0.00\);_(* &quot;-&quot;??_);_(@_)">
                  <c:v>-1.4716028732331694</c:v>
                </c:pt>
                <c:pt idx="1579" formatCode="_(* #,##0.00_);_(* \(#,##0.00\);_(* &quot;-&quot;??_);_(@_)">
                  <c:v>-1.3161262748265996</c:v>
                </c:pt>
                <c:pt idx="1580" formatCode="_(* #,##0.00_);_(* \(#,##0.00\);_(* &quot;-&quot;??_);_(@_)">
                  <c:v>-1.6053116283598186</c:v>
                </c:pt>
                <c:pt idx="1581" formatCode="_(* #,##0.00_);_(* \(#,##0.00\);_(* &quot;-&quot;??_);_(@_)">
                  <c:v>-1.5156991408707128</c:v>
                </c:pt>
                <c:pt idx="1582" formatCode="_(* #,##0.00_);_(* \(#,##0.00\);_(* &quot;-&quot;??_);_(@_)">
                  <c:v>-0.97473651240229098</c:v>
                </c:pt>
                <c:pt idx="1583" formatCode="_(* #,##0.00_);_(* \(#,##0.00\);_(* &quot;-&quot;??_);_(@_)">
                  <c:v>-1.1885568949482106</c:v>
                </c:pt>
                <c:pt idx="1584" formatCode="_(* #,##0.00_);_(* \(#,##0.00\);_(* &quot;-&quot;??_);_(@_)">
                  <c:v>-1.2429098014958915</c:v>
                </c:pt>
                <c:pt idx="1585" formatCode="_(* #,##0.00_);_(* \(#,##0.00\);_(* &quot;-&quot;??_);_(@_)">
                  <c:v>-0.97518086886494637</c:v>
                </c:pt>
                <c:pt idx="1586" formatCode="_(* #,##0.00_);_(* \(#,##0.00\);_(* &quot;-&quot;??_);_(@_)">
                  <c:v>-0.97030256531329384</c:v>
                </c:pt>
                <c:pt idx="1587" formatCode="_(* #,##0.00_);_(* \(#,##0.00\);_(* &quot;-&quot;??_);_(@_)">
                  <c:v>-1.1334938207633689</c:v>
                </c:pt>
                <c:pt idx="1588" formatCode="_(* #,##0.00_);_(* \(#,##0.00\);_(* &quot;-&quot;??_);_(@_)">
                  <c:v>-1.5366100432494609</c:v>
                </c:pt>
                <c:pt idx="1589" formatCode="_(* #,##0.00_);_(* \(#,##0.00\);_(* &quot;-&quot;??_);_(@_)">
                  <c:v>-1.8151353847476093</c:v>
                </c:pt>
                <c:pt idx="1590" formatCode="_(* #,##0.00_);_(* \(#,##0.00\);_(* &quot;-&quot;??_);_(@_)">
                  <c:v>-1.170776647223484</c:v>
                </c:pt>
                <c:pt idx="1591" formatCode="_(* #,##0.00_);_(* \(#,##0.00\);_(* &quot;-&quot;??_);_(@_)">
                  <c:v>-1.1392373069950104</c:v>
                </c:pt>
                <c:pt idx="1592" formatCode="_(* #,##0.00_);_(* \(#,##0.00\);_(* &quot;-&quot;??_);_(@_)">
                  <c:v>-1.6283452530480556</c:v>
                </c:pt>
                <c:pt idx="1593" formatCode="_(* #,##0.00_);_(* \(#,##0.00\);_(* &quot;-&quot;??_);_(@_)">
                  <c:v>-1.8067022636028902</c:v>
                </c:pt>
                <c:pt idx="1594" formatCode="_(* #,##0.00_);_(* \(#,##0.00\);_(* &quot;-&quot;??_);_(@_)">
                  <c:v>-1.4887012284444303</c:v>
                </c:pt>
                <c:pt idx="1595" formatCode="_(* #,##0.00_);_(* \(#,##0.00\);_(* &quot;-&quot;??_);_(@_)">
                  <c:v>-1.7746209494856551</c:v>
                </c:pt>
                <c:pt idx="1596" formatCode="_(* #,##0.00_);_(* \(#,##0.00\);_(* &quot;-&quot;??_);_(@_)">
                  <c:v>-1.7668642355202224</c:v>
                </c:pt>
                <c:pt idx="1597" formatCode="_(* #,##0.00_);_(* \(#,##0.00\);_(* &quot;-&quot;??_);_(@_)">
                  <c:v>-1.0528895731158312</c:v>
                </c:pt>
                <c:pt idx="1598" formatCode="_(* #,##0.00_);_(* \(#,##0.00\);_(* &quot;-&quot;??_);_(@_)">
                  <c:v>-1.5040187639481937</c:v>
                </c:pt>
                <c:pt idx="1599" formatCode="_(* #,##0.00_);_(* \(#,##0.00\);_(* &quot;-&quot;??_);_(@_)">
                  <c:v>-1.1686463488042143</c:v>
                </c:pt>
                <c:pt idx="1600" formatCode="_(* #,##0.00_);_(* \(#,##0.00\);_(* &quot;-&quot;??_);_(@_)">
                  <c:v>-1.25228941881112</c:v>
                </c:pt>
                <c:pt idx="1601" formatCode="_(* #,##0.00_);_(* \(#,##0.00\);_(* &quot;-&quot;??_);_(@_)">
                  <c:v>-0.78075136529039513</c:v>
                </c:pt>
                <c:pt idx="1602" formatCode="_(* #,##0.00_);_(* \(#,##0.00\);_(* &quot;-&quot;??_);_(@_)">
                  <c:v>-0.75670159687051219</c:v>
                </c:pt>
                <c:pt idx="1603" formatCode="_(* #,##0.00_);_(* \(#,##0.00\);_(* &quot;-&quot;??_);_(@_)">
                  <c:v>-0.69210059088048981</c:v>
                </c:pt>
                <c:pt idx="1604" formatCode="_(* #,##0.00_);_(* \(#,##0.00\);_(* &quot;-&quot;??_);_(@_)">
                  <c:v>-0.62821637274607611</c:v>
                </c:pt>
                <c:pt idx="1605" formatCode="_(* #,##0.00_);_(* \(#,##0.00\);_(* &quot;-&quot;??_);_(@_)">
                  <c:v>-1.0301336896280613</c:v>
                </c:pt>
                <c:pt idx="1606" formatCode="_(* #,##0.00_);_(* \(#,##0.00\);_(* &quot;-&quot;??_);_(@_)">
                  <c:v>-0.80717026184858864</c:v>
                </c:pt>
                <c:pt idx="1607" formatCode="_(* #,##0.00_);_(* \(#,##0.00\);_(* &quot;-&quot;??_);_(@_)">
                  <c:v>-1.026455151099761</c:v>
                </c:pt>
                <c:pt idx="1608" formatCode="_(* #,##0.00_);_(* \(#,##0.00\);_(* &quot;-&quot;??_);_(@_)">
                  <c:v>-1.3237839641902476</c:v>
                </c:pt>
                <c:pt idx="1609" formatCode="_(* #,##0.00_);_(* \(#,##0.00\);_(* &quot;-&quot;??_);_(@_)">
                  <c:v>-1.4569695577741604</c:v>
                </c:pt>
                <c:pt idx="1610" formatCode="_(* #,##0.00_);_(* \(#,##0.00\);_(* &quot;-&quot;??_);_(@_)">
                  <c:v>-1.6401450007814693</c:v>
                </c:pt>
                <c:pt idx="1611" formatCode="_(* #,##0.00_);_(* \(#,##0.00\);_(* &quot;-&quot;??_);_(@_)">
                  <c:v>-1.4507777718115178</c:v>
                </c:pt>
                <c:pt idx="1612" formatCode="_(* #,##0.00_);_(* \(#,##0.00\);_(* &quot;-&quot;??_);_(@_)">
                  <c:v>-1.4928743476504511</c:v>
                </c:pt>
                <c:pt idx="1613" formatCode="_(* #,##0.00_);_(* \(#,##0.00\);_(* &quot;-&quot;??_);_(@_)">
                  <c:v>-0.86839310691421456</c:v>
                </c:pt>
                <c:pt idx="1614" formatCode="_(* #,##0.00_);_(* \(#,##0.00\);_(* &quot;-&quot;??_);_(@_)">
                  <c:v>-0.52895811380826319</c:v>
                </c:pt>
                <c:pt idx="1615" formatCode="_(* #,##0.00_);_(* \(#,##0.00\);_(* &quot;-&quot;??_);_(@_)">
                  <c:v>-2.7113849484588028E-2</c:v>
                </c:pt>
                <c:pt idx="1616" formatCode="_(* #,##0.00_);_(* \(#,##0.00\);_(* &quot;-&quot;??_);_(@_)">
                  <c:v>6.942605572643451E-2</c:v>
                </c:pt>
                <c:pt idx="1617" formatCode="_(* #,##0.00_);_(* \(#,##0.00\);_(* &quot;-&quot;??_);_(@_)">
                  <c:v>-0.32063328252314632</c:v>
                </c:pt>
                <c:pt idx="1618" formatCode="_(* #,##0.00_);_(* \(#,##0.00\);_(* &quot;-&quot;??_);_(@_)">
                  <c:v>-0.36459428827161339</c:v>
                </c:pt>
                <c:pt idx="1619" formatCode="_(* #,##0.00_);_(* \(#,##0.00\);_(* &quot;-&quot;??_);_(@_)">
                  <c:v>-0.58160012630203672</c:v>
                </c:pt>
                <c:pt idx="1620" formatCode="_(* #,##0.00_);_(* \(#,##0.00\);_(* &quot;-&quot;??_);_(@_)">
                  <c:v>-0.80149699950677922</c:v>
                </c:pt>
                <c:pt idx="1621" formatCode="_(* #,##0.00_);_(* \(#,##0.00\);_(* &quot;-&quot;??_);_(@_)">
                  <c:v>0.89949588015401949</c:v>
                </c:pt>
                <c:pt idx="1622" formatCode="_(* #,##0.00_);_(* \(#,##0.00\);_(* &quot;-&quot;??_);_(@_)">
                  <c:v>1.3095478773353209</c:v>
                </c:pt>
                <c:pt idx="1623" formatCode="_(* #,##0.00_);_(* \(#,##0.00\);_(* &quot;-&quot;??_);_(@_)">
                  <c:v>1.5035389698164898</c:v>
                </c:pt>
                <c:pt idx="1624" formatCode="_(* #,##0.00_);_(* \(#,##0.00\);_(* &quot;-&quot;??_);_(@_)">
                  <c:v>1.8716274616965332</c:v>
                </c:pt>
                <c:pt idx="1625" formatCode="_(* #,##0.00_);_(* \(#,##0.00\);_(* &quot;-&quot;??_);_(@_)">
                  <c:v>1.2562591064115378</c:v>
                </c:pt>
                <c:pt idx="1626" formatCode="_(* #,##0.00_);_(* \(#,##0.00\);_(* &quot;-&quot;??_);_(@_)">
                  <c:v>1.0415553437057719</c:v>
                </c:pt>
                <c:pt idx="1627" formatCode="_(* #,##0.00_);_(* \(#,##0.00\);_(* &quot;-&quot;??_);_(@_)">
                  <c:v>1.3522745831362177</c:v>
                </c:pt>
                <c:pt idx="1628" formatCode="_(* #,##0.00_);_(* \(#,##0.00\);_(* &quot;-&quot;??_);_(@_)">
                  <c:v>1.6264841841419109</c:v>
                </c:pt>
                <c:pt idx="1629" formatCode="_(* #,##0.00_);_(* \(#,##0.00\);_(* &quot;-&quot;??_);_(@_)">
                  <c:v>1.8300320480119876</c:v>
                </c:pt>
                <c:pt idx="1630" formatCode="_(* #,##0.00_);_(* \(#,##0.00\);_(* &quot;-&quot;??_);_(@_)">
                  <c:v>1.7869824308852971</c:v>
                </c:pt>
                <c:pt idx="1631" formatCode="_(* #,##0.00_);_(* \(#,##0.00\);_(* &quot;-&quot;??_);_(@_)">
                  <c:v>1.555285474551708</c:v>
                </c:pt>
                <c:pt idx="1632" formatCode="_(* #,##0.00_);_(* \(#,##0.00\);_(* &quot;-&quot;??_);_(@_)">
                  <c:v>2.0081994030988781</c:v>
                </c:pt>
                <c:pt idx="1633" formatCode="_(* #,##0.00_);_(* \(#,##0.00\);_(* &quot;-&quot;??_);_(@_)">
                  <c:v>2.076822467664416</c:v>
                </c:pt>
                <c:pt idx="1634" formatCode="_(* #,##0.00_);_(* \(#,##0.00\);_(* &quot;-&quot;??_);_(@_)">
                  <c:v>1.9869429948446915</c:v>
                </c:pt>
                <c:pt idx="1635" formatCode="_(* #,##0.00_);_(* \(#,##0.00\);_(* &quot;-&quot;??_);_(@_)">
                  <c:v>2.4369716209365522</c:v>
                </c:pt>
                <c:pt idx="1636" formatCode="_(* #,##0.00_);_(* \(#,##0.00\);_(* &quot;-&quot;??_);_(@_)">
                  <c:v>2.2205596677929802</c:v>
                </c:pt>
                <c:pt idx="1637" formatCode="_(* #,##0.00_);_(* \(#,##0.00\);_(* &quot;-&quot;??_);_(@_)">
                  <c:v>1.5309304701670923</c:v>
                </c:pt>
                <c:pt idx="1638" formatCode="_(* #,##0.00_);_(* \(#,##0.00\);_(* &quot;-&quot;??_);_(@_)">
                  <c:v>1.3493936953601706</c:v>
                </c:pt>
                <c:pt idx="1639" formatCode="_(* #,##0.00_);_(* \(#,##0.00\);_(* &quot;-&quot;??_);_(@_)">
                  <c:v>1.5204455934018042</c:v>
                </c:pt>
                <c:pt idx="1640" formatCode="_(* #,##0.00_);_(* \(#,##0.00\);_(* &quot;-&quot;??_);_(@_)">
                  <c:v>1.8829573638640822</c:v>
                </c:pt>
                <c:pt idx="1641" formatCode="_(* #,##0.00_);_(* \(#,##0.00\);_(* &quot;-&quot;??_);_(@_)">
                  <c:v>1.7327987406223675</c:v>
                </c:pt>
                <c:pt idx="1642" formatCode="_(* #,##0.00_);_(* \(#,##0.00\);_(* &quot;-&quot;??_);_(@_)">
                  <c:v>1.4131031652716572</c:v>
                </c:pt>
                <c:pt idx="1643" formatCode="_(* #,##0.00_);_(* \(#,##0.00\);_(* &quot;-&quot;??_);_(@_)">
                  <c:v>1.3724990724580874</c:v>
                </c:pt>
                <c:pt idx="1644" formatCode="_(* #,##0.00_);_(* \(#,##0.00\);_(* &quot;-&quot;??_);_(@_)">
                  <c:v>1.3312495997405047</c:v>
                </c:pt>
                <c:pt idx="1645" formatCode="_(* #,##0.00_);_(* \(#,##0.00\);_(* &quot;-&quot;??_);_(@_)">
                  <c:v>0.65823697093635736</c:v>
                </c:pt>
                <c:pt idx="1646" formatCode="_(* #,##0.00_);_(* \(#,##0.00\);_(* &quot;-&quot;??_);_(@_)">
                  <c:v>0.59336676662473453</c:v>
                </c:pt>
                <c:pt idx="1647" formatCode="_(* #,##0.00_);_(* \(#,##0.00\);_(* &quot;-&quot;??_);_(@_)">
                  <c:v>0.73298962578717641</c:v>
                </c:pt>
                <c:pt idx="1648" formatCode="_(* #,##0.00_);_(* \(#,##0.00\);_(* &quot;-&quot;??_);_(@_)">
                  <c:v>1.033834290796392</c:v>
                </c:pt>
                <c:pt idx="1649" formatCode="_(* #,##0.00_);_(* \(#,##0.00\);_(* &quot;-&quot;??_);_(@_)">
                  <c:v>1.051071980543469</c:v>
                </c:pt>
                <c:pt idx="1650" formatCode="_(* #,##0.00_);_(* \(#,##0.00\);_(* &quot;-&quot;??_);_(@_)">
                  <c:v>1.0351327261612064</c:v>
                </c:pt>
                <c:pt idx="1651" formatCode="_(* #,##0.00_);_(* \(#,##0.00\);_(* &quot;-&quot;??_);_(@_)">
                  <c:v>0.82615557633392289</c:v>
                </c:pt>
                <c:pt idx="1652" formatCode="_(* #,##0.00_);_(* \(#,##0.00\);_(* &quot;-&quot;??_);_(@_)">
                  <c:v>1.1016677230698748</c:v>
                </c:pt>
                <c:pt idx="1653" formatCode="_(* #,##0.00_);_(* \(#,##0.00\);_(* &quot;-&quot;??_);_(@_)">
                  <c:v>0.72376920866129868</c:v>
                </c:pt>
                <c:pt idx="1654" formatCode="_(* #,##0.00_);_(* \(#,##0.00\);_(* &quot;-&quot;??_);_(@_)">
                  <c:v>1.8015331910712053E-2</c:v>
                </c:pt>
                <c:pt idx="1655" formatCode="_(* #,##0.00_);_(* \(#,##0.00\);_(* &quot;-&quot;??_);_(@_)">
                  <c:v>0.42359312527656989</c:v>
                </c:pt>
                <c:pt idx="1656" formatCode="_(* #,##0.00_);_(* \(#,##0.00\);_(* &quot;-&quot;??_);_(@_)">
                  <c:v>0.10782225430888707</c:v>
                </c:pt>
                <c:pt idx="1657" formatCode="_(* #,##0.00_);_(* \(#,##0.00\);_(* &quot;-&quot;??_);_(@_)">
                  <c:v>0.27435909244695711</c:v>
                </c:pt>
                <c:pt idx="1658" formatCode="_(* #,##0.00_);_(* \(#,##0.00\);_(* &quot;-&quot;??_);_(@_)">
                  <c:v>0.51251086118754596</c:v>
                </c:pt>
                <c:pt idx="1659" formatCode="_(* #,##0.00_);_(* \(#,##0.00\);_(* &quot;-&quot;??_);_(@_)">
                  <c:v>0.11492101590940625</c:v>
                </c:pt>
                <c:pt idx="1660" formatCode="_(* #,##0.00_);_(* \(#,##0.00\);_(* &quot;-&quot;??_);_(@_)">
                  <c:v>-9.537841732415954E-2</c:v>
                </c:pt>
                <c:pt idx="1661" formatCode="_(* #,##0.00_);_(* \(#,##0.00\);_(* &quot;-&quot;??_);_(@_)">
                  <c:v>-0.24904763104323896</c:v>
                </c:pt>
                <c:pt idx="1662" formatCode="_(* #,##0.00_);_(* \(#,##0.00\);_(* &quot;-&quot;??_);_(@_)">
                  <c:v>-0.50242774366755216</c:v>
                </c:pt>
                <c:pt idx="1663" formatCode="_(* #,##0.00_);_(* \(#,##0.00\);_(* &quot;-&quot;??_);_(@_)">
                  <c:v>-0.4394915046513948</c:v>
                </c:pt>
                <c:pt idx="1664" formatCode="_(* #,##0.00_);_(* \(#,##0.00\);_(* &quot;-&quot;??_);_(@_)">
                  <c:v>-0.76604940827408619</c:v>
                </c:pt>
                <c:pt idx="1665" formatCode="_(* #,##0.00_);_(* \(#,##0.00\);_(* &quot;-&quot;??_);_(@_)">
                  <c:v>-1.006415951203282</c:v>
                </c:pt>
                <c:pt idx="1666" formatCode="_(* #,##0.00_);_(* \(#,##0.00\);_(* &quot;-&quot;??_);_(@_)">
                  <c:v>-1.2187064714277493</c:v>
                </c:pt>
                <c:pt idx="1667" formatCode="_(* #,##0.00_);_(* \(#,##0.00\);_(* &quot;-&quot;??_);_(@_)">
                  <c:v>-1.1010909535175146</c:v>
                </c:pt>
                <c:pt idx="1668" formatCode="_(* #,##0.00_);_(* \(#,##0.00\);_(* &quot;-&quot;??_);_(@_)">
                  <c:v>-1.0699733364449822</c:v>
                </c:pt>
                <c:pt idx="1669" formatCode="_(* #,##0.00_);_(* \(#,##0.00\);_(* &quot;-&quot;??_);_(@_)">
                  <c:v>-1.3616993832501154</c:v>
                </c:pt>
                <c:pt idx="1670" formatCode="_(* #,##0.00_);_(* \(#,##0.00\);_(* &quot;-&quot;??_);_(@_)">
                  <c:v>-1.5753039752868578</c:v>
                </c:pt>
                <c:pt idx="1671" formatCode="_(* #,##0.00_);_(* \(#,##0.00\);_(* &quot;-&quot;??_);_(@_)">
                  <c:v>-1.2089201348043719</c:v>
                </c:pt>
                <c:pt idx="1672" formatCode="_(* #,##0.00_);_(* \(#,##0.00\);_(* &quot;-&quot;??_);_(@_)">
                  <c:v>-0.44445086686815549</c:v>
                </c:pt>
                <c:pt idx="1673" formatCode="_(* #,##0.00_);_(* \(#,##0.00\);_(* &quot;-&quot;??_);_(@_)">
                  <c:v>-0.60258777700820954</c:v>
                </c:pt>
                <c:pt idx="1674" formatCode="_(* #,##0.00_);_(* \(#,##0.00\);_(* &quot;-&quot;??_);_(@_)">
                  <c:v>-0.21119776406411875</c:v>
                </c:pt>
                <c:pt idx="1675" formatCode="_(* #,##0.00_);_(* \(#,##0.00\);_(* &quot;-&quot;??_);_(@_)">
                  <c:v>4.7872166495583575E-2</c:v>
                </c:pt>
                <c:pt idx="1676" formatCode="_(* #,##0.00_);_(* \(#,##0.00\);_(* &quot;-&quot;??_);_(@_)">
                  <c:v>4.8159817314605245E-2</c:v>
                </c:pt>
                <c:pt idx="1677" formatCode="_(* #,##0.00_);_(* \(#,##0.00\);_(* &quot;-&quot;??_);_(@_)">
                  <c:v>-0.13689250834746702</c:v>
                </c:pt>
                <c:pt idx="1678" formatCode="_(* #,##0.00_);_(* \(#,##0.00\);_(* &quot;-&quot;??_);_(@_)">
                  <c:v>-4.0703050755791018E-2</c:v>
                </c:pt>
                <c:pt idx="1679" formatCode="_(* #,##0.00_);_(* \(#,##0.00\);_(* &quot;-&quot;??_);_(@_)">
                  <c:v>-0.19051995860683196</c:v>
                </c:pt>
                <c:pt idx="1680" formatCode="_(* #,##0.00_);_(* \(#,##0.00\);_(* &quot;-&quot;??_);_(@_)">
                  <c:v>-0.46244294441243394</c:v>
                </c:pt>
                <c:pt idx="1681" formatCode="_(* #,##0.00_);_(* \(#,##0.00\);_(* &quot;-&quot;??_);_(@_)">
                  <c:v>-2.7796322232852673E-2</c:v>
                </c:pt>
                <c:pt idx="1682" formatCode="_(* #,##0.00_);_(* \(#,##0.00\);_(* &quot;-&quot;??_);_(@_)">
                  <c:v>6.1425955079300688E-2</c:v>
                </c:pt>
                <c:pt idx="1683" formatCode="_(* #,##0.00_);_(* \(#,##0.00\);_(* &quot;-&quot;??_);_(@_)">
                  <c:v>-0.40615188378464206</c:v>
                </c:pt>
                <c:pt idx="1684" formatCode="_(* #,##0.00_);_(* \(#,##0.00\);_(* &quot;-&quot;??_);_(@_)">
                  <c:v>-0.58394040710432771</c:v>
                </c:pt>
                <c:pt idx="1685" formatCode="_(* #,##0.00_);_(* \(#,##0.00\);_(* &quot;-&quot;??_);_(@_)">
                  <c:v>-0.77927742025277813</c:v>
                </c:pt>
                <c:pt idx="1686" formatCode="_(* #,##0.00_);_(* \(#,##0.00\);_(* &quot;-&quot;??_);_(@_)">
                  <c:v>-0.77458399300627201</c:v>
                </c:pt>
                <c:pt idx="1687" formatCode="_(* #,##0.00_);_(* \(#,##0.00\);_(* &quot;-&quot;??_);_(@_)">
                  <c:v>-0.49229531091548634</c:v>
                </c:pt>
                <c:pt idx="1688" formatCode="_(* #,##0.00_);_(* \(#,##0.00\);_(* &quot;-&quot;??_);_(@_)">
                  <c:v>6.9361106152593707E-2</c:v>
                </c:pt>
                <c:pt idx="1689" formatCode="_(* #,##0.00_);_(* \(#,##0.00\);_(* &quot;-&quot;??_);_(@_)">
                  <c:v>0.3031279733281611</c:v>
                </c:pt>
                <c:pt idx="1690" formatCode="_(* #,##0.00_);_(* \(#,##0.00\);_(* &quot;-&quot;??_);_(@_)">
                  <c:v>0.6705295888828956</c:v>
                </c:pt>
                <c:pt idx="1691" formatCode="_(* #,##0.00_);_(* \(#,##0.00\);_(* &quot;-&quot;??_);_(@_)">
                  <c:v>0.47905518396893226</c:v>
                </c:pt>
                <c:pt idx="1692" formatCode="_(* #,##0.00_);_(* \(#,##0.00\);_(* &quot;-&quot;??_);_(@_)">
                  <c:v>0.75738835907526814</c:v>
                </c:pt>
                <c:pt idx="1693" formatCode="_(* #,##0.00_);_(* \(#,##0.00\);_(* &quot;-&quot;??_);_(@_)">
                  <c:v>0.24802873516653934</c:v>
                </c:pt>
                <c:pt idx="1694" formatCode="_(* #,##0.00_);_(* \(#,##0.00\);_(* &quot;-&quot;??_);_(@_)">
                  <c:v>0.52131289347132515</c:v>
                </c:pt>
                <c:pt idx="1695" formatCode="_(* #,##0.00_);_(* \(#,##0.00\);_(* &quot;-&quot;??_);_(@_)">
                  <c:v>0.19095421177507665</c:v>
                </c:pt>
                <c:pt idx="1696" formatCode="_(* #,##0.00_);_(* \(#,##0.00\);_(* &quot;-&quot;??_);_(@_)">
                  <c:v>5.0897673007279948E-3</c:v>
                </c:pt>
                <c:pt idx="1697" formatCode="_(* #,##0.00_);_(* \(#,##0.00\);_(* &quot;-&quot;??_);_(@_)">
                  <c:v>0.13891747659324927</c:v>
                </c:pt>
                <c:pt idx="1698" formatCode="_(* #,##0.00_);_(* \(#,##0.00\);_(* &quot;-&quot;??_);_(@_)">
                  <c:v>0.29287817991412674</c:v>
                </c:pt>
                <c:pt idx="1699" formatCode="_(* #,##0.00_);_(* \(#,##0.00\);_(* &quot;-&quot;??_);_(@_)">
                  <c:v>0.43914546966074458</c:v>
                </c:pt>
                <c:pt idx="1700" formatCode="_(* #,##0.00_);_(* \(#,##0.00\);_(* &quot;-&quot;??_);_(@_)">
                  <c:v>0.6263489282602196</c:v>
                </c:pt>
                <c:pt idx="1701" formatCode="_(* #,##0.00_);_(* \(#,##0.00\);_(* &quot;-&quot;??_);_(@_)">
                  <c:v>0.5553509725745488</c:v>
                </c:pt>
                <c:pt idx="1702" formatCode="_(* #,##0.00_);_(* \(#,##0.00\);_(* &quot;-&quot;??_);_(@_)">
                  <c:v>0.44960637048610352</c:v>
                </c:pt>
                <c:pt idx="1703" formatCode="_(* #,##0.00_);_(* \(#,##0.00\);_(* &quot;-&quot;??_);_(@_)">
                  <c:v>0.4960035727971106</c:v>
                </c:pt>
                <c:pt idx="1704" formatCode="_(* #,##0.00_);_(* \(#,##0.00\);_(* &quot;-&quot;??_);_(@_)">
                  <c:v>0.48493844537723019</c:v>
                </c:pt>
                <c:pt idx="1705" formatCode="_(* #,##0.00_);_(* \(#,##0.00\);_(* &quot;-&quot;??_);_(@_)">
                  <c:v>0.61977550232485312</c:v>
                </c:pt>
                <c:pt idx="1706" formatCode="_(* #,##0.00_);_(* \(#,##0.00\);_(* &quot;-&quot;??_);_(@_)">
                  <c:v>0.4909370239179412</c:v>
                </c:pt>
                <c:pt idx="1707" formatCode="_(* #,##0.00_);_(* \(#,##0.00\);_(* &quot;-&quot;??_);_(@_)">
                  <c:v>0.11879820892317579</c:v>
                </c:pt>
                <c:pt idx="1708" formatCode="_(* #,##0.00_);_(* \(#,##0.00\);_(* &quot;-&quot;??_);_(@_)">
                  <c:v>0.34145543148862673</c:v>
                </c:pt>
                <c:pt idx="1709" formatCode="_(* #,##0.00_);_(* \(#,##0.00\);_(* &quot;-&quot;??_);_(@_)">
                  <c:v>0.10526179803974406</c:v>
                </c:pt>
                <c:pt idx="1710" formatCode="_(* #,##0.00_);_(* \(#,##0.00\);_(* &quot;-&quot;??_);_(@_)">
                  <c:v>0.33626339705692432</c:v>
                </c:pt>
                <c:pt idx="1711" formatCode="_(* #,##0.00_);_(* \(#,##0.00\);_(* &quot;-&quot;??_);_(@_)">
                  <c:v>0.17717929285636422</c:v>
                </c:pt>
                <c:pt idx="1712" formatCode="_(* #,##0.00_);_(* \(#,##0.00\);_(* &quot;-&quot;??_);_(@_)">
                  <c:v>-7.9909337964233912E-2</c:v>
                </c:pt>
                <c:pt idx="1713" formatCode="_(* #,##0.00_);_(* \(#,##0.00\);_(* &quot;-&quot;??_);_(@_)">
                  <c:v>-0.2149567554046847</c:v>
                </c:pt>
                <c:pt idx="1714" formatCode="_(* #,##0.00_);_(* \(#,##0.00\);_(* &quot;-&quot;??_);_(@_)">
                  <c:v>0.13143957233058567</c:v>
                </c:pt>
                <c:pt idx="1715" formatCode="_(* #,##0.00_);_(* \(#,##0.00\);_(* &quot;-&quot;??_);_(@_)">
                  <c:v>0.24711006853447251</c:v>
                </c:pt>
                <c:pt idx="1716" formatCode="_(* #,##0.00_);_(* \(#,##0.00\);_(* &quot;-&quot;??_);_(@_)">
                  <c:v>0.53586650737599484</c:v>
                </c:pt>
                <c:pt idx="1717" formatCode="_(* #,##0.00_);_(* \(#,##0.00\);_(* &quot;-&quot;??_);_(@_)">
                  <c:v>0.58182382276618061</c:v>
                </c:pt>
                <c:pt idx="1718" formatCode="_(* #,##0.00_);_(* \(#,##0.00\);_(* &quot;-&quot;??_);_(@_)">
                  <c:v>8.1798731133389077E-2</c:v>
                </c:pt>
                <c:pt idx="1719" formatCode="_(* #,##0.00_);_(* \(#,##0.00\);_(* &quot;-&quot;??_);_(@_)">
                  <c:v>0.50213622600105556</c:v>
                </c:pt>
                <c:pt idx="1720" formatCode="_(* #,##0.00_);_(* \(#,##0.00\);_(* &quot;-&quot;??_);_(@_)">
                  <c:v>0.43745753722803288</c:v>
                </c:pt>
                <c:pt idx="1721" formatCode="_(* #,##0.00_);_(* \(#,##0.00\);_(* &quot;-&quot;??_);_(@_)">
                  <c:v>0.49893555818034807</c:v>
                </c:pt>
                <c:pt idx="1722" formatCode="_(* #,##0.00_);_(* \(#,##0.00\);_(* &quot;-&quot;??_);_(@_)">
                  <c:v>0.82083965469363351</c:v>
                </c:pt>
                <c:pt idx="1723" formatCode="_(* #,##0.00_);_(* \(#,##0.00\);_(* &quot;-&quot;??_);_(@_)">
                  <c:v>0.59553030428624287</c:v>
                </c:pt>
                <c:pt idx="1724" formatCode="_(* #,##0.00_);_(* \(#,##0.00\);_(* &quot;-&quot;??_);_(@_)">
                  <c:v>0.6887511192771123</c:v>
                </c:pt>
                <c:pt idx="1725" formatCode="_(* #,##0.00_);_(* \(#,##0.00\);_(* &quot;-&quot;??_);_(@_)">
                  <c:v>0.89629478594315204</c:v>
                </c:pt>
                <c:pt idx="1726" formatCode="_(* #,##0.00_);_(* \(#,##0.00\);_(* &quot;-&quot;??_);_(@_)">
                  <c:v>1.1177625935663125</c:v>
                </c:pt>
                <c:pt idx="1727" formatCode="_(* #,##0.00_);_(* \(#,##0.00\);_(* &quot;-&quot;??_);_(@_)">
                  <c:v>1.6012732350567882</c:v>
                </c:pt>
                <c:pt idx="1728" formatCode="_(* #,##0.00_);_(* \(#,##0.00\);_(* &quot;-&quot;??_);_(@_)">
                  <c:v>1.757085470749099</c:v>
                </c:pt>
                <c:pt idx="1729" formatCode="_(* #,##0.00_);_(* \(#,##0.00\);_(* &quot;-&quot;??_);_(@_)">
                  <c:v>1.6074497163311057</c:v>
                </c:pt>
                <c:pt idx="1730" formatCode="_(* #,##0.00_);_(* \(#,##0.00\);_(* &quot;-&quot;??_);_(@_)">
                  <c:v>1.2066085920266327</c:v>
                </c:pt>
                <c:pt idx="1731" formatCode="_(* #,##0.00_);_(* \(#,##0.00\);_(* &quot;-&quot;??_);_(@_)">
                  <c:v>1.6750124367443402</c:v>
                </c:pt>
                <c:pt idx="1732" formatCode="_(* #,##0.00_);_(* \(#,##0.00\);_(* &quot;-&quot;??_);_(@_)">
                  <c:v>1.5637509864782413</c:v>
                </c:pt>
                <c:pt idx="1733" formatCode="_(* #,##0.00_);_(* \(#,##0.00\);_(* &quot;-&quot;??_);_(@_)">
                  <c:v>1.4866023152188057</c:v>
                </c:pt>
                <c:pt idx="1734" formatCode="_(* #,##0.00_);_(* \(#,##0.00\);_(* &quot;-&quot;??_);_(@_)">
                  <c:v>1.0298918373406185</c:v>
                </c:pt>
                <c:pt idx="1735" formatCode="_(* #,##0.00_);_(* \(#,##0.00\);_(* &quot;-&quot;??_);_(@_)">
                  <c:v>1.5726304256980745</c:v>
                </c:pt>
                <c:pt idx="1736" formatCode="_(* #,##0.00_);_(* \(#,##0.00\);_(* &quot;-&quot;??_);_(@_)">
                  <c:v>2.2794383479859603</c:v>
                </c:pt>
                <c:pt idx="1737" formatCode="_(* #,##0.00_);_(* \(#,##0.00\);_(* &quot;-&quot;??_);_(@_)">
                  <c:v>2.1746186065614599</c:v>
                </c:pt>
                <c:pt idx="1738" formatCode="_(* #,##0.00_);_(* \(#,##0.00\);_(* &quot;-&quot;??_);_(@_)">
                  <c:v>2.0093831519865883</c:v>
                </c:pt>
                <c:pt idx="1739" formatCode="_(* #,##0.00_);_(* \(#,##0.00\);_(* &quot;-&quot;??_);_(@_)">
                  <c:v>1.4290822683439606</c:v>
                </c:pt>
                <c:pt idx="1740" formatCode="_(* #,##0.00_);_(* \(#,##0.00\);_(* &quot;-&quot;??_);_(@_)">
                  <c:v>1.2387686764097952</c:v>
                </c:pt>
                <c:pt idx="1741" formatCode="_(* #,##0.00_);_(* \(#,##0.00\);_(* &quot;-&quot;??_);_(@_)">
                  <c:v>1.4884272985975007</c:v>
                </c:pt>
                <c:pt idx="1742" formatCode="_(* #,##0.00_);_(* \(#,##0.00\);_(* &quot;-&quot;??_);_(@_)">
                  <c:v>1.0625250957139309</c:v>
                </c:pt>
                <c:pt idx="1743" formatCode="_(* #,##0.00_);_(* \(#,##0.00\);_(* &quot;-&quot;??_);_(@_)">
                  <c:v>1.4401386905038753</c:v>
                </c:pt>
                <c:pt idx="1744" formatCode="_(* #,##0.00_);_(* \(#,##0.00\);_(* &quot;-&quot;??_);_(@_)">
                  <c:v>1.5427094860982005</c:v>
                </c:pt>
                <c:pt idx="1745" formatCode="_(* #,##0.00_);_(* \(#,##0.00\);_(* &quot;-&quot;??_);_(@_)">
                  <c:v>1.3538184833330991</c:v>
                </c:pt>
                <c:pt idx="1746" formatCode="_(* #,##0.00_);_(* \(#,##0.00\);_(* &quot;-&quot;??_);_(@_)">
                  <c:v>1.472633984022413</c:v>
                </c:pt>
                <c:pt idx="1747" formatCode="_(* #,##0.00_);_(* \(#,##0.00\);_(* &quot;-&quot;??_);_(@_)">
                  <c:v>1.2863304667595199</c:v>
                </c:pt>
                <c:pt idx="1748" formatCode="_(* #,##0.00_);_(* \(#,##0.00\);_(* &quot;-&quot;??_);_(@_)">
                  <c:v>0.45466669374778812</c:v>
                </c:pt>
                <c:pt idx="1749" formatCode="_(* #,##0.00_);_(* \(#,##0.00\);_(* &quot;-&quot;??_);_(@_)">
                  <c:v>1.3626807362212664E-2</c:v>
                </c:pt>
                <c:pt idx="1750" formatCode="_(* #,##0.00_);_(* \(#,##0.00\);_(* &quot;-&quot;??_);_(@_)">
                  <c:v>1.5116106662136057E-2</c:v>
                </c:pt>
                <c:pt idx="1751" formatCode="_(* #,##0.00_);_(* \(#,##0.00\);_(* &quot;-&quot;??_);_(@_)">
                  <c:v>-0.24479190478360796</c:v>
                </c:pt>
                <c:pt idx="1752" formatCode="_(* #,##0.00_);_(* \(#,##0.00\);_(* &quot;-&quot;??_);_(@_)">
                  <c:v>-0.16014903690431034</c:v>
                </c:pt>
                <c:pt idx="1753" formatCode="_(* #,##0.00_);_(* \(#,##0.00\);_(* &quot;-&quot;??_);_(@_)">
                  <c:v>-1.4090579586665944E-2</c:v>
                </c:pt>
                <c:pt idx="1754" formatCode="_(* #,##0.00_);_(* \(#,##0.00\);_(* &quot;-&quot;??_);_(@_)">
                  <c:v>0.70953709102992735</c:v>
                </c:pt>
                <c:pt idx="1755" formatCode="_(* #,##0.00_);_(* \(#,##0.00\);_(* &quot;-&quot;??_);_(@_)">
                  <c:v>0.57090641886775495</c:v>
                </c:pt>
                <c:pt idx="1756" formatCode="_(* #,##0.00_);_(* \(#,##0.00\);_(* &quot;-&quot;??_);_(@_)">
                  <c:v>0.58716730086387614</c:v>
                </c:pt>
                <c:pt idx="1757" formatCode="_(* #,##0.00_);_(* \(#,##0.00\);_(* &quot;-&quot;??_);_(@_)">
                  <c:v>0.37132830851879128</c:v>
                </c:pt>
                <c:pt idx="1758" formatCode="_(* #,##0.00_);_(* \(#,##0.00\);_(* &quot;-&quot;??_);_(@_)">
                  <c:v>0.10352514170088131</c:v>
                </c:pt>
                <c:pt idx="1759" formatCode="_(* #,##0.00_);_(* \(#,##0.00\);_(* &quot;-&quot;??_);_(@_)">
                  <c:v>-0.21017322371059402</c:v>
                </c:pt>
                <c:pt idx="1760" formatCode="_(* #,##0.00_);_(* \(#,##0.00\);_(* &quot;-&quot;??_);_(@_)">
                  <c:v>-0.40999443063043861</c:v>
                </c:pt>
                <c:pt idx="1761" formatCode="_(* #,##0.00_);_(* \(#,##0.00\);_(* &quot;-&quot;??_);_(@_)">
                  <c:v>-0.21706760079454729</c:v>
                </c:pt>
                <c:pt idx="1762" formatCode="_(* #,##0.00_);_(* \(#,##0.00\);_(* &quot;-&quot;??_);_(@_)">
                  <c:v>-0.22761256397512925</c:v>
                </c:pt>
                <c:pt idx="1763" formatCode="_(* #,##0.00_);_(* \(#,##0.00\);_(* &quot;-&quot;??_);_(@_)">
                  <c:v>0.41238268644763848</c:v>
                </c:pt>
                <c:pt idx="1764" formatCode="_(* #,##0.00_);_(* \(#,##0.00\);_(* &quot;-&quot;??_);_(@_)">
                  <c:v>0.920639965631743</c:v>
                </c:pt>
                <c:pt idx="1765" formatCode="_(* #,##0.00_);_(* \(#,##0.00\);_(* &quot;-&quot;??_);_(@_)">
                  <c:v>0.66140508482690041</c:v>
                </c:pt>
                <c:pt idx="1766" formatCode="_(* #,##0.00_);_(* \(#,##0.00\);_(* &quot;-&quot;??_);_(@_)">
                  <c:v>0.8030918129580894</c:v>
                </c:pt>
                <c:pt idx="1767" formatCode="_(* #,##0.00_);_(* \(#,##0.00\);_(* &quot;-&quot;??_);_(@_)">
                  <c:v>1.2421795151027721</c:v>
                </c:pt>
                <c:pt idx="1768" formatCode="_(* #,##0.00_);_(* \(#,##0.00\);_(* &quot;-&quot;??_);_(@_)">
                  <c:v>1.796561774370844</c:v>
                </c:pt>
                <c:pt idx="1769" formatCode="_(* #,##0.00_);_(* \(#,##0.00\);_(* &quot;-&quot;??_);_(@_)">
                  <c:v>2.1525475040738762</c:v>
                </c:pt>
                <c:pt idx="1770" formatCode="_(* #,##0.00_);_(* \(#,##0.00\);_(* &quot;-&quot;??_);_(@_)">
                  <c:v>1.2756390540514611</c:v>
                </c:pt>
                <c:pt idx="1771" formatCode="_(* #,##0.00_);_(* \(#,##0.00\);_(* &quot;-&quot;??_);_(@_)">
                  <c:v>1.8906467007768848</c:v>
                </c:pt>
                <c:pt idx="1772" formatCode="_(* #,##0.00_);_(* \(#,##0.00\);_(* &quot;-&quot;??_);_(@_)">
                  <c:v>1.843915733224563</c:v>
                </c:pt>
                <c:pt idx="1773" formatCode="_(* #,##0.00_);_(* \(#,##0.00\);_(* &quot;-&quot;??_);_(@_)">
                  <c:v>1.3333598292999351</c:v>
                </c:pt>
                <c:pt idx="1774" formatCode="_(* #,##0.00_);_(* \(#,##0.00\);_(* &quot;-&quot;??_);_(@_)">
                  <c:v>1.0616673781513657</c:v>
                </c:pt>
                <c:pt idx="1775" formatCode="_(* #,##0.00_);_(* \(#,##0.00\);_(* &quot;-&quot;??_);_(@_)">
                  <c:v>1.892353419905201</c:v>
                </c:pt>
                <c:pt idx="1776" formatCode="_(* #,##0.00_);_(* \(#,##0.00\);_(* &quot;-&quot;??_);_(@_)">
                  <c:v>2.4740043172515378</c:v>
                </c:pt>
                <c:pt idx="1777" formatCode="_(* #,##0.00_);_(* \(#,##0.00\);_(* &quot;-&quot;??_);_(@_)">
                  <c:v>3.4227093889824705</c:v>
                </c:pt>
                <c:pt idx="1778" formatCode="_(* #,##0.00_);_(* \(#,##0.00\);_(* &quot;-&quot;??_);_(@_)">
                  <c:v>2.9134763077514827</c:v>
                </c:pt>
                <c:pt idx="1779" formatCode="_(* #,##0.00_);_(* \(#,##0.00\);_(* &quot;-&quot;??_);_(@_)">
                  <c:v>2.7530933810050291</c:v>
                </c:pt>
                <c:pt idx="1780" formatCode="_(* #,##0.00_);_(* \(#,##0.00\);_(* &quot;-&quot;??_);_(@_)">
                  <c:v>3.9562129773759951</c:v>
                </c:pt>
                <c:pt idx="1781" formatCode="_(* #,##0.00_);_(* \(#,##0.00\);_(* &quot;-&quot;??_);_(@_)">
                  <c:v>2.8871017922382953</c:v>
                </c:pt>
                <c:pt idx="1782" formatCode="_(* #,##0.00_);_(* \(#,##0.00\);_(* &quot;-&quot;??_);_(@_)">
                  <c:v>2.6573422410424032</c:v>
                </c:pt>
                <c:pt idx="1783" formatCode="_(* #,##0.00_);_(* \(#,##0.00\);_(* &quot;-&quot;??_);_(@_)">
                  <c:v>2.8078444656554016</c:v>
                </c:pt>
                <c:pt idx="1784" formatCode="_(* #,##0.00_);_(* \(#,##0.00\);_(* &quot;-&quot;??_);_(@_)">
                  <c:v>2.114619146215047</c:v>
                </c:pt>
                <c:pt idx="1785" formatCode="_(* #,##0.00_);_(* \(#,##0.00\);_(* &quot;-&quot;??_);_(@_)">
                  <c:v>1.5238192233080396</c:v>
                </c:pt>
                <c:pt idx="1786" formatCode="_(* #,##0.00_);_(* \(#,##0.00\);_(* &quot;-&quot;??_);_(@_)">
                  <c:v>0.77722156525025299</c:v>
                </c:pt>
                <c:pt idx="1787" formatCode="_(* #,##0.00_);_(* \(#,##0.00\);_(* &quot;-&quot;??_);_(@_)">
                  <c:v>1.1627545732728635</c:v>
                </c:pt>
                <c:pt idx="1788" formatCode="_(* #,##0.00_);_(* \(#,##0.00\);_(* &quot;-&quot;??_);_(@_)">
                  <c:v>0.93027508461482</c:v>
                </c:pt>
                <c:pt idx="1789" formatCode="_(* #,##0.00_);_(* \(#,##0.00\);_(* &quot;-&quot;??_);_(@_)">
                  <c:v>0.99721207856119476</c:v>
                </c:pt>
                <c:pt idx="1790" formatCode="_(* #,##0.00_);_(* \(#,##0.00\);_(* &quot;-&quot;??_);_(@_)">
                  <c:v>0.47357606428528704</c:v>
                </c:pt>
                <c:pt idx="1791" formatCode="_(* #,##0.00_);_(* \(#,##0.00\);_(* &quot;-&quot;??_);_(@_)">
                  <c:v>0.63146008313735724</c:v>
                </c:pt>
                <c:pt idx="1792" formatCode="_(* #,##0.00_);_(* \(#,##0.00\);_(* &quot;-&quot;??_);_(@_)">
                  <c:v>0.59819681523372226</c:v>
                </c:pt>
                <c:pt idx="1793" formatCode="_(* #,##0.00_);_(* \(#,##0.00\);_(* &quot;-&quot;??_);_(@_)">
                  <c:v>0.44411132292952094</c:v>
                </c:pt>
                <c:pt idx="1794" formatCode="_(* #,##0.00_);_(* \(#,##0.00\);_(* &quot;-&quot;??_);_(@_)">
                  <c:v>0.46691477984248142</c:v>
                </c:pt>
                <c:pt idx="1795" formatCode="_(* #,##0.00_);_(* \(#,##0.00\);_(* &quot;-&quot;??_);_(@_)">
                  <c:v>0.67817310171325196</c:v>
                </c:pt>
                <c:pt idx="1796" formatCode="_(* #,##0.00_);_(* \(#,##0.00\);_(* &quot;-&quot;??_);_(@_)">
                  <c:v>0.54082492875820209</c:v>
                </c:pt>
                <c:pt idx="1797" formatCode="_(* #,##0.00_);_(* \(#,##0.00\);_(* &quot;-&quot;??_);_(@_)">
                  <c:v>0.53094502165047719</c:v>
                </c:pt>
                <c:pt idx="1798" formatCode="_(* #,##0.00_);_(* \(#,##0.00\);_(* &quot;-&quot;??_);_(@_)">
                  <c:v>1.4042763996401728</c:v>
                </c:pt>
                <c:pt idx="1799" formatCode="_(* #,##0.00_);_(* \(#,##0.00\);_(* &quot;-&quot;??_);_(@_)">
                  <c:v>2.1589458481385821</c:v>
                </c:pt>
                <c:pt idx="1800" formatCode="_(* #,##0.00_);_(* \(#,##0.00\);_(* &quot;-&quot;??_);_(@_)">
                  <c:v>1.7759942980648815</c:v>
                </c:pt>
                <c:pt idx="1801" formatCode="_(* #,##0.00_);_(* \(#,##0.00\);_(* &quot;-&quot;??_);_(@_)">
                  <c:v>1.8964591015211341</c:v>
                </c:pt>
                <c:pt idx="1802" formatCode="_(* #,##0.00_);_(* \(#,##0.00\);_(* &quot;-&quot;??_);_(@_)">
                  <c:v>1.8415466583026001</c:v>
                </c:pt>
                <c:pt idx="1803" formatCode="_(* #,##0.00_);_(* \(#,##0.00\);_(* &quot;-&quot;??_);_(@_)">
                  <c:v>1.6510995664119057</c:v>
                </c:pt>
                <c:pt idx="1804" formatCode="_(* #,##0.00_);_(* \(#,##0.00\);_(* &quot;-&quot;??_);_(@_)">
                  <c:v>1.0201044461537629</c:v>
                </c:pt>
                <c:pt idx="1805" formatCode="_(* #,##0.00_);_(* \(#,##0.00\);_(* &quot;-&quot;??_);_(@_)">
                  <c:v>1.2652773927099037</c:v>
                </c:pt>
                <c:pt idx="1806" formatCode="_(* #,##0.00_);_(* \(#,##0.00\);_(* &quot;-&quot;??_);_(@_)">
                  <c:v>0.83374776042722687</c:v>
                </c:pt>
                <c:pt idx="1807" formatCode="_(* #,##0.00_);_(* \(#,##0.00\);_(* &quot;-&quot;??_);_(@_)">
                  <c:v>0.96178759546715076</c:v>
                </c:pt>
                <c:pt idx="1808" formatCode="_(* #,##0.00_);_(* \(#,##0.00\);_(* &quot;-&quot;??_);_(@_)">
                  <c:v>1.0564906291574956</c:v>
                </c:pt>
                <c:pt idx="1809" formatCode="_(* #,##0.00_);_(* \(#,##0.00\);_(* &quot;-&quot;??_);_(@_)">
                  <c:v>2.1491684465624425</c:v>
                </c:pt>
                <c:pt idx="1810" formatCode="_(* #,##0.00_);_(* \(#,##0.00\);_(* &quot;-&quot;??_);_(@_)">
                  <c:v>2.0718213746272309</c:v>
                </c:pt>
                <c:pt idx="1811" formatCode="_(* #,##0.00_);_(* \(#,##0.00\);_(* &quot;-&quot;??_);_(@_)">
                  <c:v>2.5974605252043741</c:v>
                </c:pt>
                <c:pt idx="1812" formatCode="_(* #,##0.00_);_(* \(#,##0.00\);_(* &quot;-&quot;??_);_(@_)">
                  <c:v>2.3132170766777636</c:v>
                </c:pt>
                <c:pt idx="1813" formatCode="_(* #,##0.00_);_(* \(#,##0.00\);_(* &quot;-&quot;??_);_(@_)">
                  <c:v>2.1312748882173875</c:v>
                </c:pt>
                <c:pt idx="1814" formatCode="_(* #,##0.00_);_(* \(#,##0.00\);_(* &quot;-&quot;??_);_(@_)">
                  <c:v>1.5168226158554854</c:v>
                </c:pt>
                <c:pt idx="1815" formatCode="_(* #,##0.00_);_(* \(#,##0.00\);_(* &quot;-&quot;??_);_(@_)">
                  <c:v>1.4673668765758427</c:v>
                </c:pt>
                <c:pt idx="1816" formatCode="_(* #,##0.00_);_(* \(#,##0.00\);_(* &quot;-&quot;??_);_(@_)">
                  <c:v>1.5029198856787644</c:v>
                </c:pt>
                <c:pt idx="1817" formatCode="_(* #,##0.00_);_(* \(#,##0.00\);_(* &quot;-&quot;??_);_(@_)">
                  <c:v>1.1550512846854093</c:v>
                </c:pt>
                <c:pt idx="1818" formatCode="_(* #,##0.00_);_(* \(#,##0.00\);_(* &quot;-&quot;??_);_(@_)">
                  <c:v>0.59233510215855356</c:v>
                </c:pt>
                <c:pt idx="1819" formatCode="_(* #,##0.00_);_(* \(#,##0.00\);_(* &quot;-&quot;??_);_(@_)">
                  <c:v>0.40780527590796256</c:v>
                </c:pt>
                <c:pt idx="1820" formatCode="_(* #,##0.00_);_(* \(#,##0.00\);_(* &quot;-&quot;??_);_(@_)">
                  <c:v>1.4258764178669676</c:v>
                </c:pt>
                <c:pt idx="1821" formatCode="_(* #,##0.00_);_(* \(#,##0.00\);_(* &quot;-&quot;??_);_(@_)">
                  <c:v>1.0107965952752025</c:v>
                </c:pt>
                <c:pt idx="1822" formatCode="_(* #,##0.00_);_(* \(#,##0.00\);_(* &quot;-&quot;??_);_(@_)">
                  <c:v>1.0992325560873735</c:v>
                </c:pt>
                <c:pt idx="1823" formatCode="_(* #,##0.00_);_(* \(#,##0.00\);_(* &quot;-&quot;??_);_(@_)">
                  <c:v>1.3429045578212251</c:v>
                </c:pt>
                <c:pt idx="1824" formatCode="_(* #,##0.00_);_(* \(#,##0.00\);_(* &quot;-&quot;??_);_(@_)">
                  <c:v>1.0064716689848396</c:v>
                </c:pt>
                <c:pt idx="1825" formatCode="_(* #,##0.00_);_(* \(#,##0.00\);_(* &quot;-&quot;??_);_(@_)">
                  <c:v>1.0416649903117321</c:v>
                </c:pt>
                <c:pt idx="1826" formatCode="_(* #,##0.00_);_(* \(#,##0.00\);_(* &quot;-&quot;??_);_(@_)">
                  <c:v>1.0149932273758961</c:v>
                </c:pt>
                <c:pt idx="1827" formatCode="_(* #,##0.00_);_(* \(#,##0.00\);_(* &quot;-&quot;??_);_(@_)">
                  <c:v>0.84577411214671594</c:v>
                </c:pt>
                <c:pt idx="1828" formatCode="_(* #,##0.00_);_(* \(#,##0.00\);_(* &quot;-&quot;??_);_(@_)">
                  <c:v>0.75381787628988361</c:v>
                </c:pt>
                <c:pt idx="1829" formatCode="_(* #,##0.00_);_(* \(#,##0.00\);_(* &quot;-&quot;??_);_(@_)">
                  <c:v>0.67418130082247918</c:v>
                </c:pt>
                <c:pt idx="1830" formatCode="_(* #,##0.00_);_(* \(#,##0.00\);_(* &quot;-&quot;??_);_(@_)">
                  <c:v>0.84105796845993486</c:v>
                </c:pt>
                <c:pt idx="1831" formatCode="_(* #,##0.00_);_(* \(#,##0.00\);_(* &quot;-&quot;??_);_(@_)">
                  <c:v>1.5170657898672704</c:v>
                </c:pt>
                <c:pt idx="1832" formatCode="_(* #,##0.00_);_(* \(#,##0.00\);_(* &quot;-&quot;??_);_(@_)">
                  <c:v>0.70486036667727581</c:v>
                </c:pt>
                <c:pt idx="1833" formatCode="_(* #,##0.00_);_(* \(#,##0.00\);_(* &quot;-&quot;??_);_(@_)">
                  <c:v>-0.15738734831610379</c:v>
                </c:pt>
                <c:pt idx="1834" formatCode="_(* #,##0.00_);_(* \(#,##0.00\);_(* &quot;-&quot;??_);_(@_)">
                  <c:v>-1.1972371028945999E-2</c:v>
                </c:pt>
                <c:pt idx="1835" formatCode="_(* #,##0.00_);_(* \(#,##0.00\);_(* &quot;-&quot;??_);_(@_)">
                  <c:v>0.74529993587605314</c:v>
                </c:pt>
                <c:pt idx="1836" formatCode="_(* #,##0.00_);_(* \(#,##0.00\);_(* &quot;-&quot;??_);_(@_)">
                  <c:v>0.97485740177179736</c:v>
                </c:pt>
                <c:pt idx="1837" formatCode="_(* #,##0.00_);_(* \(#,##0.00\);_(* &quot;-&quot;??_);_(@_)">
                  <c:v>0.67419566036860457</c:v>
                </c:pt>
                <c:pt idx="1838" formatCode="_(* #,##0.00_);_(* \(#,##0.00\);_(* &quot;-&quot;??_);_(@_)">
                  <c:v>-2.5871694051005329E-2</c:v>
                </c:pt>
                <c:pt idx="1839" formatCode="_(* #,##0.00_);_(* \(#,##0.00\);_(* &quot;-&quot;??_);_(@_)">
                  <c:v>-8.4617317063875402E-2</c:v>
                </c:pt>
                <c:pt idx="1840" formatCode="_(* #,##0.00_);_(* \(#,##0.00\);_(* &quot;-&quot;??_);_(@_)">
                  <c:v>0.54744921354138487</c:v>
                </c:pt>
                <c:pt idx="1841" formatCode="_(* #,##0.00_);_(* \(#,##0.00\);_(* &quot;-&quot;??_);_(@_)">
                  <c:v>1.0154993028430661</c:v>
                </c:pt>
                <c:pt idx="1842" formatCode="_(* #,##0.00_);_(* \(#,##0.00\);_(* &quot;-&quot;??_);_(@_)">
                  <c:v>0.93608444761601339</c:v>
                </c:pt>
                <c:pt idx="1843" formatCode="_(* #,##0.00_);_(* \(#,##0.00\);_(* &quot;-&quot;??_);_(@_)">
                  <c:v>0.62375032209664161</c:v>
                </c:pt>
                <c:pt idx="1844" formatCode="_(* #,##0.00_);_(* \(#,##0.00\);_(* &quot;-&quot;??_);_(@_)">
                  <c:v>1.0039746217934884</c:v>
                </c:pt>
                <c:pt idx="1845" formatCode="_(* #,##0.00_);_(* \(#,##0.00\);_(* &quot;-&quot;??_);_(@_)">
                  <c:v>0.76200208159653282</c:v>
                </c:pt>
                <c:pt idx="1846" formatCode="_(* #,##0.00_);_(* \(#,##0.00\);_(* &quot;-&quot;??_);_(@_)">
                  <c:v>0.81609837919289452</c:v>
                </c:pt>
                <c:pt idx="1847" formatCode="_(* #,##0.00_);_(* \(#,##0.00\);_(* &quot;-&quot;??_);_(@_)">
                  <c:v>0.46494147913317868</c:v>
                </c:pt>
                <c:pt idx="1848" formatCode="_(* #,##0.00_);_(* \(#,##0.00\);_(* &quot;-&quot;??_);_(@_)">
                  <c:v>1.2576340486741748</c:v>
                </c:pt>
                <c:pt idx="1849" formatCode="_(* #,##0.00_);_(* \(#,##0.00\);_(* &quot;-&quot;??_);_(@_)">
                  <c:v>1.3258127979699506</c:v>
                </c:pt>
                <c:pt idx="1850" formatCode="_(* #,##0.00_);_(* \(#,##0.00\);_(* &quot;-&quot;??_);_(@_)">
                  <c:v>1.2298414176117098</c:v>
                </c:pt>
                <c:pt idx="1851" formatCode="_(* #,##0.00_);_(* \(#,##0.00\);_(* &quot;-&quot;??_);_(@_)">
                  <c:v>0.44149323795115053</c:v>
                </c:pt>
                <c:pt idx="1852" formatCode="_(* #,##0.00_);_(* \(#,##0.00\);_(* &quot;-&quot;??_);_(@_)">
                  <c:v>1.1705019250756548</c:v>
                </c:pt>
                <c:pt idx="1853" formatCode="_(* #,##0.00_);_(* \(#,##0.00\);_(* &quot;-&quot;??_);_(@_)">
                  <c:v>2.0510909223908627</c:v>
                </c:pt>
                <c:pt idx="1854" formatCode="_(* #,##0.00_);_(* \(#,##0.00\);_(* &quot;-&quot;??_);_(@_)">
                  <c:v>2.1951547960670608</c:v>
                </c:pt>
                <c:pt idx="1855" formatCode="_(* #,##0.00_);_(* \(#,##0.00\);_(* &quot;-&quot;??_);_(@_)">
                  <c:v>1.5596072609044782</c:v>
                </c:pt>
                <c:pt idx="1856" formatCode="_(* #,##0.00_);_(* \(#,##0.00\);_(* &quot;-&quot;??_);_(@_)">
                  <c:v>0.64225992693818967</c:v>
                </c:pt>
                <c:pt idx="1857" formatCode="_(* #,##0.00_);_(* \(#,##0.00\);_(* &quot;-&quot;??_);_(@_)">
                  <c:v>0.139700263704953</c:v>
                </c:pt>
                <c:pt idx="1858" formatCode="_(* #,##0.00_);_(* \(#,##0.00\);_(* &quot;-&quot;??_);_(@_)">
                  <c:v>-0.95124106593979485</c:v>
                </c:pt>
                <c:pt idx="1859" formatCode="_(* #,##0.00_);_(* \(#,##0.00\);_(* &quot;-&quot;??_);_(@_)">
                  <c:v>-1.0453916757898358</c:v>
                </c:pt>
                <c:pt idx="1860" formatCode="_(* #,##0.00_);_(* \(#,##0.00\);_(* &quot;-&quot;??_);_(@_)">
                  <c:v>-2.5378369011483288</c:v>
                </c:pt>
                <c:pt idx="1861" formatCode="_(* #,##0.00_);_(* \(#,##0.00\);_(* &quot;-&quot;??_);_(@_)">
                  <c:v>-2.1361764360767612</c:v>
                </c:pt>
                <c:pt idx="1862" formatCode="_(* #,##0.00_);_(* \(#,##0.00\);_(* &quot;-&quot;??_);_(@_)">
                  <c:v>-2.56831256709585</c:v>
                </c:pt>
                <c:pt idx="1863" formatCode="_(* #,##0.00_);_(* \(#,##0.00\);_(* &quot;-&quot;??_);_(@_)">
                  <c:v>-2.4001899034425795</c:v>
                </c:pt>
                <c:pt idx="1864" formatCode="_(* #,##0.00_);_(* \(#,##0.00\);_(* &quot;-&quot;??_);_(@_)">
                  <c:v>-1.7659539879897224</c:v>
                </c:pt>
                <c:pt idx="1865" formatCode="_(* #,##0.00_);_(* \(#,##0.00\);_(* &quot;-&quot;??_);_(@_)">
                  <c:v>-2.8842147510926877</c:v>
                </c:pt>
                <c:pt idx="1866" formatCode="_(* #,##0.00_);_(* \(#,##0.00\);_(* &quot;-&quot;??_);_(@_)">
                  <c:v>-2.1921586605082233</c:v>
                </c:pt>
                <c:pt idx="1867" formatCode="_(* #,##0.00_);_(* \(#,##0.00\);_(* &quot;-&quot;??_);_(@_)">
                  <c:v>-2.0965825564192961</c:v>
                </c:pt>
                <c:pt idx="1868" formatCode="_(* #,##0.00_);_(* \(#,##0.00\);_(* &quot;-&quot;??_);_(@_)">
                  <c:v>-1.9619323649039513</c:v>
                </c:pt>
                <c:pt idx="1869" formatCode="_(* #,##0.00_);_(* \(#,##0.00\);_(* &quot;-&quot;??_);_(@_)">
                  <c:v>-1.5613086711312989</c:v>
                </c:pt>
                <c:pt idx="1870" formatCode="_(* #,##0.00_);_(* \(#,##0.00\);_(* &quot;-&quot;??_);_(@_)">
                  <c:v>-1.151496299701646</c:v>
                </c:pt>
                <c:pt idx="1871" formatCode="_(* #,##0.00_);_(* \(#,##0.00\);_(* &quot;-&quot;??_);_(@_)">
                  <c:v>-0.630560572423425</c:v>
                </c:pt>
                <c:pt idx="1872" formatCode="_(* #,##0.00_);_(* \(#,##0.00\);_(* &quot;-&quot;??_);_(@_)">
                  <c:v>-1.4894247711310804</c:v>
                </c:pt>
                <c:pt idx="1873" formatCode="_(* #,##0.00_);_(* \(#,##0.00\);_(* &quot;-&quot;??_);_(@_)">
                  <c:v>-1.6696509835981947</c:v>
                </c:pt>
                <c:pt idx="1874" formatCode="_(* #,##0.00_);_(* \(#,##0.00\);_(* &quot;-&quot;??_);_(@_)">
                  <c:v>-1.3576966541116922</c:v>
                </c:pt>
                <c:pt idx="1875" formatCode="_(* #,##0.00_);_(* \(#,##0.00\);_(* &quot;-&quot;??_);_(@_)">
                  <c:v>-1.3989970816615098</c:v>
                </c:pt>
                <c:pt idx="1876" formatCode="_(* #,##0.00_);_(* \(#,##0.00\);_(* &quot;-&quot;??_);_(@_)">
                  <c:v>-1.4496317861779118</c:v>
                </c:pt>
                <c:pt idx="1877" formatCode="_(* #,##0.00_);_(* \(#,##0.00\);_(* &quot;-&quot;??_);_(@_)">
                  <c:v>-1.5088519705913472</c:v>
                </c:pt>
                <c:pt idx="1878" formatCode="_(* #,##0.00_);_(* \(#,##0.00\);_(* &quot;-&quot;??_);_(@_)">
                  <c:v>-2.1502875062566664</c:v>
                </c:pt>
                <c:pt idx="1879" formatCode="_(* #,##0.00_);_(* \(#,##0.00\);_(* &quot;-&quot;??_);_(@_)">
                  <c:v>-1.8551417377594537</c:v>
                </c:pt>
                <c:pt idx="1880" formatCode="_(* #,##0.00_);_(* \(#,##0.00\);_(* &quot;-&quot;??_);_(@_)">
                  <c:v>-1.7197330363502035</c:v>
                </c:pt>
                <c:pt idx="1881" formatCode="_(* #,##0.00_);_(* \(#,##0.00\);_(* &quot;-&quot;??_);_(@_)">
                  <c:v>-1.7176018863093838</c:v>
                </c:pt>
                <c:pt idx="1882" formatCode="_(* #,##0.00_);_(* \(#,##0.00\);_(* &quot;-&quot;??_);_(@_)">
                  <c:v>-1.7855169722227302</c:v>
                </c:pt>
                <c:pt idx="1883" formatCode="_(* #,##0.00_);_(* \(#,##0.00\);_(* &quot;-&quot;??_);_(@_)">
                  <c:v>-1.1550674373742227</c:v>
                </c:pt>
                <c:pt idx="1884" formatCode="_(* #,##0.00_);_(* \(#,##0.00\);_(* &quot;-&quot;??_);_(@_)">
                  <c:v>-1.1766864530524725</c:v>
                </c:pt>
                <c:pt idx="1885" formatCode="_(* #,##0.00_);_(* \(#,##0.00\);_(* &quot;-&quot;??_);_(@_)">
                  <c:v>-1.1716025298009214</c:v>
                </c:pt>
                <c:pt idx="1886" formatCode="_(* #,##0.00_);_(* \(#,##0.00\);_(* &quot;-&quot;??_);_(@_)">
                  <c:v>-1.260799257090679</c:v>
                </c:pt>
                <c:pt idx="1887" formatCode="_(* #,##0.00_);_(* \(#,##0.00\);_(* &quot;-&quot;??_);_(@_)">
                  <c:v>-1.1844833063344795</c:v>
                </c:pt>
                <c:pt idx="1888" formatCode="_(* #,##0.00_);_(* \(#,##0.00\);_(* &quot;-&quot;??_);_(@_)">
                  <c:v>-1.4511713571318843</c:v>
                </c:pt>
                <c:pt idx="1889" formatCode="_(* #,##0.00_);_(* \(#,##0.00\);_(* &quot;-&quot;??_);_(@_)">
                  <c:v>-1.4317290085592991</c:v>
                </c:pt>
                <c:pt idx="1890" formatCode="_(* #,##0.00_);_(* \(#,##0.00\);_(* &quot;-&quot;??_);_(@_)">
                  <c:v>-0.85769724828299054</c:v>
                </c:pt>
                <c:pt idx="1891" formatCode="_(* #,##0.00_);_(* \(#,##0.00\);_(* &quot;-&quot;??_);_(@_)">
                  <c:v>-0.46143356485732379</c:v>
                </c:pt>
                <c:pt idx="1892" formatCode="_(* #,##0.00_);_(* \(#,##0.00\);_(* &quot;-&quot;??_);_(@_)">
                  <c:v>-0.67656686947567146</c:v>
                </c:pt>
                <c:pt idx="1893" formatCode="_(* #,##0.00_);_(* \(#,##0.00\);_(* &quot;-&quot;??_);_(@_)">
                  <c:v>-0.93559588598617716</c:v>
                </c:pt>
                <c:pt idx="1894" formatCode="_(* #,##0.00_);_(* \(#,##0.00\);_(* &quot;-&quot;??_);_(@_)">
                  <c:v>-1.2327710311340827</c:v>
                </c:pt>
                <c:pt idx="1895" formatCode="_(* #,##0.00_);_(* \(#,##0.00\);_(* &quot;-&quot;??_);_(@_)">
                  <c:v>-1.1479755887722107</c:v>
                </c:pt>
                <c:pt idx="1896" formatCode="_(* #,##0.00_);_(* \(#,##0.00\);_(* &quot;-&quot;??_);_(@_)">
                  <c:v>-1.2517973894611538</c:v>
                </c:pt>
                <c:pt idx="1897" formatCode="_(* #,##0.00_);_(* \(#,##0.00\);_(* &quot;-&quot;??_);_(@_)">
                  <c:v>-1.0848594015379975</c:v>
                </c:pt>
                <c:pt idx="1898" formatCode="_(* #,##0.00_);_(* \(#,##0.00\);_(* &quot;-&quot;??_);_(@_)">
                  <c:v>-1.0244845008967483</c:v>
                </c:pt>
                <c:pt idx="1899" formatCode="_(* #,##0.00_);_(* \(#,##0.00\);_(* &quot;-&quot;??_);_(@_)">
                  <c:v>-0.80977388237035886</c:v>
                </c:pt>
                <c:pt idx="1900" formatCode="_(* #,##0.00_);_(* \(#,##0.00\);_(* &quot;-&quot;??_);_(@_)">
                  <c:v>-1.3595477910312652</c:v>
                </c:pt>
                <c:pt idx="1901" formatCode="_(* #,##0.00_);_(* \(#,##0.00\);_(* &quot;-&quot;??_);_(@_)">
                  <c:v>-1.6636211142159973</c:v>
                </c:pt>
                <c:pt idx="1902" formatCode="_(* #,##0.00_);_(* \(#,##0.00\);_(* &quot;-&quot;??_);_(@_)">
                  <c:v>-1.9428952181256907</c:v>
                </c:pt>
                <c:pt idx="1903" formatCode="_(* #,##0.00_);_(* \(#,##0.00\);_(* &quot;-&quot;??_);_(@_)">
                  <c:v>-1.8547391362397894</c:v>
                </c:pt>
                <c:pt idx="1904" formatCode="_(* #,##0.00_);_(* \(#,##0.00\);_(* &quot;-&quot;??_);_(@_)">
                  <c:v>-1.8184156992470086</c:v>
                </c:pt>
                <c:pt idx="1905" formatCode="_(* #,##0.00_);_(* \(#,##0.00\);_(* &quot;-&quot;??_);_(@_)">
                  <c:v>-1.4537576235165288</c:v>
                </c:pt>
                <c:pt idx="1906" formatCode="_(* #,##0.00_);_(* \(#,##0.00\);_(* &quot;-&quot;??_);_(@_)">
                  <c:v>-1.7538787992091136</c:v>
                </c:pt>
                <c:pt idx="1907" formatCode="_(* #,##0.00_);_(* \(#,##0.00\);_(* &quot;-&quot;??_);_(@_)">
                  <c:v>-1.9284960678765077</c:v>
                </c:pt>
                <c:pt idx="1908" formatCode="_(* #,##0.00_);_(* \(#,##0.00\);_(* &quot;-&quot;??_);_(@_)">
                  <c:v>-1.8055241238811135</c:v>
                </c:pt>
                <c:pt idx="1909" formatCode="_(* #,##0.00_);_(* \(#,##0.00\);_(* &quot;-&quot;??_);_(@_)">
                  <c:v>-1.6264763020443527</c:v>
                </c:pt>
                <c:pt idx="1910" formatCode="_(* #,##0.00_);_(* \(#,##0.00\);_(* &quot;-&quot;??_);_(@_)">
                  <c:v>-1.5958897502623517</c:v>
                </c:pt>
                <c:pt idx="1911" formatCode="_(* #,##0.00_);_(* \(#,##0.00\);_(* &quot;-&quot;??_);_(@_)">
                  <c:v>-2.4293441780306044</c:v>
                </c:pt>
                <c:pt idx="1912" formatCode="_(* #,##0.00_);_(* \(#,##0.00\);_(* &quot;-&quot;??_);_(@_)">
                  <c:v>-2.5371336690602151</c:v>
                </c:pt>
                <c:pt idx="1913" formatCode="_(* #,##0.00_);_(* \(#,##0.00\);_(* &quot;-&quot;??_);_(@_)">
                  <c:v>-2.3668075395286574</c:v>
                </c:pt>
                <c:pt idx="1914" formatCode="_(* #,##0.00_);_(* \(#,##0.00\);_(* &quot;-&quot;??_);_(@_)">
                  <c:v>-2.1653194800670126</c:v>
                </c:pt>
                <c:pt idx="1915" formatCode="_(* #,##0.00_);_(* \(#,##0.00\);_(* &quot;-&quot;??_);_(@_)">
                  <c:v>-2.1890622631546717</c:v>
                </c:pt>
                <c:pt idx="1916" formatCode="_(* #,##0.00_);_(* \(#,##0.00\);_(* &quot;-&quot;??_);_(@_)">
                  <c:v>-3.6303319617539893</c:v>
                </c:pt>
                <c:pt idx="1917" formatCode="_(* #,##0.00_);_(* \(#,##0.00\);_(* &quot;-&quot;??_);_(@_)">
                  <c:v>-3.4041697678645528</c:v>
                </c:pt>
                <c:pt idx="1918" formatCode="_(* #,##0.00_);_(* \(#,##0.00\);_(* &quot;-&quot;??_);_(@_)">
                  <c:v>-3.0922106526886339</c:v>
                </c:pt>
                <c:pt idx="1919" formatCode="_(* #,##0.00_);_(* \(#,##0.00\);_(* &quot;-&quot;??_);_(@_)">
                  <c:v>-2.4742862052956585</c:v>
                </c:pt>
                <c:pt idx="1920" formatCode="_(* #,##0.00_);_(* \(#,##0.00\);_(* &quot;-&quot;??_);_(@_)">
                  <c:v>-1.6988796851094508</c:v>
                </c:pt>
                <c:pt idx="1921" formatCode="_(* #,##0.00_);_(* \(#,##0.00\);_(* &quot;-&quot;??_);_(@_)">
                  <c:v>-1.6513081847712014</c:v>
                </c:pt>
                <c:pt idx="1922" formatCode="_(* #,##0.00_);_(* \(#,##0.00\);_(* &quot;-&quot;??_);_(@_)">
                  <c:v>-1.555730720191862</c:v>
                </c:pt>
                <c:pt idx="1923" formatCode="_(* #,##0.00_);_(* \(#,##0.00\);_(* &quot;-&quot;??_);_(@_)">
                  <c:v>-1.4355562662917511</c:v>
                </c:pt>
                <c:pt idx="1924" formatCode="_(* #,##0.00_);_(* \(#,##0.00\);_(* &quot;-&quot;??_);_(@_)">
                  <c:v>-1.7240384520618799</c:v>
                </c:pt>
                <c:pt idx="1925" formatCode="_(* #,##0.00_);_(* \(#,##0.00\);_(* &quot;-&quot;??_);_(@_)">
                  <c:v>-1.7701327309761044</c:v>
                </c:pt>
                <c:pt idx="1926" formatCode="_(* #,##0.00_);_(* \(#,##0.00\);_(* &quot;-&quot;??_);_(@_)">
                  <c:v>-1.4477809881429935</c:v>
                </c:pt>
                <c:pt idx="1927" formatCode="_(* #,##0.00_);_(* \(#,##0.00\);_(* &quot;-&quot;??_);_(@_)">
                  <c:v>-1.1453787404494411</c:v>
                </c:pt>
                <c:pt idx="1928" formatCode="_(* #,##0.00_);_(* \(#,##0.00\);_(* &quot;-&quot;??_);_(@_)">
                  <c:v>-1.1318752429115468</c:v>
                </c:pt>
                <c:pt idx="1929" formatCode="_(* #,##0.00_);_(* \(#,##0.00\);_(* &quot;-&quot;??_);_(@_)">
                  <c:v>-0.8807353698852306</c:v>
                </c:pt>
                <c:pt idx="1930" formatCode="_(* #,##0.00_);_(* \(#,##0.00\);_(* &quot;-&quot;??_);_(@_)">
                  <c:v>-0.91385761081424821</c:v>
                </c:pt>
                <c:pt idx="1931" formatCode="_(* #,##0.00_);_(* \(#,##0.00\);_(* &quot;-&quot;??_);_(@_)">
                  <c:v>-0.52559806286461863</c:v>
                </c:pt>
                <c:pt idx="1932" formatCode="_(* #,##0.00_);_(* \(#,##0.00\);_(* &quot;-&quot;??_);_(@_)">
                  <c:v>-0.87111444037534003</c:v>
                </c:pt>
                <c:pt idx="1933" formatCode="_(* #,##0.00_);_(* \(#,##0.00\);_(* &quot;-&quot;??_);_(@_)">
                  <c:v>-0.78252456286938832</c:v>
                </c:pt>
                <c:pt idx="1934" formatCode="_(* #,##0.00_);_(* \(#,##0.00\);_(* &quot;-&quot;??_);_(@_)">
                  <c:v>-0.99083882678569024</c:v>
                </c:pt>
                <c:pt idx="1935" formatCode="_(* #,##0.00_);_(* \(#,##0.00\);_(* &quot;-&quot;??_);_(@_)">
                  <c:v>-0.84666915969444323</c:v>
                </c:pt>
                <c:pt idx="1936" formatCode="_(* #,##0.00_);_(* \(#,##0.00\);_(* &quot;-&quot;??_);_(@_)">
                  <c:v>-0.94305070929351575</c:v>
                </c:pt>
                <c:pt idx="1937" formatCode="_(* #,##0.00_);_(* \(#,##0.00\);_(* &quot;-&quot;??_);_(@_)">
                  <c:v>-1.0253210425569323</c:v>
                </c:pt>
                <c:pt idx="1938" formatCode="_(* #,##0.00_);_(* \(#,##0.00\);_(* &quot;-&quot;??_);_(@_)">
                  <c:v>-0.50911583681893358</c:v>
                </c:pt>
                <c:pt idx="1939" formatCode="_(* #,##0.00_);_(* \(#,##0.00\);_(* &quot;-&quot;??_);_(@_)">
                  <c:v>-0.70560137605470463</c:v>
                </c:pt>
                <c:pt idx="1940" formatCode="_(* #,##0.00_);_(* \(#,##0.00\);_(* &quot;-&quot;??_);_(@_)">
                  <c:v>-1.096377111069841</c:v>
                </c:pt>
                <c:pt idx="1941" formatCode="_(* #,##0.00_);_(* \(#,##0.00\);_(* &quot;-&quot;??_);_(@_)">
                  <c:v>-0.80930820216252264</c:v>
                </c:pt>
                <c:pt idx="1942" formatCode="_(* #,##0.00_);_(* \(#,##0.00\);_(* &quot;-&quot;??_);_(@_)">
                  <c:v>-0.74050531044543677</c:v>
                </c:pt>
                <c:pt idx="1943" formatCode="_(* #,##0.00_);_(* \(#,##0.00\);_(* &quot;-&quot;??_);_(@_)">
                  <c:v>-0.77075968056360677</c:v>
                </c:pt>
                <c:pt idx="1944" formatCode="_(* #,##0.00_);_(* \(#,##0.00\);_(* &quot;-&quot;??_);_(@_)">
                  <c:v>-1.132707380299272</c:v>
                </c:pt>
                <c:pt idx="1945" formatCode="_(* #,##0.00_);_(* \(#,##0.00\);_(* &quot;-&quot;??_);_(@_)">
                  <c:v>-0.92625259852712283</c:v>
                </c:pt>
                <c:pt idx="1946" formatCode="_(* #,##0.00_);_(* \(#,##0.00\);_(* &quot;-&quot;??_);_(@_)">
                  <c:v>-0.78841667211930788</c:v>
                </c:pt>
                <c:pt idx="1947" formatCode="_(* #,##0.00_);_(* \(#,##0.00\);_(* &quot;-&quot;??_);_(@_)">
                  <c:v>-0.89640931913000577</c:v>
                </c:pt>
                <c:pt idx="1948" formatCode="_(* #,##0.00_);_(* \(#,##0.00\);_(* &quot;-&quot;??_);_(@_)">
                  <c:v>-1.0628132229240794</c:v>
                </c:pt>
                <c:pt idx="1949" formatCode="_(* #,##0.00_);_(* \(#,##0.00\);_(* &quot;-&quot;??_);_(@_)">
                  <c:v>-1.2580141777471563</c:v>
                </c:pt>
                <c:pt idx="1950" formatCode="_(* #,##0.00_);_(* \(#,##0.00\);_(* &quot;-&quot;??_);_(@_)">
                  <c:v>-0.95933527698272825</c:v>
                </c:pt>
                <c:pt idx="1951" formatCode="_(* #,##0.00_);_(* \(#,##0.00\);_(* &quot;-&quot;??_);_(@_)">
                  <c:v>-0.83087076726590137</c:v>
                </c:pt>
                <c:pt idx="1952" formatCode="_(* #,##0.00_);_(* \(#,##0.00\);_(* &quot;-&quot;??_);_(@_)">
                  <c:v>-0.29986629375231227</c:v>
                </c:pt>
                <c:pt idx="1953" formatCode="_(* #,##0.00_);_(* \(#,##0.00\);_(* &quot;-&quot;??_);_(@_)">
                  <c:v>-0.51054647786833951</c:v>
                </c:pt>
                <c:pt idx="1954" formatCode="_(* #,##0.00_);_(* \(#,##0.00\);_(* &quot;-&quot;??_);_(@_)">
                  <c:v>1.675936569943438E-2</c:v>
                </c:pt>
                <c:pt idx="1955" formatCode="_(* #,##0.00_);_(* \(#,##0.00\);_(* &quot;-&quot;??_);_(@_)">
                  <c:v>-0.17146903703120739</c:v>
                </c:pt>
                <c:pt idx="1956" formatCode="_(* #,##0.00_);_(* \(#,##0.00\);_(* &quot;-&quot;??_);_(@_)">
                  <c:v>-0.36734046648462232</c:v>
                </c:pt>
                <c:pt idx="1957" formatCode="_(* #,##0.00_);_(* \(#,##0.00\);_(* &quot;-&quot;??_);_(@_)">
                  <c:v>-0.53656528013796112</c:v>
                </c:pt>
                <c:pt idx="1958" formatCode="_(* #,##0.00_);_(* \(#,##0.00\);_(* &quot;-&quot;??_);_(@_)">
                  <c:v>-0.41552504364613857</c:v>
                </c:pt>
                <c:pt idx="1959" formatCode="_(* #,##0.00_);_(* \(#,##0.00\);_(* &quot;-&quot;??_);_(@_)">
                  <c:v>-0.36518201511263049</c:v>
                </c:pt>
                <c:pt idx="1960" formatCode="_(* #,##0.00_);_(* \(#,##0.00\);_(* &quot;-&quot;??_);_(@_)">
                  <c:v>-0.1974717952546515</c:v>
                </c:pt>
                <c:pt idx="1961" formatCode="_(* #,##0.00_);_(* \(#,##0.00\);_(* &quot;-&quot;??_);_(@_)">
                  <c:v>0.41178055440383804</c:v>
                </c:pt>
                <c:pt idx="1962" formatCode="_(* #,##0.00_);_(* \(#,##0.00\);_(* &quot;-&quot;??_);_(@_)">
                  <c:v>0.69567826306035718</c:v>
                </c:pt>
                <c:pt idx="1963" formatCode="_(* #,##0.00_);_(* \(#,##0.00\);_(* &quot;-&quot;??_);_(@_)">
                  <c:v>-4.2642394039493353E-2</c:v>
                </c:pt>
                <c:pt idx="1964" formatCode="_(* #,##0.00_);_(* \(#,##0.00\);_(* &quot;-&quot;??_);_(@_)">
                  <c:v>1.0953849507581708</c:v>
                </c:pt>
                <c:pt idx="1965" formatCode="_(* #,##0.00_);_(* \(#,##0.00\);_(* &quot;-&quot;??_);_(@_)">
                  <c:v>1.1738790753061508</c:v>
                </c:pt>
                <c:pt idx="1966" formatCode="_(* #,##0.00_);_(* \(#,##0.00\);_(* &quot;-&quot;??_);_(@_)">
                  <c:v>1.6259538743958539</c:v>
                </c:pt>
                <c:pt idx="1967" formatCode="_(* #,##0.00_);_(* \(#,##0.00\);_(* &quot;-&quot;??_);_(@_)">
                  <c:v>1.4240988405127828</c:v>
                </c:pt>
                <c:pt idx="1968" formatCode="_(* #,##0.00_);_(* \(#,##0.00\);_(* &quot;-&quot;??_);_(@_)">
                  <c:v>1.5566582598992151</c:v>
                </c:pt>
                <c:pt idx="1969" formatCode="_(* #,##0.00_);_(* \(#,##0.00\);_(* &quot;-&quot;??_);_(@_)">
                  <c:v>2.3979147632442235</c:v>
                </c:pt>
                <c:pt idx="1970" formatCode="_(* #,##0.00_);_(* \(#,##0.00\);_(* &quot;-&quot;??_);_(@_)">
                  <c:v>2.5163370498639646</c:v>
                </c:pt>
                <c:pt idx="1971" formatCode="_(* #,##0.00_);_(* \(#,##0.00\);_(* &quot;-&quot;??_);_(@_)">
                  <c:v>2.5298258488689296</c:v>
                </c:pt>
                <c:pt idx="1972" formatCode="_(* #,##0.00_);_(* \(#,##0.00\);_(* &quot;-&quot;??_);_(@_)">
                  <c:v>3.5274166241886831</c:v>
                </c:pt>
                <c:pt idx="1973" formatCode="_(* #,##0.00_);_(* \(#,##0.00\);_(* &quot;-&quot;??_);_(@_)">
                  <c:v>3.3251100534115796</c:v>
                </c:pt>
                <c:pt idx="1974" formatCode="_(* #,##0.00_);_(* \(#,##0.00\);_(* &quot;-&quot;??_);_(@_)">
                  <c:v>2.380474207159502</c:v>
                </c:pt>
                <c:pt idx="1975" formatCode="_(* #,##0.00_);_(* \(#,##0.00\);_(* &quot;-&quot;??_);_(@_)">
                  <c:v>2.0331656818039945</c:v>
                </c:pt>
                <c:pt idx="1976" formatCode="_(* #,##0.00_);_(* \(#,##0.00\);_(* &quot;-&quot;??_);_(@_)">
                  <c:v>1.6409594665269187</c:v>
                </c:pt>
                <c:pt idx="1977" formatCode="_(* #,##0.00_);_(* \(#,##0.00\);_(* &quot;-&quot;??_);_(@_)">
                  <c:v>1.6748705516852889</c:v>
                </c:pt>
                <c:pt idx="1978" formatCode="_(* #,##0.00_);_(* \(#,##0.00\);_(* &quot;-&quot;??_);_(@_)">
                  <c:v>1.3900921239135118</c:v>
                </c:pt>
                <c:pt idx="1979" formatCode="_(* #,##0.00_);_(* \(#,##0.00\);_(* &quot;-&quot;??_);_(@_)">
                  <c:v>1.2838631992339895</c:v>
                </c:pt>
                <c:pt idx="1980" formatCode="_(* #,##0.00_);_(* \(#,##0.00\);_(* &quot;-&quot;??_);_(@_)">
                  <c:v>1.3305731776778713</c:v>
                </c:pt>
                <c:pt idx="1981" formatCode="_(* #,##0.00_);_(* \(#,##0.00\);_(* &quot;-&quot;??_);_(@_)">
                  <c:v>1.5114826270313753</c:v>
                </c:pt>
                <c:pt idx="1982" formatCode="_(* #,##0.00_);_(* \(#,##0.00\);_(* &quot;-&quot;??_);_(@_)">
                  <c:v>1.0333109354656582</c:v>
                </c:pt>
                <c:pt idx="1983" formatCode="_(* #,##0.00_);_(* \(#,##0.00\);_(* &quot;-&quot;??_);_(@_)">
                  <c:v>0.8585409691286755</c:v>
                </c:pt>
                <c:pt idx="1984" formatCode="_(* #,##0.00_);_(* \(#,##0.00\);_(* &quot;-&quot;??_);_(@_)">
                  <c:v>1.0739789911965856</c:v>
                </c:pt>
                <c:pt idx="1985" formatCode="_(* #,##0.00_);_(* \(#,##0.00\);_(* &quot;-&quot;??_);_(@_)">
                  <c:v>1.2738594169837909</c:v>
                </c:pt>
                <c:pt idx="1986" formatCode="_(* #,##0.00_);_(* \(#,##0.00\);_(* &quot;-&quot;??_);_(@_)">
                  <c:v>1.1394557119890247</c:v>
                </c:pt>
                <c:pt idx="1987" formatCode="_(* #,##0.00_);_(* \(#,##0.00\);_(* &quot;-&quot;??_);_(@_)">
                  <c:v>0.8007364856345629</c:v>
                </c:pt>
                <c:pt idx="1988" formatCode="_(* #,##0.00_);_(* \(#,##0.00\);_(* &quot;-&quot;??_);_(@_)">
                  <c:v>1.2310185353823064</c:v>
                </c:pt>
                <c:pt idx="1989" formatCode="_(* #,##0.00_);_(* \(#,##0.00\);_(* &quot;-&quot;??_);_(@_)">
                  <c:v>1.5018291513297612</c:v>
                </c:pt>
                <c:pt idx="1990" formatCode="_(* #,##0.00_);_(* \(#,##0.00\);_(* &quot;-&quot;??_);_(@_)">
                  <c:v>1.0353907374056521</c:v>
                </c:pt>
                <c:pt idx="1991" formatCode="_(* #,##0.00_);_(* \(#,##0.00\);_(* &quot;-&quot;??_);_(@_)">
                  <c:v>1.0458949864486766</c:v>
                </c:pt>
                <c:pt idx="1992" formatCode="_(* #,##0.00_);_(* \(#,##0.00\);_(* &quot;-&quot;??_);_(@_)">
                  <c:v>1.1435997812911232</c:v>
                </c:pt>
                <c:pt idx="1993" formatCode="_(* #,##0.00_);_(* \(#,##0.00\);_(* &quot;-&quot;??_);_(@_)">
                  <c:v>0.96390047574494675</c:v>
                </c:pt>
                <c:pt idx="1994" formatCode="_(* #,##0.00_);_(* \(#,##0.00\);_(* &quot;-&quot;??_);_(@_)">
                  <c:v>0.867273275220239</c:v>
                </c:pt>
                <c:pt idx="1995" formatCode="_(* #,##0.00_);_(* \(#,##0.00\);_(* &quot;-&quot;??_);_(@_)">
                  <c:v>0.39231313912618815</c:v>
                </c:pt>
                <c:pt idx="1996" formatCode="_(* #,##0.00_);_(* \(#,##0.00\);_(* &quot;-&quot;??_);_(@_)">
                  <c:v>0.75083262621200109</c:v>
                </c:pt>
                <c:pt idx="1997" formatCode="_(* #,##0.00_);_(* \(#,##0.00\);_(* &quot;-&quot;??_);_(@_)">
                  <c:v>0.85675359638639281</c:v>
                </c:pt>
                <c:pt idx="1998" formatCode="_(* #,##0.00_);_(* \(#,##0.00\);_(* &quot;-&quot;??_);_(@_)">
                  <c:v>0.43082841010485806</c:v>
                </c:pt>
                <c:pt idx="1999" formatCode="_(* #,##0.00_);_(* \(#,##0.00\);_(* &quot;-&quot;??_);_(@_)">
                  <c:v>0.65631575108427376</c:v>
                </c:pt>
                <c:pt idx="2000" formatCode="_(* #,##0.00_);_(* \(#,##0.00\);_(* &quot;-&quot;??_);_(@_)">
                  <c:v>0.36422709419703442</c:v>
                </c:pt>
                <c:pt idx="2001" formatCode="_(* #,##0.00_);_(* \(#,##0.00\);_(* &quot;-&quot;??_);_(@_)">
                  <c:v>0.58350291763362994</c:v>
                </c:pt>
                <c:pt idx="2002" formatCode="_(* #,##0.00_);_(* \(#,##0.00\);_(* &quot;-&quot;??_);_(@_)">
                  <c:v>0.58346798460062999</c:v>
                </c:pt>
                <c:pt idx="2003" formatCode="_(* #,##0.00_);_(* \(#,##0.00\);_(* &quot;-&quot;??_);_(@_)">
                  <c:v>0.30695488934482601</c:v>
                </c:pt>
                <c:pt idx="2004" formatCode="_(* #,##0.00_);_(* \(#,##0.00\);_(* &quot;-&quot;??_);_(@_)">
                  <c:v>0.27138834834219749</c:v>
                </c:pt>
                <c:pt idx="2005" formatCode="_(* #,##0.00_);_(* \(#,##0.00\);_(* &quot;-&quot;??_);_(@_)">
                  <c:v>0.57517354121449449</c:v>
                </c:pt>
                <c:pt idx="2006" formatCode="_(* #,##0.00_);_(* \(#,##0.00\);_(* &quot;-&quot;??_);_(@_)">
                  <c:v>0.51268742506991205</c:v>
                </c:pt>
                <c:pt idx="2007" formatCode="_(* #,##0.00_);_(* \(#,##0.00\);_(* &quot;-&quot;??_);_(@_)">
                  <c:v>0.64300237926378223</c:v>
                </c:pt>
                <c:pt idx="2008" formatCode="_(* #,##0.00_);_(* \(#,##0.00\);_(* &quot;-&quot;??_);_(@_)">
                  <c:v>0.68762434843154907</c:v>
                </c:pt>
                <c:pt idx="2009" formatCode="_(* #,##0.00_);_(* \(#,##0.00\);_(* &quot;-&quot;??_);_(@_)">
                  <c:v>0.51020133779649701</c:v>
                </c:pt>
                <c:pt idx="2010" formatCode="_(* #,##0.00_);_(* \(#,##0.00\);_(* &quot;-&quot;??_);_(@_)">
                  <c:v>0.32120363665684404</c:v>
                </c:pt>
                <c:pt idx="2011" formatCode="_(* #,##0.00_);_(* \(#,##0.00\);_(* &quot;-&quot;??_);_(@_)">
                  <c:v>0.57461548819310093</c:v>
                </c:pt>
                <c:pt idx="2012" formatCode="_(* #,##0.00_);_(* \(#,##0.00\);_(* &quot;-&quot;??_);_(@_)">
                  <c:v>0.42988777003698797</c:v>
                </c:pt>
                <c:pt idx="2013" formatCode="_(* #,##0.00_);_(* \(#,##0.00\);_(* &quot;-&quot;??_);_(@_)">
                  <c:v>0.3650582958741711</c:v>
                </c:pt>
                <c:pt idx="2014" formatCode="_(* #,##0.00_);_(* \(#,##0.00\);_(* &quot;-&quot;??_);_(@_)">
                  <c:v>0.10976776317808731</c:v>
                </c:pt>
                <c:pt idx="2015" formatCode="_(* #,##0.00_);_(* \(#,##0.00\);_(* &quot;-&quot;??_);_(@_)">
                  <c:v>-0.22145520578431746</c:v>
                </c:pt>
                <c:pt idx="2016" formatCode="_(* #,##0.00_);_(* \(#,##0.00\);_(* &quot;-&quot;??_);_(@_)">
                  <c:v>1.0067622427726394E-2</c:v>
                </c:pt>
                <c:pt idx="2017" formatCode="_(* #,##0.00_);_(* \(#,##0.00\);_(* &quot;-&quot;??_);_(@_)">
                  <c:v>-7.5289720902559074E-2</c:v>
                </c:pt>
                <c:pt idx="2018" formatCode="_(* #,##0.00_);_(* \(#,##0.00\);_(* &quot;-&quot;??_);_(@_)">
                  <c:v>-0.15117148954191342</c:v>
                </c:pt>
                <c:pt idx="2019" formatCode="_(* #,##0.00_);_(* \(#,##0.00\);_(* &quot;-&quot;??_);_(@_)">
                  <c:v>-0.27378953767420922</c:v>
                </c:pt>
                <c:pt idx="2020" formatCode="_(* #,##0.00_);_(* \(#,##0.00\);_(* &quot;-&quot;??_);_(@_)">
                  <c:v>-0.62621445939050924</c:v>
                </c:pt>
                <c:pt idx="2021" formatCode="_(* #,##0.00_);_(* \(#,##0.00\);_(* &quot;-&quot;??_);_(@_)">
                  <c:v>-0.57831752679755188</c:v>
                </c:pt>
                <c:pt idx="2022" formatCode="_(* #,##0.00_);_(* \(#,##0.00\);_(* &quot;-&quot;??_);_(@_)">
                  <c:v>-0.98955881245061539</c:v>
                </c:pt>
                <c:pt idx="2023" formatCode="_(* #,##0.00_);_(* \(#,##0.00\);_(* &quot;-&quot;??_);_(@_)">
                  <c:v>-0.93791374994080856</c:v>
                </c:pt>
                <c:pt idx="2024" formatCode="_(* #,##0.00_);_(* \(#,##0.00\);_(* &quot;-&quot;??_);_(@_)">
                  <c:v>-0.26862923177138553</c:v>
                </c:pt>
                <c:pt idx="2025" formatCode="_(* #,##0.00_);_(* \(#,##0.00\);_(* &quot;-&quot;??_);_(@_)">
                  <c:v>4.790819227786957E-2</c:v>
                </c:pt>
                <c:pt idx="2026" formatCode="_(* #,##0.00_);_(* \(#,##0.00\);_(* &quot;-&quot;??_);_(@_)">
                  <c:v>-0.3182140049721574</c:v>
                </c:pt>
                <c:pt idx="2027" formatCode="_(* #,##0.00_);_(* \(#,##0.00\);_(* &quot;-&quot;??_);_(@_)">
                  <c:v>-7.6897621863106919E-2</c:v>
                </c:pt>
                <c:pt idx="2028" formatCode="_(* #,##0.00_);_(* \(#,##0.00\);_(* &quot;-&quot;??_);_(@_)">
                  <c:v>-4.642715268822975E-2</c:v>
                </c:pt>
                <c:pt idx="2029" formatCode="_(* #,##0.00_);_(* \(#,##0.00\);_(* &quot;-&quot;??_);_(@_)">
                  <c:v>-0.40875966113523676</c:v>
                </c:pt>
                <c:pt idx="2030" formatCode="_(* #,##0.00_);_(* \(#,##0.00\);_(* &quot;-&quot;??_);_(@_)">
                  <c:v>-1.8299912214808825E-3</c:v>
                </c:pt>
                <c:pt idx="2031" formatCode="_(* #,##0.00_);_(* \(#,##0.00\);_(* &quot;-&quot;??_);_(@_)">
                  <c:v>-0.1587539394667678</c:v>
                </c:pt>
                <c:pt idx="2032" formatCode="_(* #,##0.00_);_(* \(#,##0.00\);_(* &quot;-&quot;??_);_(@_)">
                  <c:v>-0.22041948212820917</c:v>
                </c:pt>
                <c:pt idx="2033" formatCode="_(* #,##0.00_);_(* \(#,##0.00\);_(* &quot;-&quot;??_);_(@_)">
                  <c:v>-5.226322608405163E-2</c:v>
                </c:pt>
                <c:pt idx="2034" formatCode="_(* #,##0.00_);_(* \(#,##0.00\);_(* &quot;-&quot;??_);_(@_)">
                  <c:v>-0.3192229599848912</c:v>
                </c:pt>
                <c:pt idx="2035" formatCode="_(* #,##0.00_);_(* \(#,##0.00\);_(* &quot;-&quot;??_);_(@_)">
                  <c:v>-0.19434296471455109</c:v>
                </c:pt>
                <c:pt idx="2036" formatCode="_(* #,##0.00_);_(* \(#,##0.00\);_(* &quot;-&quot;??_);_(@_)">
                  <c:v>-0.12116703506174951</c:v>
                </c:pt>
                <c:pt idx="2037" formatCode="_(* #,##0.00_);_(* \(#,##0.00\);_(* &quot;-&quot;??_);_(@_)">
                  <c:v>-0.33818240909792274</c:v>
                </c:pt>
                <c:pt idx="2038" formatCode="_(* #,##0.00_);_(* \(#,##0.00\);_(* &quot;-&quot;??_);_(@_)">
                  <c:v>-0.35843016741659833</c:v>
                </c:pt>
                <c:pt idx="2039" formatCode="_(* #,##0.00_);_(* \(#,##0.00\);_(* &quot;-&quot;??_);_(@_)">
                  <c:v>-2.6095915769487946E-2</c:v>
                </c:pt>
                <c:pt idx="2040" formatCode="_(* #,##0.00_);_(* \(#,##0.00\);_(* &quot;-&quot;??_);_(@_)">
                  <c:v>-0.31753747719309694</c:v>
                </c:pt>
                <c:pt idx="2041" formatCode="_(* #,##0.00_);_(* \(#,##0.00\);_(* &quot;-&quot;??_);_(@_)">
                  <c:v>-0.60063075086645212</c:v>
                </c:pt>
                <c:pt idx="2042" formatCode="_(* #,##0.00_);_(* \(#,##0.00\);_(* &quot;-&quot;??_);_(@_)">
                  <c:v>-0.26941178697675633</c:v>
                </c:pt>
                <c:pt idx="2043" formatCode="_(* #,##0.00_);_(* \(#,##0.00\);_(* &quot;-&quot;??_);_(@_)">
                  <c:v>-0.12290651732510489</c:v>
                </c:pt>
                <c:pt idx="2044" formatCode="_(* #,##0.00_);_(* \(#,##0.00\);_(* &quot;-&quot;??_);_(@_)">
                  <c:v>-0.34080597740335611</c:v>
                </c:pt>
                <c:pt idx="2045" formatCode="_(* #,##0.00_);_(* \(#,##0.00\);_(* &quot;-&quot;??_);_(@_)">
                  <c:v>-0.48883959943059863</c:v>
                </c:pt>
                <c:pt idx="2046" formatCode="_(* #,##0.00_);_(* \(#,##0.00\);_(* &quot;-&quot;??_);_(@_)">
                  <c:v>-0.57423139703047188</c:v>
                </c:pt>
                <c:pt idx="2047" formatCode="_(* #,##0.00_);_(* \(#,##0.00\);_(* &quot;-&quot;??_);_(@_)">
                  <c:v>-0.86999700433752425</c:v>
                </c:pt>
                <c:pt idx="2048" formatCode="_(* #,##0.00_);_(* \(#,##0.00\);_(* &quot;-&quot;??_);_(@_)">
                  <c:v>-1.1455856011387027</c:v>
                </c:pt>
                <c:pt idx="2049" formatCode="_(* #,##0.00_);_(* \(#,##0.00\);_(* &quot;-&quot;??_);_(@_)">
                  <c:v>-1.6179007331144937</c:v>
                </c:pt>
                <c:pt idx="2050" formatCode="_(* #,##0.00_);_(* \(#,##0.00\);_(* &quot;-&quot;??_);_(@_)">
                  <c:v>-0.77568467284733611</c:v>
                </c:pt>
                <c:pt idx="2051" formatCode="_(* #,##0.00_);_(* \(#,##0.00\);_(* &quot;-&quot;??_);_(@_)">
                  <c:v>-0.5772404283424718</c:v>
                </c:pt>
                <c:pt idx="2052" formatCode="_(* #,##0.00_);_(* \(#,##0.00\);_(* &quot;-&quot;??_);_(@_)">
                  <c:v>-0.50358429082042289</c:v>
                </c:pt>
                <c:pt idx="2053" formatCode="_(* #,##0.00_);_(* \(#,##0.00\);_(* &quot;-&quot;??_);_(@_)">
                  <c:v>-0.67374723409152115</c:v>
                </c:pt>
                <c:pt idx="2054" formatCode="_(* #,##0.00_);_(* \(#,##0.00\);_(* &quot;-&quot;??_);_(@_)">
                  <c:v>-1.3681142628808902</c:v>
                </c:pt>
                <c:pt idx="2055" formatCode="_(* #,##0.00_);_(* \(#,##0.00\);_(* &quot;-&quot;??_);_(@_)">
                  <c:v>-1.7992841093244507</c:v>
                </c:pt>
                <c:pt idx="2056" formatCode="_(* #,##0.00_);_(* \(#,##0.00\);_(* &quot;-&quot;??_);_(@_)">
                  <c:v>-1.6200731281980625</c:v>
                </c:pt>
                <c:pt idx="2057" formatCode="_(* #,##0.00_);_(* \(#,##0.00\);_(* &quot;-&quot;??_);_(@_)">
                  <c:v>-1.1583453874187613</c:v>
                </c:pt>
                <c:pt idx="2058" formatCode="_(* #,##0.00_);_(* \(#,##0.00\);_(* &quot;-&quot;??_);_(@_)">
                  <c:v>-1.4921876548273125</c:v>
                </c:pt>
                <c:pt idx="2059" formatCode="_(* #,##0.00_);_(* \(#,##0.00\);_(* &quot;-&quot;??_);_(@_)">
                  <c:v>-1.8137322374961338</c:v>
                </c:pt>
                <c:pt idx="2060" formatCode="_(* #,##0.00_);_(* \(#,##0.00\);_(* &quot;-&quot;??_);_(@_)">
                  <c:v>-1.1916638641606996</c:v>
                </c:pt>
                <c:pt idx="2061" formatCode="_(* #,##0.00_);_(* \(#,##0.00\);_(* &quot;-&quot;??_);_(@_)">
                  <c:v>-0.85012268600199448</c:v>
                </c:pt>
                <c:pt idx="2062" formatCode="_(* #,##0.00_);_(* \(#,##0.00\);_(* &quot;-&quot;??_);_(@_)">
                  <c:v>-0.84989528322258401</c:v>
                </c:pt>
                <c:pt idx="2063" formatCode="_(* #,##0.00_);_(* \(#,##0.00\);_(* &quot;-&quot;??_);_(@_)">
                  <c:v>-0.75672407049048629</c:v>
                </c:pt>
                <c:pt idx="2064" formatCode="_(* #,##0.00_);_(* \(#,##0.00\);_(* &quot;-&quot;??_);_(@_)">
                  <c:v>-1.4660510081141267</c:v>
                </c:pt>
                <c:pt idx="2065" formatCode="_(* #,##0.00_);_(* \(#,##0.00\);_(* &quot;-&quot;??_);_(@_)">
                  <c:v>-1.1777503583053983</c:v>
                </c:pt>
                <c:pt idx="2066" formatCode="_(* #,##0.00_);_(* \(#,##0.00\);_(* &quot;-&quot;??_);_(@_)">
                  <c:v>-1.4974912255450663</c:v>
                </c:pt>
                <c:pt idx="2067" formatCode="_(* #,##0.00_);_(* \(#,##0.00\);_(* &quot;-&quot;??_);_(@_)">
                  <c:v>-1.5980797160238618</c:v>
                </c:pt>
                <c:pt idx="2068" formatCode="_(* #,##0.00_);_(* \(#,##0.00\);_(* &quot;-&quot;??_);_(@_)">
                  <c:v>-1.6801165077914542</c:v>
                </c:pt>
                <c:pt idx="2069" formatCode="_(* #,##0.00_);_(* \(#,##0.00\);_(* &quot;-&quot;??_);_(@_)">
                  <c:v>-1.7543901215035784</c:v>
                </c:pt>
                <c:pt idx="2070" formatCode="_(* #,##0.00_);_(* \(#,##0.00\);_(* &quot;-&quot;??_);_(@_)">
                  <c:v>-1.976061281739897</c:v>
                </c:pt>
                <c:pt idx="2071" formatCode="_(* #,##0.00_);_(* \(#,##0.00\);_(* &quot;-&quot;??_);_(@_)">
                  <c:v>-1.8713022165188662</c:v>
                </c:pt>
                <c:pt idx="2072" formatCode="_(* #,##0.00_);_(* \(#,##0.00\);_(* &quot;-&quot;??_);_(@_)">
                  <c:v>-2.0911822608203288</c:v>
                </c:pt>
                <c:pt idx="2073" formatCode="_(* #,##0.00_);_(* \(#,##0.00\);_(* &quot;-&quot;??_);_(@_)">
                  <c:v>-2.0137736999849714</c:v>
                </c:pt>
                <c:pt idx="2074" formatCode="_(* #,##0.00_);_(* \(#,##0.00\);_(* &quot;-&quot;??_);_(@_)">
                  <c:v>-2.2012261594721338</c:v>
                </c:pt>
                <c:pt idx="2075" formatCode="_(* #,##0.00_);_(* \(#,##0.00\);_(* &quot;-&quot;??_);_(@_)">
                  <c:v>-1.8733159259808798</c:v>
                </c:pt>
                <c:pt idx="2076" formatCode="_(* #,##0.00_);_(* \(#,##0.00\);_(* &quot;-&quot;??_);_(@_)">
                  <c:v>-2.357388749626689</c:v>
                </c:pt>
                <c:pt idx="2077" formatCode="_(* #,##0.00_);_(* \(#,##0.00\);_(* &quot;-&quot;??_);_(@_)">
                  <c:v>-2.0734946965452883</c:v>
                </c:pt>
                <c:pt idx="2078" formatCode="_(* #,##0.00_);_(* \(#,##0.00\);_(* &quot;-&quot;??_);_(@_)">
                  <c:v>-2.0761359507163224</c:v>
                </c:pt>
                <c:pt idx="2079" formatCode="_(* #,##0.00_);_(* \(#,##0.00\);_(* &quot;-&quot;??_);_(@_)">
                  <c:v>-1.8530805432261397</c:v>
                </c:pt>
                <c:pt idx="2080" formatCode="_(* #,##0.00_);_(* \(#,##0.00\);_(* &quot;-&quot;??_);_(@_)">
                  <c:v>-1.6295577177501741</c:v>
                </c:pt>
                <c:pt idx="2081" formatCode="_(* #,##0.00_);_(* \(#,##0.00\);_(* &quot;-&quot;??_);_(@_)">
                  <c:v>-1.9471414456458807</c:v>
                </c:pt>
                <c:pt idx="2082" formatCode="_(* #,##0.00_);_(* \(#,##0.00\);_(* &quot;-&quot;??_);_(@_)">
                  <c:v>-1.9701359031713561</c:v>
                </c:pt>
                <c:pt idx="2083" formatCode="_(* #,##0.00_);_(* \(#,##0.00\);_(* &quot;-&quot;??_);_(@_)">
                  <c:v>-2.1729719429322758</c:v>
                </c:pt>
                <c:pt idx="2084" formatCode="_(* #,##0.00_);_(* \(#,##0.00\);_(* &quot;-&quot;??_);_(@_)">
                  <c:v>-2.3450161278693908</c:v>
                </c:pt>
                <c:pt idx="2085" formatCode="_(* #,##0.00_);_(* \(#,##0.00\);_(* &quot;-&quot;??_);_(@_)">
                  <c:v>-2.7713239378469008</c:v>
                </c:pt>
                <c:pt idx="2086" formatCode="_(* #,##0.00_);_(* \(#,##0.00\);_(* &quot;-&quot;??_);_(@_)">
                  <c:v>-2.5485246652713625</c:v>
                </c:pt>
                <c:pt idx="2087" formatCode="_(* #,##0.00_);_(* \(#,##0.00\);_(* &quot;-&quot;??_);_(@_)">
                  <c:v>-1.9200092254198842</c:v>
                </c:pt>
                <c:pt idx="2088" formatCode="_(* #,##0.00_);_(* \(#,##0.00\);_(* &quot;-&quot;??_);_(@_)">
                  <c:v>-1.9718855821459533</c:v>
                </c:pt>
                <c:pt idx="2089" formatCode="_(* #,##0.00_);_(* \(#,##0.00\);_(* &quot;-&quot;??_);_(@_)">
                  <c:v>-1.6653227593995743</c:v>
                </c:pt>
                <c:pt idx="2090" formatCode="_(* #,##0.00_);_(* \(#,##0.00\);_(* &quot;-&quot;??_);_(@_)">
                  <c:v>-1.5235670793345544</c:v>
                </c:pt>
                <c:pt idx="2091" formatCode="_(* #,##0.00_);_(* \(#,##0.00\);_(* &quot;-&quot;??_);_(@_)">
                  <c:v>-1.290681521352556</c:v>
                </c:pt>
                <c:pt idx="2092" formatCode="_(* #,##0.00_);_(* \(#,##0.00\);_(* &quot;-&quot;??_);_(@_)">
                  <c:v>-0.94451920808580025</c:v>
                </c:pt>
                <c:pt idx="2093" formatCode="_(* #,##0.00_);_(* \(#,##0.00\);_(* &quot;-&quot;??_);_(@_)">
                  <c:v>-0.48913740335908223</c:v>
                </c:pt>
                <c:pt idx="2094" formatCode="_(* #,##0.00_);_(* \(#,##0.00\);_(* &quot;-&quot;??_);_(@_)">
                  <c:v>-0.28785980417238721</c:v>
                </c:pt>
                <c:pt idx="2095" formatCode="_(* #,##0.00_);_(* \(#,##0.00\);_(* &quot;-&quot;??_);_(@_)">
                  <c:v>-0.51853551227683559</c:v>
                </c:pt>
                <c:pt idx="2096" formatCode="_(* #,##0.00_);_(* \(#,##0.00\);_(* &quot;-&quot;??_);_(@_)">
                  <c:v>-0.20783567618571105</c:v>
                </c:pt>
                <c:pt idx="2097" formatCode="_(* #,##0.00_);_(* \(#,##0.00\);_(* &quot;-&quot;??_);_(@_)">
                  <c:v>-0.4080714028139838</c:v>
                </c:pt>
                <c:pt idx="2098" formatCode="_(* #,##0.00_);_(* \(#,##0.00\);_(* &quot;-&quot;??_);_(@_)">
                  <c:v>-0.32525674084181977</c:v>
                </c:pt>
                <c:pt idx="2099" formatCode="_(* #,##0.00_);_(* \(#,##0.00\);_(* &quot;-&quot;??_);_(@_)">
                  <c:v>0.29680783741458383</c:v>
                </c:pt>
                <c:pt idx="2100" formatCode="_(* #,##0.00_);_(* \(#,##0.00\);_(* &quot;-&quot;??_);_(@_)">
                  <c:v>5.6919958504511869E-2</c:v>
                </c:pt>
                <c:pt idx="2101" formatCode="_(* #,##0.00_);_(* \(#,##0.00\);_(* &quot;-&quot;??_);_(@_)">
                  <c:v>-4.8278155099464899E-4</c:v>
                </c:pt>
                <c:pt idx="2102" formatCode="_(* #,##0.00_);_(* \(#,##0.00\);_(* &quot;-&quot;??_);_(@_)">
                  <c:v>-0.33864054475269129</c:v>
                </c:pt>
                <c:pt idx="2103" formatCode="_(* #,##0.00_);_(* \(#,##0.00\);_(* &quot;-&quot;??_);_(@_)">
                  <c:v>-1.3635590026155784</c:v>
                </c:pt>
                <c:pt idx="2104" formatCode="_(* #,##0.00_);_(* \(#,##0.00\);_(* &quot;-&quot;??_);_(@_)">
                  <c:v>-0.30428282499273396</c:v>
                </c:pt>
                <c:pt idx="2105" formatCode="_(* #,##0.00_);_(* \(#,##0.00\);_(* &quot;-&quot;??_);_(@_)">
                  <c:v>-0.48675090082037259</c:v>
                </c:pt>
                <c:pt idx="2106" formatCode="_(* #,##0.00_);_(* \(#,##0.00\);_(* &quot;-&quot;??_);_(@_)">
                  <c:v>-0.27540427444963639</c:v>
                </c:pt>
                <c:pt idx="2107" formatCode="_(* #,##0.00_);_(* \(#,##0.00\);_(* &quot;-&quot;??_);_(@_)">
                  <c:v>-0.70893953891118533</c:v>
                </c:pt>
                <c:pt idx="2108" formatCode="_(* #,##0.00_);_(* \(#,##0.00\);_(* &quot;-&quot;??_);_(@_)">
                  <c:v>-0.58045893165906814</c:v>
                </c:pt>
                <c:pt idx="2109" formatCode="_(* #,##0.00_);_(* \(#,##0.00\);_(* &quot;-&quot;??_);_(@_)">
                  <c:v>1.8435272892791603</c:v>
                </c:pt>
                <c:pt idx="2110" formatCode="_(* #,##0.00_);_(* \(#,##0.00\);_(* &quot;-&quot;??_);_(@_)">
                  <c:v>2.4858352309030778</c:v>
                </c:pt>
                <c:pt idx="2111" formatCode="_(* #,##0.00_);_(* \(#,##0.00\);_(* &quot;-&quot;??_);_(@_)">
                  <c:v>3.0092589733998141</c:v>
                </c:pt>
                <c:pt idx="2112" formatCode="_(* #,##0.00_);_(* \(#,##0.00\);_(* &quot;-&quot;??_);_(@_)">
                  <c:v>2.2624074373019178</c:v>
                </c:pt>
                <c:pt idx="2113" formatCode="_(* #,##0.00_);_(* \(#,##0.00\);_(* &quot;-&quot;??_);_(@_)">
                  <c:v>2.3135676702440997</c:v>
                </c:pt>
                <c:pt idx="2114" formatCode="_(* #,##0.00_);_(* \(#,##0.00\);_(* &quot;-&quot;??_);_(@_)">
                  <c:v>2.2127000841791538</c:v>
                </c:pt>
                <c:pt idx="2115" formatCode="_(* #,##0.00_);_(* \(#,##0.00\);_(* &quot;-&quot;??_);_(@_)">
                  <c:v>2.5280171562605975</c:v>
                </c:pt>
                <c:pt idx="2116" formatCode="_(* #,##0.00_);_(* \(#,##0.00\);_(* &quot;-&quot;??_);_(@_)">
                  <c:v>2.0626270366182027</c:v>
                </c:pt>
                <c:pt idx="2117" formatCode="_(* #,##0.00_);_(* \(#,##0.00\);_(* &quot;-&quot;??_);_(@_)">
                  <c:v>1.6601002074696063</c:v>
                </c:pt>
                <c:pt idx="2118" formatCode="_(* #,##0.00_);_(* \(#,##0.00\);_(* &quot;-&quot;??_);_(@_)">
                  <c:v>2.1180700283620628</c:v>
                </c:pt>
                <c:pt idx="2119" formatCode="_(* #,##0.00_);_(* \(#,##0.00\);_(* &quot;-&quot;??_);_(@_)">
                  <c:v>2.167100950370124</c:v>
                </c:pt>
                <c:pt idx="2120" formatCode="_(* #,##0.00_);_(* \(#,##0.00\);_(* &quot;-&quot;??_);_(@_)">
                  <c:v>2.3055993394899659</c:v>
                </c:pt>
                <c:pt idx="2121" formatCode="_(* #,##0.00_);_(* \(#,##0.00\);_(* &quot;-&quot;??_);_(@_)">
                  <c:v>1.9293660320066031</c:v>
                </c:pt>
                <c:pt idx="2122" formatCode="_(* #,##0.00_);_(* \(#,##0.00\);_(* &quot;-&quot;??_);_(@_)">
                  <c:v>1.6188173724924368</c:v>
                </c:pt>
                <c:pt idx="2123" formatCode="_(* #,##0.00_);_(* \(#,##0.00\);_(* &quot;-&quot;??_);_(@_)">
                  <c:v>1.561936005705131</c:v>
                </c:pt>
                <c:pt idx="2124" formatCode="_(* #,##0.00_);_(* \(#,##0.00\);_(* &quot;-&quot;??_);_(@_)">
                  <c:v>1.327018523470856</c:v>
                </c:pt>
                <c:pt idx="2125" formatCode="_(* #,##0.00_);_(* \(#,##0.00\);_(* &quot;-&quot;??_);_(@_)">
                  <c:v>1.1113178477915542</c:v>
                </c:pt>
                <c:pt idx="2126" formatCode="_(* #,##0.00_);_(* \(#,##0.00\);_(* &quot;-&quot;??_);_(@_)">
                  <c:v>1.0273897245153145</c:v>
                </c:pt>
                <c:pt idx="2127" formatCode="_(* #,##0.00_);_(* \(#,##0.00\);_(* &quot;-&quot;??_);_(@_)">
                  <c:v>1.005970771767934</c:v>
                </c:pt>
                <c:pt idx="2128" formatCode="_(* #,##0.00_);_(* \(#,##0.00\);_(* &quot;-&quot;??_);_(@_)">
                  <c:v>1.0773705049829569</c:v>
                </c:pt>
                <c:pt idx="2129" formatCode="_(* #,##0.00_);_(* \(#,##0.00\);_(* &quot;-&quot;??_);_(@_)">
                  <c:v>0.96201821944376165</c:v>
                </c:pt>
                <c:pt idx="2130" formatCode="_(* #,##0.00_);_(* \(#,##0.00\);_(* &quot;-&quot;??_);_(@_)">
                  <c:v>1.208876473160978</c:v>
                </c:pt>
                <c:pt idx="2131" formatCode="_(* #,##0.00_);_(* \(#,##0.00\);_(* &quot;-&quot;??_);_(@_)">
                  <c:v>0.6231202522689312</c:v>
                </c:pt>
                <c:pt idx="2132" formatCode="_(* #,##0.00_);_(* \(#,##0.00\);_(* &quot;-&quot;??_);_(@_)">
                  <c:v>0.87936243815144766</c:v>
                </c:pt>
                <c:pt idx="2133" formatCode="_(* #,##0.00_);_(* \(#,##0.00\);_(* &quot;-&quot;??_);_(@_)">
                  <c:v>0.49627523177853283</c:v>
                </c:pt>
                <c:pt idx="2134" formatCode="_(* #,##0.00_);_(* \(#,##0.00\);_(* &quot;-&quot;??_);_(@_)">
                  <c:v>0.77542987005201625</c:v>
                </c:pt>
                <c:pt idx="2135" formatCode="_(* #,##0.00_);_(* \(#,##0.00\);_(* &quot;-&quot;??_);_(@_)">
                  <c:v>0.80531086732272583</c:v>
                </c:pt>
                <c:pt idx="2136" formatCode="_(* #,##0.00_);_(* \(#,##0.00\);_(* &quot;-&quot;??_);_(@_)">
                  <c:v>0.87680601811694692</c:v>
                </c:pt>
                <c:pt idx="2137" formatCode="_(* #,##0.00_);_(* \(#,##0.00\);_(* &quot;-&quot;??_);_(@_)">
                  <c:v>0.91904810827411476</c:v>
                </c:pt>
                <c:pt idx="2138" formatCode="_(* #,##0.00_);_(* \(#,##0.00\);_(* &quot;-&quot;??_);_(@_)">
                  <c:v>0.9294720727204816</c:v>
                </c:pt>
                <c:pt idx="2139" formatCode="_(* #,##0.00_);_(* \(#,##0.00\);_(* &quot;-&quot;??_);_(@_)">
                  <c:v>0.73948449557132756</c:v>
                </c:pt>
                <c:pt idx="2140" formatCode="_(* #,##0.00_);_(* \(#,##0.00\);_(* &quot;-&quot;??_);_(@_)">
                  <c:v>0.60215388578956408</c:v>
                </c:pt>
                <c:pt idx="2141" formatCode="_(* #,##0.00_);_(* \(#,##0.00\);_(* &quot;-&quot;??_);_(@_)">
                  <c:v>0.24657859050366329</c:v>
                </c:pt>
                <c:pt idx="2142" formatCode="_(* #,##0.00_);_(* \(#,##0.00\);_(* &quot;-&quot;??_);_(@_)">
                  <c:v>0.59493698813772378</c:v>
                </c:pt>
                <c:pt idx="2143" formatCode="_(* #,##0.00_);_(* \(#,##0.00\);_(* &quot;-&quot;??_);_(@_)">
                  <c:v>0.69278753141024807</c:v>
                </c:pt>
                <c:pt idx="2144" formatCode="_(* #,##0.00_);_(* \(#,##0.00\);_(* &quot;-&quot;??_);_(@_)">
                  <c:v>0.65749473444666573</c:v>
                </c:pt>
                <c:pt idx="2145" formatCode="_(* #,##0.00_);_(* \(#,##0.00\);_(* &quot;-&quot;??_);_(@_)">
                  <c:v>0.74586438056740634</c:v>
                </c:pt>
                <c:pt idx="2146" formatCode="_(* #,##0.00_);_(* \(#,##0.00\);_(* &quot;-&quot;??_);_(@_)">
                  <c:v>0.65120480590130025</c:v>
                </c:pt>
                <c:pt idx="2147" formatCode="_(* #,##0.00_);_(* \(#,##0.00\);_(* &quot;-&quot;??_);_(@_)">
                  <c:v>0.61660694817007933</c:v>
                </c:pt>
                <c:pt idx="2148" formatCode="_(* #,##0.00_);_(* \(#,##0.00\);_(* &quot;-&quot;??_);_(@_)">
                  <c:v>0.13348089437422686</c:v>
                </c:pt>
                <c:pt idx="2149" formatCode="_(* #,##0.00_);_(* \(#,##0.00\);_(* &quot;-&quot;??_);_(@_)">
                  <c:v>7.9825434089890859E-2</c:v>
                </c:pt>
                <c:pt idx="2150" formatCode="_(* #,##0.00_);_(* \(#,##0.00\);_(* &quot;-&quot;??_);_(@_)">
                  <c:v>0.22695782239958867</c:v>
                </c:pt>
                <c:pt idx="2151" formatCode="_(* #,##0.00_);_(* \(#,##0.00\);_(* &quot;-&quot;??_);_(@_)">
                  <c:v>0.35598866701982829</c:v>
                </c:pt>
                <c:pt idx="2152" formatCode="_(* #,##0.00_);_(* \(#,##0.00\);_(* &quot;-&quot;??_);_(@_)">
                  <c:v>0.36204437154988023</c:v>
                </c:pt>
                <c:pt idx="2153" formatCode="_(* #,##0.00_);_(* \(#,##0.00\);_(* &quot;-&quot;??_);_(@_)">
                  <c:v>0.26004732855163332</c:v>
                </c:pt>
                <c:pt idx="2154" formatCode="_(* #,##0.00_);_(* \(#,##0.00\);_(* &quot;-&quot;??_);_(@_)">
                  <c:v>0.10935515519127703</c:v>
                </c:pt>
                <c:pt idx="2155" formatCode="_(* #,##0.00_);_(* \(#,##0.00\);_(* &quot;-&quot;??_);_(@_)">
                  <c:v>0.31674284893468391</c:v>
                </c:pt>
                <c:pt idx="2156" formatCode="_(* #,##0.00_);_(* \(#,##0.00\);_(* &quot;-&quot;??_);_(@_)">
                  <c:v>0.28452930905854495</c:v>
                </c:pt>
                <c:pt idx="2157" formatCode="_(* #,##0.00_);_(* \(#,##0.00\);_(* &quot;-&quot;??_);_(@_)">
                  <c:v>-0.18790287643130876</c:v>
                </c:pt>
                <c:pt idx="2158" formatCode="_(* #,##0.00_);_(* \(#,##0.00\);_(* &quot;-&quot;??_);_(@_)">
                  <c:v>-0.17559094959287658</c:v>
                </c:pt>
                <c:pt idx="2159" formatCode="_(* #,##0.00_);_(* \(#,##0.00\);_(* &quot;-&quot;??_);_(@_)">
                  <c:v>-0.18491025570043346</c:v>
                </c:pt>
                <c:pt idx="2160" formatCode="_(* #,##0.00_);_(* \(#,##0.00\);_(* &quot;-&quot;??_);_(@_)">
                  <c:v>7.8922686654443838E-2</c:v>
                </c:pt>
                <c:pt idx="2161" formatCode="_(* #,##0.00_);_(* \(#,##0.00\);_(* &quot;-&quot;??_);_(@_)">
                  <c:v>0.13002258145125109</c:v>
                </c:pt>
                <c:pt idx="2162" formatCode="_(* #,##0.00_);_(* \(#,##0.00\);_(* &quot;-&quot;??_);_(@_)">
                  <c:v>0.10665444159685374</c:v>
                </c:pt>
                <c:pt idx="2163" formatCode="_(* #,##0.00_);_(* \(#,##0.00\);_(* &quot;-&quot;??_);_(@_)">
                  <c:v>0.17589318560057929</c:v>
                </c:pt>
                <c:pt idx="2164" formatCode="_(* #,##0.00_);_(* \(#,##0.00\);_(* &quot;-&quot;??_);_(@_)">
                  <c:v>0.50198522965106684</c:v>
                </c:pt>
                <c:pt idx="2165" formatCode="_(* #,##0.00_);_(* \(#,##0.00\);_(* &quot;-&quot;??_);_(@_)">
                  <c:v>0.47480571705489522</c:v>
                </c:pt>
                <c:pt idx="2166" formatCode="_(* #,##0.00_);_(* \(#,##0.00\);_(* &quot;-&quot;??_);_(@_)">
                  <c:v>0.58654832879857666</c:v>
                </c:pt>
                <c:pt idx="2167" formatCode="_(* #,##0.00_);_(* \(#,##0.00\);_(* &quot;-&quot;??_);_(@_)">
                  <c:v>0.60742226386190468</c:v>
                </c:pt>
                <c:pt idx="2168" formatCode="_(* #,##0.00_);_(* \(#,##0.00\);_(* &quot;-&quot;??_);_(@_)">
                  <c:v>0.65070821618216845</c:v>
                </c:pt>
                <c:pt idx="2169" formatCode="_(* #,##0.00_);_(* \(#,##0.00\);_(* &quot;-&quot;??_);_(@_)">
                  <c:v>0.8328624216988989</c:v>
                </c:pt>
                <c:pt idx="2170" formatCode="_(* #,##0.00_);_(* \(#,##0.00\);_(* &quot;-&quot;??_);_(@_)">
                  <c:v>0.4462926414217952</c:v>
                </c:pt>
                <c:pt idx="2171" formatCode="_(* #,##0.00_);_(* \(#,##0.00\);_(* &quot;-&quot;??_);_(@_)">
                  <c:v>0.49435460342942905</c:v>
                </c:pt>
                <c:pt idx="2172" formatCode="_(* #,##0.00_);_(* \(#,##0.00\);_(* &quot;-&quot;??_);_(@_)">
                  <c:v>0.59761650758683516</c:v>
                </c:pt>
                <c:pt idx="2173" formatCode="_(* #,##0.00_);_(* \(#,##0.00\);_(* &quot;-&quot;??_);_(@_)">
                  <c:v>0.7569386891953096</c:v>
                </c:pt>
                <c:pt idx="2174" formatCode="_(* #,##0.00_);_(* \(#,##0.00\);_(* &quot;-&quot;??_);_(@_)">
                  <c:v>0.73324469263152336</c:v>
                </c:pt>
                <c:pt idx="2175" formatCode="_(* #,##0.00_);_(* \(#,##0.00\);_(* &quot;-&quot;??_);_(@_)">
                  <c:v>0.40541655082929562</c:v>
                </c:pt>
                <c:pt idx="2176" formatCode="_(* #,##0.00_);_(* \(#,##0.00\);_(* &quot;-&quot;??_);_(@_)">
                  <c:v>0.33303303885082436</c:v>
                </c:pt>
                <c:pt idx="2177" formatCode="_(* #,##0.00_);_(* \(#,##0.00\);_(* &quot;-&quot;??_);_(@_)">
                  <c:v>0.43629834943730966</c:v>
                </c:pt>
                <c:pt idx="2178" formatCode="_(* #,##0.00_);_(* \(#,##0.00\);_(* &quot;-&quot;??_);_(@_)">
                  <c:v>0.60646816581650131</c:v>
                </c:pt>
                <c:pt idx="2179" formatCode="_(* #,##0.00_);_(* \(#,##0.00\);_(* &quot;-&quot;??_);_(@_)">
                  <c:v>0.59135302361643094</c:v>
                </c:pt>
                <c:pt idx="2180" formatCode="_(* #,##0.00_);_(* \(#,##0.00\);_(* &quot;-&quot;??_);_(@_)">
                  <c:v>0.32019525368061752</c:v>
                </c:pt>
                <c:pt idx="2181" formatCode="_(* #,##0.00_);_(* \(#,##0.00\);_(* &quot;-&quot;??_);_(@_)">
                  <c:v>3.4923721106050916E-2</c:v>
                </c:pt>
                <c:pt idx="2182" formatCode="_(* #,##0.00_);_(* \(#,##0.00\);_(* &quot;-&quot;??_);_(@_)">
                  <c:v>-0.12313716487551098</c:v>
                </c:pt>
                <c:pt idx="2183" formatCode="_(* #,##0.00_);_(* \(#,##0.00\);_(* &quot;-&quot;??_);_(@_)">
                  <c:v>-0.20902833658885472</c:v>
                </c:pt>
                <c:pt idx="2184" formatCode="_(* #,##0.00_);_(* \(#,##0.00\);_(* &quot;-&quot;??_);_(@_)">
                  <c:v>-0.25525086294027738</c:v>
                </c:pt>
                <c:pt idx="2185" formatCode="_(* #,##0.00_);_(* \(#,##0.00\);_(* &quot;-&quot;??_);_(@_)">
                  <c:v>-0.20509644844103836</c:v>
                </c:pt>
                <c:pt idx="2186" formatCode="_(* #,##0.00_);_(* \(#,##0.00\);_(* &quot;-&quot;??_);_(@_)">
                  <c:v>-0.24102247439826394</c:v>
                </c:pt>
                <c:pt idx="2187" formatCode="_(* #,##0.00_);_(* \(#,##0.00\);_(* &quot;-&quot;??_);_(@_)">
                  <c:v>-0.37141911915640918</c:v>
                </c:pt>
                <c:pt idx="2188" formatCode="_(* #,##0.00_);_(* \(#,##0.00\);_(* &quot;-&quot;??_);_(@_)">
                  <c:v>-0.43152105290677922</c:v>
                </c:pt>
                <c:pt idx="2189" formatCode="_(* #,##0.00_);_(* \(#,##0.00\);_(* &quot;-&quot;??_);_(@_)">
                  <c:v>-0.12224427109120851</c:v>
                </c:pt>
                <c:pt idx="2190" formatCode="_(* #,##0.00_);_(* \(#,##0.00\);_(* &quot;-&quot;??_);_(@_)">
                  <c:v>-6.7261051077249348E-2</c:v>
                </c:pt>
                <c:pt idx="2191" formatCode="_(* #,##0.00_);_(* \(#,##0.00\);_(* &quot;-&quot;??_);_(@_)">
                  <c:v>-0.38549576248023248</c:v>
                </c:pt>
                <c:pt idx="2192" formatCode="_(* #,##0.00_);_(* \(#,##0.00\);_(* &quot;-&quot;??_);_(@_)">
                  <c:v>-0.14022362921248668</c:v>
                </c:pt>
                <c:pt idx="2193" formatCode="_(* #,##0.00_);_(* \(#,##0.00\);_(* &quot;-&quot;??_);_(@_)">
                  <c:v>-7.7940975273154828E-2</c:v>
                </c:pt>
                <c:pt idx="2194" formatCode="_(* #,##0.00_);_(* \(#,##0.00\);_(* &quot;-&quot;??_);_(@_)">
                  <c:v>-0.69030517192179386</c:v>
                </c:pt>
                <c:pt idx="2195" formatCode="_(* #,##0.00_);_(* \(#,##0.00\);_(* &quot;-&quot;??_);_(@_)">
                  <c:v>-1.354700530037861</c:v>
                </c:pt>
                <c:pt idx="2196" formatCode="_(* #,##0.00_);_(* \(#,##0.00\);_(* &quot;-&quot;??_);_(@_)">
                  <c:v>-1.1794515591763881</c:v>
                </c:pt>
                <c:pt idx="2197" formatCode="_(* #,##0.00_);_(* \(#,##0.00\);_(* &quot;-&quot;??_);_(@_)">
                  <c:v>-0.86645562541282195</c:v>
                </c:pt>
                <c:pt idx="2198" formatCode="_(* #,##0.00_);_(* \(#,##0.00\);_(* &quot;-&quot;??_);_(@_)">
                  <c:v>-0.32050358016830111</c:v>
                </c:pt>
                <c:pt idx="2199" formatCode="_(* #,##0.00_);_(* \(#,##0.00\);_(* &quot;-&quot;??_);_(@_)">
                  <c:v>1.5950740335085489E-3</c:v>
                </c:pt>
                <c:pt idx="2200" formatCode="_(* #,##0.00_);_(* \(#,##0.00\);_(* &quot;-&quot;??_);_(@_)">
                  <c:v>-4.3535249264118767E-2</c:v>
                </c:pt>
                <c:pt idx="2201" formatCode="_(* #,##0.00_);_(* \(#,##0.00\);_(* &quot;-&quot;??_);_(@_)">
                  <c:v>-0.26125086826258176</c:v>
                </c:pt>
                <c:pt idx="2202" formatCode="_(* #,##0.00_);_(* \(#,##0.00\);_(* &quot;-&quot;??_);_(@_)">
                  <c:v>-0.20558970721141834</c:v>
                </c:pt>
                <c:pt idx="2203" formatCode="_(* #,##0.00_);_(* \(#,##0.00\);_(* &quot;-&quot;??_);_(@_)">
                  <c:v>-7.8789665850274818E-2</c:v>
                </c:pt>
                <c:pt idx="2204" formatCode="_(* #,##0.00_);_(* \(#,##0.00\);_(* &quot;-&quot;??_);_(@_)">
                  <c:v>-0.41658516213387325</c:v>
                </c:pt>
                <c:pt idx="2205" formatCode="_(* #,##0.00_);_(* \(#,##0.00\);_(* &quot;-&quot;??_);_(@_)">
                  <c:v>-0.5733398548186186</c:v>
                </c:pt>
                <c:pt idx="2206" formatCode="_(* #,##0.00_);_(* \(#,##0.00\);_(* &quot;-&quot;??_);_(@_)">
                  <c:v>-0.50928536038726613</c:v>
                </c:pt>
                <c:pt idx="2207" formatCode="_(* #,##0.00_);_(* \(#,##0.00\);_(* &quot;-&quot;??_);_(@_)">
                  <c:v>-0.8765163545852046</c:v>
                </c:pt>
                <c:pt idx="2208" formatCode="_(* #,##0.00_);_(* \(#,##0.00\);_(* &quot;-&quot;??_);_(@_)">
                  <c:v>-1.5488390212540577</c:v>
                </c:pt>
                <c:pt idx="2209" formatCode="_(* #,##0.00_);_(* \(#,##0.00\);_(* &quot;-&quot;??_);_(@_)">
                  <c:v>-1.3718924544068174</c:v>
                </c:pt>
                <c:pt idx="2210" formatCode="_(* #,##0.00_);_(* \(#,##0.00\);_(* &quot;-&quot;??_);_(@_)">
                  <c:v>-1.0025365589978839</c:v>
                </c:pt>
                <c:pt idx="2211" formatCode="_(* #,##0.00_);_(* \(#,##0.00\);_(* &quot;-&quot;??_);_(@_)">
                  <c:v>-1.2987379965925676</c:v>
                </c:pt>
                <c:pt idx="2212" formatCode="_(* #,##0.00_);_(* \(#,##0.00\);_(* &quot;-&quot;??_);_(@_)">
                  <c:v>-1.4363712952806098</c:v>
                </c:pt>
                <c:pt idx="2213" formatCode="_(* #,##0.00_);_(* \(#,##0.00\);_(* &quot;-&quot;??_);_(@_)">
                  <c:v>-1.3302735576098952</c:v>
                </c:pt>
                <c:pt idx="2214" formatCode="_(* #,##0.00_);_(* \(#,##0.00\);_(* &quot;-&quot;??_);_(@_)">
                  <c:v>-2.3304673586772044</c:v>
                </c:pt>
                <c:pt idx="2215" formatCode="_(* #,##0.00_);_(* \(#,##0.00\);_(* &quot;-&quot;??_);_(@_)">
                  <c:v>-2.1141605497658693</c:v>
                </c:pt>
                <c:pt idx="2216" formatCode="_(* #,##0.00_);_(* \(#,##0.00\);_(* &quot;-&quot;??_);_(@_)">
                  <c:v>-2.4513620272160814</c:v>
                </c:pt>
                <c:pt idx="2217" formatCode="_(* #,##0.00_);_(* \(#,##0.00\);_(* &quot;-&quot;??_);_(@_)">
                  <c:v>-2.2020729506064654</c:v>
                </c:pt>
                <c:pt idx="2218" formatCode="_(* #,##0.00_);_(* \(#,##0.00\);_(* &quot;-&quot;??_);_(@_)">
                  <c:v>-1.8918425967722734</c:v>
                </c:pt>
                <c:pt idx="2219" formatCode="_(* #,##0.00_);_(* \(#,##0.00\);_(* &quot;-&quot;??_);_(@_)">
                  <c:v>-1.5886695332664096</c:v>
                </c:pt>
                <c:pt idx="2220" formatCode="_(* #,##0.00_);_(* \(#,##0.00\);_(* &quot;-&quot;??_);_(@_)">
                  <c:v>-1.7562442584483808</c:v>
                </c:pt>
                <c:pt idx="2221" formatCode="_(* #,##0.00_);_(* \(#,##0.00\);_(* &quot;-&quot;??_);_(@_)">
                  <c:v>-1.4893416375075612</c:v>
                </c:pt>
                <c:pt idx="2222" formatCode="_(* #,##0.00_);_(* \(#,##0.00\);_(* &quot;-&quot;??_);_(@_)">
                  <c:v>-1.5789466658695435</c:v>
                </c:pt>
                <c:pt idx="2223" formatCode="_(* #,##0.00_);_(* \(#,##0.00\);_(* &quot;-&quot;??_);_(@_)">
                  <c:v>-1.5520863521394908</c:v>
                </c:pt>
                <c:pt idx="2224" formatCode="_(* #,##0.00_);_(* \(#,##0.00\);_(* &quot;-&quot;??_);_(@_)">
                  <c:v>-0.87506044333395805</c:v>
                </c:pt>
                <c:pt idx="2225" formatCode="_(* #,##0.00_);_(* \(#,##0.00\);_(* &quot;-&quot;??_);_(@_)">
                  <c:v>-1.0704759943248201</c:v>
                </c:pt>
                <c:pt idx="2226" formatCode="_(* #,##0.00_);_(* \(#,##0.00\);_(* &quot;-&quot;??_);_(@_)">
                  <c:v>-0.80759162039360888</c:v>
                </c:pt>
                <c:pt idx="2227" formatCode="_(* #,##0.00_);_(* \(#,##0.00\);_(* &quot;-&quot;??_);_(@_)">
                  <c:v>-1.5360568597746151</c:v>
                </c:pt>
                <c:pt idx="2228" formatCode="_(* #,##0.00_);_(* \(#,##0.00\);_(* &quot;-&quot;??_);_(@_)">
                  <c:v>-2.02248997182086</c:v>
                </c:pt>
                <c:pt idx="2229" formatCode="_(* #,##0.00_);_(* \(#,##0.00\);_(* &quot;-&quot;??_);_(@_)">
                  <c:v>-2.9425397319902848</c:v>
                </c:pt>
                <c:pt idx="2230" formatCode="_(* #,##0.00_);_(* \(#,##0.00\);_(* &quot;-&quot;??_);_(@_)">
                  <c:v>-2.6934112932349925</c:v>
                </c:pt>
                <c:pt idx="2231" formatCode="_(* #,##0.00_);_(* \(#,##0.00\);_(* &quot;-&quot;??_);_(@_)">
                  <c:v>-2.7171312974453725</c:v>
                </c:pt>
                <c:pt idx="2232" formatCode="_(* #,##0.00_);_(* \(#,##0.00\);_(* &quot;-&quot;??_);_(@_)">
                  <c:v>-2.9804291445710023</c:v>
                </c:pt>
                <c:pt idx="2233" formatCode="_(* #,##0.00_);_(* \(#,##0.00\);_(* &quot;-&quot;??_);_(@_)">
                  <c:v>-2.3372456016315866</c:v>
                </c:pt>
                <c:pt idx="2234" formatCode="_(* #,##0.00_);_(* \(#,##0.00\);_(* &quot;-&quot;??_);_(@_)">
                  <c:v>-2.5190571630731471</c:v>
                </c:pt>
                <c:pt idx="2235" formatCode="_(* #,##0.00_);_(* \(#,##0.00\);_(* &quot;-&quot;??_);_(@_)">
                  <c:v>-3.0699997215287524</c:v>
                </c:pt>
                <c:pt idx="2236" formatCode="_(* #,##0.00_);_(* \(#,##0.00\);_(* &quot;-&quot;??_);_(@_)">
                  <c:v>-3.5051156536708454</c:v>
                </c:pt>
                <c:pt idx="2237" formatCode="_(* #,##0.00_);_(* \(#,##0.00\);_(* &quot;-&quot;??_);_(@_)">
                  <c:v>-2.9654566364317918</c:v>
                </c:pt>
                <c:pt idx="2238" formatCode="_(* #,##0.00_);_(* \(#,##0.00\);_(* &quot;-&quot;??_);_(@_)">
                  <c:v>-2.6022131069198418</c:v>
                </c:pt>
                <c:pt idx="2239" formatCode="_(* #,##0.00_);_(* \(#,##0.00\);_(* &quot;-&quot;??_);_(@_)">
                  <c:v>-1.7391960553935937</c:v>
                </c:pt>
                <c:pt idx="2240" formatCode="_(* #,##0.00_);_(* \(#,##0.00\);_(* &quot;-&quot;??_);_(@_)">
                  <c:v>-2.6416157332828414</c:v>
                </c:pt>
                <c:pt idx="2241" formatCode="_(* #,##0.00_);_(* \(#,##0.00\);_(* &quot;-&quot;??_);_(@_)">
                  <c:v>-2.3413068129346155</c:v>
                </c:pt>
                <c:pt idx="2242" formatCode="_(* #,##0.00_);_(* \(#,##0.00\);_(* &quot;-&quot;??_);_(@_)">
                  <c:v>-3.5855771554081808</c:v>
                </c:pt>
                <c:pt idx="2243" formatCode="_(* #,##0.00_);_(* \(#,##0.00\);_(* &quot;-&quot;??_);_(@_)">
                  <c:v>-3.6647954429855978</c:v>
                </c:pt>
                <c:pt idx="2244" formatCode="_(* #,##0.00_);_(* \(#,##0.00\);_(* &quot;-&quot;??_);_(@_)">
                  <c:v>-3.4604148150462808</c:v>
                </c:pt>
                <c:pt idx="2245" formatCode="_(* #,##0.00_);_(* \(#,##0.00\);_(* &quot;-&quot;??_);_(@_)">
                  <c:v>-3.5684328268123102</c:v>
                </c:pt>
                <c:pt idx="2246" formatCode="_(* #,##0.00_);_(* \(#,##0.00\);_(* &quot;-&quot;??_);_(@_)">
                  <c:v>-4.9817993426341758</c:v>
                </c:pt>
                <c:pt idx="2247" formatCode="_(* #,##0.00_);_(* \(#,##0.00\);_(* &quot;-&quot;??_);_(@_)">
                  <c:v>-4.3153378915496194</c:v>
                </c:pt>
                <c:pt idx="2248" formatCode="_(* #,##0.00_);_(* \(#,##0.00\);_(* &quot;-&quot;??_);_(@_)">
                  <c:v>-3.3174690498156281</c:v>
                </c:pt>
                <c:pt idx="2249" formatCode="_(* #,##0.00_);_(* \(#,##0.00\);_(* &quot;-&quot;??_);_(@_)">
                  <c:v>-2.570739859623528</c:v>
                </c:pt>
                <c:pt idx="2250" formatCode="_(* #,##0.00_);_(* \(#,##0.00\);_(* &quot;-&quot;??_);_(@_)">
                  <c:v>-2.7482391729730367</c:v>
                </c:pt>
                <c:pt idx="2251" formatCode="_(* #,##0.00_);_(* \(#,##0.00\);_(* &quot;-&quot;??_);_(@_)">
                  <c:v>-2.8095308398136734</c:v>
                </c:pt>
                <c:pt idx="2252" formatCode="_(* #,##0.00_);_(* \(#,##0.00\);_(* &quot;-&quot;??_);_(@_)">
                  <c:v>-2.5007854037943211</c:v>
                </c:pt>
                <c:pt idx="2253" formatCode="_(* #,##0.00_);_(* \(#,##0.00\);_(* &quot;-&quot;??_);_(@_)">
                  <c:v>-1.9523428228754689</c:v>
                </c:pt>
                <c:pt idx="2254" formatCode="_(* #,##0.00_);_(* \(#,##0.00\);_(* &quot;-&quot;??_);_(@_)">
                  <c:v>-2.0404379939202943</c:v>
                </c:pt>
                <c:pt idx="2255" formatCode="_(* #,##0.00_);_(* \(#,##0.00\);_(* &quot;-&quot;??_);_(@_)">
                  <c:v>-2.1420958239373298</c:v>
                </c:pt>
                <c:pt idx="2256" formatCode="_(* #,##0.00_);_(* \(#,##0.00\);_(* &quot;-&quot;??_);_(@_)">
                  <c:v>-1.7961535595436053</c:v>
                </c:pt>
                <c:pt idx="2257" formatCode="_(* #,##0.00_);_(* \(#,##0.00\);_(* &quot;-&quot;??_);_(@_)">
                  <c:v>-1.4800576060583428</c:v>
                </c:pt>
                <c:pt idx="2258" formatCode="_(* #,##0.00_);_(* \(#,##0.00\);_(* &quot;-&quot;??_);_(@_)">
                  <c:v>-1.2782959971796106</c:v>
                </c:pt>
                <c:pt idx="2259" formatCode="_(* #,##0.00_);_(* \(#,##0.00\);_(* &quot;-&quot;??_);_(@_)">
                  <c:v>-1.2054811903902307</c:v>
                </c:pt>
                <c:pt idx="2260" formatCode="_(* #,##0.00_);_(* \(#,##0.00\);_(* &quot;-&quot;??_);_(@_)">
                  <c:v>-1.4943056665758505</c:v>
                </c:pt>
                <c:pt idx="2261" formatCode="_(* #,##0.00_);_(* \(#,##0.00\);_(* &quot;-&quot;??_);_(@_)">
                  <c:v>-0.88002613685047038</c:v>
                </c:pt>
                <c:pt idx="2262" formatCode="_(* #,##0.00_);_(* \(#,##0.00\);_(* &quot;-&quot;??_);_(@_)">
                  <c:v>-0.44090011136096691</c:v>
                </c:pt>
                <c:pt idx="2263" formatCode="_(* #,##0.00_);_(* \(#,##0.00\);_(* &quot;-&quot;??_);_(@_)">
                  <c:v>-0.34145790826679195</c:v>
                </c:pt>
                <c:pt idx="2264" formatCode="_(* #,##0.00_);_(* \(#,##0.00\);_(* &quot;-&quot;??_);_(@_)">
                  <c:v>8.8068117714306029E-3</c:v>
                </c:pt>
                <c:pt idx="2265" formatCode="_(* #,##0.00_);_(* \(#,##0.00\);_(* &quot;-&quot;??_);_(@_)">
                  <c:v>0.44695820574869266</c:v>
                </c:pt>
                <c:pt idx="2266" formatCode="_(* #,##0.00_);_(* \(#,##0.00\);_(* &quot;-&quot;??_);_(@_)">
                  <c:v>0.26705739360715763</c:v>
                </c:pt>
                <c:pt idx="2267" formatCode="_(* #,##0.00_);_(* \(#,##0.00\);_(* &quot;-&quot;??_);_(@_)">
                  <c:v>0.30325774575895997</c:v>
                </c:pt>
                <c:pt idx="2268" formatCode="_(* #,##0.00_);_(* \(#,##0.00\);_(* &quot;-&quot;??_);_(@_)">
                  <c:v>-0.24580238399879176</c:v>
                </c:pt>
                <c:pt idx="2269" formatCode="_(* #,##0.00_);_(* \(#,##0.00\);_(* &quot;-&quot;??_);_(@_)">
                  <c:v>-7.3516083466699619E-2</c:v>
                </c:pt>
                <c:pt idx="2270" formatCode="_(* #,##0.00_);_(* \(#,##0.00\);_(* &quot;-&quot;??_);_(@_)">
                  <c:v>-0.16335031137957945</c:v>
                </c:pt>
                <c:pt idx="2271" formatCode="_(* #,##0.00_);_(* \(#,##0.00\);_(* &quot;-&quot;??_);_(@_)">
                  <c:v>0.26328398241173523</c:v>
                </c:pt>
                <c:pt idx="2272" formatCode="_(* #,##0.00_);_(* \(#,##0.00\);_(* &quot;-&quot;??_);_(@_)">
                  <c:v>0.53650748748603772</c:v>
                </c:pt>
                <c:pt idx="2273" formatCode="_(* #,##0.00_);_(* \(#,##0.00\);_(* &quot;-&quot;??_);_(@_)">
                  <c:v>0.69854997593349955</c:v>
                </c:pt>
                <c:pt idx="2274" formatCode="_(* #,##0.00_);_(* \(#,##0.00\);_(* &quot;-&quot;??_);_(@_)">
                  <c:v>0.58871166506401396</c:v>
                </c:pt>
                <c:pt idx="2275" formatCode="_(* #,##0.00_);_(* \(#,##0.00\);_(* &quot;-&quot;??_);_(@_)">
                  <c:v>0.38382762777663904</c:v>
                </c:pt>
                <c:pt idx="2276" formatCode="_(* #,##0.00_);_(* \(#,##0.00\);_(* &quot;-&quot;??_);_(@_)">
                  <c:v>0.36707710705035634</c:v>
                </c:pt>
                <c:pt idx="2277" formatCode="_(* #,##0.00_);_(* \(#,##0.00\);_(* &quot;-&quot;??_);_(@_)">
                  <c:v>0.12058908687855177</c:v>
                </c:pt>
                <c:pt idx="2278" formatCode="_(* #,##0.00_);_(* \(#,##0.00\);_(* &quot;-&quot;??_);_(@_)">
                  <c:v>0.26461506781060973</c:v>
                </c:pt>
                <c:pt idx="2279" formatCode="_(* #,##0.00_);_(* \(#,##0.00\);_(* &quot;-&quot;??_);_(@_)">
                  <c:v>6.7399334698130475E-2</c:v>
                </c:pt>
                <c:pt idx="2280" formatCode="_(* #,##0.00_);_(* \(#,##0.00\);_(* &quot;-&quot;??_);_(@_)">
                  <c:v>0.17920632477593396</c:v>
                </c:pt>
                <c:pt idx="2281" formatCode="_(* #,##0.00_);_(* \(#,##0.00\);_(* &quot;-&quot;??_);_(@_)">
                  <c:v>8.0702415377919987E-2</c:v>
                </c:pt>
                <c:pt idx="2282" formatCode="_(* #,##0.00_);_(* \(#,##0.00\);_(* &quot;-&quot;??_);_(@_)">
                  <c:v>-9.4084609110273887E-2</c:v>
                </c:pt>
                <c:pt idx="2283" formatCode="_(* #,##0.00_);_(* \(#,##0.00\);_(* &quot;-&quot;??_);_(@_)">
                  <c:v>-3.0457102399149841E-2</c:v>
                </c:pt>
                <c:pt idx="2284" formatCode="_(* #,##0.00_);_(* \(#,##0.00\);_(* &quot;-&quot;??_);_(@_)">
                  <c:v>0.16844208150807705</c:v>
                </c:pt>
                <c:pt idx="2285" formatCode="_(* #,##0.00_);_(* \(#,##0.00\);_(* &quot;-&quot;??_);_(@_)">
                  <c:v>-0.11034463479852082</c:v>
                </c:pt>
                <c:pt idx="2286" formatCode="_(* #,##0.00_);_(* \(#,##0.00\);_(* &quot;-&quot;??_);_(@_)">
                  <c:v>8.3030239765578884E-2</c:v>
                </c:pt>
                <c:pt idx="2287" formatCode="_(* #,##0.00_);_(* \(#,##0.00\);_(* &quot;-&quot;??_);_(@_)">
                  <c:v>0.16204871674935231</c:v>
                </c:pt>
                <c:pt idx="2288" formatCode="_(* #,##0.00_);_(* \(#,##0.00\);_(* &quot;-&quot;??_);_(@_)">
                  <c:v>0.20880206290660719</c:v>
                </c:pt>
                <c:pt idx="2289" formatCode="_(* #,##0.00_);_(* \(#,##0.00\);_(* &quot;-&quot;??_);_(@_)">
                  <c:v>0.56124426635929747</c:v>
                </c:pt>
                <c:pt idx="2290" formatCode="_(* #,##0.00_);_(* \(#,##0.00\);_(* &quot;-&quot;??_);_(@_)">
                  <c:v>0.66952788314374678</c:v>
                </c:pt>
                <c:pt idx="2291" formatCode="_(* #,##0.00_);_(* \(#,##0.00\);_(* &quot;-&quot;??_);_(@_)">
                  <c:v>1.107100368221446</c:v>
                </c:pt>
                <c:pt idx="2292" formatCode="_(* #,##0.00_);_(* \(#,##0.00\);_(* &quot;-&quot;??_);_(@_)">
                  <c:v>0.77048746688630476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B-42A5-994B-8D86FD7D8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58255"/>
        <c:axId val="1056657999"/>
      </c:lineChart>
      <c:dateAx>
        <c:axId val="1425316607"/>
        <c:scaling>
          <c:orientation val="minMax"/>
        </c:scaling>
        <c:delete val="0"/>
        <c:axPos val="b"/>
        <c:numFmt formatCode="dd-mm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549695"/>
        <c:crosses val="autoZero"/>
        <c:auto val="1"/>
        <c:lblOffset val="100"/>
        <c:baseTimeUnit val="days"/>
      </c:dateAx>
      <c:valAx>
        <c:axId val="1255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16607"/>
        <c:crosses val="autoZero"/>
        <c:crossBetween val="between"/>
      </c:valAx>
      <c:valAx>
        <c:axId val="1056657999"/>
        <c:scaling>
          <c:orientation val="minMax"/>
          <c:min val="-8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58255"/>
        <c:crosses val="max"/>
        <c:crossBetween val="between"/>
      </c:valAx>
      <c:dateAx>
        <c:axId val="1172758255"/>
        <c:scaling>
          <c:orientation val="minMax"/>
        </c:scaling>
        <c:delete val="1"/>
        <c:axPos val="b"/>
        <c:numFmt formatCode="dd-mm-yy" sourceLinked="1"/>
        <c:majorTickMark val="out"/>
        <c:minorTickMark val="none"/>
        <c:tickLblPos val="nextTo"/>
        <c:crossAx val="1056657999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'Pair Trading'!$B$203:$B$2395</c:f>
              <c:numCache>
                <c:formatCode>dd-mm-yy</c:formatCode>
                <c:ptCount val="2193"/>
                <c:pt idx="0">
                  <c:v>40479</c:v>
                </c:pt>
                <c:pt idx="1">
                  <c:v>40480</c:v>
                </c:pt>
                <c:pt idx="2">
                  <c:v>40483</c:v>
                </c:pt>
                <c:pt idx="3">
                  <c:v>40484</c:v>
                </c:pt>
                <c:pt idx="4">
                  <c:v>40485</c:v>
                </c:pt>
                <c:pt idx="5">
                  <c:v>40486</c:v>
                </c:pt>
                <c:pt idx="6">
                  <c:v>40487</c:v>
                </c:pt>
                <c:pt idx="7">
                  <c:v>40490</c:v>
                </c:pt>
                <c:pt idx="8">
                  <c:v>40491</c:v>
                </c:pt>
                <c:pt idx="9">
                  <c:v>40492</c:v>
                </c:pt>
                <c:pt idx="10">
                  <c:v>40493</c:v>
                </c:pt>
                <c:pt idx="11">
                  <c:v>40494</c:v>
                </c:pt>
                <c:pt idx="12">
                  <c:v>40497</c:v>
                </c:pt>
                <c:pt idx="13">
                  <c:v>40498</c:v>
                </c:pt>
                <c:pt idx="14">
                  <c:v>40499</c:v>
                </c:pt>
                <c:pt idx="15">
                  <c:v>40500</c:v>
                </c:pt>
                <c:pt idx="16">
                  <c:v>40501</c:v>
                </c:pt>
                <c:pt idx="17">
                  <c:v>40504</c:v>
                </c:pt>
                <c:pt idx="18">
                  <c:v>40505</c:v>
                </c:pt>
                <c:pt idx="19">
                  <c:v>40506</c:v>
                </c:pt>
                <c:pt idx="20">
                  <c:v>40507</c:v>
                </c:pt>
                <c:pt idx="21">
                  <c:v>40508</c:v>
                </c:pt>
                <c:pt idx="22">
                  <c:v>40511</c:v>
                </c:pt>
                <c:pt idx="23">
                  <c:v>40512</c:v>
                </c:pt>
                <c:pt idx="24">
                  <c:v>40513</c:v>
                </c:pt>
                <c:pt idx="25">
                  <c:v>40514</c:v>
                </c:pt>
                <c:pt idx="26">
                  <c:v>40515</c:v>
                </c:pt>
                <c:pt idx="27">
                  <c:v>40519</c:v>
                </c:pt>
                <c:pt idx="28">
                  <c:v>40520</c:v>
                </c:pt>
                <c:pt idx="29">
                  <c:v>40521</c:v>
                </c:pt>
                <c:pt idx="30">
                  <c:v>40525</c:v>
                </c:pt>
                <c:pt idx="31">
                  <c:v>40526</c:v>
                </c:pt>
                <c:pt idx="32">
                  <c:v>40527</c:v>
                </c:pt>
                <c:pt idx="33">
                  <c:v>40528</c:v>
                </c:pt>
                <c:pt idx="34">
                  <c:v>40529</c:v>
                </c:pt>
                <c:pt idx="35">
                  <c:v>40532</c:v>
                </c:pt>
                <c:pt idx="36">
                  <c:v>40533</c:v>
                </c:pt>
                <c:pt idx="37">
                  <c:v>40534</c:v>
                </c:pt>
                <c:pt idx="38">
                  <c:v>40535</c:v>
                </c:pt>
                <c:pt idx="39">
                  <c:v>40536</c:v>
                </c:pt>
                <c:pt idx="40">
                  <c:v>40539</c:v>
                </c:pt>
                <c:pt idx="41">
                  <c:v>40540</c:v>
                </c:pt>
                <c:pt idx="42">
                  <c:v>40541</c:v>
                </c:pt>
                <c:pt idx="43">
                  <c:v>40542</c:v>
                </c:pt>
                <c:pt idx="44">
                  <c:v>40547</c:v>
                </c:pt>
                <c:pt idx="45">
                  <c:v>40548</c:v>
                </c:pt>
                <c:pt idx="46">
                  <c:v>40549</c:v>
                </c:pt>
                <c:pt idx="47">
                  <c:v>40550</c:v>
                </c:pt>
                <c:pt idx="48">
                  <c:v>40553</c:v>
                </c:pt>
                <c:pt idx="49">
                  <c:v>40554</c:v>
                </c:pt>
                <c:pt idx="50">
                  <c:v>40555</c:v>
                </c:pt>
                <c:pt idx="51">
                  <c:v>40556</c:v>
                </c:pt>
                <c:pt idx="52">
                  <c:v>40557</c:v>
                </c:pt>
                <c:pt idx="53">
                  <c:v>40560</c:v>
                </c:pt>
                <c:pt idx="54">
                  <c:v>40561</c:v>
                </c:pt>
                <c:pt idx="55">
                  <c:v>40562</c:v>
                </c:pt>
                <c:pt idx="56">
                  <c:v>40563</c:v>
                </c:pt>
                <c:pt idx="57">
                  <c:v>40564</c:v>
                </c:pt>
                <c:pt idx="58">
                  <c:v>40567</c:v>
                </c:pt>
                <c:pt idx="59">
                  <c:v>40568</c:v>
                </c:pt>
                <c:pt idx="60">
                  <c:v>40569</c:v>
                </c:pt>
                <c:pt idx="61">
                  <c:v>40570</c:v>
                </c:pt>
                <c:pt idx="62">
                  <c:v>40571</c:v>
                </c:pt>
                <c:pt idx="63">
                  <c:v>40574</c:v>
                </c:pt>
                <c:pt idx="64">
                  <c:v>40575</c:v>
                </c:pt>
                <c:pt idx="65">
                  <c:v>40576</c:v>
                </c:pt>
                <c:pt idx="66">
                  <c:v>40577</c:v>
                </c:pt>
                <c:pt idx="67">
                  <c:v>40578</c:v>
                </c:pt>
                <c:pt idx="68">
                  <c:v>40581</c:v>
                </c:pt>
                <c:pt idx="69">
                  <c:v>40582</c:v>
                </c:pt>
                <c:pt idx="70">
                  <c:v>40583</c:v>
                </c:pt>
                <c:pt idx="71">
                  <c:v>40584</c:v>
                </c:pt>
                <c:pt idx="72">
                  <c:v>40585</c:v>
                </c:pt>
                <c:pt idx="73">
                  <c:v>40588</c:v>
                </c:pt>
                <c:pt idx="74">
                  <c:v>40589</c:v>
                </c:pt>
                <c:pt idx="75">
                  <c:v>40590</c:v>
                </c:pt>
                <c:pt idx="76">
                  <c:v>40591</c:v>
                </c:pt>
                <c:pt idx="77">
                  <c:v>40595</c:v>
                </c:pt>
                <c:pt idx="78">
                  <c:v>40596</c:v>
                </c:pt>
                <c:pt idx="79">
                  <c:v>40597</c:v>
                </c:pt>
                <c:pt idx="80">
                  <c:v>40598</c:v>
                </c:pt>
                <c:pt idx="81">
                  <c:v>40599</c:v>
                </c:pt>
                <c:pt idx="82">
                  <c:v>40602</c:v>
                </c:pt>
                <c:pt idx="83">
                  <c:v>40603</c:v>
                </c:pt>
                <c:pt idx="84">
                  <c:v>40604</c:v>
                </c:pt>
                <c:pt idx="85">
                  <c:v>40605</c:v>
                </c:pt>
                <c:pt idx="86">
                  <c:v>40606</c:v>
                </c:pt>
                <c:pt idx="87">
                  <c:v>40609</c:v>
                </c:pt>
                <c:pt idx="88">
                  <c:v>40610</c:v>
                </c:pt>
                <c:pt idx="89">
                  <c:v>40611</c:v>
                </c:pt>
                <c:pt idx="90">
                  <c:v>40612</c:v>
                </c:pt>
                <c:pt idx="91">
                  <c:v>40613</c:v>
                </c:pt>
                <c:pt idx="92">
                  <c:v>40616</c:v>
                </c:pt>
                <c:pt idx="93">
                  <c:v>40617</c:v>
                </c:pt>
                <c:pt idx="94">
                  <c:v>40618</c:v>
                </c:pt>
                <c:pt idx="95">
                  <c:v>40619</c:v>
                </c:pt>
                <c:pt idx="96">
                  <c:v>40623</c:v>
                </c:pt>
                <c:pt idx="97">
                  <c:v>40624</c:v>
                </c:pt>
                <c:pt idx="98">
                  <c:v>40625</c:v>
                </c:pt>
                <c:pt idx="99">
                  <c:v>40626</c:v>
                </c:pt>
                <c:pt idx="100">
                  <c:v>40627</c:v>
                </c:pt>
                <c:pt idx="101">
                  <c:v>40630</c:v>
                </c:pt>
                <c:pt idx="102">
                  <c:v>40631</c:v>
                </c:pt>
                <c:pt idx="103">
                  <c:v>40632</c:v>
                </c:pt>
                <c:pt idx="104">
                  <c:v>40633</c:v>
                </c:pt>
                <c:pt idx="105">
                  <c:v>40634</c:v>
                </c:pt>
                <c:pt idx="106">
                  <c:v>40637</c:v>
                </c:pt>
                <c:pt idx="107">
                  <c:v>40638</c:v>
                </c:pt>
                <c:pt idx="108">
                  <c:v>40640</c:v>
                </c:pt>
                <c:pt idx="109">
                  <c:v>40641</c:v>
                </c:pt>
                <c:pt idx="110">
                  <c:v>40644</c:v>
                </c:pt>
                <c:pt idx="111">
                  <c:v>40645</c:v>
                </c:pt>
                <c:pt idx="112">
                  <c:v>40651</c:v>
                </c:pt>
                <c:pt idx="113">
                  <c:v>40652</c:v>
                </c:pt>
                <c:pt idx="114">
                  <c:v>40653</c:v>
                </c:pt>
                <c:pt idx="115">
                  <c:v>40654</c:v>
                </c:pt>
                <c:pt idx="116">
                  <c:v>40655</c:v>
                </c:pt>
                <c:pt idx="117">
                  <c:v>40658</c:v>
                </c:pt>
                <c:pt idx="118">
                  <c:v>40659</c:v>
                </c:pt>
                <c:pt idx="119">
                  <c:v>40660</c:v>
                </c:pt>
                <c:pt idx="120">
                  <c:v>40661</c:v>
                </c:pt>
                <c:pt idx="121">
                  <c:v>40662</c:v>
                </c:pt>
                <c:pt idx="122">
                  <c:v>40666</c:v>
                </c:pt>
                <c:pt idx="123">
                  <c:v>40667</c:v>
                </c:pt>
                <c:pt idx="124">
                  <c:v>40669</c:v>
                </c:pt>
                <c:pt idx="125">
                  <c:v>40672</c:v>
                </c:pt>
                <c:pt idx="126">
                  <c:v>40673</c:v>
                </c:pt>
                <c:pt idx="127">
                  <c:v>40674</c:v>
                </c:pt>
                <c:pt idx="128">
                  <c:v>40675</c:v>
                </c:pt>
                <c:pt idx="129">
                  <c:v>40676</c:v>
                </c:pt>
                <c:pt idx="130">
                  <c:v>40681</c:v>
                </c:pt>
                <c:pt idx="131">
                  <c:v>40682</c:v>
                </c:pt>
                <c:pt idx="132">
                  <c:v>40683</c:v>
                </c:pt>
                <c:pt idx="133">
                  <c:v>40686</c:v>
                </c:pt>
                <c:pt idx="134">
                  <c:v>40687</c:v>
                </c:pt>
                <c:pt idx="135">
                  <c:v>40688</c:v>
                </c:pt>
                <c:pt idx="136">
                  <c:v>40689</c:v>
                </c:pt>
                <c:pt idx="137">
                  <c:v>40690</c:v>
                </c:pt>
                <c:pt idx="138">
                  <c:v>40693</c:v>
                </c:pt>
                <c:pt idx="139">
                  <c:v>40694</c:v>
                </c:pt>
                <c:pt idx="140">
                  <c:v>40695</c:v>
                </c:pt>
                <c:pt idx="141">
                  <c:v>40696</c:v>
                </c:pt>
                <c:pt idx="142">
                  <c:v>40697</c:v>
                </c:pt>
                <c:pt idx="143">
                  <c:v>40700</c:v>
                </c:pt>
                <c:pt idx="144">
                  <c:v>40701</c:v>
                </c:pt>
                <c:pt idx="145">
                  <c:v>40702</c:v>
                </c:pt>
                <c:pt idx="146">
                  <c:v>40703</c:v>
                </c:pt>
                <c:pt idx="147">
                  <c:v>40704</c:v>
                </c:pt>
                <c:pt idx="148">
                  <c:v>40707</c:v>
                </c:pt>
                <c:pt idx="149">
                  <c:v>40708</c:v>
                </c:pt>
                <c:pt idx="150">
                  <c:v>40709</c:v>
                </c:pt>
                <c:pt idx="151">
                  <c:v>40710</c:v>
                </c:pt>
                <c:pt idx="152">
                  <c:v>40711</c:v>
                </c:pt>
                <c:pt idx="153">
                  <c:v>40714</c:v>
                </c:pt>
                <c:pt idx="154">
                  <c:v>40715</c:v>
                </c:pt>
                <c:pt idx="155">
                  <c:v>40716</c:v>
                </c:pt>
                <c:pt idx="156">
                  <c:v>40717</c:v>
                </c:pt>
                <c:pt idx="157">
                  <c:v>40718</c:v>
                </c:pt>
                <c:pt idx="158">
                  <c:v>40721</c:v>
                </c:pt>
                <c:pt idx="159">
                  <c:v>40722</c:v>
                </c:pt>
                <c:pt idx="160">
                  <c:v>40723</c:v>
                </c:pt>
                <c:pt idx="161">
                  <c:v>40724</c:v>
                </c:pt>
                <c:pt idx="162">
                  <c:v>40728</c:v>
                </c:pt>
                <c:pt idx="163">
                  <c:v>40729</c:v>
                </c:pt>
                <c:pt idx="164">
                  <c:v>40730</c:v>
                </c:pt>
                <c:pt idx="165">
                  <c:v>40731</c:v>
                </c:pt>
                <c:pt idx="166">
                  <c:v>40732</c:v>
                </c:pt>
                <c:pt idx="167">
                  <c:v>40735</c:v>
                </c:pt>
                <c:pt idx="168">
                  <c:v>40736</c:v>
                </c:pt>
                <c:pt idx="169">
                  <c:v>40737</c:v>
                </c:pt>
                <c:pt idx="170">
                  <c:v>40738</c:v>
                </c:pt>
                <c:pt idx="171">
                  <c:v>40742</c:v>
                </c:pt>
                <c:pt idx="172">
                  <c:v>40743</c:v>
                </c:pt>
                <c:pt idx="173">
                  <c:v>40744</c:v>
                </c:pt>
                <c:pt idx="174">
                  <c:v>40745</c:v>
                </c:pt>
                <c:pt idx="175">
                  <c:v>40746</c:v>
                </c:pt>
                <c:pt idx="176">
                  <c:v>40749</c:v>
                </c:pt>
                <c:pt idx="177">
                  <c:v>40750</c:v>
                </c:pt>
                <c:pt idx="178">
                  <c:v>40751</c:v>
                </c:pt>
                <c:pt idx="179">
                  <c:v>40752</c:v>
                </c:pt>
                <c:pt idx="180">
                  <c:v>40753</c:v>
                </c:pt>
                <c:pt idx="181">
                  <c:v>40756</c:v>
                </c:pt>
                <c:pt idx="182">
                  <c:v>40757</c:v>
                </c:pt>
                <c:pt idx="183">
                  <c:v>40758</c:v>
                </c:pt>
                <c:pt idx="184">
                  <c:v>40759</c:v>
                </c:pt>
                <c:pt idx="185">
                  <c:v>40760</c:v>
                </c:pt>
                <c:pt idx="186">
                  <c:v>40763</c:v>
                </c:pt>
                <c:pt idx="187">
                  <c:v>40764</c:v>
                </c:pt>
                <c:pt idx="188">
                  <c:v>40765</c:v>
                </c:pt>
                <c:pt idx="189">
                  <c:v>40766</c:v>
                </c:pt>
                <c:pt idx="190">
                  <c:v>40770</c:v>
                </c:pt>
                <c:pt idx="191">
                  <c:v>40771</c:v>
                </c:pt>
                <c:pt idx="192">
                  <c:v>40772</c:v>
                </c:pt>
                <c:pt idx="193">
                  <c:v>40773</c:v>
                </c:pt>
                <c:pt idx="194">
                  <c:v>40774</c:v>
                </c:pt>
                <c:pt idx="195">
                  <c:v>40777</c:v>
                </c:pt>
                <c:pt idx="196">
                  <c:v>40778</c:v>
                </c:pt>
                <c:pt idx="197">
                  <c:v>40779</c:v>
                </c:pt>
                <c:pt idx="198">
                  <c:v>40780</c:v>
                </c:pt>
                <c:pt idx="199">
                  <c:v>40781</c:v>
                </c:pt>
                <c:pt idx="200">
                  <c:v>40784</c:v>
                </c:pt>
                <c:pt idx="201">
                  <c:v>40785</c:v>
                </c:pt>
                <c:pt idx="202">
                  <c:v>40786</c:v>
                </c:pt>
                <c:pt idx="203">
                  <c:v>40787</c:v>
                </c:pt>
                <c:pt idx="204">
                  <c:v>40788</c:v>
                </c:pt>
                <c:pt idx="205">
                  <c:v>40791</c:v>
                </c:pt>
                <c:pt idx="206">
                  <c:v>40792</c:v>
                </c:pt>
                <c:pt idx="207">
                  <c:v>40793</c:v>
                </c:pt>
                <c:pt idx="208">
                  <c:v>40794</c:v>
                </c:pt>
                <c:pt idx="209">
                  <c:v>40795</c:v>
                </c:pt>
                <c:pt idx="210">
                  <c:v>40798</c:v>
                </c:pt>
                <c:pt idx="211">
                  <c:v>40799</c:v>
                </c:pt>
                <c:pt idx="212">
                  <c:v>40800</c:v>
                </c:pt>
                <c:pt idx="213">
                  <c:v>40801</c:v>
                </c:pt>
                <c:pt idx="214">
                  <c:v>40802</c:v>
                </c:pt>
                <c:pt idx="215">
                  <c:v>40805</c:v>
                </c:pt>
                <c:pt idx="216">
                  <c:v>40806</c:v>
                </c:pt>
                <c:pt idx="217">
                  <c:v>40807</c:v>
                </c:pt>
                <c:pt idx="218">
                  <c:v>40808</c:v>
                </c:pt>
                <c:pt idx="219">
                  <c:v>40809</c:v>
                </c:pt>
                <c:pt idx="220">
                  <c:v>40812</c:v>
                </c:pt>
                <c:pt idx="221">
                  <c:v>40813</c:v>
                </c:pt>
                <c:pt idx="222">
                  <c:v>40814</c:v>
                </c:pt>
                <c:pt idx="223">
                  <c:v>40815</c:v>
                </c:pt>
                <c:pt idx="224">
                  <c:v>40816</c:v>
                </c:pt>
                <c:pt idx="225">
                  <c:v>40819</c:v>
                </c:pt>
                <c:pt idx="226">
                  <c:v>40820</c:v>
                </c:pt>
                <c:pt idx="227">
                  <c:v>40821</c:v>
                </c:pt>
                <c:pt idx="228">
                  <c:v>40822</c:v>
                </c:pt>
                <c:pt idx="229">
                  <c:v>40823</c:v>
                </c:pt>
                <c:pt idx="230">
                  <c:v>40826</c:v>
                </c:pt>
                <c:pt idx="231">
                  <c:v>40827</c:v>
                </c:pt>
                <c:pt idx="232">
                  <c:v>40828</c:v>
                </c:pt>
                <c:pt idx="233">
                  <c:v>40829</c:v>
                </c:pt>
                <c:pt idx="234">
                  <c:v>40830</c:v>
                </c:pt>
                <c:pt idx="235">
                  <c:v>40833</c:v>
                </c:pt>
                <c:pt idx="236">
                  <c:v>40834</c:v>
                </c:pt>
                <c:pt idx="237">
                  <c:v>40835</c:v>
                </c:pt>
                <c:pt idx="238">
                  <c:v>40836</c:v>
                </c:pt>
                <c:pt idx="239">
                  <c:v>40837</c:v>
                </c:pt>
                <c:pt idx="240">
                  <c:v>40841</c:v>
                </c:pt>
                <c:pt idx="241">
                  <c:v>40842</c:v>
                </c:pt>
                <c:pt idx="242">
                  <c:v>40843</c:v>
                </c:pt>
                <c:pt idx="243">
                  <c:v>40844</c:v>
                </c:pt>
                <c:pt idx="244">
                  <c:v>40847</c:v>
                </c:pt>
                <c:pt idx="245">
                  <c:v>40848</c:v>
                </c:pt>
                <c:pt idx="246">
                  <c:v>40849</c:v>
                </c:pt>
                <c:pt idx="247">
                  <c:v>40850</c:v>
                </c:pt>
                <c:pt idx="248">
                  <c:v>40851</c:v>
                </c:pt>
                <c:pt idx="249">
                  <c:v>40854</c:v>
                </c:pt>
                <c:pt idx="250">
                  <c:v>40855</c:v>
                </c:pt>
                <c:pt idx="251">
                  <c:v>40856</c:v>
                </c:pt>
                <c:pt idx="252">
                  <c:v>40857</c:v>
                </c:pt>
                <c:pt idx="253">
                  <c:v>40858</c:v>
                </c:pt>
                <c:pt idx="254">
                  <c:v>40861</c:v>
                </c:pt>
                <c:pt idx="255">
                  <c:v>40862</c:v>
                </c:pt>
                <c:pt idx="256">
                  <c:v>40863</c:v>
                </c:pt>
                <c:pt idx="257">
                  <c:v>40864</c:v>
                </c:pt>
                <c:pt idx="258">
                  <c:v>40865</c:v>
                </c:pt>
                <c:pt idx="259">
                  <c:v>40868</c:v>
                </c:pt>
                <c:pt idx="260">
                  <c:v>40869</c:v>
                </c:pt>
                <c:pt idx="261">
                  <c:v>40870</c:v>
                </c:pt>
                <c:pt idx="262">
                  <c:v>40871</c:v>
                </c:pt>
                <c:pt idx="263">
                  <c:v>40872</c:v>
                </c:pt>
                <c:pt idx="264">
                  <c:v>40875</c:v>
                </c:pt>
                <c:pt idx="265">
                  <c:v>40876</c:v>
                </c:pt>
                <c:pt idx="266">
                  <c:v>40877</c:v>
                </c:pt>
                <c:pt idx="267">
                  <c:v>40878</c:v>
                </c:pt>
                <c:pt idx="268">
                  <c:v>40879</c:v>
                </c:pt>
                <c:pt idx="269">
                  <c:v>40883</c:v>
                </c:pt>
                <c:pt idx="270">
                  <c:v>40884</c:v>
                </c:pt>
                <c:pt idx="271">
                  <c:v>40885</c:v>
                </c:pt>
                <c:pt idx="272">
                  <c:v>40886</c:v>
                </c:pt>
                <c:pt idx="273">
                  <c:v>40890</c:v>
                </c:pt>
                <c:pt idx="274">
                  <c:v>40891</c:v>
                </c:pt>
                <c:pt idx="275">
                  <c:v>40892</c:v>
                </c:pt>
                <c:pt idx="276">
                  <c:v>40893</c:v>
                </c:pt>
                <c:pt idx="277">
                  <c:v>40896</c:v>
                </c:pt>
                <c:pt idx="278">
                  <c:v>40897</c:v>
                </c:pt>
                <c:pt idx="279">
                  <c:v>40898</c:v>
                </c:pt>
                <c:pt idx="280">
                  <c:v>40899</c:v>
                </c:pt>
                <c:pt idx="281">
                  <c:v>40900</c:v>
                </c:pt>
                <c:pt idx="282">
                  <c:v>40903</c:v>
                </c:pt>
                <c:pt idx="283">
                  <c:v>40904</c:v>
                </c:pt>
                <c:pt idx="284">
                  <c:v>40905</c:v>
                </c:pt>
                <c:pt idx="285">
                  <c:v>40906</c:v>
                </c:pt>
                <c:pt idx="286">
                  <c:v>40907</c:v>
                </c:pt>
                <c:pt idx="287">
                  <c:v>40912</c:v>
                </c:pt>
                <c:pt idx="288">
                  <c:v>40913</c:v>
                </c:pt>
                <c:pt idx="289">
                  <c:v>40914</c:v>
                </c:pt>
                <c:pt idx="290">
                  <c:v>40917</c:v>
                </c:pt>
                <c:pt idx="291">
                  <c:v>40918</c:v>
                </c:pt>
                <c:pt idx="292">
                  <c:v>40919</c:v>
                </c:pt>
                <c:pt idx="293">
                  <c:v>40920</c:v>
                </c:pt>
                <c:pt idx="294">
                  <c:v>40921</c:v>
                </c:pt>
                <c:pt idx="295">
                  <c:v>40924</c:v>
                </c:pt>
                <c:pt idx="296">
                  <c:v>40925</c:v>
                </c:pt>
                <c:pt idx="297">
                  <c:v>40926</c:v>
                </c:pt>
                <c:pt idx="298">
                  <c:v>40927</c:v>
                </c:pt>
                <c:pt idx="299">
                  <c:v>40928</c:v>
                </c:pt>
                <c:pt idx="300">
                  <c:v>40931</c:v>
                </c:pt>
                <c:pt idx="301">
                  <c:v>40932</c:v>
                </c:pt>
                <c:pt idx="302">
                  <c:v>40933</c:v>
                </c:pt>
                <c:pt idx="303">
                  <c:v>40934</c:v>
                </c:pt>
                <c:pt idx="304">
                  <c:v>40935</c:v>
                </c:pt>
                <c:pt idx="305">
                  <c:v>40938</c:v>
                </c:pt>
                <c:pt idx="306">
                  <c:v>40939</c:v>
                </c:pt>
                <c:pt idx="307">
                  <c:v>40940</c:v>
                </c:pt>
                <c:pt idx="308">
                  <c:v>40941</c:v>
                </c:pt>
                <c:pt idx="309">
                  <c:v>40942</c:v>
                </c:pt>
                <c:pt idx="310">
                  <c:v>40945</c:v>
                </c:pt>
                <c:pt idx="311">
                  <c:v>40946</c:v>
                </c:pt>
                <c:pt idx="312">
                  <c:v>40947</c:v>
                </c:pt>
                <c:pt idx="313">
                  <c:v>40948</c:v>
                </c:pt>
                <c:pt idx="314">
                  <c:v>40949</c:v>
                </c:pt>
                <c:pt idx="315">
                  <c:v>40952</c:v>
                </c:pt>
                <c:pt idx="316">
                  <c:v>40953</c:v>
                </c:pt>
                <c:pt idx="317">
                  <c:v>40954</c:v>
                </c:pt>
                <c:pt idx="318">
                  <c:v>40955</c:v>
                </c:pt>
                <c:pt idx="319">
                  <c:v>40956</c:v>
                </c:pt>
                <c:pt idx="320">
                  <c:v>40959</c:v>
                </c:pt>
                <c:pt idx="321">
                  <c:v>40960</c:v>
                </c:pt>
                <c:pt idx="322">
                  <c:v>40961</c:v>
                </c:pt>
                <c:pt idx="323">
                  <c:v>40962</c:v>
                </c:pt>
                <c:pt idx="324">
                  <c:v>40963</c:v>
                </c:pt>
                <c:pt idx="325">
                  <c:v>40966</c:v>
                </c:pt>
                <c:pt idx="326">
                  <c:v>40967</c:v>
                </c:pt>
                <c:pt idx="327">
                  <c:v>40968</c:v>
                </c:pt>
                <c:pt idx="328">
                  <c:v>40969</c:v>
                </c:pt>
                <c:pt idx="329">
                  <c:v>40970</c:v>
                </c:pt>
                <c:pt idx="330">
                  <c:v>40973</c:v>
                </c:pt>
                <c:pt idx="331">
                  <c:v>40974</c:v>
                </c:pt>
                <c:pt idx="332">
                  <c:v>40976</c:v>
                </c:pt>
                <c:pt idx="333">
                  <c:v>40977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40987</c:v>
                </c:pt>
                <c:pt idx="340">
                  <c:v>40988</c:v>
                </c:pt>
                <c:pt idx="341">
                  <c:v>40989</c:v>
                </c:pt>
                <c:pt idx="342">
                  <c:v>40990</c:v>
                </c:pt>
                <c:pt idx="343">
                  <c:v>40991</c:v>
                </c:pt>
                <c:pt idx="344">
                  <c:v>40994</c:v>
                </c:pt>
                <c:pt idx="345">
                  <c:v>40995</c:v>
                </c:pt>
                <c:pt idx="346">
                  <c:v>40996</c:v>
                </c:pt>
                <c:pt idx="347">
                  <c:v>40997</c:v>
                </c:pt>
                <c:pt idx="348">
                  <c:v>40998</c:v>
                </c:pt>
                <c:pt idx="349">
                  <c:v>41001</c:v>
                </c:pt>
                <c:pt idx="350">
                  <c:v>41002</c:v>
                </c:pt>
                <c:pt idx="351">
                  <c:v>41003</c:v>
                </c:pt>
                <c:pt idx="352">
                  <c:v>41004</c:v>
                </c:pt>
                <c:pt idx="353">
                  <c:v>41009</c:v>
                </c:pt>
                <c:pt idx="354">
                  <c:v>41010</c:v>
                </c:pt>
                <c:pt idx="355">
                  <c:v>41011</c:v>
                </c:pt>
                <c:pt idx="356">
                  <c:v>41016</c:v>
                </c:pt>
                <c:pt idx="357">
                  <c:v>41017</c:v>
                </c:pt>
                <c:pt idx="358">
                  <c:v>41018</c:v>
                </c:pt>
                <c:pt idx="359">
                  <c:v>41019</c:v>
                </c:pt>
                <c:pt idx="360">
                  <c:v>41022</c:v>
                </c:pt>
                <c:pt idx="361">
                  <c:v>41023</c:v>
                </c:pt>
                <c:pt idx="362">
                  <c:v>41024</c:v>
                </c:pt>
                <c:pt idx="363">
                  <c:v>41025</c:v>
                </c:pt>
                <c:pt idx="364">
                  <c:v>41026</c:v>
                </c:pt>
                <c:pt idx="365">
                  <c:v>41029</c:v>
                </c:pt>
                <c:pt idx="366">
                  <c:v>41031</c:v>
                </c:pt>
                <c:pt idx="367">
                  <c:v>41032</c:v>
                </c:pt>
                <c:pt idx="368">
                  <c:v>41033</c:v>
                </c:pt>
                <c:pt idx="369">
                  <c:v>41037</c:v>
                </c:pt>
                <c:pt idx="370">
                  <c:v>41038</c:v>
                </c:pt>
                <c:pt idx="371">
                  <c:v>41039</c:v>
                </c:pt>
                <c:pt idx="372">
                  <c:v>41040</c:v>
                </c:pt>
                <c:pt idx="373">
                  <c:v>41043</c:v>
                </c:pt>
                <c:pt idx="374">
                  <c:v>41044</c:v>
                </c:pt>
                <c:pt idx="375">
                  <c:v>41045</c:v>
                </c:pt>
                <c:pt idx="376">
                  <c:v>41046</c:v>
                </c:pt>
                <c:pt idx="377">
                  <c:v>41047</c:v>
                </c:pt>
                <c:pt idx="378">
                  <c:v>41050</c:v>
                </c:pt>
                <c:pt idx="379">
                  <c:v>41051</c:v>
                </c:pt>
                <c:pt idx="380">
                  <c:v>41052</c:v>
                </c:pt>
                <c:pt idx="381">
                  <c:v>41053</c:v>
                </c:pt>
                <c:pt idx="382">
                  <c:v>41054</c:v>
                </c:pt>
                <c:pt idx="383">
                  <c:v>41057</c:v>
                </c:pt>
                <c:pt idx="384">
                  <c:v>41058</c:v>
                </c:pt>
                <c:pt idx="385">
                  <c:v>41059</c:v>
                </c:pt>
                <c:pt idx="386">
                  <c:v>41060</c:v>
                </c:pt>
                <c:pt idx="387">
                  <c:v>41061</c:v>
                </c:pt>
                <c:pt idx="388">
                  <c:v>41065</c:v>
                </c:pt>
                <c:pt idx="389">
                  <c:v>41066</c:v>
                </c:pt>
                <c:pt idx="390">
                  <c:v>41067</c:v>
                </c:pt>
                <c:pt idx="391">
                  <c:v>41068</c:v>
                </c:pt>
                <c:pt idx="392">
                  <c:v>41071</c:v>
                </c:pt>
                <c:pt idx="393">
                  <c:v>41072</c:v>
                </c:pt>
                <c:pt idx="394">
                  <c:v>41073</c:v>
                </c:pt>
                <c:pt idx="395">
                  <c:v>41074</c:v>
                </c:pt>
                <c:pt idx="396">
                  <c:v>41075</c:v>
                </c:pt>
                <c:pt idx="397">
                  <c:v>41078</c:v>
                </c:pt>
                <c:pt idx="398">
                  <c:v>41079</c:v>
                </c:pt>
                <c:pt idx="399">
                  <c:v>41080</c:v>
                </c:pt>
                <c:pt idx="400">
                  <c:v>41081</c:v>
                </c:pt>
                <c:pt idx="401">
                  <c:v>41082</c:v>
                </c:pt>
                <c:pt idx="402">
                  <c:v>41085</c:v>
                </c:pt>
                <c:pt idx="403">
                  <c:v>41086</c:v>
                </c:pt>
                <c:pt idx="404">
                  <c:v>41087</c:v>
                </c:pt>
                <c:pt idx="405">
                  <c:v>41088</c:v>
                </c:pt>
                <c:pt idx="406">
                  <c:v>41089</c:v>
                </c:pt>
                <c:pt idx="407">
                  <c:v>41092</c:v>
                </c:pt>
                <c:pt idx="408">
                  <c:v>41093</c:v>
                </c:pt>
                <c:pt idx="409">
                  <c:v>41094</c:v>
                </c:pt>
                <c:pt idx="410">
                  <c:v>41095</c:v>
                </c:pt>
                <c:pt idx="411">
                  <c:v>41096</c:v>
                </c:pt>
                <c:pt idx="412">
                  <c:v>41099</c:v>
                </c:pt>
                <c:pt idx="413">
                  <c:v>41100</c:v>
                </c:pt>
                <c:pt idx="414">
                  <c:v>41101</c:v>
                </c:pt>
                <c:pt idx="415">
                  <c:v>41102</c:v>
                </c:pt>
                <c:pt idx="416">
                  <c:v>41103</c:v>
                </c:pt>
                <c:pt idx="417">
                  <c:v>41106</c:v>
                </c:pt>
                <c:pt idx="418">
                  <c:v>41107</c:v>
                </c:pt>
                <c:pt idx="419">
                  <c:v>41108</c:v>
                </c:pt>
                <c:pt idx="420">
                  <c:v>41109</c:v>
                </c:pt>
                <c:pt idx="421">
                  <c:v>41110</c:v>
                </c:pt>
                <c:pt idx="422">
                  <c:v>41113</c:v>
                </c:pt>
                <c:pt idx="423">
                  <c:v>41114</c:v>
                </c:pt>
                <c:pt idx="424">
                  <c:v>41115</c:v>
                </c:pt>
                <c:pt idx="425">
                  <c:v>41116</c:v>
                </c:pt>
                <c:pt idx="426">
                  <c:v>41117</c:v>
                </c:pt>
                <c:pt idx="427">
                  <c:v>41120</c:v>
                </c:pt>
                <c:pt idx="428">
                  <c:v>41121</c:v>
                </c:pt>
                <c:pt idx="429">
                  <c:v>41122</c:v>
                </c:pt>
                <c:pt idx="430">
                  <c:v>41124</c:v>
                </c:pt>
                <c:pt idx="431">
                  <c:v>41127</c:v>
                </c:pt>
                <c:pt idx="432">
                  <c:v>41128</c:v>
                </c:pt>
                <c:pt idx="433">
                  <c:v>41129</c:v>
                </c:pt>
                <c:pt idx="434">
                  <c:v>41130</c:v>
                </c:pt>
                <c:pt idx="435">
                  <c:v>41131</c:v>
                </c:pt>
                <c:pt idx="436">
                  <c:v>41135</c:v>
                </c:pt>
                <c:pt idx="437">
                  <c:v>41136</c:v>
                </c:pt>
                <c:pt idx="438">
                  <c:v>41137</c:v>
                </c:pt>
                <c:pt idx="439">
                  <c:v>41138</c:v>
                </c:pt>
                <c:pt idx="440">
                  <c:v>41141</c:v>
                </c:pt>
                <c:pt idx="441">
                  <c:v>41142</c:v>
                </c:pt>
                <c:pt idx="442">
                  <c:v>41143</c:v>
                </c:pt>
                <c:pt idx="443">
                  <c:v>41144</c:v>
                </c:pt>
                <c:pt idx="444">
                  <c:v>41145</c:v>
                </c:pt>
                <c:pt idx="445">
                  <c:v>41148</c:v>
                </c:pt>
                <c:pt idx="446">
                  <c:v>41149</c:v>
                </c:pt>
                <c:pt idx="447">
                  <c:v>41150</c:v>
                </c:pt>
                <c:pt idx="448">
                  <c:v>41151</c:v>
                </c:pt>
                <c:pt idx="449">
                  <c:v>41152</c:v>
                </c:pt>
                <c:pt idx="450">
                  <c:v>41155</c:v>
                </c:pt>
                <c:pt idx="451">
                  <c:v>41156</c:v>
                </c:pt>
                <c:pt idx="452">
                  <c:v>41157</c:v>
                </c:pt>
                <c:pt idx="453">
                  <c:v>41158</c:v>
                </c:pt>
                <c:pt idx="454">
                  <c:v>41159</c:v>
                </c:pt>
                <c:pt idx="455">
                  <c:v>41162</c:v>
                </c:pt>
                <c:pt idx="456">
                  <c:v>41163</c:v>
                </c:pt>
                <c:pt idx="457">
                  <c:v>41164</c:v>
                </c:pt>
                <c:pt idx="458">
                  <c:v>41165</c:v>
                </c:pt>
                <c:pt idx="459">
                  <c:v>41166</c:v>
                </c:pt>
                <c:pt idx="460">
                  <c:v>41169</c:v>
                </c:pt>
                <c:pt idx="461">
                  <c:v>41170</c:v>
                </c:pt>
                <c:pt idx="462">
                  <c:v>41171</c:v>
                </c:pt>
                <c:pt idx="463">
                  <c:v>41172</c:v>
                </c:pt>
                <c:pt idx="464">
                  <c:v>41173</c:v>
                </c:pt>
                <c:pt idx="465">
                  <c:v>41176</c:v>
                </c:pt>
                <c:pt idx="466">
                  <c:v>41177</c:v>
                </c:pt>
                <c:pt idx="467">
                  <c:v>41178</c:v>
                </c:pt>
                <c:pt idx="468">
                  <c:v>41179</c:v>
                </c:pt>
                <c:pt idx="469">
                  <c:v>41180</c:v>
                </c:pt>
                <c:pt idx="470">
                  <c:v>41183</c:v>
                </c:pt>
                <c:pt idx="471">
                  <c:v>41184</c:v>
                </c:pt>
                <c:pt idx="472">
                  <c:v>41185</c:v>
                </c:pt>
                <c:pt idx="473">
                  <c:v>41186</c:v>
                </c:pt>
                <c:pt idx="474">
                  <c:v>41187</c:v>
                </c:pt>
                <c:pt idx="475">
                  <c:v>41190</c:v>
                </c:pt>
                <c:pt idx="476">
                  <c:v>41191</c:v>
                </c:pt>
                <c:pt idx="477">
                  <c:v>41192</c:v>
                </c:pt>
                <c:pt idx="478">
                  <c:v>41193</c:v>
                </c:pt>
                <c:pt idx="479">
                  <c:v>41194</c:v>
                </c:pt>
                <c:pt idx="480">
                  <c:v>41197</c:v>
                </c:pt>
                <c:pt idx="481">
                  <c:v>41198</c:v>
                </c:pt>
                <c:pt idx="482">
                  <c:v>41199</c:v>
                </c:pt>
                <c:pt idx="483">
                  <c:v>41200</c:v>
                </c:pt>
                <c:pt idx="484">
                  <c:v>41201</c:v>
                </c:pt>
                <c:pt idx="485">
                  <c:v>41204</c:v>
                </c:pt>
                <c:pt idx="486">
                  <c:v>41206</c:v>
                </c:pt>
                <c:pt idx="487">
                  <c:v>41207</c:v>
                </c:pt>
                <c:pt idx="488">
                  <c:v>41208</c:v>
                </c:pt>
                <c:pt idx="489">
                  <c:v>41211</c:v>
                </c:pt>
                <c:pt idx="490">
                  <c:v>41212</c:v>
                </c:pt>
                <c:pt idx="491">
                  <c:v>41213</c:v>
                </c:pt>
                <c:pt idx="492">
                  <c:v>41214</c:v>
                </c:pt>
                <c:pt idx="493">
                  <c:v>41215</c:v>
                </c:pt>
                <c:pt idx="494">
                  <c:v>41218</c:v>
                </c:pt>
                <c:pt idx="495">
                  <c:v>41219</c:v>
                </c:pt>
                <c:pt idx="496">
                  <c:v>41220</c:v>
                </c:pt>
                <c:pt idx="497">
                  <c:v>41221</c:v>
                </c:pt>
                <c:pt idx="498">
                  <c:v>41222</c:v>
                </c:pt>
                <c:pt idx="499">
                  <c:v>41225</c:v>
                </c:pt>
                <c:pt idx="500">
                  <c:v>41226</c:v>
                </c:pt>
                <c:pt idx="501">
                  <c:v>41227</c:v>
                </c:pt>
                <c:pt idx="502">
                  <c:v>41228</c:v>
                </c:pt>
                <c:pt idx="503">
                  <c:v>41229</c:v>
                </c:pt>
                <c:pt idx="504">
                  <c:v>41232</c:v>
                </c:pt>
                <c:pt idx="505">
                  <c:v>41233</c:v>
                </c:pt>
                <c:pt idx="506">
                  <c:v>41234</c:v>
                </c:pt>
                <c:pt idx="507">
                  <c:v>41235</c:v>
                </c:pt>
                <c:pt idx="508">
                  <c:v>41236</c:v>
                </c:pt>
                <c:pt idx="509">
                  <c:v>41239</c:v>
                </c:pt>
                <c:pt idx="510">
                  <c:v>41240</c:v>
                </c:pt>
                <c:pt idx="511">
                  <c:v>41241</c:v>
                </c:pt>
                <c:pt idx="512">
                  <c:v>41242</c:v>
                </c:pt>
                <c:pt idx="513">
                  <c:v>41243</c:v>
                </c:pt>
                <c:pt idx="514">
                  <c:v>41246</c:v>
                </c:pt>
                <c:pt idx="515">
                  <c:v>41247</c:v>
                </c:pt>
                <c:pt idx="516">
                  <c:v>41249</c:v>
                </c:pt>
                <c:pt idx="517">
                  <c:v>41250</c:v>
                </c:pt>
                <c:pt idx="518">
                  <c:v>41254</c:v>
                </c:pt>
                <c:pt idx="519">
                  <c:v>41255</c:v>
                </c:pt>
                <c:pt idx="520">
                  <c:v>41256</c:v>
                </c:pt>
                <c:pt idx="521">
                  <c:v>41257</c:v>
                </c:pt>
                <c:pt idx="522">
                  <c:v>41260</c:v>
                </c:pt>
                <c:pt idx="523">
                  <c:v>41261</c:v>
                </c:pt>
                <c:pt idx="524">
                  <c:v>41262</c:v>
                </c:pt>
                <c:pt idx="525">
                  <c:v>41263</c:v>
                </c:pt>
                <c:pt idx="526">
                  <c:v>41264</c:v>
                </c:pt>
                <c:pt idx="527">
                  <c:v>41267</c:v>
                </c:pt>
                <c:pt idx="528">
                  <c:v>41268</c:v>
                </c:pt>
                <c:pt idx="529">
                  <c:v>41269</c:v>
                </c:pt>
                <c:pt idx="530">
                  <c:v>41270</c:v>
                </c:pt>
                <c:pt idx="531">
                  <c:v>41271</c:v>
                </c:pt>
                <c:pt idx="532">
                  <c:v>41276</c:v>
                </c:pt>
                <c:pt idx="533">
                  <c:v>41277</c:v>
                </c:pt>
                <c:pt idx="534">
                  <c:v>41278</c:v>
                </c:pt>
                <c:pt idx="535">
                  <c:v>41281</c:v>
                </c:pt>
                <c:pt idx="536">
                  <c:v>41282</c:v>
                </c:pt>
                <c:pt idx="537">
                  <c:v>41283</c:v>
                </c:pt>
                <c:pt idx="538">
                  <c:v>41284</c:v>
                </c:pt>
                <c:pt idx="539">
                  <c:v>41285</c:v>
                </c:pt>
                <c:pt idx="540">
                  <c:v>41288</c:v>
                </c:pt>
                <c:pt idx="541">
                  <c:v>41289</c:v>
                </c:pt>
                <c:pt idx="542">
                  <c:v>41290</c:v>
                </c:pt>
                <c:pt idx="543">
                  <c:v>41291</c:v>
                </c:pt>
                <c:pt idx="544">
                  <c:v>41292</c:v>
                </c:pt>
                <c:pt idx="545">
                  <c:v>41295</c:v>
                </c:pt>
                <c:pt idx="546">
                  <c:v>41296</c:v>
                </c:pt>
                <c:pt idx="547">
                  <c:v>41297</c:v>
                </c:pt>
                <c:pt idx="548">
                  <c:v>41298</c:v>
                </c:pt>
                <c:pt idx="549">
                  <c:v>41299</c:v>
                </c:pt>
                <c:pt idx="550">
                  <c:v>41302</c:v>
                </c:pt>
                <c:pt idx="551">
                  <c:v>41303</c:v>
                </c:pt>
                <c:pt idx="552">
                  <c:v>41304</c:v>
                </c:pt>
                <c:pt idx="553">
                  <c:v>41305</c:v>
                </c:pt>
                <c:pt idx="554">
                  <c:v>41306</c:v>
                </c:pt>
                <c:pt idx="555">
                  <c:v>41309</c:v>
                </c:pt>
                <c:pt idx="556">
                  <c:v>41310</c:v>
                </c:pt>
                <c:pt idx="557">
                  <c:v>41311</c:v>
                </c:pt>
                <c:pt idx="558">
                  <c:v>41312</c:v>
                </c:pt>
                <c:pt idx="559">
                  <c:v>41313</c:v>
                </c:pt>
                <c:pt idx="560">
                  <c:v>41316</c:v>
                </c:pt>
                <c:pt idx="561">
                  <c:v>41317</c:v>
                </c:pt>
                <c:pt idx="562">
                  <c:v>41318</c:v>
                </c:pt>
                <c:pt idx="563">
                  <c:v>41319</c:v>
                </c:pt>
                <c:pt idx="564">
                  <c:v>41320</c:v>
                </c:pt>
                <c:pt idx="565">
                  <c:v>41323</c:v>
                </c:pt>
                <c:pt idx="566">
                  <c:v>41324</c:v>
                </c:pt>
                <c:pt idx="567">
                  <c:v>41325</c:v>
                </c:pt>
                <c:pt idx="568">
                  <c:v>41326</c:v>
                </c:pt>
                <c:pt idx="569">
                  <c:v>41327</c:v>
                </c:pt>
                <c:pt idx="570">
                  <c:v>41331</c:v>
                </c:pt>
                <c:pt idx="571">
                  <c:v>41332</c:v>
                </c:pt>
                <c:pt idx="572">
                  <c:v>41333</c:v>
                </c:pt>
                <c:pt idx="573">
                  <c:v>41334</c:v>
                </c:pt>
                <c:pt idx="574">
                  <c:v>41337</c:v>
                </c:pt>
                <c:pt idx="575">
                  <c:v>41338</c:v>
                </c:pt>
                <c:pt idx="576">
                  <c:v>41339</c:v>
                </c:pt>
                <c:pt idx="577">
                  <c:v>41340</c:v>
                </c:pt>
                <c:pt idx="578">
                  <c:v>41341</c:v>
                </c:pt>
                <c:pt idx="579">
                  <c:v>41344</c:v>
                </c:pt>
                <c:pt idx="580">
                  <c:v>41345</c:v>
                </c:pt>
                <c:pt idx="581">
                  <c:v>41346</c:v>
                </c:pt>
                <c:pt idx="582">
                  <c:v>41347</c:v>
                </c:pt>
                <c:pt idx="583">
                  <c:v>41348</c:v>
                </c:pt>
                <c:pt idx="584">
                  <c:v>41351</c:v>
                </c:pt>
                <c:pt idx="585">
                  <c:v>41352</c:v>
                </c:pt>
                <c:pt idx="586">
                  <c:v>41353</c:v>
                </c:pt>
                <c:pt idx="587">
                  <c:v>41354</c:v>
                </c:pt>
                <c:pt idx="588">
                  <c:v>41355</c:v>
                </c:pt>
                <c:pt idx="589">
                  <c:v>41358</c:v>
                </c:pt>
                <c:pt idx="590">
                  <c:v>41359</c:v>
                </c:pt>
                <c:pt idx="591">
                  <c:v>41360</c:v>
                </c:pt>
                <c:pt idx="592">
                  <c:v>41361</c:v>
                </c:pt>
                <c:pt idx="593">
                  <c:v>41362</c:v>
                </c:pt>
                <c:pt idx="594">
                  <c:v>41365</c:v>
                </c:pt>
                <c:pt idx="595">
                  <c:v>41366</c:v>
                </c:pt>
                <c:pt idx="596">
                  <c:v>41367</c:v>
                </c:pt>
                <c:pt idx="597">
                  <c:v>41368</c:v>
                </c:pt>
                <c:pt idx="598">
                  <c:v>41369</c:v>
                </c:pt>
                <c:pt idx="599">
                  <c:v>41373</c:v>
                </c:pt>
                <c:pt idx="600">
                  <c:v>41374</c:v>
                </c:pt>
                <c:pt idx="601">
                  <c:v>41375</c:v>
                </c:pt>
                <c:pt idx="602">
                  <c:v>41376</c:v>
                </c:pt>
                <c:pt idx="603">
                  <c:v>41381</c:v>
                </c:pt>
                <c:pt idx="604">
                  <c:v>41382</c:v>
                </c:pt>
                <c:pt idx="605">
                  <c:v>41383</c:v>
                </c:pt>
                <c:pt idx="606">
                  <c:v>41386</c:v>
                </c:pt>
                <c:pt idx="607">
                  <c:v>41387</c:v>
                </c:pt>
                <c:pt idx="608">
                  <c:v>41388</c:v>
                </c:pt>
                <c:pt idx="609">
                  <c:v>41389</c:v>
                </c:pt>
                <c:pt idx="610">
                  <c:v>41390</c:v>
                </c:pt>
                <c:pt idx="611">
                  <c:v>41393</c:v>
                </c:pt>
                <c:pt idx="612">
                  <c:v>41394</c:v>
                </c:pt>
                <c:pt idx="613">
                  <c:v>41396</c:v>
                </c:pt>
                <c:pt idx="614">
                  <c:v>41397</c:v>
                </c:pt>
                <c:pt idx="615">
                  <c:v>41401</c:v>
                </c:pt>
                <c:pt idx="616">
                  <c:v>41402</c:v>
                </c:pt>
                <c:pt idx="617">
                  <c:v>41403</c:v>
                </c:pt>
                <c:pt idx="618">
                  <c:v>41404</c:v>
                </c:pt>
                <c:pt idx="619">
                  <c:v>41407</c:v>
                </c:pt>
                <c:pt idx="620">
                  <c:v>41408</c:v>
                </c:pt>
                <c:pt idx="621">
                  <c:v>41409</c:v>
                </c:pt>
                <c:pt idx="622">
                  <c:v>41410</c:v>
                </c:pt>
                <c:pt idx="623">
                  <c:v>41411</c:v>
                </c:pt>
                <c:pt idx="624">
                  <c:v>41414</c:v>
                </c:pt>
                <c:pt idx="625">
                  <c:v>41415</c:v>
                </c:pt>
                <c:pt idx="626">
                  <c:v>41416</c:v>
                </c:pt>
                <c:pt idx="627">
                  <c:v>41417</c:v>
                </c:pt>
                <c:pt idx="628">
                  <c:v>41421</c:v>
                </c:pt>
                <c:pt idx="629">
                  <c:v>41422</c:v>
                </c:pt>
                <c:pt idx="630">
                  <c:v>41423</c:v>
                </c:pt>
                <c:pt idx="631">
                  <c:v>41424</c:v>
                </c:pt>
                <c:pt idx="632">
                  <c:v>41425</c:v>
                </c:pt>
                <c:pt idx="633">
                  <c:v>41428</c:v>
                </c:pt>
                <c:pt idx="634">
                  <c:v>41429</c:v>
                </c:pt>
                <c:pt idx="635">
                  <c:v>41430</c:v>
                </c:pt>
                <c:pt idx="636">
                  <c:v>41431</c:v>
                </c:pt>
                <c:pt idx="637">
                  <c:v>41432</c:v>
                </c:pt>
                <c:pt idx="638">
                  <c:v>41435</c:v>
                </c:pt>
                <c:pt idx="639">
                  <c:v>41436</c:v>
                </c:pt>
                <c:pt idx="640">
                  <c:v>41437</c:v>
                </c:pt>
                <c:pt idx="641">
                  <c:v>41438</c:v>
                </c:pt>
                <c:pt idx="642">
                  <c:v>41439</c:v>
                </c:pt>
                <c:pt idx="643">
                  <c:v>41442</c:v>
                </c:pt>
                <c:pt idx="644">
                  <c:v>41443</c:v>
                </c:pt>
                <c:pt idx="645">
                  <c:v>41444</c:v>
                </c:pt>
                <c:pt idx="646">
                  <c:v>41445</c:v>
                </c:pt>
                <c:pt idx="647">
                  <c:v>41446</c:v>
                </c:pt>
                <c:pt idx="648">
                  <c:v>41449</c:v>
                </c:pt>
                <c:pt idx="649">
                  <c:v>41450</c:v>
                </c:pt>
                <c:pt idx="650">
                  <c:v>41451</c:v>
                </c:pt>
                <c:pt idx="651">
                  <c:v>41452</c:v>
                </c:pt>
                <c:pt idx="652">
                  <c:v>41453</c:v>
                </c:pt>
                <c:pt idx="653">
                  <c:v>41457</c:v>
                </c:pt>
                <c:pt idx="654">
                  <c:v>41458</c:v>
                </c:pt>
                <c:pt idx="655">
                  <c:v>41459</c:v>
                </c:pt>
                <c:pt idx="656">
                  <c:v>41460</c:v>
                </c:pt>
                <c:pt idx="657">
                  <c:v>41463</c:v>
                </c:pt>
                <c:pt idx="658">
                  <c:v>41464</c:v>
                </c:pt>
                <c:pt idx="659">
                  <c:v>41465</c:v>
                </c:pt>
                <c:pt idx="660">
                  <c:v>41466</c:v>
                </c:pt>
                <c:pt idx="661">
                  <c:v>41467</c:v>
                </c:pt>
                <c:pt idx="662">
                  <c:v>41470</c:v>
                </c:pt>
                <c:pt idx="663">
                  <c:v>41471</c:v>
                </c:pt>
                <c:pt idx="664">
                  <c:v>41472</c:v>
                </c:pt>
                <c:pt idx="665">
                  <c:v>41473</c:v>
                </c:pt>
                <c:pt idx="666">
                  <c:v>41474</c:v>
                </c:pt>
                <c:pt idx="667">
                  <c:v>41478</c:v>
                </c:pt>
                <c:pt idx="668">
                  <c:v>41479</c:v>
                </c:pt>
                <c:pt idx="669">
                  <c:v>41480</c:v>
                </c:pt>
                <c:pt idx="670">
                  <c:v>41481</c:v>
                </c:pt>
                <c:pt idx="671">
                  <c:v>41484</c:v>
                </c:pt>
                <c:pt idx="672">
                  <c:v>41485</c:v>
                </c:pt>
                <c:pt idx="673">
                  <c:v>41486</c:v>
                </c:pt>
                <c:pt idx="674">
                  <c:v>41487</c:v>
                </c:pt>
                <c:pt idx="675">
                  <c:v>41488</c:v>
                </c:pt>
                <c:pt idx="676">
                  <c:v>41491</c:v>
                </c:pt>
                <c:pt idx="677">
                  <c:v>41492</c:v>
                </c:pt>
                <c:pt idx="678">
                  <c:v>41493</c:v>
                </c:pt>
                <c:pt idx="679">
                  <c:v>41494</c:v>
                </c:pt>
                <c:pt idx="680">
                  <c:v>41495</c:v>
                </c:pt>
                <c:pt idx="681">
                  <c:v>41499</c:v>
                </c:pt>
                <c:pt idx="682">
                  <c:v>41500</c:v>
                </c:pt>
                <c:pt idx="683">
                  <c:v>41501</c:v>
                </c:pt>
                <c:pt idx="684">
                  <c:v>41502</c:v>
                </c:pt>
                <c:pt idx="685">
                  <c:v>41505</c:v>
                </c:pt>
                <c:pt idx="686">
                  <c:v>41506</c:v>
                </c:pt>
                <c:pt idx="687">
                  <c:v>41507</c:v>
                </c:pt>
                <c:pt idx="688">
                  <c:v>41508</c:v>
                </c:pt>
                <c:pt idx="689">
                  <c:v>41509</c:v>
                </c:pt>
                <c:pt idx="690">
                  <c:v>41512</c:v>
                </c:pt>
                <c:pt idx="691">
                  <c:v>41513</c:v>
                </c:pt>
                <c:pt idx="692">
                  <c:v>41514</c:v>
                </c:pt>
                <c:pt idx="693">
                  <c:v>41515</c:v>
                </c:pt>
                <c:pt idx="694">
                  <c:v>41516</c:v>
                </c:pt>
                <c:pt idx="695">
                  <c:v>41519</c:v>
                </c:pt>
                <c:pt idx="696">
                  <c:v>41520</c:v>
                </c:pt>
                <c:pt idx="697">
                  <c:v>41521</c:v>
                </c:pt>
                <c:pt idx="698">
                  <c:v>41522</c:v>
                </c:pt>
                <c:pt idx="699">
                  <c:v>41523</c:v>
                </c:pt>
                <c:pt idx="700">
                  <c:v>41526</c:v>
                </c:pt>
                <c:pt idx="701">
                  <c:v>41527</c:v>
                </c:pt>
                <c:pt idx="702">
                  <c:v>41528</c:v>
                </c:pt>
                <c:pt idx="703">
                  <c:v>41529</c:v>
                </c:pt>
                <c:pt idx="704">
                  <c:v>41530</c:v>
                </c:pt>
                <c:pt idx="705">
                  <c:v>41533</c:v>
                </c:pt>
                <c:pt idx="706">
                  <c:v>41534</c:v>
                </c:pt>
                <c:pt idx="707">
                  <c:v>41535</c:v>
                </c:pt>
                <c:pt idx="708">
                  <c:v>41536</c:v>
                </c:pt>
                <c:pt idx="709">
                  <c:v>41537</c:v>
                </c:pt>
                <c:pt idx="710">
                  <c:v>41540</c:v>
                </c:pt>
                <c:pt idx="711">
                  <c:v>41541</c:v>
                </c:pt>
                <c:pt idx="712">
                  <c:v>41542</c:v>
                </c:pt>
                <c:pt idx="713">
                  <c:v>41543</c:v>
                </c:pt>
                <c:pt idx="714">
                  <c:v>41544</c:v>
                </c:pt>
                <c:pt idx="715">
                  <c:v>41547</c:v>
                </c:pt>
                <c:pt idx="716">
                  <c:v>41548</c:v>
                </c:pt>
                <c:pt idx="717">
                  <c:v>41549</c:v>
                </c:pt>
                <c:pt idx="718">
                  <c:v>41550</c:v>
                </c:pt>
                <c:pt idx="719">
                  <c:v>41551</c:v>
                </c:pt>
                <c:pt idx="720">
                  <c:v>41554</c:v>
                </c:pt>
                <c:pt idx="721">
                  <c:v>41555</c:v>
                </c:pt>
                <c:pt idx="722">
                  <c:v>41556</c:v>
                </c:pt>
                <c:pt idx="723">
                  <c:v>41557</c:v>
                </c:pt>
                <c:pt idx="724">
                  <c:v>41558</c:v>
                </c:pt>
                <c:pt idx="725">
                  <c:v>41561</c:v>
                </c:pt>
                <c:pt idx="726">
                  <c:v>41562</c:v>
                </c:pt>
                <c:pt idx="727">
                  <c:v>41563</c:v>
                </c:pt>
                <c:pt idx="728">
                  <c:v>41564</c:v>
                </c:pt>
                <c:pt idx="729">
                  <c:v>41565</c:v>
                </c:pt>
                <c:pt idx="730">
                  <c:v>41568</c:v>
                </c:pt>
                <c:pt idx="731">
                  <c:v>41569</c:v>
                </c:pt>
                <c:pt idx="732">
                  <c:v>41571</c:v>
                </c:pt>
                <c:pt idx="733">
                  <c:v>41572</c:v>
                </c:pt>
                <c:pt idx="734">
                  <c:v>41575</c:v>
                </c:pt>
                <c:pt idx="735">
                  <c:v>41576</c:v>
                </c:pt>
                <c:pt idx="736">
                  <c:v>41577</c:v>
                </c:pt>
                <c:pt idx="737">
                  <c:v>41578</c:v>
                </c:pt>
                <c:pt idx="738">
                  <c:v>41579</c:v>
                </c:pt>
                <c:pt idx="739">
                  <c:v>41582</c:v>
                </c:pt>
                <c:pt idx="740">
                  <c:v>41583</c:v>
                </c:pt>
                <c:pt idx="741">
                  <c:v>41584</c:v>
                </c:pt>
                <c:pt idx="742">
                  <c:v>41585</c:v>
                </c:pt>
                <c:pt idx="743">
                  <c:v>41586</c:v>
                </c:pt>
                <c:pt idx="744">
                  <c:v>41589</c:v>
                </c:pt>
                <c:pt idx="745">
                  <c:v>41590</c:v>
                </c:pt>
                <c:pt idx="746">
                  <c:v>41591</c:v>
                </c:pt>
                <c:pt idx="747">
                  <c:v>41592</c:v>
                </c:pt>
                <c:pt idx="748">
                  <c:v>41593</c:v>
                </c:pt>
                <c:pt idx="749">
                  <c:v>41596</c:v>
                </c:pt>
                <c:pt idx="750">
                  <c:v>41597</c:v>
                </c:pt>
                <c:pt idx="751">
                  <c:v>41598</c:v>
                </c:pt>
                <c:pt idx="752">
                  <c:v>41599</c:v>
                </c:pt>
                <c:pt idx="753">
                  <c:v>41600</c:v>
                </c:pt>
                <c:pt idx="754">
                  <c:v>41603</c:v>
                </c:pt>
                <c:pt idx="755">
                  <c:v>41604</c:v>
                </c:pt>
                <c:pt idx="756">
                  <c:v>41605</c:v>
                </c:pt>
                <c:pt idx="757">
                  <c:v>41606</c:v>
                </c:pt>
                <c:pt idx="758">
                  <c:v>41607</c:v>
                </c:pt>
                <c:pt idx="759">
                  <c:v>41610</c:v>
                </c:pt>
                <c:pt idx="760">
                  <c:v>41611</c:v>
                </c:pt>
                <c:pt idx="761">
                  <c:v>41612</c:v>
                </c:pt>
                <c:pt idx="762">
                  <c:v>41614</c:v>
                </c:pt>
                <c:pt idx="763">
                  <c:v>41617</c:v>
                </c:pt>
                <c:pt idx="764">
                  <c:v>41619</c:v>
                </c:pt>
                <c:pt idx="765">
                  <c:v>41620</c:v>
                </c:pt>
                <c:pt idx="766">
                  <c:v>41621</c:v>
                </c:pt>
                <c:pt idx="767">
                  <c:v>41624</c:v>
                </c:pt>
                <c:pt idx="768">
                  <c:v>41625</c:v>
                </c:pt>
                <c:pt idx="769">
                  <c:v>41626</c:v>
                </c:pt>
                <c:pt idx="770">
                  <c:v>41627</c:v>
                </c:pt>
                <c:pt idx="771">
                  <c:v>41628</c:v>
                </c:pt>
                <c:pt idx="772">
                  <c:v>41631</c:v>
                </c:pt>
                <c:pt idx="773">
                  <c:v>41632</c:v>
                </c:pt>
                <c:pt idx="774">
                  <c:v>41633</c:v>
                </c:pt>
                <c:pt idx="775">
                  <c:v>41634</c:v>
                </c:pt>
                <c:pt idx="776">
                  <c:v>41635</c:v>
                </c:pt>
                <c:pt idx="777">
                  <c:v>41641</c:v>
                </c:pt>
                <c:pt idx="778">
                  <c:v>41642</c:v>
                </c:pt>
                <c:pt idx="779">
                  <c:v>41645</c:v>
                </c:pt>
                <c:pt idx="780">
                  <c:v>41646</c:v>
                </c:pt>
                <c:pt idx="781">
                  <c:v>41647</c:v>
                </c:pt>
                <c:pt idx="782">
                  <c:v>41648</c:v>
                </c:pt>
                <c:pt idx="783">
                  <c:v>41649</c:v>
                </c:pt>
                <c:pt idx="784">
                  <c:v>41652</c:v>
                </c:pt>
                <c:pt idx="785">
                  <c:v>41653</c:v>
                </c:pt>
                <c:pt idx="786">
                  <c:v>41654</c:v>
                </c:pt>
                <c:pt idx="787">
                  <c:v>41655</c:v>
                </c:pt>
                <c:pt idx="788">
                  <c:v>41656</c:v>
                </c:pt>
                <c:pt idx="789">
                  <c:v>41659</c:v>
                </c:pt>
                <c:pt idx="790">
                  <c:v>41660</c:v>
                </c:pt>
                <c:pt idx="791">
                  <c:v>41661</c:v>
                </c:pt>
                <c:pt idx="792">
                  <c:v>41662</c:v>
                </c:pt>
                <c:pt idx="793">
                  <c:v>41663</c:v>
                </c:pt>
                <c:pt idx="794">
                  <c:v>41666</c:v>
                </c:pt>
                <c:pt idx="795">
                  <c:v>41667</c:v>
                </c:pt>
                <c:pt idx="796">
                  <c:v>41668</c:v>
                </c:pt>
                <c:pt idx="797">
                  <c:v>41669</c:v>
                </c:pt>
                <c:pt idx="798">
                  <c:v>41670</c:v>
                </c:pt>
                <c:pt idx="799">
                  <c:v>41673</c:v>
                </c:pt>
                <c:pt idx="800">
                  <c:v>41674</c:v>
                </c:pt>
                <c:pt idx="801">
                  <c:v>41675</c:v>
                </c:pt>
                <c:pt idx="802">
                  <c:v>41676</c:v>
                </c:pt>
                <c:pt idx="803">
                  <c:v>41677</c:v>
                </c:pt>
                <c:pt idx="804">
                  <c:v>41680</c:v>
                </c:pt>
                <c:pt idx="805">
                  <c:v>41681</c:v>
                </c:pt>
                <c:pt idx="806">
                  <c:v>41682</c:v>
                </c:pt>
                <c:pt idx="807">
                  <c:v>41683</c:v>
                </c:pt>
                <c:pt idx="808">
                  <c:v>41687</c:v>
                </c:pt>
                <c:pt idx="809">
                  <c:v>41688</c:v>
                </c:pt>
                <c:pt idx="810">
                  <c:v>41689</c:v>
                </c:pt>
                <c:pt idx="811">
                  <c:v>41690</c:v>
                </c:pt>
                <c:pt idx="812">
                  <c:v>41691</c:v>
                </c:pt>
                <c:pt idx="813">
                  <c:v>41694</c:v>
                </c:pt>
                <c:pt idx="814">
                  <c:v>41695</c:v>
                </c:pt>
                <c:pt idx="815">
                  <c:v>41696</c:v>
                </c:pt>
                <c:pt idx="816">
                  <c:v>41697</c:v>
                </c:pt>
                <c:pt idx="817">
                  <c:v>41698</c:v>
                </c:pt>
                <c:pt idx="818">
                  <c:v>41701</c:v>
                </c:pt>
                <c:pt idx="819">
                  <c:v>41702</c:v>
                </c:pt>
                <c:pt idx="820">
                  <c:v>41703</c:v>
                </c:pt>
                <c:pt idx="821">
                  <c:v>41704</c:v>
                </c:pt>
                <c:pt idx="822">
                  <c:v>41705</c:v>
                </c:pt>
                <c:pt idx="823">
                  <c:v>41708</c:v>
                </c:pt>
                <c:pt idx="824">
                  <c:v>41709</c:v>
                </c:pt>
                <c:pt idx="825">
                  <c:v>41710</c:v>
                </c:pt>
                <c:pt idx="826">
                  <c:v>41711</c:v>
                </c:pt>
                <c:pt idx="827">
                  <c:v>41712</c:v>
                </c:pt>
                <c:pt idx="828">
                  <c:v>41715</c:v>
                </c:pt>
                <c:pt idx="829">
                  <c:v>41716</c:v>
                </c:pt>
                <c:pt idx="830">
                  <c:v>41717</c:v>
                </c:pt>
                <c:pt idx="831">
                  <c:v>41718</c:v>
                </c:pt>
                <c:pt idx="832">
                  <c:v>41719</c:v>
                </c:pt>
                <c:pt idx="833">
                  <c:v>41722</c:v>
                </c:pt>
                <c:pt idx="834">
                  <c:v>41723</c:v>
                </c:pt>
                <c:pt idx="835">
                  <c:v>41724</c:v>
                </c:pt>
                <c:pt idx="836">
                  <c:v>41725</c:v>
                </c:pt>
                <c:pt idx="837">
                  <c:v>41726</c:v>
                </c:pt>
                <c:pt idx="838">
                  <c:v>41729</c:v>
                </c:pt>
                <c:pt idx="839">
                  <c:v>41730</c:v>
                </c:pt>
                <c:pt idx="840">
                  <c:v>41731</c:v>
                </c:pt>
                <c:pt idx="841">
                  <c:v>41732</c:v>
                </c:pt>
                <c:pt idx="842">
                  <c:v>41733</c:v>
                </c:pt>
                <c:pt idx="843">
                  <c:v>41737</c:v>
                </c:pt>
                <c:pt idx="844">
                  <c:v>41738</c:v>
                </c:pt>
                <c:pt idx="845">
                  <c:v>41739</c:v>
                </c:pt>
                <c:pt idx="846">
                  <c:v>41740</c:v>
                </c:pt>
                <c:pt idx="847">
                  <c:v>41745</c:v>
                </c:pt>
                <c:pt idx="848">
                  <c:v>41746</c:v>
                </c:pt>
                <c:pt idx="849">
                  <c:v>41747</c:v>
                </c:pt>
                <c:pt idx="850">
                  <c:v>41750</c:v>
                </c:pt>
                <c:pt idx="851">
                  <c:v>41751</c:v>
                </c:pt>
                <c:pt idx="852">
                  <c:v>41752</c:v>
                </c:pt>
                <c:pt idx="853">
                  <c:v>41753</c:v>
                </c:pt>
                <c:pt idx="854">
                  <c:v>41754</c:v>
                </c:pt>
                <c:pt idx="855">
                  <c:v>41757</c:v>
                </c:pt>
                <c:pt idx="856">
                  <c:v>41758</c:v>
                </c:pt>
                <c:pt idx="857">
                  <c:v>41759</c:v>
                </c:pt>
                <c:pt idx="858">
                  <c:v>41761</c:v>
                </c:pt>
                <c:pt idx="859">
                  <c:v>41765</c:v>
                </c:pt>
                <c:pt idx="860">
                  <c:v>41766</c:v>
                </c:pt>
                <c:pt idx="861">
                  <c:v>41767</c:v>
                </c:pt>
                <c:pt idx="862">
                  <c:v>41768</c:v>
                </c:pt>
                <c:pt idx="863">
                  <c:v>41771</c:v>
                </c:pt>
                <c:pt idx="864">
                  <c:v>41773</c:v>
                </c:pt>
                <c:pt idx="865">
                  <c:v>41774</c:v>
                </c:pt>
                <c:pt idx="866">
                  <c:v>41775</c:v>
                </c:pt>
                <c:pt idx="867">
                  <c:v>41778</c:v>
                </c:pt>
                <c:pt idx="868">
                  <c:v>41779</c:v>
                </c:pt>
                <c:pt idx="869">
                  <c:v>41780</c:v>
                </c:pt>
                <c:pt idx="870">
                  <c:v>41781</c:v>
                </c:pt>
                <c:pt idx="871">
                  <c:v>41782</c:v>
                </c:pt>
                <c:pt idx="872">
                  <c:v>41785</c:v>
                </c:pt>
                <c:pt idx="873">
                  <c:v>41786</c:v>
                </c:pt>
                <c:pt idx="874">
                  <c:v>41787</c:v>
                </c:pt>
                <c:pt idx="875">
                  <c:v>41788</c:v>
                </c:pt>
                <c:pt idx="876">
                  <c:v>41789</c:v>
                </c:pt>
                <c:pt idx="877">
                  <c:v>41792</c:v>
                </c:pt>
                <c:pt idx="878">
                  <c:v>41793</c:v>
                </c:pt>
                <c:pt idx="879">
                  <c:v>41794</c:v>
                </c:pt>
                <c:pt idx="880">
                  <c:v>41795</c:v>
                </c:pt>
                <c:pt idx="881">
                  <c:v>41796</c:v>
                </c:pt>
                <c:pt idx="882">
                  <c:v>41799</c:v>
                </c:pt>
                <c:pt idx="883">
                  <c:v>41800</c:v>
                </c:pt>
                <c:pt idx="884">
                  <c:v>41801</c:v>
                </c:pt>
                <c:pt idx="885">
                  <c:v>41802</c:v>
                </c:pt>
                <c:pt idx="886">
                  <c:v>41803</c:v>
                </c:pt>
                <c:pt idx="887">
                  <c:v>41806</c:v>
                </c:pt>
                <c:pt idx="888">
                  <c:v>41807</c:v>
                </c:pt>
                <c:pt idx="889">
                  <c:v>41808</c:v>
                </c:pt>
                <c:pt idx="890">
                  <c:v>41809</c:v>
                </c:pt>
                <c:pt idx="891">
                  <c:v>41810</c:v>
                </c:pt>
                <c:pt idx="892">
                  <c:v>41813</c:v>
                </c:pt>
                <c:pt idx="893">
                  <c:v>41814</c:v>
                </c:pt>
                <c:pt idx="894">
                  <c:v>41815</c:v>
                </c:pt>
                <c:pt idx="895">
                  <c:v>41816</c:v>
                </c:pt>
                <c:pt idx="896">
                  <c:v>41817</c:v>
                </c:pt>
                <c:pt idx="897">
                  <c:v>41820</c:v>
                </c:pt>
                <c:pt idx="898">
                  <c:v>41822</c:v>
                </c:pt>
                <c:pt idx="899">
                  <c:v>41823</c:v>
                </c:pt>
                <c:pt idx="900">
                  <c:v>41824</c:v>
                </c:pt>
                <c:pt idx="901">
                  <c:v>41827</c:v>
                </c:pt>
                <c:pt idx="902">
                  <c:v>41828</c:v>
                </c:pt>
                <c:pt idx="903">
                  <c:v>41829</c:v>
                </c:pt>
                <c:pt idx="904">
                  <c:v>41830</c:v>
                </c:pt>
                <c:pt idx="905">
                  <c:v>41834</c:v>
                </c:pt>
                <c:pt idx="906">
                  <c:v>41835</c:v>
                </c:pt>
                <c:pt idx="907">
                  <c:v>41836</c:v>
                </c:pt>
                <c:pt idx="908">
                  <c:v>41837</c:v>
                </c:pt>
                <c:pt idx="909">
                  <c:v>41838</c:v>
                </c:pt>
                <c:pt idx="910">
                  <c:v>41841</c:v>
                </c:pt>
                <c:pt idx="911">
                  <c:v>41842</c:v>
                </c:pt>
                <c:pt idx="912">
                  <c:v>41843</c:v>
                </c:pt>
                <c:pt idx="913">
                  <c:v>41844</c:v>
                </c:pt>
                <c:pt idx="914">
                  <c:v>41845</c:v>
                </c:pt>
                <c:pt idx="915">
                  <c:v>41848</c:v>
                </c:pt>
                <c:pt idx="916">
                  <c:v>41849</c:v>
                </c:pt>
                <c:pt idx="917">
                  <c:v>41850</c:v>
                </c:pt>
                <c:pt idx="918">
                  <c:v>41851</c:v>
                </c:pt>
                <c:pt idx="919">
                  <c:v>41852</c:v>
                </c:pt>
                <c:pt idx="920">
                  <c:v>41855</c:v>
                </c:pt>
                <c:pt idx="921">
                  <c:v>41856</c:v>
                </c:pt>
                <c:pt idx="922">
                  <c:v>41857</c:v>
                </c:pt>
                <c:pt idx="923">
                  <c:v>41858</c:v>
                </c:pt>
                <c:pt idx="924">
                  <c:v>41859</c:v>
                </c:pt>
                <c:pt idx="925">
                  <c:v>41864</c:v>
                </c:pt>
                <c:pt idx="926">
                  <c:v>41865</c:v>
                </c:pt>
                <c:pt idx="927">
                  <c:v>41866</c:v>
                </c:pt>
                <c:pt idx="928">
                  <c:v>41869</c:v>
                </c:pt>
                <c:pt idx="929">
                  <c:v>41870</c:v>
                </c:pt>
                <c:pt idx="930">
                  <c:v>41871</c:v>
                </c:pt>
                <c:pt idx="931">
                  <c:v>41872</c:v>
                </c:pt>
                <c:pt idx="932">
                  <c:v>41873</c:v>
                </c:pt>
                <c:pt idx="933">
                  <c:v>41876</c:v>
                </c:pt>
                <c:pt idx="934">
                  <c:v>41877</c:v>
                </c:pt>
                <c:pt idx="935">
                  <c:v>41878</c:v>
                </c:pt>
                <c:pt idx="936">
                  <c:v>41879</c:v>
                </c:pt>
                <c:pt idx="937">
                  <c:v>41880</c:v>
                </c:pt>
                <c:pt idx="938">
                  <c:v>41883</c:v>
                </c:pt>
                <c:pt idx="939">
                  <c:v>41884</c:v>
                </c:pt>
                <c:pt idx="940">
                  <c:v>41885</c:v>
                </c:pt>
                <c:pt idx="941">
                  <c:v>41886</c:v>
                </c:pt>
                <c:pt idx="942">
                  <c:v>41887</c:v>
                </c:pt>
                <c:pt idx="943">
                  <c:v>41890</c:v>
                </c:pt>
                <c:pt idx="944">
                  <c:v>41891</c:v>
                </c:pt>
                <c:pt idx="945">
                  <c:v>41892</c:v>
                </c:pt>
                <c:pt idx="946">
                  <c:v>41893</c:v>
                </c:pt>
                <c:pt idx="947">
                  <c:v>41894</c:v>
                </c:pt>
                <c:pt idx="948">
                  <c:v>41897</c:v>
                </c:pt>
                <c:pt idx="949">
                  <c:v>41898</c:v>
                </c:pt>
                <c:pt idx="950">
                  <c:v>41899</c:v>
                </c:pt>
                <c:pt idx="951">
                  <c:v>41900</c:v>
                </c:pt>
                <c:pt idx="952">
                  <c:v>41901</c:v>
                </c:pt>
                <c:pt idx="953">
                  <c:v>41904</c:v>
                </c:pt>
                <c:pt idx="954">
                  <c:v>41905</c:v>
                </c:pt>
                <c:pt idx="955">
                  <c:v>41906</c:v>
                </c:pt>
                <c:pt idx="956">
                  <c:v>41907</c:v>
                </c:pt>
                <c:pt idx="957">
                  <c:v>41908</c:v>
                </c:pt>
                <c:pt idx="958">
                  <c:v>41911</c:v>
                </c:pt>
                <c:pt idx="959">
                  <c:v>41912</c:v>
                </c:pt>
                <c:pt idx="960">
                  <c:v>41913</c:v>
                </c:pt>
                <c:pt idx="961">
                  <c:v>41914</c:v>
                </c:pt>
                <c:pt idx="962">
                  <c:v>41915</c:v>
                </c:pt>
                <c:pt idx="963">
                  <c:v>41918</c:v>
                </c:pt>
                <c:pt idx="964">
                  <c:v>41919</c:v>
                </c:pt>
                <c:pt idx="965">
                  <c:v>41920</c:v>
                </c:pt>
                <c:pt idx="966">
                  <c:v>41921</c:v>
                </c:pt>
                <c:pt idx="967">
                  <c:v>41922</c:v>
                </c:pt>
                <c:pt idx="968">
                  <c:v>41925</c:v>
                </c:pt>
                <c:pt idx="969">
                  <c:v>41926</c:v>
                </c:pt>
                <c:pt idx="970">
                  <c:v>41927</c:v>
                </c:pt>
                <c:pt idx="971">
                  <c:v>41928</c:v>
                </c:pt>
                <c:pt idx="972">
                  <c:v>41929</c:v>
                </c:pt>
                <c:pt idx="973">
                  <c:v>41932</c:v>
                </c:pt>
                <c:pt idx="974">
                  <c:v>41933</c:v>
                </c:pt>
                <c:pt idx="975">
                  <c:v>41934</c:v>
                </c:pt>
                <c:pt idx="976">
                  <c:v>41936</c:v>
                </c:pt>
                <c:pt idx="977">
                  <c:v>41939</c:v>
                </c:pt>
                <c:pt idx="978">
                  <c:v>41940</c:v>
                </c:pt>
                <c:pt idx="979">
                  <c:v>41941</c:v>
                </c:pt>
                <c:pt idx="980">
                  <c:v>41942</c:v>
                </c:pt>
                <c:pt idx="981">
                  <c:v>41943</c:v>
                </c:pt>
                <c:pt idx="982">
                  <c:v>41946</c:v>
                </c:pt>
                <c:pt idx="983">
                  <c:v>41947</c:v>
                </c:pt>
                <c:pt idx="984">
                  <c:v>41948</c:v>
                </c:pt>
                <c:pt idx="985">
                  <c:v>41949</c:v>
                </c:pt>
                <c:pt idx="986">
                  <c:v>41950</c:v>
                </c:pt>
                <c:pt idx="987">
                  <c:v>41953</c:v>
                </c:pt>
                <c:pt idx="988">
                  <c:v>41954</c:v>
                </c:pt>
                <c:pt idx="989">
                  <c:v>41955</c:v>
                </c:pt>
                <c:pt idx="990">
                  <c:v>41956</c:v>
                </c:pt>
                <c:pt idx="991">
                  <c:v>41957</c:v>
                </c:pt>
                <c:pt idx="992">
                  <c:v>41960</c:v>
                </c:pt>
                <c:pt idx="993">
                  <c:v>41961</c:v>
                </c:pt>
                <c:pt idx="994">
                  <c:v>41962</c:v>
                </c:pt>
                <c:pt idx="995">
                  <c:v>41963</c:v>
                </c:pt>
                <c:pt idx="996">
                  <c:v>41964</c:v>
                </c:pt>
                <c:pt idx="997">
                  <c:v>41967</c:v>
                </c:pt>
                <c:pt idx="998">
                  <c:v>41968</c:v>
                </c:pt>
                <c:pt idx="999">
                  <c:v>41969</c:v>
                </c:pt>
                <c:pt idx="1000">
                  <c:v>41970</c:v>
                </c:pt>
                <c:pt idx="1001">
                  <c:v>41971</c:v>
                </c:pt>
                <c:pt idx="1002">
                  <c:v>41974</c:v>
                </c:pt>
                <c:pt idx="1003">
                  <c:v>41975</c:v>
                </c:pt>
                <c:pt idx="1004">
                  <c:v>41976</c:v>
                </c:pt>
                <c:pt idx="1005">
                  <c:v>41977</c:v>
                </c:pt>
                <c:pt idx="1006">
                  <c:v>41981</c:v>
                </c:pt>
                <c:pt idx="1007">
                  <c:v>41982</c:v>
                </c:pt>
                <c:pt idx="1008">
                  <c:v>41984</c:v>
                </c:pt>
                <c:pt idx="1009">
                  <c:v>41985</c:v>
                </c:pt>
                <c:pt idx="1010">
                  <c:v>41988</c:v>
                </c:pt>
                <c:pt idx="1011">
                  <c:v>41989</c:v>
                </c:pt>
                <c:pt idx="1012">
                  <c:v>41990</c:v>
                </c:pt>
                <c:pt idx="1013">
                  <c:v>41991</c:v>
                </c:pt>
                <c:pt idx="1014">
                  <c:v>41992</c:v>
                </c:pt>
                <c:pt idx="1015">
                  <c:v>41995</c:v>
                </c:pt>
                <c:pt idx="1016">
                  <c:v>41996</c:v>
                </c:pt>
                <c:pt idx="1017">
                  <c:v>41997</c:v>
                </c:pt>
                <c:pt idx="1018">
                  <c:v>41998</c:v>
                </c:pt>
                <c:pt idx="1019">
                  <c:v>41999</c:v>
                </c:pt>
                <c:pt idx="1020">
                  <c:v>42002</c:v>
                </c:pt>
                <c:pt idx="1021">
                  <c:v>42003</c:v>
                </c:pt>
                <c:pt idx="1022">
                  <c:v>42009</c:v>
                </c:pt>
                <c:pt idx="1023">
                  <c:v>42010</c:v>
                </c:pt>
                <c:pt idx="1024">
                  <c:v>42011</c:v>
                </c:pt>
                <c:pt idx="1025">
                  <c:v>42012</c:v>
                </c:pt>
                <c:pt idx="1026">
                  <c:v>42013</c:v>
                </c:pt>
                <c:pt idx="1027">
                  <c:v>42016</c:v>
                </c:pt>
                <c:pt idx="1028">
                  <c:v>42017</c:v>
                </c:pt>
                <c:pt idx="1029">
                  <c:v>42018</c:v>
                </c:pt>
                <c:pt idx="1030">
                  <c:v>42019</c:v>
                </c:pt>
                <c:pt idx="1031">
                  <c:v>42020</c:v>
                </c:pt>
                <c:pt idx="1032">
                  <c:v>42023</c:v>
                </c:pt>
                <c:pt idx="1033">
                  <c:v>42024</c:v>
                </c:pt>
                <c:pt idx="1034">
                  <c:v>42025</c:v>
                </c:pt>
                <c:pt idx="1035">
                  <c:v>42026</c:v>
                </c:pt>
                <c:pt idx="1036">
                  <c:v>42027</c:v>
                </c:pt>
                <c:pt idx="1037">
                  <c:v>42030</c:v>
                </c:pt>
                <c:pt idx="1038">
                  <c:v>42031</c:v>
                </c:pt>
                <c:pt idx="1039">
                  <c:v>42032</c:v>
                </c:pt>
                <c:pt idx="1040">
                  <c:v>42033</c:v>
                </c:pt>
                <c:pt idx="1041">
                  <c:v>42034</c:v>
                </c:pt>
                <c:pt idx="1042">
                  <c:v>42037</c:v>
                </c:pt>
                <c:pt idx="1043">
                  <c:v>42038</c:v>
                </c:pt>
                <c:pt idx="1044">
                  <c:v>42039</c:v>
                </c:pt>
                <c:pt idx="1045">
                  <c:v>42040</c:v>
                </c:pt>
                <c:pt idx="1046">
                  <c:v>42041</c:v>
                </c:pt>
                <c:pt idx="1047">
                  <c:v>42044</c:v>
                </c:pt>
                <c:pt idx="1048">
                  <c:v>42045</c:v>
                </c:pt>
                <c:pt idx="1049">
                  <c:v>42046</c:v>
                </c:pt>
                <c:pt idx="1050">
                  <c:v>42047</c:v>
                </c:pt>
                <c:pt idx="1051">
                  <c:v>42048</c:v>
                </c:pt>
                <c:pt idx="1052">
                  <c:v>42051</c:v>
                </c:pt>
                <c:pt idx="1053">
                  <c:v>42052</c:v>
                </c:pt>
                <c:pt idx="1054">
                  <c:v>42053</c:v>
                </c:pt>
                <c:pt idx="1055">
                  <c:v>42054</c:v>
                </c:pt>
                <c:pt idx="1056">
                  <c:v>42055</c:v>
                </c:pt>
                <c:pt idx="1057">
                  <c:v>42058</c:v>
                </c:pt>
                <c:pt idx="1058">
                  <c:v>42059</c:v>
                </c:pt>
                <c:pt idx="1059">
                  <c:v>42060</c:v>
                </c:pt>
                <c:pt idx="1060">
                  <c:v>42061</c:v>
                </c:pt>
                <c:pt idx="1061">
                  <c:v>42062</c:v>
                </c:pt>
                <c:pt idx="1062">
                  <c:v>42065</c:v>
                </c:pt>
                <c:pt idx="1063">
                  <c:v>42066</c:v>
                </c:pt>
                <c:pt idx="1064">
                  <c:v>42068</c:v>
                </c:pt>
                <c:pt idx="1065">
                  <c:v>42069</c:v>
                </c:pt>
                <c:pt idx="1066">
                  <c:v>42072</c:v>
                </c:pt>
                <c:pt idx="1067">
                  <c:v>42073</c:v>
                </c:pt>
                <c:pt idx="1068">
                  <c:v>42074</c:v>
                </c:pt>
                <c:pt idx="1069">
                  <c:v>42075</c:v>
                </c:pt>
                <c:pt idx="1070">
                  <c:v>42076</c:v>
                </c:pt>
                <c:pt idx="1071">
                  <c:v>42079</c:v>
                </c:pt>
                <c:pt idx="1072">
                  <c:v>42080</c:v>
                </c:pt>
                <c:pt idx="1073">
                  <c:v>42081</c:v>
                </c:pt>
                <c:pt idx="1074">
                  <c:v>42082</c:v>
                </c:pt>
                <c:pt idx="1075">
                  <c:v>42083</c:v>
                </c:pt>
                <c:pt idx="1076">
                  <c:v>42086</c:v>
                </c:pt>
                <c:pt idx="1077">
                  <c:v>42087</c:v>
                </c:pt>
                <c:pt idx="1078">
                  <c:v>42088</c:v>
                </c:pt>
                <c:pt idx="1079">
                  <c:v>42089</c:v>
                </c:pt>
                <c:pt idx="1080">
                  <c:v>42090</c:v>
                </c:pt>
                <c:pt idx="1081">
                  <c:v>42093</c:v>
                </c:pt>
                <c:pt idx="1082">
                  <c:v>42094</c:v>
                </c:pt>
                <c:pt idx="1083">
                  <c:v>42095</c:v>
                </c:pt>
                <c:pt idx="1084">
                  <c:v>42096</c:v>
                </c:pt>
                <c:pt idx="1085">
                  <c:v>42097</c:v>
                </c:pt>
                <c:pt idx="1086">
                  <c:v>42101</c:v>
                </c:pt>
                <c:pt idx="1087">
                  <c:v>42102</c:v>
                </c:pt>
                <c:pt idx="1088">
                  <c:v>42103</c:v>
                </c:pt>
                <c:pt idx="1089">
                  <c:v>42104</c:v>
                </c:pt>
                <c:pt idx="1090">
                  <c:v>42110</c:v>
                </c:pt>
                <c:pt idx="1091">
                  <c:v>42111</c:v>
                </c:pt>
                <c:pt idx="1092">
                  <c:v>42114</c:v>
                </c:pt>
                <c:pt idx="1093">
                  <c:v>42115</c:v>
                </c:pt>
                <c:pt idx="1094">
                  <c:v>42116</c:v>
                </c:pt>
                <c:pt idx="1095">
                  <c:v>42117</c:v>
                </c:pt>
                <c:pt idx="1096">
                  <c:v>42118</c:v>
                </c:pt>
                <c:pt idx="1097">
                  <c:v>42121</c:v>
                </c:pt>
                <c:pt idx="1098">
                  <c:v>42122</c:v>
                </c:pt>
                <c:pt idx="1099">
                  <c:v>42123</c:v>
                </c:pt>
                <c:pt idx="1100">
                  <c:v>42124</c:v>
                </c:pt>
                <c:pt idx="1101">
                  <c:v>42128</c:v>
                </c:pt>
                <c:pt idx="1102">
                  <c:v>42130</c:v>
                </c:pt>
                <c:pt idx="1103">
                  <c:v>42131</c:v>
                </c:pt>
                <c:pt idx="1104">
                  <c:v>42132</c:v>
                </c:pt>
                <c:pt idx="1105">
                  <c:v>42135</c:v>
                </c:pt>
                <c:pt idx="1106">
                  <c:v>42136</c:v>
                </c:pt>
                <c:pt idx="1107">
                  <c:v>42137</c:v>
                </c:pt>
                <c:pt idx="1108">
                  <c:v>42138</c:v>
                </c:pt>
                <c:pt idx="1109">
                  <c:v>42139</c:v>
                </c:pt>
                <c:pt idx="1110">
                  <c:v>42142</c:v>
                </c:pt>
                <c:pt idx="1111">
                  <c:v>42143</c:v>
                </c:pt>
                <c:pt idx="1112">
                  <c:v>42144</c:v>
                </c:pt>
                <c:pt idx="1113">
                  <c:v>42145</c:v>
                </c:pt>
                <c:pt idx="1114">
                  <c:v>42146</c:v>
                </c:pt>
                <c:pt idx="1115">
                  <c:v>42149</c:v>
                </c:pt>
                <c:pt idx="1116">
                  <c:v>42150</c:v>
                </c:pt>
                <c:pt idx="1117">
                  <c:v>42151</c:v>
                </c:pt>
                <c:pt idx="1118">
                  <c:v>42152</c:v>
                </c:pt>
                <c:pt idx="1119">
                  <c:v>42153</c:v>
                </c:pt>
                <c:pt idx="1120">
                  <c:v>42157</c:v>
                </c:pt>
                <c:pt idx="1121">
                  <c:v>42158</c:v>
                </c:pt>
                <c:pt idx="1122">
                  <c:v>42159</c:v>
                </c:pt>
                <c:pt idx="1123">
                  <c:v>42160</c:v>
                </c:pt>
                <c:pt idx="1124">
                  <c:v>42163</c:v>
                </c:pt>
                <c:pt idx="1125">
                  <c:v>42164</c:v>
                </c:pt>
                <c:pt idx="1126">
                  <c:v>42165</c:v>
                </c:pt>
                <c:pt idx="1127">
                  <c:v>42166</c:v>
                </c:pt>
                <c:pt idx="1128">
                  <c:v>42167</c:v>
                </c:pt>
                <c:pt idx="1129">
                  <c:v>42170</c:v>
                </c:pt>
                <c:pt idx="1130">
                  <c:v>42171</c:v>
                </c:pt>
                <c:pt idx="1131">
                  <c:v>42172</c:v>
                </c:pt>
                <c:pt idx="1132">
                  <c:v>42173</c:v>
                </c:pt>
                <c:pt idx="1133">
                  <c:v>42174</c:v>
                </c:pt>
                <c:pt idx="1134">
                  <c:v>42177</c:v>
                </c:pt>
                <c:pt idx="1135">
                  <c:v>42178</c:v>
                </c:pt>
                <c:pt idx="1136">
                  <c:v>42179</c:v>
                </c:pt>
                <c:pt idx="1137">
                  <c:v>42180</c:v>
                </c:pt>
                <c:pt idx="1138">
                  <c:v>42181</c:v>
                </c:pt>
                <c:pt idx="1139">
                  <c:v>42184</c:v>
                </c:pt>
                <c:pt idx="1140">
                  <c:v>42185</c:v>
                </c:pt>
                <c:pt idx="1141">
                  <c:v>42187</c:v>
                </c:pt>
                <c:pt idx="1142">
                  <c:v>42188</c:v>
                </c:pt>
                <c:pt idx="1143">
                  <c:v>42191</c:v>
                </c:pt>
                <c:pt idx="1144">
                  <c:v>42192</c:v>
                </c:pt>
                <c:pt idx="1145">
                  <c:v>42193</c:v>
                </c:pt>
                <c:pt idx="1146">
                  <c:v>42194</c:v>
                </c:pt>
                <c:pt idx="1147">
                  <c:v>42195</c:v>
                </c:pt>
                <c:pt idx="1148">
                  <c:v>42198</c:v>
                </c:pt>
                <c:pt idx="1149">
                  <c:v>42199</c:v>
                </c:pt>
                <c:pt idx="1150">
                  <c:v>42200</c:v>
                </c:pt>
                <c:pt idx="1151">
                  <c:v>42201</c:v>
                </c:pt>
                <c:pt idx="1152">
                  <c:v>42202</c:v>
                </c:pt>
                <c:pt idx="1153">
                  <c:v>42205</c:v>
                </c:pt>
                <c:pt idx="1154">
                  <c:v>42206</c:v>
                </c:pt>
                <c:pt idx="1155">
                  <c:v>42207</c:v>
                </c:pt>
                <c:pt idx="1156">
                  <c:v>42208</c:v>
                </c:pt>
                <c:pt idx="1157">
                  <c:v>42209</c:v>
                </c:pt>
                <c:pt idx="1158">
                  <c:v>42212</c:v>
                </c:pt>
                <c:pt idx="1159">
                  <c:v>42213</c:v>
                </c:pt>
                <c:pt idx="1160">
                  <c:v>42214</c:v>
                </c:pt>
                <c:pt idx="1161">
                  <c:v>42216</c:v>
                </c:pt>
                <c:pt idx="1162">
                  <c:v>42219</c:v>
                </c:pt>
                <c:pt idx="1163">
                  <c:v>42220</c:v>
                </c:pt>
                <c:pt idx="1164">
                  <c:v>42221</c:v>
                </c:pt>
                <c:pt idx="1165">
                  <c:v>42222</c:v>
                </c:pt>
                <c:pt idx="1166">
                  <c:v>42223</c:v>
                </c:pt>
                <c:pt idx="1167">
                  <c:v>42226</c:v>
                </c:pt>
                <c:pt idx="1168">
                  <c:v>42227</c:v>
                </c:pt>
                <c:pt idx="1169">
                  <c:v>42229</c:v>
                </c:pt>
                <c:pt idx="1170">
                  <c:v>42230</c:v>
                </c:pt>
                <c:pt idx="1171">
                  <c:v>42233</c:v>
                </c:pt>
                <c:pt idx="1172">
                  <c:v>42234</c:v>
                </c:pt>
                <c:pt idx="1173">
                  <c:v>42235</c:v>
                </c:pt>
                <c:pt idx="1174">
                  <c:v>42236</c:v>
                </c:pt>
                <c:pt idx="1175">
                  <c:v>42237</c:v>
                </c:pt>
                <c:pt idx="1176">
                  <c:v>42240</c:v>
                </c:pt>
                <c:pt idx="1177">
                  <c:v>42241</c:v>
                </c:pt>
                <c:pt idx="1178">
                  <c:v>42242</c:v>
                </c:pt>
                <c:pt idx="1179">
                  <c:v>42243</c:v>
                </c:pt>
                <c:pt idx="1180">
                  <c:v>42244</c:v>
                </c:pt>
                <c:pt idx="1181">
                  <c:v>42247</c:v>
                </c:pt>
                <c:pt idx="1182">
                  <c:v>42248</c:v>
                </c:pt>
                <c:pt idx="1183">
                  <c:v>42249</c:v>
                </c:pt>
                <c:pt idx="1184">
                  <c:v>42250</c:v>
                </c:pt>
                <c:pt idx="1185">
                  <c:v>42251</c:v>
                </c:pt>
                <c:pt idx="1186">
                  <c:v>42254</c:v>
                </c:pt>
                <c:pt idx="1187">
                  <c:v>42255</c:v>
                </c:pt>
                <c:pt idx="1188">
                  <c:v>42256</c:v>
                </c:pt>
                <c:pt idx="1189">
                  <c:v>42257</c:v>
                </c:pt>
                <c:pt idx="1190">
                  <c:v>42258</c:v>
                </c:pt>
                <c:pt idx="1191">
                  <c:v>42261</c:v>
                </c:pt>
                <c:pt idx="1192">
                  <c:v>42262</c:v>
                </c:pt>
                <c:pt idx="1193">
                  <c:v>42263</c:v>
                </c:pt>
                <c:pt idx="1194">
                  <c:v>42264</c:v>
                </c:pt>
                <c:pt idx="1195">
                  <c:v>42265</c:v>
                </c:pt>
                <c:pt idx="1196">
                  <c:v>42268</c:v>
                </c:pt>
                <c:pt idx="1197">
                  <c:v>42269</c:v>
                </c:pt>
                <c:pt idx="1198">
                  <c:v>42270</c:v>
                </c:pt>
                <c:pt idx="1199">
                  <c:v>42271</c:v>
                </c:pt>
                <c:pt idx="1200">
                  <c:v>42272</c:v>
                </c:pt>
                <c:pt idx="1201">
                  <c:v>42275</c:v>
                </c:pt>
                <c:pt idx="1202">
                  <c:v>42276</c:v>
                </c:pt>
                <c:pt idx="1203">
                  <c:v>42277</c:v>
                </c:pt>
                <c:pt idx="1204">
                  <c:v>42278</c:v>
                </c:pt>
                <c:pt idx="1205">
                  <c:v>42279</c:v>
                </c:pt>
                <c:pt idx="1206">
                  <c:v>42282</c:v>
                </c:pt>
                <c:pt idx="1207">
                  <c:v>42283</c:v>
                </c:pt>
                <c:pt idx="1208">
                  <c:v>42284</c:v>
                </c:pt>
                <c:pt idx="1209">
                  <c:v>42285</c:v>
                </c:pt>
                <c:pt idx="1210">
                  <c:v>42286</c:v>
                </c:pt>
                <c:pt idx="1211">
                  <c:v>42289</c:v>
                </c:pt>
                <c:pt idx="1212">
                  <c:v>42290</c:v>
                </c:pt>
                <c:pt idx="1213">
                  <c:v>42291</c:v>
                </c:pt>
                <c:pt idx="1214">
                  <c:v>42292</c:v>
                </c:pt>
                <c:pt idx="1215">
                  <c:v>42293</c:v>
                </c:pt>
                <c:pt idx="1216">
                  <c:v>42296</c:v>
                </c:pt>
                <c:pt idx="1217">
                  <c:v>42297</c:v>
                </c:pt>
                <c:pt idx="1218">
                  <c:v>42298</c:v>
                </c:pt>
                <c:pt idx="1219">
                  <c:v>42299</c:v>
                </c:pt>
                <c:pt idx="1220">
                  <c:v>42303</c:v>
                </c:pt>
                <c:pt idx="1221">
                  <c:v>42304</c:v>
                </c:pt>
                <c:pt idx="1222">
                  <c:v>42305</c:v>
                </c:pt>
                <c:pt idx="1223">
                  <c:v>42306</c:v>
                </c:pt>
                <c:pt idx="1224">
                  <c:v>42307</c:v>
                </c:pt>
                <c:pt idx="1225">
                  <c:v>42310</c:v>
                </c:pt>
                <c:pt idx="1226">
                  <c:v>42311</c:v>
                </c:pt>
                <c:pt idx="1227">
                  <c:v>42312</c:v>
                </c:pt>
                <c:pt idx="1228">
                  <c:v>42313</c:v>
                </c:pt>
                <c:pt idx="1229">
                  <c:v>42314</c:v>
                </c:pt>
                <c:pt idx="1230">
                  <c:v>42317</c:v>
                </c:pt>
                <c:pt idx="1231">
                  <c:v>42318</c:v>
                </c:pt>
                <c:pt idx="1232">
                  <c:v>42319</c:v>
                </c:pt>
                <c:pt idx="1233">
                  <c:v>42320</c:v>
                </c:pt>
                <c:pt idx="1234">
                  <c:v>42321</c:v>
                </c:pt>
                <c:pt idx="1235">
                  <c:v>42324</c:v>
                </c:pt>
                <c:pt idx="1236">
                  <c:v>42325</c:v>
                </c:pt>
                <c:pt idx="1237">
                  <c:v>42326</c:v>
                </c:pt>
                <c:pt idx="1238">
                  <c:v>42327</c:v>
                </c:pt>
                <c:pt idx="1239">
                  <c:v>42328</c:v>
                </c:pt>
                <c:pt idx="1240">
                  <c:v>42331</c:v>
                </c:pt>
                <c:pt idx="1241">
                  <c:v>42332</c:v>
                </c:pt>
                <c:pt idx="1242">
                  <c:v>42333</c:v>
                </c:pt>
                <c:pt idx="1243">
                  <c:v>42334</c:v>
                </c:pt>
                <c:pt idx="1244">
                  <c:v>42335</c:v>
                </c:pt>
                <c:pt idx="1245">
                  <c:v>42338</c:v>
                </c:pt>
                <c:pt idx="1246">
                  <c:v>42339</c:v>
                </c:pt>
                <c:pt idx="1247">
                  <c:v>42340</c:v>
                </c:pt>
                <c:pt idx="1248">
                  <c:v>42341</c:v>
                </c:pt>
                <c:pt idx="1249">
                  <c:v>42342</c:v>
                </c:pt>
                <c:pt idx="1250">
                  <c:v>42346</c:v>
                </c:pt>
                <c:pt idx="1251">
                  <c:v>42347</c:v>
                </c:pt>
                <c:pt idx="1252">
                  <c:v>42349</c:v>
                </c:pt>
                <c:pt idx="1253">
                  <c:v>42352</c:v>
                </c:pt>
                <c:pt idx="1254">
                  <c:v>42353</c:v>
                </c:pt>
                <c:pt idx="1255">
                  <c:v>42354</c:v>
                </c:pt>
                <c:pt idx="1256">
                  <c:v>42355</c:v>
                </c:pt>
                <c:pt idx="1257">
                  <c:v>42356</c:v>
                </c:pt>
                <c:pt idx="1258">
                  <c:v>42359</c:v>
                </c:pt>
                <c:pt idx="1259">
                  <c:v>42360</c:v>
                </c:pt>
                <c:pt idx="1260">
                  <c:v>42361</c:v>
                </c:pt>
                <c:pt idx="1261">
                  <c:v>42362</c:v>
                </c:pt>
                <c:pt idx="1262">
                  <c:v>42363</c:v>
                </c:pt>
                <c:pt idx="1263">
                  <c:v>42366</c:v>
                </c:pt>
                <c:pt idx="1264">
                  <c:v>42367</c:v>
                </c:pt>
                <c:pt idx="1265">
                  <c:v>42368</c:v>
                </c:pt>
                <c:pt idx="1266">
                  <c:v>42373</c:v>
                </c:pt>
                <c:pt idx="1267">
                  <c:v>42374</c:v>
                </c:pt>
                <c:pt idx="1268">
                  <c:v>42375</c:v>
                </c:pt>
                <c:pt idx="1269">
                  <c:v>42376</c:v>
                </c:pt>
                <c:pt idx="1270">
                  <c:v>42377</c:v>
                </c:pt>
                <c:pt idx="1271">
                  <c:v>42380</c:v>
                </c:pt>
                <c:pt idx="1272">
                  <c:v>42381</c:v>
                </c:pt>
                <c:pt idx="1273">
                  <c:v>42382</c:v>
                </c:pt>
                <c:pt idx="1274">
                  <c:v>42383</c:v>
                </c:pt>
                <c:pt idx="1275">
                  <c:v>42384</c:v>
                </c:pt>
                <c:pt idx="1276">
                  <c:v>42387</c:v>
                </c:pt>
                <c:pt idx="1277">
                  <c:v>42388</c:v>
                </c:pt>
                <c:pt idx="1278">
                  <c:v>42389</c:v>
                </c:pt>
                <c:pt idx="1279">
                  <c:v>42390</c:v>
                </c:pt>
                <c:pt idx="1280">
                  <c:v>42391</c:v>
                </c:pt>
                <c:pt idx="1281">
                  <c:v>42394</c:v>
                </c:pt>
                <c:pt idx="1282">
                  <c:v>42395</c:v>
                </c:pt>
                <c:pt idx="1283">
                  <c:v>42396</c:v>
                </c:pt>
                <c:pt idx="1284">
                  <c:v>42397</c:v>
                </c:pt>
                <c:pt idx="1285">
                  <c:v>42398</c:v>
                </c:pt>
                <c:pt idx="1286">
                  <c:v>42401</c:v>
                </c:pt>
                <c:pt idx="1287">
                  <c:v>42402</c:v>
                </c:pt>
                <c:pt idx="1288">
                  <c:v>42403</c:v>
                </c:pt>
                <c:pt idx="1289">
                  <c:v>42404</c:v>
                </c:pt>
                <c:pt idx="1290">
                  <c:v>42405</c:v>
                </c:pt>
                <c:pt idx="1291">
                  <c:v>42408</c:v>
                </c:pt>
                <c:pt idx="1292">
                  <c:v>42409</c:v>
                </c:pt>
                <c:pt idx="1293">
                  <c:v>42410</c:v>
                </c:pt>
                <c:pt idx="1294">
                  <c:v>42411</c:v>
                </c:pt>
                <c:pt idx="1295">
                  <c:v>42412</c:v>
                </c:pt>
                <c:pt idx="1296">
                  <c:v>42415</c:v>
                </c:pt>
                <c:pt idx="1297">
                  <c:v>42416</c:v>
                </c:pt>
                <c:pt idx="1298">
                  <c:v>42417</c:v>
                </c:pt>
                <c:pt idx="1299">
                  <c:v>42418</c:v>
                </c:pt>
                <c:pt idx="1300">
                  <c:v>42419</c:v>
                </c:pt>
                <c:pt idx="1301">
                  <c:v>42423</c:v>
                </c:pt>
                <c:pt idx="1302">
                  <c:v>42424</c:v>
                </c:pt>
                <c:pt idx="1303">
                  <c:v>42425</c:v>
                </c:pt>
                <c:pt idx="1304">
                  <c:v>42426</c:v>
                </c:pt>
                <c:pt idx="1305">
                  <c:v>42429</c:v>
                </c:pt>
                <c:pt idx="1306">
                  <c:v>42430</c:v>
                </c:pt>
                <c:pt idx="1307">
                  <c:v>42431</c:v>
                </c:pt>
                <c:pt idx="1308">
                  <c:v>42432</c:v>
                </c:pt>
                <c:pt idx="1309">
                  <c:v>42433</c:v>
                </c:pt>
                <c:pt idx="1310">
                  <c:v>42436</c:v>
                </c:pt>
                <c:pt idx="1311">
                  <c:v>42437</c:v>
                </c:pt>
                <c:pt idx="1312">
                  <c:v>42438</c:v>
                </c:pt>
                <c:pt idx="1313">
                  <c:v>42439</c:v>
                </c:pt>
                <c:pt idx="1314">
                  <c:v>42440</c:v>
                </c:pt>
                <c:pt idx="1315">
                  <c:v>42443</c:v>
                </c:pt>
                <c:pt idx="1316">
                  <c:v>42444</c:v>
                </c:pt>
                <c:pt idx="1317">
                  <c:v>42445</c:v>
                </c:pt>
                <c:pt idx="1318">
                  <c:v>42446</c:v>
                </c:pt>
                <c:pt idx="1319">
                  <c:v>42447</c:v>
                </c:pt>
                <c:pt idx="1320">
                  <c:v>42450</c:v>
                </c:pt>
                <c:pt idx="1321">
                  <c:v>42451</c:v>
                </c:pt>
                <c:pt idx="1322">
                  <c:v>42452</c:v>
                </c:pt>
                <c:pt idx="1323">
                  <c:v>42453</c:v>
                </c:pt>
                <c:pt idx="1324">
                  <c:v>42454</c:v>
                </c:pt>
                <c:pt idx="1325">
                  <c:v>42457</c:v>
                </c:pt>
                <c:pt idx="1326">
                  <c:v>42458</c:v>
                </c:pt>
                <c:pt idx="1327">
                  <c:v>42459</c:v>
                </c:pt>
                <c:pt idx="1328">
                  <c:v>42460</c:v>
                </c:pt>
                <c:pt idx="1329">
                  <c:v>42461</c:v>
                </c:pt>
                <c:pt idx="1330">
                  <c:v>42464</c:v>
                </c:pt>
                <c:pt idx="1331">
                  <c:v>42465</c:v>
                </c:pt>
                <c:pt idx="1332">
                  <c:v>42467</c:v>
                </c:pt>
                <c:pt idx="1333">
                  <c:v>42468</c:v>
                </c:pt>
                <c:pt idx="1334">
                  <c:v>42471</c:v>
                </c:pt>
                <c:pt idx="1335">
                  <c:v>42472</c:v>
                </c:pt>
                <c:pt idx="1336">
                  <c:v>42478</c:v>
                </c:pt>
                <c:pt idx="1337">
                  <c:v>42479</c:v>
                </c:pt>
                <c:pt idx="1338">
                  <c:v>42480</c:v>
                </c:pt>
                <c:pt idx="1339">
                  <c:v>42481</c:v>
                </c:pt>
                <c:pt idx="1340">
                  <c:v>42482</c:v>
                </c:pt>
                <c:pt idx="1341">
                  <c:v>42485</c:v>
                </c:pt>
                <c:pt idx="1342">
                  <c:v>42486</c:v>
                </c:pt>
                <c:pt idx="1343">
                  <c:v>42487</c:v>
                </c:pt>
                <c:pt idx="1344">
                  <c:v>42488</c:v>
                </c:pt>
                <c:pt idx="1345">
                  <c:v>42489</c:v>
                </c:pt>
                <c:pt idx="1346">
                  <c:v>42493</c:v>
                </c:pt>
                <c:pt idx="1347">
                  <c:v>42494</c:v>
                </c:pt>
                <c:pt idx="1348">
                  <c:v>42499</c:v>
                </c:pt>
                <c:pt idx="1349">
                  <c:v>42500</c:v>
                </c:pt>
                <c:pt idx="1350">
                  <c:v>42501</c:v>
                </c:pt>
                <c:pt idx="1351">
                  <c:v>42502</c:v>
                </c:pt>
                <c:pt idx="1352">
                  <c:v>42503</c:v>
                </c:pt>
                <c:pt idx="1353">
                  <c:v>42506</c:v>
                </c:pt>
                <c:pt idx="1354">
                  <c:v>42507</c:v>
                </c:pt>
                <c:pt idx="1355">
                  <c:v>42508</c:v>
                </c:pt>
                <c:pt idx="1356">
                  <c:v>42509</c:v>
                </c:pt>
                <c:pt idx="1357">
                  <c:v>42513</c:v>
                </c:pt>
                <c:pt idx="1358">
                  <c:v>42514</c:v>
                </c:pt>
                <c:pt idx="1359">
                  <c:v>42515</c:v>
                </c:pt>
                <c:pt idx="1360">
                  <c:v>42516</c:v>
                </c:pt>
                <c:pt idx="1361">
                  <c:v>42517</c:v>
                </c:pt>
                <c:pt idx="1362">
                  <c:v>42520</c:v>
                </c:pt>
                <c:pt idx="1363">
                  <c:v>42521</c:v>
                </c:pt>
                <c:pt idx="1364">
                  <c:v>42522</c:v>
                </c:pt>
                <c:pt idx="1365">
                  <c:v>42523</c:v>
                </c:pt>
                <c:pt idx="1366">
                  <c:v>42524</c:v>
                </c:pt>
                <c:pt idx="1367">
                  <c:v>42527</c:v>
                </c:pt>
                <c:pt idx="1368">
                  <c:v>42528</c:v>
                </c:pt>
                <c:pt idx="1369">
                  <c:v>42529</c:v>
                </c:pt>
                <c:pt idx="1370">
                  <c:v>42530</c:v>
                </c:pt>
                <c:pt idx="1371">
                  <c:v>42531</c:v>
                </c:pt>
                <c:pt idx="1372">
                  <c:v>42534</c:v>
                </c:pt>
                <c:pt idx="1373">
                  <c:v>42535</c:v>
                </c:pt>
                <c:pt idx="1374">
                  <c:v>42536</c:v>
                </c:pt>
                <c:pt idx="1375">
                  <c:v>42537</c:v>
                </c:pt>
                <c:pt idx="1376">
                  <c:v>42538</c:v>
                </c:pt>
                <c:pt idx="1377">
                  <c:v>42541</c:v>
                </c:pt>
                <c:pt idx="1378">
                  <c:v>42542</c:v>
                </c:pt>
                <c:pt idx="1379">
                  <c:v>42543</c:v>
                </c:pt>
                <c:pt idx="1380">
                  <c:v>42544</c:v>
                </c:pt>
                <c:pt idx="1381">
                  <c:v>42545</c:v>
                </c:pt>
                <c:pt idx="1382">
                  <c:v>42548</c:v>
                </c:pt>
                <c:pt idx="1383">
                  <c:v>42549</c:v>
                </c:pt>
                <c:pt idx="1384">
                  <c:v>42550</c:v>
                </c:pt>
                <c:pt idx="1385">
                  <c:v>42551</c:v>
                </c:pt>
                <c:pt idx="1386">
                  <c:v>42555</c:v>
                </c:pt>
                <c:pt idx="1387">
                  <c:v>42556</c:v>
                </c:pt>
                <c:pt idx="1388">
                  <c:v>42557</c:v>
                </c:pt>
                <c:pt idx="1389">
                  <c:v>42558</c:v>
                </c:pt>
                <c:pt idx="1390">
                  <c:v>42559</c:v>
                </c:pt>
                <c:pt idx="1391">
                  <c:v>42562</c:v>
                </c:pt>
                <c:pt idx="1392">
                  <c:v>42563</c:v>
                </c:pt>
                <c:pt idx="1393">
                  <c:v>42564</c:v>
                </c:pt>
                <c:pt idx="1394">
                  <c:v>42565</c:v>
                </c:pt>
                <c:pt idx="1395">
                  <c:v>42566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42597</c:v>
                </c:pt>
                <c:pt idx="1414">
                  <c:v>42598</c:v>
                </c:pt>
                <c:pt idx="1415">
                  <c:v>42599</c:v>
                </c:pt>
                <c:pt idx="1416">
                  <c:v>42600</c:v>
                </c:pt>
                <c:pt idx="1417">
                  <c:v>42601</c:v>
                </c:pt>
                <c:pt idx="1418">
                  <c:v>42604</c:v>
                </c:pt>
                <c:pt idx="1419">
                  <c:v>42605</c:v>
                </c:pt>
                <c:pt idx="1420">
                  <c:v>42606</c:v>
                </c:pt>
                <c:pt idx="1421">
                  <c:v>42607</c:v>
                </c:pt>
                <c:pt idx="1422">
                  <c:v>42608</c:v>
                </c:pt>
                <c:pt idx="1423">
                  <c:v>42611</c:v>
                </c:pt>
                <c:pt idx="1424">
                  <c:v>42612</c:v>
                </c:pt>
                <c:pt idx="1425">
                  <c:v>42613</c:v>
                </c:pt>
                <c:pt idx="1426">
                  <c:v>42614</c:v>
                </c:pt>
                <c:pt idx="1427">
                  <c:v>42615</c:v>
                </c:pt>
                <c:pt idx="1428">
                  <c:v>42618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42668</c:v>
                </c:pt>
                <c:pt idx="1464">
                  <c:v>42669</c:v>
                </c:pt>
                <c:pt idx="1465">
                  <c:v>42670</c:v>
                </c:pt>
                <c:pt idx="1466">
                  <c:v>42671</c:v>
                </c:pt>
                <c:pt idx="1467">
                  <c:v>42674</c:v>
                </c:pt>
                <c:pt idx="1468">
                  <c:v>42675</c:v>
                </c:pt>
                <c:pt idx="1469">
                  <c:v>42676</c:v>
                </c:pt>
                <c:pt idx="1470">
                  <c:v>42677</c:v>
                </c:pt>
                <c:pt idx="1471">
                  <c:v>42678</c:v>
                </c:pt>
                <c:pt idx="1472">
                  <c:v>42681</c:v>
                </c:pt>
                <c:pt idx="1473">
                  <c:v>42682</c:v>
                </c:pt>
                <c:pt idx="1474">
                  <c:v>42683</c:v>
                </c:pt>
                <c:pt idx="1475">
                  <c:v>42684</c:v>
                </c:pt>
                <c:pt idx="1476">
                  <c:v>42685</c:v>
                </c:pt>
                <c:pt idx="1477">
                  <c:v>42688</c:v>
                </c:pt>
                <c:pt idx="1478">
                  <c:v>42689</c:v>
                </c:pt>
                <c:pt idx="1479">
                  <c:v>42690</c:v>
                </c:pt>
                <c:pt idx="1480">
                  <c:v>42691</c:v>
                </c:pt>
                <c:pt idx="1481">
                  <c:v>42692</c:v>
                </c:pt>
                <c:pt idx="1482">
                  <c:v>42695</c:v>
                </c:pt>
                <c:pt idx="1483">
                  <c:v>42696</c:v>
                </c:pt>
                <c:pt idx="1484">
                  <c:v>42697</c:v>
                </c:pt>
                <c:pt idx="1485">
                  <c:v>42698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42710</c:v>
                </c:pt>
                <c:pt idx="1493">
                  <c:v>42711</c:v>
                </c:pt>
                <c:pt idx="1494">
                  <c:v>42712</c:v>
                </c:pt>
                <c:pt idx="1495">
                  <c:v>42713</c:v>
                </c:pt>
                <c:pt idx="1496">
                  <c:v>42717</c:v>
                </c:pt>
                <c:pt idx="1497">
                  <c:v>42718</c:v>
                </c:pt>
                <c:pt idx="1498">
                  <c:v>42719</c:v>
                </c:pt>
                <c:pt idx="1499">
                  <c:v>42720</c:v>
                </c:pt>
                <c:pt idx="1500">
                  <c:v>42723</c:v>
                </c:pt>
                <c:pt idx="1501">
                  <c:v>42724</c:v>
                </c:pt>
                <c:pt idx="1502">
                  <c:v>42725</c:v>
                </c:pt>
                <c:pt idx="1503">
                  <c:v>42726</c:v>
                </c:pt>
                <c:pt idx="1504">
                  <c:v>42727</c:v>
                </c:pt>
                <c:pt idx="1505">
                  <c:v>42730</c:v>
                </c:pt>
                <c:pt idx="1506">
                  <c:v>42731</c:v>
                </c:pt>
                <c:pt idx="1507">
                  <c:v>42732</c:v>
                </c:pt>
                <c:pt idx="1508">
                  <c:v>42733</c:v>
                </c:pt>
                <c:pt idx="1509">
                  <c:v>42734</c:v>
                </c:pt>
                <c:pt idx="1510">
                  <c:v>42739</c:v>
                </c:pt>
                <c:pt idx="1511">
                  <c:v>42740</c:v>
                </c:pt>
                <c:pt idx="1512">
                  <c:v>42741</c:v>
                </c:pt>
                <c:pt idx="1513">
                  <c:v>42744</c:v>
                </c:pt>
                <c:pt idx="1514">
                  <c:v>42745</c:v>
                </c:pt>
                <c:pt idx="1515">
                  <c:v>42746</c:v>
                </c:pt>
                <c:pt idx="1516">
                  <c:v>42747</c:v>
                </c:pt>
                <c:pt idx="1517">
                  <c:v>42751</c:v>
                </c:pt>
                <c:pt idx="1518">
                  <c:v>42752</c:v>
                </c:pt>
                <c:pt idx="1519">
                  <c:v>42753</c:v>
                </c:pt>
                <c:pt idx="1520">
                  <c:v>42754</c:v>
                </c:pt>
                <c:pt idx="1521">
                  <c:v>42755</c:v>
                </c:pt>
                <c:pt idx="1522">
                  <c:v>42758</c:v>
                </c:pt>
                <c:pt idx="1523">
                  <c:v>42759</c:v>
                </c:pt>
                <c:pt idx="1524">
                  <c:v>42760</c:v>
                </c:pt>
                <c:pt idx="1525">
                  <c:v>42761</c:v>
                </c:pt>
                <c:pt idx="1526">
                  <c:v>42762</c:v>
                </c:pt>
                <c:pt idx="1527">
                  <c:v>42765</c:v>
                </c:pt>
                <c:pt idx="1528">
                  <c:v>42766</c:v>
                </c:pt>
                <c:pt idx="1529">
                  <c:v>42767</c:v>
                </c:pt>
                <c:pt idx="1530">
                  <c:v>42768</c:v>
                </c:pt>
                <c:pt idx="1531">
                  <c:v>42769</c:v>
                </c:pt>
                <c:pt idx="1532">
                  <c:v>42772</c:v>
                </c:pt>
                <c:pt idx="1533">
                  <c:v>42773</c:v>
                </c:pt>
                <c:pt idx="1534">
                  <c:v>42774</c:v>
                </c:pt>
                <c:pt idx="1535">
                  <c:v>42775</c:v>
                </c:pt>
                <c:pt idx="1536">
                  <c:v>42776</c:v>
                </c:pt>
                <c:pt idx="1537">
                  <c:v>42780</c:v>
                </c:pt>
                <c:pt idx="1538">
                  <c:v>42781</c:v>
                </c:pt>
                <c:pt idx="1539">
                  <c:v>42782</c:v>
                </c:pt>
                <c:pt idx="1540">
                  <c:v>42783</c:v>
                </c:pt>
                <c:pt idx="1541">
                  <c:v>42786</c:v>
                </c:pt>
                <c:pt idx="1542">
                  <c:v>42787</c:v>
                </c:pt>
                <c:pt idx="1543">
                  <c:v>42788</c:v>
                </c:pt>
                <c:pt idx="1544">
                  <c:v>42789</c:v>
                </c:pt>
                <c:pt idx="1545">
                  <c:v>42790</c:v>
                </c:pt>
                <c:pt idx="1546">
                  <c:v>42793</c:v>
                </c:pt>
                <c:pt idx="1547">
                  <c:v>42794</c:v>
                </c:pt>
                <c:pt idx="1548">
                  <c:v>42795</c:v>
                </c:pt>
                <c:pt idx="1549">
                  <c:v>42796</c:v>
                </c:pt>
                <c:pt idx="1550">
                  <c:v>42797</c:v>
                </c:pt>
                <c:pt idx="1551">
                  <c:v>42800</c:v>
                </c:pt>
                <c:pt idx="1552">
                  <c:v>42801</c:v>
                </c:pt>
                <c:pt idx="1553">
                  <c:v>42802</c:v>
                </c:pt>
                <c:pt idx="1554">
                  <c:v>42803</c:v>
                </c:pt>
                <c:pt idx="1555">
                  <c:v>42804</c:v>
                </c:pt>
                <c:pt idx="1556">
                  <c:v>42807</c:v>
                </c:pt>
                <c:pt idx="1557">
                  <c:v>42808</c:v>
                </c:pt>
                <c:pt idx="1558">
                  <c:v>42809</c:v>
                </c:pt>
                <c:pt idx="1559">
                  <c:v>42810</c:v>
                </c:pt>
                <c:pt idx="1560">
                  <c:v>42811</c:v>
                </c:pt>
                <c:pt idx="1561">
                  <c:v>42814</c:v>
                </c:pt>
                <c:pt idx="1562">
                  <c:v>42815</c:v>
                </c:pt>
                <c:pt idx="1563">
                  <c:v>42816</c:v>
                </c:pt>
                <c:pt idx="1564">
                  <c:v>42817</c:v>
                </c:pt>
                <c:pt idx="1565">
                  <c:v>42818</c:v>
                </c:pt>
                <c:pt idx="1566">
                  <c:v>42821</c:v>
                </c:pt>
                <c:pt idx="1567">
                  <c:v>42822</c:v>
                </c:pt>
                <c:pt idx="1568">
                  <c:v>42823</c:v>
                </c:pt>
                <c:pt idx="1569">
                  <c:v>42824</c:v>
                </c:pt>
                <c:pt idx="1570">
                  <c:v>42825</c:v>
                </c:pt>
                <c:pt idx="1571">
                  <c:v>42828</c:v>
                </c:pt>
                <c:pt idx="1572">
                  <c:v>42829</c:v>
                </c:pt>
                <c:pt idx="1573">
                  <c:v>42830</c:v>
                </c:pt>
                <c:pt idx="1574">
                  <c:v>42832</c:v>
                </c:pt>
                <c:pt idx="1575">
                  <c:v>42835</c:v>
                </c:pt>
                <c:pt idx="1576">
                  <c:v>42836</c:v>
                </c:pt>
                <c:pt idx="1577">
                  <c:v>42837</c:v>
                </c:pt>
                <c:pt idx="1578">
                  <c:v>42842</c:v>
                </c:pt>
                <c:pt idx="1579">
                  <c:v>42843</c:v>
                </c:pt>
                <c:pt idx="1580">
                  <c:v>42844</c:v>
                </c:pt>
                <c:pt idx="1581">
                  <c:v>42845</c:v>
                </c:pt>
                <c:pt idx="1582">
                  <c:v>42846</c:v>
                </c:pt>
                <c:pt idx="1583">
                  <c:v>42849</c:v>
                </c:pt>
                <c:pt idx="1584">
                  <c:v>42850</c:v>
                </c:pt>
                <c:pt idx="1585">
                  <c:v>42851</c:v>
                </c:pt>
                <c:pt idx="1586">
                  <c:v>42852</c:v>
                </c:pt>
                <c:pt idx="1587">
                  <c:v>42853</c:v>
                </c:pt>
                <c:pt idx="1588">
                  <c:v>42857</c:v>
                </c:pt>
                <c:pt idx="1589">
                  <c:v>42858</c:v>
                </c:pt>
                <c:pt idx="1590">
                  <c:v>42859</c:v>
                </c:pt>
                <c:pt idx="1591">
                  <c:v>42863</c:v>
                </c:pt>
                <c:pt idx="1592">
                  <c:v>42864</c:v>
                </c:pt>
                <c:pt idx="1593">
                  <c:v>42866</c:v>
                </c:pt>
                <c:pt idx="1594">
                  <c:v>42867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42877</c:v>
                </c:pt>
                <c:pt idx="1601">
                  <c:v>42878</c:v>
                </c:pt>
                <c:pt idx="1602">
                  <c:v>42879</c:v>
                </c:pt>
                <c:pt idx="1603">
                  <c:v>42880</c:v>
                </c:pt>
                <c:pt idx="1604">
                  <c:v>42881</c:v>
                </c:pt>
                <c:pt idx="1605">
                  <c:v>42884</c:v>
                </c:pt>
                <c:pt idx="1606">
                  <c:v>42885</c:v>
                </c:pt>
                <c:pt idx="1607">
                  <c:v>42886</c:v>
                </c:pt>
                <c:pt idx="1608">
                  <c:v>42887</c:v>
                </c:pt>
                <c:pt idx="1609">
                  <c:v>42888</c:v>
                </c:pt>
                <c:pt idx="1610">
                  <c:v>42891</c:v>
                </c:pt>
                <c:pt idx="1611">
                  <c:v>42892</c:v>
                </c:pt>
                <c:pt idx="1612">
                  <c:v>42893</c:v>
                </c:pt>
                <c:pt idx="1613">
                  <c:v>42894</c:v>
                </c:pt>
                <c:pt idx="1614">
                  <c:v>42895</c:v>
                </c:pt>
                <c:pt idx="1615">
                  <c:v>42898</c:v>
                </c:pt>
                <c:pt idx="1616">
                  <c:v>42899</c:v>
                </c:pt>
                <c:pt idx="1617">
                  <c:v>42900</c:v>
                </c:pt>
                <c:pt idx="1618">
                  <c:v>42901</c:v>
                </c:pt>
                <c:pt idx="1619">
                  <c:v>42902</c:v>
                </c:pt>
                <c:pt idx="1620">
                  <c:v>42905</c:v>
                </c:pt>
                <c:pt idx="1621">
                  <c:v>42906</c:v>
                </c:pt>
                <c:pt idx="1622">
                  <c:v>42907</c:v>
                </c:pt>
                <c:pt idx="1623">
                  <c:v>42908</c:v>
                </c:pt>
                <c:pt idx="1624">
                  <c:v>42909</c:v>
                </c:pt>
                <c:pt idx="1625">
                  <c:v>42912</c:v>
                </c:pt>
                <c:pt idx="1626">
                  <c:v>42913</c:v>
                </c:pt>
                <c:pt idx="1627">
                  <c:v>42914</c:v>
                </c:pt>
                <c:pt idx="1628">
                  <c:v>42915</c:v>
                </c:pt>
                <c:pt idx="1629">
                  <c:v>42916</c:v>
                </c:pt>
                <c:pt idx="1630">
                  <c:v>42919</c:v>
                </c:pt>
                <c:pt idx="1631">
                  <c:v>42920</c:v>
                </c:pt>
                <c:pt idx="1632">
                  <c:v>42921</c:v>
                </c:pt>
                <c:pt idx="1633">
                  <c:v>42922</c:v>
                </c:pt>
                <c:pt idx="1634">
                  <c:v>42923</c:v>
                </c:pt>
                <c:pt idx="1635">
                  <c:v>42927</c:v>
                </c:pt>
                <c:pt idx="1636">
                  <c:v>42928</c:v>
                </c:pt>
                <c:pt idx="1637">
                  <c:v>42929</c:v>
                </c:pt>
                <c:pt idx="1638">
                  <c:v>42930</c:v>
                </c:pt>
                <c:pt idx="1639">
                  <c:v>42933</c:v>
                </c:pt>
                <c:pt idx="1640">
                  <c:v>42934</c:v>
                </c:pt>
                <c:pt idx="1641">
                  <c:v>42935</c:v>
                </c:pt>
                <c:pt idx="1642">
                  <c:v>42936</c:v>
                </c:pt>
                <c:pt idx="1643">
                  <c:v>42937</c:v>
                </c:pt>
                <c:pt idx="1644">
                  <c:v>42940</c:v>
                </c:pt>
                <c:pt idx="1645">
                  <c:v>42941</c:v>
                </c:pt>
                <c:pt idx="1646">
                  <c:v>42942</c:v>
                </c:pt>
                <c:pt idx="1647">
                  <c:v>42943</c:v>
                </c:pt>
                <c:pt idx="1648">
                  <c:v>42947</c:v>
                </c:pt>
                <c:pt idx="1649">
                  <c:v>42948</c:v>
                </c:pt>
                <c:pt idx="1650">
                  <c:v>42949</c:v>
                </c:pt>
                <c:pt idx="1651">
                  <c:v>42950</c:v>
                </c:pt>
                <c:pt idx="1652">
                  <c:v>42951</c:v>
                </c:pt>
                <c:pt idx="1653">
                  <c:v>42954</c:v>
                </c:pt>
                <c:pt idx="1654">
                  <c:v>42955</c:v>
                </c:pt>
                <c:pt idx="1655">
                  <c:v>42956</c:v>
                </c:pt>
                <c:pt idx="1656">
                  <c:v>42957</c:v>
                </c:pt>
                <c:pt idx="1657">
                  <c:v>42958</c:v>
                </c:pt>
                <c:pt idx="1658">
                  <c:v>42962</c:v>
                </c:pt>
                <c:pt idx="1659">
                  <c:v>42963</c:v>
                </c:pt>
                <c:pt idx="1660">
                  <c:v>42964</c:v>
                </c:pt>
                <c:pt idx="1661">
                  <c:v>42965</c:v>
                </c:pt>
                <c:pt idx="1662">
                  <c:v>42968</c:v>
                </c:pt>
                <c:pt idx="1663">
                  <c:v>42969</c:v>
                </c:pt>
                <c:pt idx="1664">
                  <c:v>42970</c:v>
                </c:pt>
                <c:pt idx="1665">
                  <c:v>42971</c:v>
                </c:pt>
                <c:pt idx="1666">
                  <c:v>42972</c:v>
                </c:pt>
                <c:pt idx="1667">
                  <c:v>42975</c:v>
                </c:pt>
                <c:pt idx="1668">
                  <c:v>42976</c:v>
                </c:pt>
                <c:pt idx="1669">
                  <c:v>42977</c:v>
                </c:pt>
                <c:pt idx="1670">
                  <c:v>42978</c:v>
                </c:pt>
                <c:pt idx="1671">
                  <c:v>42979</c:v>
                </c:pt>
                <c:pt idx="1672">
                  <c:v>42982</c:v>
                </c:pt>
                <c:pt idx="1673">
                  <c:v>42983</c:v>
                </c:pt>
                <c:pt idx="1674">
                  <c:v>42984</c:v>
                </c:pt>
                <c:pt idx="1675">
                  <c:v>42985</c:v>
                </c:pt>
                <c:pt idx="1676">
                  <c:v>42986</c:v>
                </c:pt>
                <c:pt idx="1677">
                  <c:v>42989</c:v>
                </c:pt>
                <c:pt idx="1678">
                  <c:v>42990</c:v>
                </c:pt>
                <c:pt idx="1679">
                  <c:v>42991</c:v>
                </c:pt>
                <c:pt idx="1680">
                  <c:v>42992</c:v>
                </c:pt>
                <c:pt idx="1681">
                  <c:v>42993</c:v>
                </c:pt>
                <c:pt idx="1682">
                  <c:v>42996</c:v>
                </c:pt>
                <c:pt idx="1683">
                  <c:v>42997</c:v>
                </c:pt>
                <c:pt idx="1684">
                  <c:v>42998</c:v>
                </c:pt>
                <c:pt idx="1685">
                  <c:v>42999</c:v>
                </c:pt>
                <c:pt idx="1686">
                  <c:v>43000</c:v>
                </c:pt>
                <c:pt idx="1687">
                  <c:v>43003</c:v>
                </c:pt>
                <c:pt idx="1688">
                  <c:v>43004</c:v>
                </c:pt>
                <c:pt idx="1689">
                  <c:v>43005</c:v>
                </c:pt>
                <c:pt idx="1690">
                  <c:v>43006</c:v>
                </c:pt>
                <c:pt idx="1691">
                  <c:v>43007</c:v>
                </c:pt>
                <c:pt idx="1692">
                  <c:v>43010</c:v>
                </c:pt>
                <c:pt idx="1693">
                  <c:v>43011</c:v>
                </c:pt>
                <c:pt idx="1694">
                  <c:v>43012</c:v>
                </c:pt>
                <c:pt idx="1695">
                  <c:v>43013</c:v>
                </c:pt>
                <c:pt idx="1696">
                  <c:v>43014</c:v>
                </c:pt>
                <c:pt idx="1697">
                  <c:v>43017</c:v>
                </c:pt>
                <c:pt idx="1698">
                  <c:v>43018</c:v>
                </c:pt>
                <c:pt idx="1699">
                  <c:v>43019</c:v>
                </c:pt>
                <c:pt idx="1700">
                  <c:v>43020</c:v>
                </c:pt>
                <c:pt idx="1701">
                  <c:v>43024</c:v>
                </c:pt>
                <c:pt idx="1702">
                  <c:v>43025</c:v>
                </c:pt>
                <c:pt idx="1703">
                  <c:v>43026</c:v>
                </c:pt>
                <c:pt idx="1704">
                  <c:v>43027</c:v>
                </c:pt>
                <c:pt idx="1705">
                  <c:v>43028</c:v>
                </c:pt>
                <c:pt idx="1706">
                  <c:v>43032</c:v>
                </c:pt>
                <c:pt idx="1707">
                  <c:v>43033</c:v>
                </c:pt>
                <c:pt idx="1708">
                  <c:v>43035</c:v>
                </c:pt>
                <c:pt idx="1709">
                  <c:v>43038</c:v>
                </c:pt>
                <c:pt idx="1710">
                  <c:v>43039</c:v>
                </c:pt>
                <c:pt idx="1711">
                  <c:v>43040</c:v>
                </c:pt>
                <c:pt idx="1712">
                  <c:v>43041</c:v>
                </c:pt>
                <c:pt idx="1713">
                  <c:v>43042</c:v>
                </c:pt>
                <c:pt idx="1714">
                  <c:v>43045</c:v>
                </c:pt>
                <c:pt idx="1715">
                  <c:v>43046</c:v>
                </c:pt>
                <c:pt idx="1716">
                  <c:v>43047</c:v>
                </c:pt>
                <c:pt idx="1717">
                  <c:v>43048</c:v>
                </c:pt>
                <c:pt idx="1718">
                  <c:v>43049</c:v>
                </c:pt>
                <c:pt idx="1719">
                  <c:v>43052</c:v>
                </c:pt>
                <c:pt idx="1720">
                  <c:v>43053</c:v>
                </c:pt>
                <c:pt idx="1721">
                  <c:v>43054</c:v>
                </c:pt>
                <c:pt idx="1722">
                  <c:v>43055</c:v>
                </c:pt>
                <c:pt idx="1723">
                  <c:v>43056</c:v>
                </c:pt>
                <c:pt idx="1724">
                  <c:v>43059</c:v>
                </c:pt>
                <c:pt idx="1725">
                  <c:v>43060</c:v>
                </c:pt>
                <c:pt idx="1726">
                  <c:v>43061</c:v>
                </c:pt>
                <c:pt idx="1727">
                  <c:v>43062</c:v>
                </c:pt>
                <c:pt idx="1728">
                  <c:v>43063</c:v>
                </c:pt>
                <c:pt idx="1729">
                  <c:v>43066</c:v>
                </c:pt>
                <c:pt idx="1730">
                  <c:v>43067</c:v>
                </c:pt>
                <c:pt idx="1731">
                  <c:v>43068</c:v>
                </c:pt>
                <c:pt idx="1732">
                  <c:v>43069</c:v>
                </c:pt>
                <c:pt idx="1733">
                  <c:v>43070</c:v>
                </c:pt>
                <c:pt idx="1734">
                  <c:v>43073</c:v>
                </c:pt>
                <c:pt idx="1735">
                  <c:v>43075</c:v>
                </c:pt>
                <c:pt idx="1736">
                  <c:v>43076</c:v>
                </c:pt>
                <c:pt idx="1737">
                  <c:v>43077</c:v>
                </c:pt>
                <c:pt idx="1738">
                  <c:v>43081</c:v>
                </c:pt>
                <c:pt idx="1739">
                  <c:v>43082</c:v>
                </c:pt>
                <c:pt idx="1740">
                  <c:v>43083</c:v>
                </c:pt>
                <c:pt idx="1741">
                  <c:v>43084</c:v>
                </c:pt>
                <c:pt idx="1742">
                  <c:v>43087</c:v>
                </c:pt>
                <c:pt idx="1743">
                  <c:v>43088</c:v>
                </c:pt>
                <c:pt idx="1744">
                  <c:v>43089</c:v>
                </c:pt>
                <c:pt idx="1745">
                  <c:v>43090</c:v>
                </c:pt>
                <c:pt idx="1746">
                  <c:v>43091</c:v>
                </c:pt>
                <c:pt idx="1747">
                  <c:v>43094</c:v>
                </c:pt>
                <c:pt idx="1748">
                  <c:v>43095</c:v>
                </c:pt>
                <c:pt idx="1749">
                  <c:v>43096</c:v>
                </c:pt>
                <c:pt idx="1750">
                  <c:v>43097</c:v>
                </c:pt>
                <c:pt idx="1751">
                  <c:v>43098</c:v>
                </c:pt>
                <c:pt idx="1752">
                  <c:v>43103</c:v>
                </c:pt>
                <c:pt idx="1753">
                  <c:v>43104</c:v>
                </c:pt>
                <c:pt idx="1754">
                  <c:v>43105</c:v>
                </c:pt>
                <c:pt idx="1755">
                  <c:v>43108</c:v>
                </c:pt>
                <c:pt idx="1756">
                  <c:v>43109</c:v>
                </c:pt>
                <c:pt idx="1757">
                  <c:v>43110</c:v>
                </c:pt>
                <c:pt idx="1758">
                  <c:v>43111</c:v>
                </c:pt>
                <c:pt idx="1759">
                  <c:v>43112</c:v>
                </c:pt>
                <c:pt idx="1760">
                  <c:v>43115</c:v>
                </c:pt>
                <c:pt idx="1761">
                  <c:v>43116</c:v>
                </c:pt>
                <c:pt idx="1762">
                  <c:v>43117</c:v>
                </c:pt>
                <c:pt idx="1763">
                  <c:v>43118</c:v>
                </c:pt>
                <c:pt idx="1764">
                  <c:v>43119</c:v>
                </c:pt>
                <c:pt idx="1765">
                  <c:v>43122</c:v>
                </c:pt>
                <c:pt idx="1766">
                  <c:v>43123</c:v>
                </c:pt>
                <c:pt idx="1767">
                  <c:v>43124</c:v>
                </c:pt>
                <c:pt idx="1768">
                  <c:v>43125</c:v>
                </c:pt>
                <c:pt idx="1769">
                  <c:v>43126</c:v>
                </c:pt>
                <c:pt idx="1770">
                  <c:v>43129</c:v>
                </c:pt>
                <c:pt idx="1771">
                  <c:v>43130</c:v>
                </c:pt>
                <c:pt idx="1772">
                  <c:v>43131</c:v>
                </c:pt>
                <c:pt idx="1773">
                  <c:v>43132</c:v>
                </c:pt>
                <c:pt idx="1774">
                  <c:v>43133</c:v>
                </c:pt>
                <c:pt idx="1775">
                  <c:v>43136</c:v>
                </c:pt>
                <c:pt idx="1776">
                  <c:v>43137</c:v>
                </c:pt>
                <c:pt idx="1777">
                  <c:v>43138</c:v>
                </c:pt>
                <c:pt idx="1778">
                  <c:v>43139</c:v>
                </c:pt>
                <c:pt idx="1779">
                  <c:v>43140</c:v>
                </c:pt>
                <c:pt idx="1780">
                  <c:v>43143</c:v>
                </c:pt>
                <c:pt idx="1781">
                  <c:v>43144</c:v>
                </c:pt>
                <c:pt idx="1782">
                  <c:v>43145</c:v>
                </c:pt>
                <c:pt idx="1783">
                  <c:v>43146</c:v>
                </c:pt>
                <c:pt idx="1784">
                  <c:v>43147</c:v>
                </c:pt>
                <c:pt idx="1785">
                  <c:v>43150</c:v>
                </c:pt>
                <c:pt idx="1786">
                  <c:v>43151</c:v>
                </c:pt>
                <c:pt idx="1787">
                  <c:v>43152</c:v>
                </c:pt>
                <c:pt idx="1788">
                  <c:v>43153</c:v>
                </c:pt>
                <c:pt idx="1789">
                  <c:v>43154</c:v>
                </c:pt>
                <c:pt idx="1790">
                  <c:v>43157</c:v>
                </c:pt>
                <c:pt idx="1791">
                  <c:v>43158</c:v>
                </c:pt>
                <c:pt idx="1792">
                  <c:v>43159</c:v>
                </c:pt>
                <c:pt idx="1793">
                  <c:v>43161</c:v>
                </c:pt>
                <c:pt idx="1794">
                  <c:v>43164</c:v>
                </c:pt>
                <c:pt idx="1795">
                  <c:v>43165</c:v>
                </c:pt>
                <c:pt idx="1796">
                  <c:v>43166</c:v>
                </c:pt>
                <c:pt idx="1797">
                  <c:v>43167</c:v>
                </c:pt>
                <c:pt idx="1798">
                  <c:v>43168</c:v>
                </c:pt>
                <c:pt idx="1799">
                  <c:v>43171</c:v>
                </c:pt>
                <c:pt idx="1800">
                  <c:v>43172</c:v>
                </c:pt>
                <c:pt idx="1801">
                  <c:v>43173</c:v>
                </c:pt>
                <c:pt idx="1802">
                  <c:v>43174</c:v>
                </c:pt>
                <c:pt idx="1803">
                  <c:v>43175</c:v>
                </c:pt>
                <c:pt idx="1804">
                  <c:v>43178</c:v>
                </c:pt>
                <c:pt idx="1805">
                  <c:v>43179</c:v>
                </c:pt>
                <c:pt idx="1806">
                  <c:v>43180</c:v>
                </c:pt>
                <c:pt idx="1807">
                  <c:v>43181</c:v>
                </c:pt>
                <c:pt idx="1808">
                  <c:v>43182</c:v>
                </c:pt>
                <c:pt idx="1809">
                  <c:v>43185</c:v>
                </c:pt>
                <c:pt idx="1810">
                  <c:v>43186</c:v>
                </c:pt>
                <c:pt idx="1811">
                  <c:v>43187</c:v>
                </c:pt>
                <c:pt idx="1812">
                  <c:v>43188</c:v>
                </c:pt>
                <c:pt idx="1813">
                  <c:v>43189</c:v>
                </c:pt>
                <c:pt idx="1814">
                  <c:v>43192</c:v>
                </c:pt>
                <c:pt idx="1815">
                  <c:v>43193</c:v>
                </c:pt>
                <c:pt idx="1816">
                  <c:v>43194</c:v>
                </c:pt>
                <c:pt idx="1817">
                  <c:v>43195</c:v>
                </c:pt>
                <c:pt idx="1818">
                  <c:v>43199</c:v>
                </c:pt>
                <c:pt idx="1819">
                  <c:v>43200</c:v>
                </c:pt>
                <c:pt idx="1820">
                  <c:v>43201</c:v>
                </c:pt>
                <c:pt idx="1821">
                  <c:v>43202</c:v>
                </c:pt>
                <c:pt idx="1822">
                  <c:v>43207</c:v>
                </c:pt>
                <c:pt idx="1823">
                  <c:v>43208</c:v>
                </c:pt>
                <c:pt idx="1824">
                  <c:v>43209</c:v>
                </c:pt>
                <c:pt idx="1825">
                  <c:v>43210</c:v>
                </c:pt>
                <c:pt idx="1826">
                  <c:v>43213</c:v>
                </c:pt>
                <c:pt idx="1827">
                  <c:v>43214</c:v>
                </c:pt>
                <c:pt idx="1828">
                  <c:v>43215</c:v>
                </c:pt>
                <c:pt idx="1829">
                  <c:v>43216</c:v>
                </c:pt>
                <c:pt idx="1830">
                  <c:v>43217</c:v>
                </c:pt>
                <c:pt idx="1831">
                  <c:v>43220</c:v>
                </c:pt>
                <c:pt idx="1832">
                  <c:v>43222</c:v>
                </c:pt>
                <c:pt idx="1833">
                  <c:v>43223</c:v>
                </c:pt>
                <c:pt idx="1834">
                  <c:v>43224</c:v>
                </c:pt>
                <c:pt idx="1835">
                  <c:v>43227</c:v>
                </c:pt>
                <c:pt idx="1836">
                  <c:v>43228</c:v>
                </c:pt>
                <c:pt idx="1837">
                  <c:v>43229</c:v>
                </c:pt>
                <c:pt idx="1838">
                  <c:v>43230</c:v>
                </c:pt>
                <c:pt idx="1839">
                  <c:v>43231</c:v>
                </c:pt>
                <c:pt idx="1840">
                  <c:v>43234</c:v>
                </c:pt>
                <c:pt idx="1841">
                  <c:v>43235</c:v>
                </c:pt>
                <c:pt idx="1842">
                  <c:v>43236</c:v>
                </c:pt>
                <c:pt idx="1843">
                  <c:v>43237</c:v>
                </c:pt>
                <c:pt idx="1844">
                  <c:v>43238</c:v>
                </c:pt>
                <c:pt idx="1845">
                  <c:v>43241</c:v>
                </c:pt>
                <c:pt idx="1846">
                  <c:v>43242</c:v>
                </c:pt>
                <c:pt idx="1847">
                  <c:v>43243</c:v>
                </c:pt>
                <c:pt idx="1848">
                  <c:v>43244</c:v>
                </c:pt>
                <c:pt idx="1849">
                  <c:v>43245</c:v>
                </c:pt>
                <c:pt idx="1850">
                  <c:v>43248</c:v>
                </c:pt>
                <c:pt idx="1851">
                  <c:v>43250</c:v>
                </c:pt>
                <c:pt idx="1852">
                  <c:v>43251</c:v>
                </c:pt>
                <c:pt idx="1853">
                  <c:v>43252</c:v>
                </c:pt>
                <c:pt idx="1854">
                  <c:v>43255</c:v>
                </c:pt>
                <c:pt idx="1855">
                  <c:v>43256</c:v>
                </c:pt>
                <c:pt idx="1856">
                  <c:v>43257</c:v>
                </c:pt>
                <c:pt idx="1857">
                  <c:v>43258</c:v>
                </c:pt>
                <c:pt idx="1858">
                  <c:v>43259</c:v>
                </c:pt>
                <c:pt idx="1859">
                  <c:v>43262</c:v>
                </c:pt>
                <c:pt idx="1860">
                  <c:v>43263</c:v>
                </c:pt>
                <c:pt idx="1861">
                  <c:v>43264</c:v>
                </c:pt>
                <c:pt idx="1862">
                  <c:v>43265</c:v>
                </c:pt>
                <c:pt idx="1863">
                  <c:v>43266</c:v>
                </c:pt>
                <c:pt idx="1864">
                  <c:v>43269</c:v>
                </c:pt>
                <c:pt idx="1865">
                  <c:v>43270</c:v>
                </c:pt>
                <c:pt idx="1866">
                  <c:v>43271</c:v>
                </c:pt>
                <c:pt idx="1867">
                  <c:v>43272</c:v>
                </c:pt>
                <c:pt idx="1868">
                  <c:v>43273</c:v>
                </c:pt>
                <c:pt idx="1869">
                  <c:v>43276</c:v>
                </c:pt>
                <c:pt idx="1870">
                  <c:v>43277</c:v>
                </c:pt>
                <c:pt idx="1871">
                  <c:v>43278</c:v>
                </c:pt>
                <c:pt idx="1872">
                  <c:v>43279</c:v>
                </c:pt>
                <c:pt idx="1873">
                  <c:v>43280</c:v>
                </c:pt>
                <c:pt idx="1874">
                  <c:v>43283</c:v>
                </c:pt>
                <c:pt idx="1875">
                  <c:v>43284</c:v>
                </c:pt>
                <c:pt idx="1876">
                  <c:v>43285</c:v>
                </c:pt>
                <c:pt idx="1877">
                  <c:v>43286</c:v>
                </c:pt>
                <c:pt idx="1878">
                  <c:v>43287</c:v>
                </c:pt>
                <c:pt idx="1879">
                  <c:v>43290</c:v>
                </c:pt>
                <c:pt idx="1880">
                  <c:v>43291</c:v>
                </c:pt>
                <c:pt idx="1881">
                  <c:v>43292</c:v>
                </c:pt>
                <c:pt idx="1882">
                  <c:v>43293</c:v>
                </c:pt>
                <c:pt idx="1883">
                  <c:v>43294</c:v>
                </c:pt>
                <c:pt idx="1884">
                  <c:v>43297</c:v>
                </c:pt>
                <c:pt idx="1885">
                  <c:v>43298</c:v>
                </c:pt>
                <c:pt idx="1886">
                  <c:v>43299</c:v>
                </c:pt>
                <c:pt idx="1887">
                  <c:v>43300</c:v>
                </c:pt>
                <c:pt idx="1888">
                  <c:v>43301</c:v>
                </c:pt>
                <c:pt idx="1889">
                  <c:v>43304</c:v>
                </c:pt>
                <c:pt idx="1890">
                  <c:v>43305</c:v>
                </c:pt>
                <c:pt idx="1891">
                  <c:v>43306</c:v>
                </c:pt>
                <c:pt idx="1892">
                  <c:v>43307</c:v>
                </c:pt>
                <c:pt idx="1893">
                  <c:v>43312</c:v>
                </c:pt>
                <c:pt idx="1894">
                  <c:v>43313</c:v>
                </c:pt>
                <c:pt idx="1895">
                  <c:v>43314</c:v>
                </c:pt>
                <c:pt idx="1896">
                  <c:v>43315</c:v>
                </c:pt>
                <c:pt idx="1897">
                  <c:v>43318</c:v>
                </c:pt>
                <c:pt idx="1898">
                  <c:v>43319</c:v>
                </c:pt>
                <c:pt idx="1899">
                  <c:v>43320</c:v>
                </c:pt>
                <c:pt idx="1900">
                  <c:v>43321</c:v>
                </c:pt>
                <c:pt idx="1901">
                  <c:v>43322</c:v>
                </c:pt>
                <c:pt idx="1902">
                  <c:v>43326</c:v>
                </c:pt>
                <c:pt idx="1903">
                  <c:v>43327</c:v>
                </c:pt>
                <c:pt idx="1904">
                  <c:v>43328</c:v>
                </c:pt>
                <c:pt idx="1905">
                  <c:v>43329</c:v>
                </c:pt>
                <c:pt idx="1906">
                  <c:v>43332</c:v>
                </c:pt>
                <c:pt idx="1907">
                  <c:v>43333</c:v>
                </c:pt>
                <c:pt idx="1908">
                  <c:v>43334</c:v>
                </c:pt>
                <c:pt idx="1909">
                  <c:v>43335</c:v>
                </c:pt>
                <c:pt idx="1910">
                  <c:v>43336</c:v>
                </c:pt>
                <c:pt idx="1911">
                  <c:v>43339</c:v>
                </c:pt>
                <c:pt idx="1912">
                  <c:v>43340</c:v>
                </c:pt>
                <c:pt idx="1913">
                  <c:v>43341</c:v>
                </c:pt>
                <c:pt idx="1914">
                  <c:v>43342</c:v>
                </c:pt>
                <c:pt idx="1915">
                  <c:v>43343</c:v>
                </c:pt>
                <c:pt idx="1916">
                  <c:v>43346</c:v>
                </c:pt>
                <c:pt idx="1917">
                  <c:v>43347</c:v>
                </c:pt>
                <c:pt idx="1918">
                  <c:v>43348</c:v>
                </c:pt>
                <c:pt idx="1919">
                  <c:v>43349</c:v>
                </c:pt>
                <c:pt idx="1920">
                  <c:v>43350</c:v>
                </c:pt>
                <c:pt idx="1921">
                  <c:v>43353</c:v>
                </c:pt>
                <c:pt idx="1922">
                  <c:v>43354</c:v>
                </c:pt>
                <c:pt idx="1923">
                  <c:v>43355</c:v>
                </c:pt>
                <c:pt idx="1924">
                  <c:v>43356</c:v>
                </c:pt>
                <c:pt idx="1925">
                  <c:v>43357</c:v>
                </c:pt>
                <c:pt idx="1926">
                  <c:v>43360</c:v>
                </c:pt>
                <c:pt idx="1927">
                  <c:v>43361</c:v>
                </c:pt>
                <c:pt idx="1928">
                  <c:v>43362</c:v>
                </c:pt>
                <c:pt idx="1929">
                  <c:v>43363</c:v>
                </c:pt>
                <c:pt idx="1930">
                  <c:v>43364</c:v>
                </c:pt>
                <c:pt idx="1931">
                  <c:v>43367</c:v>
                </c:pt>
                <c:pt idx="1932">
                  <c:v>43368</c:v>
                </c:pt>
                <c:pt idx="1933">
                  <c:v>43369</c:v>
                </c:pt>
                <c:pt idx="1934">
                  <c:v>43370</c:v>
                </c:pt>
                <c:pt idx="1935">
                  <c:v>43371</c:v>
                </c:pt>
                <c:pt idx="1936">
                  <c:v>43374</c:v>
                </c:pt>
                <c:pt idx="1937">
                  <c:v>43375</c:v>
                </c:pt>
                <c:pt idx="1938">
                  <c:v>43376</c:v>
                </c:pt>
                <c:pt idx="1939">
                  <c:v>43377</c:v>
                </c:pt>
                <c:pt idx="1940">
                  <c:v>43378</c:v>
                </c:pt>
                <c:pt idx="1941">
                  <c:v>43381</c:v>
                </c:pt>
                <c:pt idx="1942">
                  <c:v>43382</c:v>
                </c:pt>
                <c:pt idx="1943">
                  <c:v>43383</c:v>
                </c:pt>
                <c:pt idx="1944">
                  <c:v>43384</c:v>
                </c:pt>
                <c:pt idx="1945">
                  <c:v>43385</c:v>
                </c:pt>
                <c:pt idx="1946">
                  <c:v>43389</c:v>
                </c:pt>
                <c:pt idx="1947">
                  <c:v>43390</c:v>
                </c:pt>
                <c:pt idx="1948">
                  <c:v>43391</c:v>
                </c:pt>
                <c:pt idx="1949">
                  <c:v>43392</c:v>
                </c:pt>
                <c:pt idx="1950">
                  <c:v>43395</c:v>
                </c:pt>
                <c:pt idx="1951">
                  <c:v>43397</c:v>
                </c:pt>
                <c:pt idx="1952">
                  <c:v>43398</c:v>
                </c:pt>
                <c:pt idx="1953">
                  <c:v>43399</c:v>
                </c:pt>
                <c:pt idx="1954">
                  <c:v>43402</c:v>
                </c:pt>
                <c:pt idx="1955">
                  <c:v>43403</c:v>
                </c:pt>
                <c:pt idx="1956">
                  <c:v>43404</c:v>
                </c:pt>
                <c:pt idx="1957">
                  <c:v>43405</c:v>
                </c:pt>
                <c:pt idx="1958">
                  <c:v>43406</c:v>
                </c:pt>
                <c:pt idx="1959">
                  <c:v>43409</c:v>
                </c:pt>
                <c:pt idx="1960">
                  <c:v>43410</c:v>
                </c:pt>
                <c:pt idx="1961">
                  <c:v>43411</c:v>
                </c:pt>
                <c:pt idx="1962">
                  <c:v>43412</c:v>
                </c:pt>
                <c:pt idx="1963">
                  <c:v>43413</c:v>
                </c:pt>
                <c:pt idx="1964">
                  <c:v>43416</c:v>
                </c:pt>
                <c:pt idx="1965">
                  <c:v>43417</c:v>
                </c:pt>
                <c:pt idx="1966">
                  <c:v>43418</c:v>
                </c:pt>
                <c:pt idx="1967">
                  <c:v>43419</c:v>
                </c:pt>
                <c:pt idx="1968">
                  <c:v>43420</c:v>
                </c:pt>
                <c:pt idx="1969">
                  <c:v>43423</c:v>
                </c:pt>
                <c:pt idx="1970">
                  <c:v>43424</c:v>
                </c:pt>
                <c:pt idx="1971">
                  <c:v>43425</c:v>
                </c:pt>
                <c:pt idx="1972">
                  <c:v>43426</c:v>
                </c:pt>
                <c:pt idx="1973">
                  <c:v>43427</c:v>
                </c:pt>
                <c:pt idx="1974">
                  <c:v>43430</c:v>
                </c:pt>
                <c:pt idx="1975">
                  <c:v>43431</c:v>
                </c:pt>
                <c:pt idx="1976">
                  <c:v>43432</c:v>
                </c:pt>
                <c:pt idx="1977">
                  <c:v>43433</c:v>
                </c:pt>
                <c:pt idx="1978">
                  <c:v>43434</c:v>
                </c:pt>
                <c:pt idx="1979">
                  <c:v>43437</c:v>
                </c:pt>
                <c:pt idx="1980">
                  <c:v>43438</c:v>
                </c:pt>
                <c:pt idx="1981">
                  <c:v>43440</c:v>
                </c:pt>
                <c:pt idx="1982">
                  <c:v>43441</c:v>
                </c:pt>
                <c:pt idx="1983">
                  <c:v>43445</c:v>
                </c:pt>
                <c:pt idx="1984">
                  <c:v>43446</c:v>
                </c:pt>
                <c:pt idx="1985">
                  <c:v>43447</c:v>
                </c:pt>
                <c:pt idx="1986">
                  <c:v>43448</c:v>
                </c:pt>
                <c:pt idx="1987">
                  <c:v>43451</c:v>
                </c:pt>
                <c:pt idx="1988">
                  <c:v>43452</c:v>
                </c:pt>
                <c:pt idx="1989">
                  <c:v>43453</c:v>
                </c:pt>
                <c:pt idx="1990">
                  <c:v>43454</c:v>
                </c:pt>
                <c:pt idx="1991">
                  <c:v>43455</c:v>
                </c:pt>
                <c:pt idx="1992">
                  <c:v>43458</c:v>
                </c:pt>
                <c:pt idx="1993">
                  <c:v>43459</c:v>
                </c:pt>
                <c:pt idx="1994">
                  <c:v>43460</c:v>
                </c:pt>
                <c:pt idx="1995">
                  <c:v>43461</c:v>
                </c:pt>
                <c:pt idx="1996">
                  <c:v>43462</c:v>
                </c:pt>
                <c:pt idx="1997">
                  <c:v>43467</c:v>
                </c:pt>
                <c:pt idx="1998">
                  <c:v>43468</c:v>
                </c:pt>
                <c:pt idx="1999">
                  <c:v>43469</c:v>
                </c:pt>
                <c:pt idx="2000">
                  <c:v>43472</c:v>
                </c:pt>
                <c:pt idx="2001">
                  <c:v>43473</c:v>
                </c:pt>
                <c:pt idx="2002">
                  <c:v>43474</c:v>
                </c:pt>
                <c:pt idx="2003">
                  <c:v>43475</c:v>
                </c:pt>
                <c:pt idx="2004">
                  <c:v>43476</c:v>
                </c:pt>
                <c:pt idx="2005">
                  <c:v>43479</c:v>
                </c:pt>
                <c:pt idx="2006">
                  <c:v>43480</c:v>
                </c:pt>
                <c:pt idx="2007">
                  <c:v>43481</c:v>
                </c:pt>
                <c:pt idx="2008">
                  <c:v>43482</c:v>
                </c:pt>
                <c:pt idx="2009">
                  <c:v>43483</c:v>
                </c:pt>
                <c:pt idx="2010">
                  <c:v>43486</c:v>
                </c:pt>
                <c:pt idx="2011">
                  <c:v>43487</c:v>
                </c:pt>
                <c:pt idx="2012">
                  <c:v>43488</c:v>
                </c:pt>
                <c:pt idx="2013">
                  <c:v>43489</c:v>
                </c:pt>
                <c:pt idx="2014">
                  <c:v>43490</c:v>
                </c:pt>
                <c:pt idx="2015">
                  <c:v>43493</c:v>
                </c:pt>
                <c:pt idx="2016">
                  <c:v>43494</c:v>
                </c:pt>
                <c:pt idx="2017">
                  <c:v>43495</c:v>
                </c:pt>
                <c:pt idx="2018">
                  <c:v>43496</c:v>
                </c:pt>
                <c:pt idx="2019">
                  <c:v>43497</c:v>
                </c:pt>
                <c:pt idx="2020">
                  <c:v>43500</c:v>
                </c:pt>
                <c:pt idx="2021">
                  <c:v>43501</c:v>
                </c:pt>
                <c:pt idx="2022">
                  <c:v>43502</c:v>
                </c:pt>
                <c:pt idx="2023">
                  <c:v>43503</c:v>
                </c:pt>
                <c:pt idx="2024">
                  <c:v>43504</c:v>
                </c:pt>
                <c:pt idx="2025">
                  <c:v>43507</c:v>
                </c:pt>
                <c:pt idx="2026">
                  <c:v>43508</c:v>
                </c:pt>
                <c:pt idx="2027">
                  <c:v>43509</c:v>
                </c:pt>
                <c:pt idx="2028">
                  <c:v>43510</c:v>
                </c:pt>
                <c:pt idx="2029">
                  <c:v>43511</c:v>
                </c:pt>
                <c:pt idx="2030">
                  <c:v>43514</c:v>
                </c:pt>
                <c:pt idx="2031">
                  <c:v>43516</c:v>
                </c:pt>
                <c:pt idx="2032">
                  <c:v>43517</c:v>
                </c:pt>
                <c:pt idx="2033">
                  <c:v>43518</c:v>
                </c:pt>
                <c:pt idx="2034">
                  <c:v>43521</c:v>
                </c:pt>
                <c:pt idx="2035">
                  <c:v>43522</c:v>
                </c:pt>
                <c:pt idx="2036">
                  <c:v>43523</c:v>
                </c:pt>
                <c:pt idx="2037">
                  <c:v>43524</c:v>
                </c:pt>
                <c:pt idx="2038">
                  <c:v>43525</c:v>
                </c:pt>
                <c:pt idx="2039">
                  <c:v>43528</c:v>
                </c:pt>
                <c:pt idx="2040">
                  <c:v>43529</c:v>
                </c:pt>
                <c:pt idx="2041">
                  <c:v>43530</c:v>
                </c:pt>
                <c:pt idx="2042">
                  <c:v>43531</c:v>
                </c:pt>
                <c:pt idx="2043">
                  <c:v>43532</c:v>
                </c:pt>
                <c:pt idx="2044">
                  <c:v>43535</c:v>
                </c:pt>
                <c:pt idx="2045">
                  <c:v>43536</c:v>
                </c:pt>
                <c:pt idx="2046">
                  <c:v>43537</c:v>
                </c:pt>
                <c:pt idx="2047">
                  <c:v>43538</c:v>
                </c:pt>
                <c:pt idx="2048">
                  <c:v>43539</c:v>
                </c:pt>
                <c:pt idx="2049">
                  <c:v>43542</c:v>
                </c:pt>
                <c:pt idx="2050">
                  <c:v>43543</c:v>
                </c:pt>
                <c:pt idx="2051">
                  <c:v>43544</c:v>
                </c:pt>
                <c:pt idx="2052">
                  <c:v>43545</c:v>
                </c:pt>
                <c:pt idx="2053">
                  <c:v>43546</c:v>
                </c:pt>
                <c:pt idx="2054">
                  <c:v>43549</c:v>
                </c:pt>
                <c:pt idx="2055">
                  <c:v>43550</c:v>
                </c:pt>
                <c:pt idx="2056">
                  <c:v>43551</c:v>
                </c:pt>
                <c:pt idx="2057">
                  <c:v>43552</c:v>
                </c:pt>
                <c:pt idx="2058">
                  <c:v>43553</c:v>
                </c:pt>
                <c:pt idx="2059">
                  <c:v>43556</c:v>
                </c:pt>
                <c:pt idx="2060">
                  <c:v>43557</c:v>
                </c:pt>
                <c:pt idx="2061">
                  <c:v>43558</c:v>
                </c:pt>
                <c:pt idx="2062">
                  <c:v>43559</c:v>
                </c:pt>
                <c:pt idx="2063">
                  <c:v>43560</c:v>
                </c:pt>
                <c:pt idx="2064">
                  <c:v>43564</c:v>
                </c:pt>
                <c:pt idx="2065">
                  <c:v>43565</c:v>
                </c:pt>
                <c:pt idx="2066">
                  <c:v>43566</c:v>
                </c:pt>
                <c:pt idx="2067">
                  <c:v>43567</c:v>
                </c:pt>
                <c:pt idx="2068">
                  <c:v>43572</c:v>
                </c:pt>
                <c:pt idx="2069">
                  <c:v>43573</c:v>
                </c:pt>
                <c:pt idx="2070">
                  <c:v>43574</c:v>
                </c:pt>
                <c:pt idx="2071">
                  <c:v>43577</c:v>
                </c:pt>
                <c:pt idx="2072">
                  <c:v>43578</c:v>
                </c:pt>
                <c:pt idx="2073">
                  <c:v>43579</c:v>
                </c:pt>
                <c:pt idx="2074">
                  <c:v>43580</c:v>
                </c:pt>
                <c:pt idx="2075">
                  <c:v>43581</c:v>
                </c:pt>
                <c:pt idx="2076">
                  <c:v>43584</c:v>
                </c:pt>
                <c:pt idx="2077">
                  <c:v>43585</c:v>
                </c:pt>
                <c:pt idx="2078">
                  <c:v>43587</c:v>
                </c:pt>
                <c:pt idx="2079">
                  <c:v>43588</c:v>
                </c:pt>
                <c:pt idx="2080">
                  <c:v>43592</c:v>
                </c:pt>
                <c:pt idx="2081">
                  <c:v>43593</c:v>
                </c:pt>
                <c:pt idx="2082">
                  <c:v>43594</c:v>
                </c:pt>
                <c:pt idx="2083">
                  <c:v>43595</c:v>
                </c:pt>
                <c:pt idx="2084">
                  <c:v>43598</c:v>
                </c:pt>
                <c:pt idx="2085">
                  <c:v>43599</c:v>
                </c:pt>
                <c:pt idx="2086">
                  <c:v>43600</c:v>
                </c:pt>
                <c:pt idx="2087">
                  <c:v>43601</c:v>
                </c:pt>
                <c:pt idx="2088">
                  <c:v>43602</c:v>
                </c:pt>
                <c:pt idx="2089">
                  <c:v>43606</c:v>
                </c:pt>
                <c:pt idx="2090">
                  <c:v>43607</c:v>
                </c:pt>
                <c:pt idx="2091">
                  <c:v>43608</c:v>
                </c:pt>
                <c:pt idx="2092">
                  <c:v>43609</c:v>
                </c:pt>
                <c:pt idx="2093">
                  <c:v>43612</c:v>
                </c:pt>
                <c:pt idx="2094">
                  <c:v>43613</c:v>
                </c:pt>
                <c:pt idx="2095">
                  <c:v>43614</c:v>
                </c:pt>
                <c:pt idx="2096">
                  <c:v>43615</c:v>
                </c:pt>
                <c:pt idx="2097">
                  <c:v>43616</c:v>
                </c:pt>
                <c:pt idx="2098">
                  <c:v>43620</c:v>
                </c:pt>
                <c:pt idx="2099">
                  <c:v>43621</c:v>
                </c:pt>
                <c:pt idx="2100">
                  <c:v>43622</c:v>
                </c:pt>
                <c:pt idx="2101">
                  <c:v>43623</c:v>
                </c:pt>
                <c:pt idx="2102">
                  <c:v>43626</c:v>
                </c:pt>
                <c:pt idx="2103">
                  <c:v>43627</c:v>
                </c:pt>
                <c:pt idx="2104">
                  <c:v>43628</c:v>
                </c:pt>
                <c:pt idx="2105">
                  <c:v>43629</c:v>
                </c:pt>
                <c:pt idx="2106">
                  <c:v>43630</c:v>
                </c:pt>
                <c:pt idx="2107">
                  <c:v>43633</c:v>
                </c:pt>
                <c:pt idx="2108">
                  <c:v>43634</c:v>
                </c:pt>
                <c:pt idx="2109">
                  <c:v>43635</c:v>
                </c:pt>
                <c:pt idx="2110">
                  <c:v>43636</c:v>
                </c:pt>
                <c:pt idx="2111">
                  <c:v>43637</c:v>
                </c:pt>
                <c:pt idx="2112">
                  <c:v>43640</c:v>
                </c:pt>
                <c:pt idx="2113">
                  <c:v>43641</c:v>
                </c:pt>
                <c:pt idx="2114">
                  <c:v>43642</c:v>
                </c:pt>
                <c:pt idx="2115">
                  <c:v>43643</c:v>
                </c:pt>
                <c:pt idx="2116">
                  <c:v>43644</c:v>
                </c:pt>
                <c:pt idx="2117">
                  <c:v>43647</c:v>
                </c:pt>
                <c:pt idx="2118">
                  <c:v>43648</c:v>
                </c:pt>
                <c:pt idx="2119">
                  <c:v>43649</c:v>
                </c:pt>
                <c:pt idx="2120">
                  <c:v>43650</c:v>
                </c:pt>
                <c:pt idx="2121">
                  <c:v>43651</c:v>
                </c:pt>
                <c:pt idx="2122">
                  <c:v>43654</c:v>
                </c:pt>
                <c:pt idx="2123">
                  <c:v>43655</c:v>
                </c:pt>
                <c:pt idx="2124">
                  <c:v>43656</c:v>
                </c:pt>
                <c:pt idx="2125">
                  <c:v>43657</c:v>
                </c:pt>
                <c:pt idx="2126">
                  <c:v>43658</c:v>
                </c:pt>
                <c:pt idx="2127">
                  <c:v>43661</c:v>
                </c:pt>
                <c:pt idx="2128">
                  <c:v>43663</c:v>
                </c:pt>
                <c:pt idx="2129">
                  <c:v>43664</c:v>
                </c:pt>
                <c:pt idx="2130">
                  <c:v>43665</c:v>
                </c:pt>
                <c:pt idx="2131">
                  <c:v>43668</c:v>
                </c:pt>
                <c:pt idx="2132">
                  <c:v>43669</c:v>
                </c:pt>
                <c:pt idx="2133">
                  <c:v>43670</c:v>
                </c:pt>
                <c:pt idx="2134">
                  <c:v>43671</c:v>
                </c:pt>
                <c:pt idx="2135">
                  <c:v>43672</c:v>
                </c:pt>
                <c:pt idx="2136">
                  <c:v>43676</c:v>
                </c:pt>
                <c:pt idx="2137">
                  <c:v>43677</c:v>
                </c:pt>
                <c:pt idx="2138">
                  <c:v>43678</c:v>
                </c:pt>
                <c:pt idx="2139">
                  <c:v>43679</c:v>
                </c:pt>
                <c:pt idx="2140">
                  <c:v>43682</c:v>
                </c:pt>
                <c:pt idx="2141">
                  <c:v>43683</c:v>
                </c:pt>
                <c:pt idx="2142">
                  <c:v>43684</c:v>
                </c:pt>
                <c:pt idx="2143">
                  <c:v>43685</c:v>
                </c:pt>
                <c:pt idx="2144">
                  <c:v>43686</c:v>
                </c:pt>
                <c:pt idx="2145">
                  <c:v>43690</c:v>
                </c:pt>
                <c:pt idx="2146">
                  <c:v>43691</c:v>
                </c:pt>
                <c:pt idx="2147">
                  <c:v>43692</c:v>
                </c:pt>
                <c:pt idx="2148">
                  <c:v>43693</c:v>
                </c:pt>
                <c:pt idx="2149">
                  <c:v>43696</c:v>
                </c:pt>
                <c:pt idx="2150">
                  <c:v>43697</c:v>
                </c:pt>
                <c:pt idx="2151">
                  <c:v>43698</c:v>
                </c:pt>
                <c:pt idx="2152">
                  <c:v>43699</c:v>
                </c:pt>
                <c:pt idx="2153">
                  <c:v>43700</c:v>
                </c:pt>
                <c:pt idx="2154">
                  <c:v>43703</c:v>
                </c:pt>
                <c:pt idx="2155">
                  <c:v>43704</c:v>
                </c:pt>
                <c:pt idx="2156">
                  <c:v>43705</c:v>
                </c:pt>
                <c:pt idx="2157">
                  <c:v>43706</c:v>
                </c:pt>
                <c:pt idx="2158">
                  <c:v>43707</c:v>
                </c:pt>
                <c:pt idx="2159">
                  <c:v>43710</c:v>
                </c:pt>
                <c:pt idx="2160">
                  <c:v>43711</c:v>
                </c:pt>
                <c:pt idx="2161">
                  <c:v>43712</c:v>
                </c:pt>
                <c:pt idx="2162">
                  <c:v>43713</c:v>
                </c:pt>
                <c:pt idx="2163">
                  <c:v>43714</c:v>
                </c:pt>
                <c:pt idx="2164">
                  <c:v>43717</c:v>
                </c:pt>
                <c:pt idx="2165">
                  <c:v>43718</c:v>
                </c:pt>
                <c:pt idx="2166">
                  <c:v>43719</c:v>
                </c:pt>
                <c:pt idx="2167">
                  <c:v>43720</c:v>
                </c:pt>
                <c:pt idx="2168">
                  <c:v>43721</c:v>
                </c:pt>
                <c:pt idx="2169">
                  <c:v>43724</c:v>
                </c:pt>
                <c:pt idx="2170">
                  <c:v>43725</c:v>
                </c:pt>
                <c:pt idx="2171">
                  <c:v>43726</c:v>
                </c:pt>
                <c:pt idx="2172">
                  <c:v>43727</c:v>
                </c:pt>
                <c:pt idx="2173">
                  <c:v>43728</c:v>
                </c:pt>
                <c:pt idx="2174">
                  <c:v>43731</c:v>
                </c:pt>
                <c:pt idx="2175">
                  <c:v>43732</c:v>
                </c:pt>
                <c:pt idx="2176">
                  <c:v>43733</c:v>
                </c:pt>
                <c:pt idx="2177">
                  <c:v>43734</c:v>
                </c:pt>
                <c:pt idx="2178">
                  <c:v>43735</c:v>
                </c:pt>
                <c:pt idx="2179">
                  <c:v>43738</c:v>
                </c:pt>
                <c:pt idx="2180">
                  <c:v>43739</c:v>
                </c:pt>
                <c:pt idx="2181">
                  <c:v>43740</c:v>
                </c:pt>
                <c:pt idx="2182">
                  <c:v>43741</c:v>
                </c:pt>
                <c:pt idx="2183">
                  <c:v>43742</c:v>
                </c:pt>
                <c:pt idx="2184">
                  <c:v>43745</c:v>
                </c:pt>
                <c:pt idx="2185">
                  <c:v>43746</c:v>
                </c:pt>
                <c:pt idx="2186">
                  <c:v>43747</c:v>
                </c:pt>
                <c:pt idx="2187">
                  <c:v>43748</c:v>
                </c:pt>
                <c:pt idx="2188">
                  <c:v>43749</c:v>
                </c:pt>
                <c:pt idx="2189">
                  <c:v>43753</c:v>
                </c:pt>
                <c:pt idx="2190">
                  <c:v>43754</c:v>
                </c:pt>
                <c:pt idx="2191">
                  <c:v>43755</c:v>
                </c:pt>
                <c:pt idx="2192">
                  <c:v>43756</c:v>
                </c:pt>
              </c:numCache>
            </c:numRef>
          </c:cat>
          <c:val>
            <c:numRef>
              <c:f>'Pair Trading'!$T$203:$T$2395</c:f>
              <c:numCache>
                <c:formatCode>_(* #,##0.00_);_(* \(#,##0.00\);_(* "-"???_);_(@_)</c:formatCode>
                <c:ptCount val="2193"/>
                <c:pt idx="0">
                  <c:v>33.772308333333335</c:v>
                </c:pt>
                <c:pt idx="1">
                  <c:v>33.772308333333335</c:v>
                </c:pt>
                <c:pt idx="2">
                  <c:v>33.772308333333335</c:v>
                </c:pt>
                <c:pt idx="3">
                  <c:v>33.772308333333335</c:v>
                </c:pt>
                <c:pt idx="4">
                  <c:v>33.772308333333335</c:v>
                </c:pt>
                <c:pt idx="5">
                  <c:v>33.772308333333335</c:v>
                </c:pt>
                <c:pt idx="6">
                  <c:v>33.772308333333335</c:v>
                </c:pt>
                <c:pt idx="7">
                  <c:v>33.772308333333335</c:v>
                </c:pt>
                <c:pt idx="8">
                  <c:v>33.772308333333335</c:v>
                </c:pt>
                <c:pt idx="9">
                  <c:v>33.772308333333335</c:v>
                </c:pt>
                <c:pt idx="10">
                  <c:v>33.772308333333335</c:v>
                </c:pt>
                <c:pt idx="11">
                  <c:v>33.772308333333335</c:v>
                </c:pt>
                <c:pt idx="12">
                  <c:v>33.772308333333335</c:v>
                </c:pt>
                <c:pt idx="13">
                  <c:v>33.772308333333335</c:v>
                </c:pt>
                <c:pt idx="14">
                  <c:v>33.772308333333335</c:v>
                </c:pt>
                <c:pt idx="15">
                  <c:v>33.772308333333335</c:v>
                </c:pt>
                <c:pt idx="16">
                  <c:v>33.772308333333335</c:v>
                </c:pt>
                <c:pt idx="17">
                  <c:v>33.772308333333335</c:v>
                </c:pt>
                <c:pt idx="18">
                  <c:v>33.772308333333335</c:v>
                </c:pt>
                <c:pt idx="19">
                  <c:v>33.772308333333335</c:v>
                </c:pt>
                <c:pt idx="20">
                  <c:v>33.772308333333335</c:v>
                </c:pt>
                <c:pt idx="21">
                  <c:v>33.772308333333335</c:v>
                </c:pt>
                <c:pt idx="22">
                  <c:v>33.772308333333335</c:v>
                </c:pt>
                <c:pt idx="23">
                  <c:v>33.772308333333335</c:v>
                </c:pt>
                <c:pt idx="24">
                  <c:v>33.772308333333335</c:v>
                </c:pt>
                <c:pt idx="25">
                  <c:v>33.772308333333335</c:v>
                </c:pt>
                <c:pt idx="26">
                  <c:v>33.772308333333335</c:v>
                </c:pt>
                <c:pt idx="27">
                  <c:v>33.772308333333335</c:v>
                </c:pt>
                <c:pt idx="28">
                  <c:v>33.772308333333335</c:v>
                </c:pt>
                <c:pt idx="29">
                  <c:v>33.772308333333328</c:v>
                </c:pt>
                <c:pt idx="30">
                  <c:v>33.138779333333332</c:v>
                </c:pt>
                <c:pt idx="31">
                  <c:v>34.399971333333333</c:v>
                </c:pt>
                <c:pt idx="32">
                  <c:v>34.399971333333333</c:v>
                </c:pt>
                <c:pt idx="33">
                  <c:v>34.399971333333333</c:v>
                </c:pt>
                <c:pt idx="34">
                  <c:v>34.399971333333333</c:v>
                </c:pt>
                <c:pt idx="35">
                  <c:v>34.399971333333333</c:v>
                </c:pt>
                <c:pt idx="36">
                  <c:v>34.399971333333333</c:v>
                </c:pt>
                <c:pt idx="37">
                  <c:v>34.399971333333333</c:v>
                </c:pt>
                <c:pt idx="38">
                  <c:v>34.399971333333326</c:v>
                </c:pt>
                <c:pt idx="39">
                  <c:v>35.977959333333345</c:v>
                </c:pt>
                <c:pt idx="40">
                  <c:v>35.977959333333345</c:v>
                </c:pt>
                <c:pt idx="41">
                  <c:v>35.977959333333345</c:v>
                </c:pt>
                <c:pt idx="42">
                  <c:v>35.977959333333345</c:v>
                </c:pt>
                <c:pt idx="43">
                  <c:v>35.977959333333345</c:v>
                </c:pt>
                <c:pt idx="44">
                  <c:v>35.977959333333331</c:v>
                </c:pt>
                <c:pt idx="45">
                  <c:v>35.770691333333346</c:v>
                </c:pt>
                <c:pt idx="46">
                  <c:v>35.77069133333336</c:v>
                </c:pt>
                <c:pt idx="47">
                  <c:v>33.559189333333364</c:v>
                </c:pt>
                <c:pt idx="48">
                  <c:v>34.71093833333336</c:v>
                </c:pt>
                <c:pt idx="49">
                  <c:v>35.943283333333355</c:v>
                </c:pt>
                <c:pt idx="50">
                  <c:v>35.891442333333345</c:v>
                </c:pt>
                <c:pt idx="51">
                  <c:v>33.714623333333321</c:v>
                </c:pt>
                <c:pt idx="52">
                  <c:v>32.608903333333359</c:v>
                </c:pt>
                <c:pt idx="53">
                  <c:v>35.183121333333347</c:v>
                </c:pt>
                <c:pt idx="54">
                  <c:v>36.023926333333335</c:v>
                </c:pt>
                <c:pt idx="55">
                  <c:v>36.023926333333335</c:v>
                </c:pt>
                <c:pt idx="56">
                  <c:v>36.023926333333335</c:v>
                </c:pt>
                <c:pt idx="57">
                  <c:v>36.023926333333335</c:v>
                </c:pt>
                <c:pt idx="58">
                  <c:v>36.023926333333335</c:v>
                </c:pt>
                <c:pt idx="59">
                  <c:v>36.023926333333335</c:v>
                </c:pt>
                <c:pt idx="60">
                  <c:v>36.023926333333335</c:v>
                </c:pt>
                <c:pt idx="61">
                  <c:v>36.023926333333335</c:v>
                </c:pt>
                <c:pt idx="62">
                  <c:v>36.023926333333335</c:v>
                </c:pt>
                <c:pt idx="63">
                  <c:v>36.023926333333335</c:v>
                </c:pt>
                <c:pt idx="64">
                  <c:v>36.023926333333335</c:v>
                </c:pt>
                <c:pt idx="65">
                  <c:v>36.023926333333335</c:v>
                </c:pt>
                <c:pt idx="66">
                  <c:v>36.023926333333335</c:v>
                </c:pt>
                <c:pt idx="67">
                  <c:v>36.023926333333335</c:v>
                </c:pt>
                <c:pt idx="68">
                  <c:v>36.023926333333335</c:v>
                </c:pt>
                <c:pt idx="69">
                  <c:v>36.023926333333335</c:v>
                </c:pt>
                <c:pt idx="70">
                  <c:v>36.023926333333335</c:v>
                </c:pt>
                <c:pt idx="71">
                  <c:v>36.023926333333335</c:v>
                </c:pt>
                <c:pt idx="72">
                  <c:v>34.232811333333331</c:v>
                </c:pt>
                <c:pt idx="73">
                  <c:v>38.356178333333332</c:v>
                </c:pt>
                <c:pt idx="74">
                  <c:v>38.356178333333332</c:v>
                </c:pt>
                <c:pt idx="75">
                  <c:v>38.356178333333332</c:v>
                </c:pt>
                <c:pt idx="76">
                  <c:v>38.356178333333332</c:v>
                </c:pt>
                <c:pt idx="77">
                  <c:v>38.356178333333332</c:v>
                </c:pt>
                <c:pt idx="78">
                  <c:v>38.356178333333332</c:v>
                </c:pt>
                <c:pt idx="79">
                  <c:v>38.356178333333332</c:v>
                </c:pt>
                <c:pt idx="80">
                  <c:v>38.356178333333332</c:v>
                </c:pt>
                <c:pt idx="81">
                  <c:v>38.356178333333332</c:v>
                </c:pt>
                <c:pt idx="82">
                  <c:v>38.356178333333332</c:v>
                </c:pt>
                <c:pt idx="83">
                  <c:v>38.356178333333332</c:v>
                </c:pt>
                <c:pt idx="84">
                  <c:v>38.356178333333332</c:v>
                </c:pt>
                <c:pt idx="85">
                  <c:v>38.356178333333332</c:v>
                </c:pt>
                <c:pt idx="86">
                  <c:v>38.356178333333332</c:v>
                </c:pt>
                <c:pt idx="87">
                  <c:v>38.356178333333332</c:v>
                </c:pt>
                <c:pt idx="88">
                  <c:v>38.356178333333332</c:v>
                </c:pt>
                <c:pt idx="89">
                  <c:v>38.356178333333332</c:v>
                </c:pt>
                <c:pt idx="90">
                  <c:v>38.356178333333332</c:v>
                </c:pt>
                <c:pt idx="91">
                  <c:v>38.356178333333332</c:v>
                </c:pt>
                <c:pt idx="92">
                  <c:v>38.356178333333332</c:v>
                </c:pt>
                <c:pt idx="93">
                  <c:v>38.356178333333332</c:v>
                </c:pt>
                <c:pt idx="94">
                  <c:v>38.356178333333332</c:v>
                </c:pt>
                <c:pt idx="95">
                  <c:v>38.356178333333332</c:v>
                </c:pt>
                <c:pt idx="96">
                  <c:v>38.356178333333332</c:v>
                </c:pt>
                <c:pt idx="97">
                  <c:v>38.356178333333332</c:v>
                </c:pt>
                <c:pt idx="98">
                  <c:v>38.356178333333332</c:v>
                </c:pt>
                <c:pt idx="99">
                  <c:v>38.356178333333332</c:v>
                </c:pt>
                <c:pt idx="100">
                  <c:v>38.356178333333332</c:v>
                </c:pt>
                <c:pt idx="101">
                  <c:v>38.356178333333332</c:v>
                </c:pt>
                <c:pt idx="102">
                  <c:v>38.356178333333332</c:v>
                </c:pt>
                <c:pt idx="103">
                  <c:v>38.356178333333332</c:v>
                </c:pt>
                <c:pt idx="104">
                  <c:v>38.356178333333332</c:v>
                </c:pt>
                <c:pt idx="105">
                  <c:v>38.356178333333332</c:v>
                </c:pt>
                <c:pt idx="106">
                  <c:v>38.356178333333332</c:v>
                </c:pt>
                <c:pt idx="107">
                  <c:v>38.356178333333332</c:v>
                </c:pt>
                <c:pt idx="108">
                  <c:v>38.356178333333332</c:v>
                </c:pt>
                <c:pt idx="109">
                  <c:v>38.356178333333332</c:v>
                </c:pt>
                <c:pt idx="110">
                  <c:v>38.356178333333332</c:v>
                </c:pt>
                <c:pt idx="111">
                  <c:v>38.356178333333332</c:v>
                </c:pt>
                <c:pt idx="112">
                  <c:v>38.356178333333332</c:v>
                </c:pt>
                <c:pt idx="113">
                  <c:v>38.356178333333332</c:v>
                </c:pt>
                <c:pt idx="114">
                  <c:v>38.356178333333332</c:v>
                </c:pt>
                <c:pt idx="115">
                  <c:v>38.356178333333332</c:v>
                </c:pt>
                <c:pt idx="116">
                  <c:v>38.356178333333332</c:v>
                </c:pt>
                <c:pt idx="117">
                  <c:v>38.356178333333332</c:v>
                </c:pt>
                <c:pt idx="118">
                  <c:v>38.356178333333332</c:v>
                </c:pt>
                <c:pt idx="119">
                  <c:v>38.356178333333332</c:v>
                </c:pt>
                <c:pt idx="120">
                  <c:v>38.356178333333332</c:v>
                </c:pt>
                <c:pt idx="121">
                  <c:v>38.356178333333332</c:v>
                </c:pt>
                <c:pt idx="122">
                  <c:v>38.356178333333332</c:v>
                </c:pt>
                <c:pt idx="123">
                  <c:v>38.356178333333332</c:v>
                </c:pt>
                <c:pt idx="124">
                  <c:v>38.356178333333332</c:v>
                </c:pt>
                <c:pt idx="125">
                  <c:v>38.356178333333332</c:v>
                </c:pt>
                <c:pt idx="126">
                  <c:v>38.356178333333332</c:v>
                </c:pt>
                <c:pt idx="127">
                  <c:v>38.356178333333332</c:v>
                </c:pt>
                <c:pt idx="128">
                  <c:v>38.356178333333332</c:v>
                </c:pt>
                <c:pt idx="129">
                  <c:v>38.356178333333332</c:v>
                </c:pt>
                <c:pt idx="130">
                  <c:v>38.356178333333332</c:v>
                </c:pt>
                <c:pt idx="131">
                  <c:v>38.356178333333332</c:v>
                </c:pt>
                <c:pt idx="132">
                  <c:v>38.356178333333332</c:v>
                </c:pt>
                <c:pt idx="133">
                  <c:v>38.356178333333332</c:v>
                </c:pt>
                <c:pt idx="134">
                  <c:v>38.356178333333332</c:v>
                </c:pt>
                <c:pt idx="135">
                  <c:v>38.356178333333332</c:v>
                </c:pt>
                <c:pt idx="136">
                  <c:v>38.356178333333332</c:v>
                </c:pt>
                <c:pt idx="137">
                  <c:v>38.356178333333332</c:v>
                </c:pt>
                <c:pt idx="138">
                  <c:v>38.356178333333332</c:v>
                </c:pt>
                <c:pt idx="139">
                  <c:v>38.356178333333332</c:v>
                </c:pt>
                <c:pt idx="140">
                  <c:v>38.356178333333332</c:v>
                </c:pt>
                <c:pt idx="141">
                  <c:v>38.356178333333332</c:v>
                </c:pt>
                <c:pt idx="142">
                  <c:v>38.356178333333332</c:v>
                </c:pt>
                <c:pt idx="143">
                  <c:v>38.356178333333332</c:v>
                </c:pt>
                <c:pt idx="144">
                  <c:v>38.356178333333332</c:v>
                </c:pt>
                <c:pt idx="145">
                  <c:v>38.356178333333332</c:v>
                </c:pt>
                <c:pt idx="146">
                  <c:v>38.356178333333332</c:v>
                </c:pt>
                <c:pt idx="147">
                  <c:v>38.356178333333332</c:v>
                </c:pt>
                <c:pt idx="148">
                  <c:v>38.356178333333332</c:v>
                </c:pt>
                <c:pt idx="149">
                  <c:v>38.356178333333332</c:v>
                </c:pt>
                <c:pt idx="150">
                  <c:v>38.356178333333332</c:v>
                </c:pt>
                <c:pt idx="151">
                  <c:v>38.356178333333332</c:v>
                </c:pt>
                <c:pt idx="152">
                  <c:v>38.356178333333332</c:v>
                </c:pt>
                <c:pt idx="153">
                  <c:v>38.356178333333332</c:v>
                </c:pt>
                <c:pt idx="154">
                  <c:v>38.356178333333332</c:v>
                </c:pt>
                <c:pt idx="155">
                  <c:v>38.356178333333332</c:v>
                </c:pt>
                <c:pt idx="156">
                  <c:v>38.356178333333332</c:v>
                </c:pt>
                <c:pt idx="157">
                  <c:v>38.356178333333332</c:v>
                </c:pt>
                <c:pt idx="158">
                  <c:v>38.356178333333332</c:v>
                </c:pt>
                <c:pt idx="159">
                  <c:v>38.356178333333332</c:v>
                </c:pt>
                <c:pt idx="160">
                  <c:v>38.356178333333332</c:v>
                </c:pt>
                <c:pt idx="161">
                  <c:v>38.356178333333332</c:v>
                </c:pt>
                <c:pt idx="162">
                  <c:v>38.356178333333332</c:v>
                </c:pt>
                <c:pt idx="163">
                  <c:v>38.356178333333332</c:v>
                </c:pt>
                <c:pt idx="164">
                  <c:v>38.356178333333332</c:v>
                </c:pt>
                <c:pt idx="165">
                  <c:v>38.356178333333332</c:v>
                </c:pt>
                <c:pt idx="166">
                  <c:v>38.356178333333332</c:v>
                </c:pt>
                <c:pt idx="167">
                  <c:v>38.356178333333332</c:v>
                </c:pt>
                <c:pt idx="168">
                  <c:v>38.356178333333332</c:v>
                </c:pt>
                <c:pt idx="169">
                  <c:v>38.356178333333332</c:v>
                </c:pt>
                <c:pt idx="170">
                  <c:v>38.356178333333332</c:v>
                </c:pt>
                <c:pt idx="171">
                  <c:v>38.356178333333332</c:v>
                </c:pt>
                <c:pt idx="172">
                  <c:v>38.356178333333332</c:v>
                </c:pt>
                <c:pt idx="173">
                  <c:v>38.615631333333326</c:v>
                </c:pt>
                <c:pt idx="174">
                  <c:v>36.532936333333325</c:v>
                </c:pt>
                <c:pt idx="175">
                  <c:v>32.27546733333331</c:v>
                </c:pt>
                <c:pt idx="176">
                  <c:v>36.931420333333321</c:v>
                </c:pt>
                <c:pt idx="177">
                  <c:v>37.242820333333327</c:v>
                </c:pt>
                <c:pt idx="178">
                  <c:v>37.242820333333327</c:v>
                </c:pt>
                <c:pt idx="179">
                  <c:v>37.242820333333327</c:v>
                </c:pt>
                <c:pt idx="180">
                  <c:v>37.242820333333327</c:v>
                </c:pt>
                <c:pt idx="181">
                  <c:v>37.242820333333327</c:v>
                </c:pt>
                <c:pt idx="182">
                  <c:v>37.242820333333327</c:v>
                </c:pt>
                <c:pt idx="183">
                  <c:v>37.242820333333327</c:v>
                </c:pt>
                <c:pt idx="184">
                  <c:v>37.242820333333327</c:v>
                </c:pt>
                <c:pt idx="185">
                  <c:v>37.242820333333327</c:v>
                </c:pt>
                <c:pt idx="186">
                  <c:v>37.242820333333327</c:v>
                </c:pt>
                <c:pt idx="187">
                  <c:v>37.242820333333327</c:v>
                </c:pt>
                <c:pt idx="188">
                  <c:v>37.242820333333327</c:v>
                </c:pt>
                <c:pt idx="189">
                  <c:v>37.242820333333327</c:v>
                </c:pt>
                <c:pt idx="190">
                  <c:v>37.242820333333327</c:v>
                </c:pt>
                <c:pt idx="191">
                  <c:v>37.242820333333327</c:v>
                </c:pt>
                <c:pt idx="192">
                  <c:v>37.242820333333327</c:v>
                </c:pt>
                <c:pt idx="193">
                  <c:v>37.242820333333327</c:v>
                </c:pt>
                <c:pt idx="194">
                  <c:v>37.242820333333327</c:v>
                </c:pt>
                <c:pt idx="195">
                  <c:v>37.242820333333327</c:v>
                </c:pt>
                <c:pt idx="196">
                  <c:v>37.242820333333327</c:v>
                </c:pt>
                <c:pt idx="197">
                  <c:v>37.242820333333327</c:v>
                </c:pt>
                <c:pt idx="198">
                  <c:v>37.242820333333327</c:v>
                </c:pt>
                <c:pt idx="199">
                  <c:v>37.242820333333327</c:v>
                </c:pt>
                <c:pt idx="200">
                  <c:v>37.242820333333327</c:v>
                </c:pt>
                <c:pt idx="201">
                  <c:v>37.242820333333327</c:v>
                </c:pt>
                <c:pt idx="202">
                  <c:v>37.242820333333327</c:v>
                </c:pt>
                <c:pt idx="203">
                  <c:v>37.242820333333327</c:v>
                </c:pt>
                <c:pt idx="204">
                  <c:v>37.242820333333327</c:v>
                </c:pt>
                <c:pt idx="205">
                  <c:v>37.242820333333327</c:v>
                </c:pt>
                <c:pt idx="206">
                  <c:v>37.242820333333327</c:v>
                </c:pt>
                <c:pt idx="207">
                  <c:v>37.242820333333327</c:v>
                </c:pt>
                <c:pt idx="208">
                  <c:v>37.242820333333327</c:v>
                </c:pt>
                <c:pt idx="209">
                  <c:v>37.242820333333327</c:v>
                </c:pt>
                <c:pt idx="210">
                  <c:v>37.242820333333327</c:v>
                </c:pt>
                <c:pt idx="211">
                  <c:v>37.242820333333327</c:v>
                </c:pt>
                <c:pt idx="212">
                  <c:v>37.242820333333327</c:v>
                </c:pt>
                <c:pt idx="213">
                  <c:v>37.242820333333327</c:v>
                </c:pt>
                <c:pt idx="214">
                  <c:v>37.242820333333327</c:v>
                </c:pt>
                <c:pt idx="215">
                  <c:v>37.242820333333327</c:v>
                </c:pt>
                <c:pt idx="216">
                  <c:v>37.242820333333327</c:v>
                </c:pt>
                <c:pt idx="217">
                  <c:v>37.242820333333327</c:v>
                </c:pt>
                <c:pt idx="218">
                  <c:v>37.242820333333327</c:v>
                </c:pt>
                <c:pt idx="219">
                  <c:v>37.242820333333327</c:v>
                </c:pt>
                <c:pt idx="220">
                  <c:v>37.242820333333327</c:v>
                </c:pt>
                <c:pt idx="221">
                  <c:v>37.242820333333327</c:v>
                </c:pt>
                <c:pt idx="222">
                  <c:v>37.242820333333327</c:v>
                </c:pt>
                <c:pt idx="223">
                  <c:v>37.242820333333327</c:v>
                </c:pt>
                <c:pt idx="224">
                  <c:v>37.242820333333327</c:v>
                </c:pt>
                <c:pt idx="225">
                  <c:v>37.242820333333327</c:v>
                </c:pt>
                <c:pt idx="226">
                  <c:v>37.242820333333327</c:v>
                </c:pt>
                <c:pt idx="227">
                  <c:v>37.242820333333327</c:v>
                </c:pt>
                <c:pt idx="228">
                  <c:v>37.242820333333327</c:v>
                </c:pt>
                <c:pt idx="229">
                  <c:v>37.242820333333327</c:v>
                </c:pt>
                <c:pt idx="230">
                  <c:v>37.242820333333327</c:v>
                </c:pt>
                <c:pt idx="231">
                  <c:v>37.242820333333327</c:v>
                </c:pt>
                <c:pt idx="232">
                  <c:v>37.242820333333327</c:v>
                </c:pt>
                <c:pt idx="233">
                  <c:v>37.242820333333327</c:v>
                </c:pt>
                <c:pt idx="234">
                  <c:v>37.242820333333327</c:v>
                </c:pt>
                <c:pt idx="235">
                  <c:v>37.242820333333327</c:v>
                </c:pt>
                <c:pt idx="236">
                  <c:v>37.242820333333327</c:v>
                </c:pt>
                <c:pt idx="237">
                  <c:v>37.242820333333327</c:v>
                </c:pt>
                <c:pt idx="238">
                  <c:v>37.242820333333327</c:v>
                </c:pt>
                <c:pt idx="239">
                  <c:v>37.242820333333327</c:v>
                </c:pt>
                <c:pt idx="240">
                  <c:v>37.242820333333327</c:v>
                </c:pt>
                <c:pt idx="241">
                  <c:v>37.242820333333327</c:v>
                </c:pt>
                <c:pt idx="242">
                  <c:v>37.242820333333327</c:v>
                </c:pt>
                <c:pt idx="243">
                  <c:v>37.242820333333327</c:v>
                </c:pt>
                <c:pt idx="244">
                  <c:v>37.242820333333327</c:v>
                </c:pt>
                <c:pt idx="245">
                  <c:v>37.242820333333327</c:v>
                </c:pt>
                <c:pt idx="246">
                  <c:v>37.242820333333327</c:v>
                </c:pt>
                <c:pt idx="247">
                  <c:v>37.242820333333327</c:v>
                </c:pt>
                <c:pt idx="248">
                  <c:v>37.242820333333327</c:v>
                </c:pt>
                <c:pt idx="249">
                  <c:v>37.242820333333327</c:v>
                </c:pt>
                <c:pt idx="250">
                  <c:v>37.242820333333327</c:v>
                </c:pt>
                <c:pt idx="251">
                  <c:v>37.242820333333327</c:v>
                </c:pt>
                <c:pt idx="252">
                  <c:v>37.242820333333327</c:v>
                </c:pt>
                <c:pt idx="253">
                  <c:v>37.242820333333327</c:v>
                </c:pt>
                <c:pt idx="254">
                  <c:v>37.242820333333327</c:v>
                </c:pt>
                <c:pt idx="255">
                  <c:v>37.242820333333327</c:v>
                </c:pt>
                <c:pt idx="256">
                  <c:v>37.242820333333327</c:v>
                </c:pt>
                <c:pt idx="257">
                  <c:v>37.242820333333327</c:v>
                </c:pt>
                <c:pt idx="258">
                  <c:v>37.242820333333327</c:v>
                </c:pt>
                <c:pt idx="259">
                  <c:v>37.242820333333327</c:v>
                </c:pt>
                <c:pt idx="260">
                  <c:v>37.242820333333327</c:v>
                </c:pt>
                <c:pt idx="261">
                  <c:v>37.242820333333327</c:v>
                </c:pt>
                <c:pt idx="262">
                  <c:v>37.242820333333327</c:v>
                </c:pt>
                <c:pt idx="263">
                  <c:v>37.242820333333327</c:v>
                </c:pt>
                <c:pt idx="264">
                  <c:v>37.242820333333327</c:v>
                </c:pt>
                <c:pt idx="265">
                  <c:v>37.242820333333327</c:v>
                </c:pt>
                <c:pt idx="266">
                  <c:v>37.242820333333327</c:v>
                </c:pt>
                <c:pt idx="267">
                  <c:v>37.242820333333327</c:v>
                </c:pt>
                <c:pt idx="268">
                  <c:v>37.242820333333327</c:v>
                </c:pt>
                <c:pt idx="269">
                  <c:v>37.242820333333327</c:v>
                </c:pt>
                <c:pt idx="270">
                  <c:v>37.242820333333327</c:v>
                </c:pt>
                <c:pt idx="271">
                  <c:v>37.242820333333327</c:v>
                </c:pt>
                <c:pt idx="272">
                  <c:v>37.242820333333327</c:v>
                </c:pt>
                <c:pt idx="273">
                  <c:v>37.242820333333327</c:v>
                </c:pt>
                <c:pt idx="274">
                  <c:v>37.242820333333327</c:v>
                </c:pt>
                <c:pt idx="275">
                  <c:v>37.242820333333327</c:v>
                </c:pt>
                <c:pt idx="276">
                  <c:v>37.242820333333327</c:v>
                </c:pt>
                <c:pt idx="277">
                  <c:v>37.242820333333327</c:v>
                </c:pt>
                <c:pt idx="278">
                  <c:v>37.242820333333327</c:v>
                </c:pt>
                <c:pt idx="279">
                  <c:v>37.242820333333327</c:v>
                </c:pt>
                <c:pt idx="280">
                  <c:v>37.242820333333327</c:v>
                </c:pt>
                <c:pt idx="281">
                  <c:v>37.242820333333327</c:v>
                </c:pt>
                <c:pt idx="282">
                  <c:v>37.242820333333327</c:v>
                </c:pt>
                <c:pt idx="283">
                  <c:v>37.242820333333327</c:v>
                </c:pt>
                <c:pt idx="284">
                  <c:v>37.242820333333327</c:v>
                </c:pt>
                <c:pt idx="285">
                  <c:v>37.242820333333327</c:v>
                </c:pt>
                <c:pt idx="286">
                  <c:v>37.242820333333327</c:v>
                </c:pt>
                <c:pt idx="287">
                  <c:v>37.242820333333327</c:v>
                </c:pt>
                <c:pt idx="288">
                  <c:v>37.242820333333327</c:v>
                </c:pt>
                <c:pt idx="289">
                  <c:v>37.242820333333327</c:v>
                </c:pt>
                <c:pt idx="290">
                  <c:v>37.242820333333327</c:v>
                </c:pt>
                <c:pt idx="291">
                  <c:v>37.242820333333327</c:v>
                </c:pt>
                <c:pt idx="292">
                  <c:v>37.242820333333327</c:v>
                </c:pt>
                <c:pt idx="293">
                  <c:v>37.242820333333327</c:v>
                </c:pt>
                <c:pt idx="294">
                  <c:v>37.242820333333327</c:v>
                </c:pt>
                <c:pt idx="295">
                  <c:v>37.242820333333327</c:v>
                </c:pt>
                <c:pt idx="296">
                  <c:v>37.242820333333327</c:v>
                </c:pt>
                <c:pt idx="297">
                  <c:v>37.242820333333327</c:v>
                </c:pt>
                <c:pt idx="298">
                  <c:v>37.242820333333327</c:v>
                </c:pt>
                <c:pt idx="299">
                  <c:v>37.242820333333327</c:v>
                </c:pt>
                <c:pt idx="300">
                  <c:v>37.242820333333327</c:v>
                </c:pt>
                <c:pt idx="301">
                  <c:v>37.242820333333327</c:v>
                </c:pt>
                <c:pt idx="302">
                  <c:v>37.242820333333327</c:v>
                </c:pt>
                <c:pt idx="303">
                  <c:v>37.242820333333327</c:v>
                </c:pt>
                <c:pt idx="304">
                  <c:v>37.242820333333327</c:v>
                </c:pt>
                <c:pt idx="305">
                  <c:v>37.242820333333327</c:v>
                </c:pt>
                <c:pt idx="306">
                  <c:v>37.242820333333327</c:v>
                </c:pt>
                <c:pt idx="307">
                  <c:v>37.242820333333327</c:v>
                </c:pt>
                <c:pt idx="308">
                  <c:v>37.242820333333327</c:v>
                </c:pt>
                <c:pt idx="309">
                  <c:v>37.242820333333327</c:v>
                </c:pt>
                <c:pt idx="310">
                  <c:v>37.242820333333327</c:v>
                </c:pt>
                <c:pt idx="311">
                  <c:v>37.242820333333327</c:v>
                </c:pt>
                <c:pt idx="312">
                  <c:v>37.242820333333327</c:v>
                </c:pt>
                <c:pt idx="313">
                  <c:v>37.242820333333327</c:v>
                </c:pt>
                <c:pt idx="314">
                  <c:v>37.242820333333327</c:v>
                </c:pt>
                <c:pt idx="315">
                  <c:v>37.242820333333327</c:v>
                </c:pt>
                <c:pt idx="316">
                  <c:v>37.242820333333341</c:v>
                </c:pt>
                <c:pt idx="317">
                  <c:v>34.897941333333321</c:v>
                </c:pt>
                <c:pt idx="318">
                  <c:v>33.864203333333307</c:v>
                </c:pt>
                <c:pt idx="319">
                  <c:v>33.864203333333307</c:v>
                </c:pt>
                <c:pt idx="320">
                  <c:v>35.780394333333334</c:v>
                </c:pt>
                <c:pt idx="321">
                  <c:v>35.780394333333334</c:v>
                </c:pt>
                <c:pt idx="322">
                  <c:v>34.973563333333345</c:v>
                </c:pt>
                <c:pt idx="323">
                  <c:v>33.208586333333329</c:v>
                </c:pt>
                <c:pt idx="324">
                  <c:v>31.065405333333331</c:v>
                </c:pt>
                <c:pt idx="325">
                  <c:v>32.98163533333333</c:v>
                </c:pt>
                <c:pt idx="326">
                  <c:v>31.317534333333327</c:v>
                </c:pt>
                <c:pt idx="327">
                  <c:v>32.679122333333339</c:v>
                </c:pt>
                <c:pt idx="328">
                  <c:v>32.250456333333332</c:v>
                </c:pt>
                <c:pt idx="329">
                  <c:v>32.20004933333334</c:v>
                </c:pt>
                <c:pt idx="330">
                  <c:v>32.20004933333334</c:v>
                </c:pt>
                <c:pt idx="331">
                  <c:v>35.856039333333328</c:v>
                </c:pt>
                <c:pt idx="332">
                  <c:v>35.856039333333328</c:v>
                </c:pt>
                <c:pt idx="333">
                  <c:v>35.856039333333328</c:v>
                </c:pt>
                <c:pt idx="334">
                  <c:v>35.856039333333328</c:v>
                </c:pt>
                <c:pt idx="335">
                  <c:v>35.856039333333328</c:v>
                </c:pt>
                <c:pt idx="336">
                  <c:v>35.856039333333328</c:v>
                </c:pt>
                <c:pt idx="337">
                  <c:v>35.856039333333328</c:v>
                </c:pt>
                <c:pt idx="338">
                  <c:v>35.856039333333328</c:v>
                </c:pt>
                <c:pt idx="339">
                  <c:v>35.856039333333328</c:v>
                </c:pt>
                <c:pt idx="340">
                  <c:v>35.856039333333328</c:v>
                </c:pt>
                <c:pt idx="341">
                  <c:v>33.485883333333348</c:v>
                </c:pt>
                <c:pt idx="342">
                  <c:v>34.696195333333335</c:v>
                </c:pt>
                <c:pt idx="343">
                  <c:v>34.696195333333335</c:v>
                </c:pt>
                <c:pt idx="344">
                  <c:v>34.696195333333335</c:v>
                </c:pt>
                <c:pt idx="345">
                  <c:v>34.696195333333335</c:v>
                </c:pt>
                <c:pt idx="346">
                  <c:v>34.696195333333335</c:v>
                </c:pt>
                <c:pt idx="347">
                  <c:v>34.696195333333335</c:v>
                </c:pt>
                <c:pt idx="348">
                  <c:v>34.696195333333335</c:v>
                </c:pt>
                <c:pt idx="349">
                  <c:v>34.696195333333335</c:v>
                </c:pt>
                <c:pt idx="350">
                  <c:v>34.696195333333335</c:v>
                </c:pt>
                <c:pt idx="351">
                  <c:v>34.696195333333335</c:v>
                </c:pt>
                <c:pt idx="352">
                  <c:v>34.696195333333335</c:v>
                </c:pt>
                <c:pt idx="353">
                  <c:v>34.696195333333335</c:v>
                </c:pt>
                <c:pt idx="354">
                  <c:v>34.696195333333335</c:v>
                </c:pt>
                <c:pt idx="355">
                  <c:v>34.696195333333335</c:v>
                </c:pt>
                <c:pt idx="356">
                  <c:v>34.696195333333335</c:v>
                </c:pt>
                <c:pt idx="357">
                  <c:v>34.696195333333335</c:v>
                </c:pt>
                <c:pt idx="358">
                  <c:v>34.696195333333335</c:v>
                </c:pt>
                <c:pt idx="359">
                  <c:v>34.696195333333335</c:v>
                </c:pt>
                <c:pt idx="360">
                  <c:v>34.696195333333335</c:v>
                </c:pt>
                <c:pt idx="361">
                  <c:v>34.696195333333335</c:v>
                </c:pt>
                <c:pt idx="362">
                  <c:v>34.696195333333335</c:v>
                </c:pt>
                <c:pt idx="363">
                  <c:v>34.696195333333335</c:v>
                </c:pt>
                <c:pt idx="364">
                  <c:v>34.696195333333335</c:v>
                </c:pt>
                <c:pt idx="365">
                  <c:v>34.696195333333335</c:v>
                </c:pt>
                <c:pt idx="366">
                  <c:v>34.696195333333335</c:v>
                </c:pt>
                <c:pt idx="367">
                  <c:v>34.696195333333335</c:v>
                </c:pt>
                <c:pt idx="368">
                  <c:v>34.696195333333335</c:v>
                </c:pt>
                <c:pt idx="369">
                  <c:v>34.696195333333335</c:v>
                </c:pt>
                <c:pt idx="370">
                  <c:v>34.696195333333335</c:v>
                </c:pt>
                <c:pt idx="371">
                  <c:v>34.696195333333335</c:v>
                </c:pt>
                <c:pt idx="372">
                  <c:v>34.696195333333335</c:v>
                </c:pt>
                <c:pt idx="373">
                  <c:v>34.696195333333335</c:v>
                </c:pt>
                <c:pt idx="374">
                  <c:v>34.696195333333335</c:v>
                </c:pt>
                <c:pt idx="375">
                  <c:v>34.696195333333335</c:v>
                </c:pt>
                <c:pt idx="376">
                  <c:v>34.696195333333335</c:v>
                </c:pt>
                <c:pt idx="377">
                  <c:v>34.696195333333335</c:v>
                </c:pt>
                <c:pt idx="378">
                  <c:v>34.696195333333335</c:v>
                </c:pt>
                <c:pt idx="379">
                  <c:v>34.696195333333335</c:v>
                </c:pt>
                <c:pt idx="380">
                  <c:v>34.696195333333335</c:v>
                </c:pt>
                <c:pt idx="381">
                  <c:v>34.696195333333335</c:v>
                </c:pt>
                <c:pt idx="382">
                  <c:v>34.696195333333335</c:v>
                </c:pt>
                <c:pt idx="383">
                  <c:v>34.696195333333335</c:v>
                </c:pt>
                <c:pt idx="384">
                  <c:v>34.696195333333335</c:v>
                </c:pt>
                <c:pt idx="385">
                  <c:v>34.696195333333335</c:v>
                </c:pt>
                <c:pt idx="386">
                  <c:v>34.696195333333335</c:v>
                </c:pt>
                <c:pt idx="387">
                  <c:v>34.696195333333335</c:v>
                </c:pt>
                <c:pt idx="388">
                  <c:v>34.696195333333335</c:v>
                </c:pt>
                <c:pt idx="389">
                  <c:v>34.696195333333335</c:v>
                </c:pt>
                <c:pt idx="390">
                  <c:v>34.696195333333335</c:v>
                </c:pt>
                <c:pt idx="391">
                  <c:v>34.696195333333335</c:v>
                </c:pt>
                <c:pt idx="392">
                  <c:v>34.69619533333335</c:v>
                </c:pt>
                <c:pt idx="393">
                  <c:v>36.769002333333319</c:v>
                </c:pt>
                <c:pt idx="394">
                  <c:v>36.769002333333304</c:v>
                </c:pt>
                <c:pt idx="395">
                  <c:v>38.456877333333324</c:v>
                </c:pt>
                <c:pt idx="396">
                  <c:v>38.456877333333324</c:v>
                </c:pt>
                <c:pt idx="397">
                  <c:v>38.456877333333324</c:v>
                </c:pt>
                <c:pt idx="398">
                  <c:v>38.456877333333324</c:v>
                </c:pt>
                <c:pt idx="399">
                  <c:v>38.456877333333324</c:v>
                </c:pt>
                <c:pt idx="400">
                  <c:v>38.456877333333324</c:v>
                </c:pt>
                <c:pt idx="401">
                  <c:v>38.456877333333324</c:v>
                </c:pt>
                <c:pt idx="402">
                  <c:v>38.456877333333324</c:v>
                </c:pt>
                <c:pt idx="403">
                  <c:v>38.456877333333324</c:v>
                </c:pt>
                <c:pt idx="404">
                  <c:v>38.456877333333324</c:v>
                </c:pt>
                <c:pt idx="405">
                  <c:v>38.456877333333324</c:v>
                </c:pt>
                <c:pt idx="406">
                  <c:v>38.456877333333324</c:v>
                </c:pt>
                <c:pt idx="407">
                  <c:v>38.456877333333324</c:v>
                </c:pt>
                <c:pt idx="408">
                  <c:v>38.456877333333324</c:v>
                </c:pt>
                <c:pt idx="409">
                  <c:v>38.456877333333324</c:v>
                </c:pt>
                <c:pt idx="410">
                  <c:v>38.456877333333324</c:v>
                </c:pt>
                <c:pt idx="411">
                  <c:v>38.456877333333324</c:v>
                </c:pt>
                <c:pt idx="412">
                  <c:v>38.456877333333324</c:v>
                </c:pt>
                <c:pt idx="413">
                  <c:v>38.456877333333324</c:v>
                </c:pt>
                <c:pt idx="414">
                  <c:v>38.456877333333324</c:v>
                </c:pt>
                <c:pt idx="415">
                  <c:v>38.456877333333324</c:v>
                </c:pt>
                <c:pt idx="416">
                  <c:v>38.456877333333324</c:v>
                </c:pt>
                <c:pt idx="417">
                  <c:v>38.456877333333324</c:v>
                </c:pt>
                <c:pt idx="418">
                  <c:v>38.456877333333324</c:v>
                </c:pt>
                <c:pt idx="419">
                  <c:v>38.456877333333324</c:v>
                </c:pt>
                <c:pt idx="420">
                  <c:v>38.456877333333324</c:v>
                </c:pt>
                <c:pt idx="421">
                  <c:v>38.456877333333324</c:v>
                </c:pt>
                <c:pt idx="422">
                  <c:v>38.456877333333324</c:v>
                </c:pt>
                <c:pt idx="423">
                  <c:v>38.456877333333324</c:v>
                </c:pt>
                <c:pt idx="424">
                  <c:v>38.456877333333324</c:v>
                </c:pt>
                <c:pt idx="425">
                  <c:v>38.456877333333324</c:v>
                </c:pt>
                <c:pt idx="426">
                  <c:v>38.456877333333324</c:v>
                </c:pt>
                <c:pt idx="427">
                  <c:v>38.456877333333324</c:v>
                </c:pt>
                <c:pt idx="428">
                  <c:v>38.456877333333324</c:v>
                </c:pt>
                <c:pt idx="429">
                  <c:v>38.456877333333324</c:v>
                </c:pt>
                <c:pt idx="430">
                  <c:v>38.456877333333324</c:v>
                </c:pt>
                <c:pt idx="431">
                  <c:v>38.456877333333324</c:v>
                </c:pt>
                <c:pt idx="432">
                  <c:v>38.456877333333324</c:v>
                </c:pt>
                <c:pt idx="433">
                  <c:v>38.456877333333324</c:v>
                </c:pt>
                <c:pt idx="434">
                  <c:v>38.456877333333324</c:v>
                </c:pt>
                <c:pt idx="435">
                  <c:v>38.456877333333324</c:v>
                </c:pt>
                <c:pt idx="436">
                  <c:v>38.456877333333324</c:v>
                </c:pt>
                <c:pt idx="437">
                  <c:v>38.456877333333324</c:v>
                </c:pt>
                <c:pt idx="438">
                  <c:v>38.456877333333324</c:v>
                </c:pt>
                <c:pt idx="439">
                  <c:v>38.456877333333324</c:v>
                </c:pt>
                <c:pt idx="440">
                  <c:v>38.456877333333324</c:v>
                </c:pt>
                <c:pt idx="441">
                  <c:v>38.456877333333324</c:v>
                </c:pt>
                <c:pt idx="442">
                  <c:v>38.456877333333324</c:v>
                </c:pt>
                <c:pt idx="443">
                  <c:v>38.456877333333324</c:v>
                </c:pt>
                <c:pt idx="444">
                  <c:v>38.456877333333324</c:v>
                </c:pt>
                <c:pt idx="445">
                  <c:v>38.456877333333324</c:v>
                </c:pt>
                <c:pt idx="446">
                  <c:v>38.456877333333324</c:v>
                </c:pt>
                <c:pt idx="447">
                  <c:v>38.456877333333324</c:v>
                </c:pt>
                <c:pt idx="448">
                  <c:v>38.456877333333324</c:v>
                </c:pt>
                <c:pt idx="449">
                  <c:v>38.456877333333324</c:v>
                </c:pt>
                <c:pt idx="450">
                  <c:v>38.456877333333324</c:v>
                </c:pt>
                <c:pt idx="451">
                  <c:v>38.456877333333324</c:v>
                </c:pt>
                <c:pt idx="452">
                  <c:v>38.456877333333324</c:v>
                </c:pt>
                <c:pt idx="453">
                  <c:v>38.456877333333324</c:v>
                </c:pt>
                <c:pt idx="454">
                  <c:v>41.361578333333341</c:v>
                </c:pt>
                <c:pt idx="455">
                  <c:v>41.361578333333341</c:v>
                </c:pt>
                <c:pt idx="456">
                  <c:v>41.361578333333341</c:v>
                </c:pt>
                <c:pt idx="457">
                  <c:v>41.361578333333341</c:v>
                </c:pt>
                <c:pt idx="458">
                  <c:v>41.361578333333341</c:v>
                </c:pt>
                <c:pt idx="459">
                  <c:v>41.361578333333341</c:v>
                </c:pt>
                <c:pt idx="460">
                  <c:v>41.361578333333341</c:v>
                </c:pt>
                <c:pt idx="461">
                  <c:v>41.361578333333341</c:v>
                </c:pt>
                <c:pt idx="462">
                  <c:v>41.361578333333341</c:v>
                </c:pt>
                <c:pt idx="463">
                  <c:v>41.361578333333341</c:v>
                </c:pt>
                <c:pt idx="464">
                  <c:v>41.361578333333341</c:v>
                </c:pt>
                <c:pt idx="465">
                  <c:v>41.361578333333341</c:v>
                </c:pt>
                <c:pt idx="466">
                  <c:v>41.361578333333341</c:v>
                </c:pt>
                <c:pt idx="467">
                  <c:v>41.361578333333341</c:v>
                </c:pt>
                <c:pt idx="468">
                  <c:v>41.361578333333341</c:v>
                </c:pt>
                <c:pt idx="469">
                  <c:v>41.602225333333337</c:v>
                </c:pt>
                <c:pt idx="470">
                  <c:v>43.344519333333324</c:v>
                </c:pt>
                <c:pt idx="471">
                  <c:v>43.344519333333324</c:v>
                </c:pt>
                <c:pt idx="472">
                  <c:v>42.085944333333316</c:v>
                </c:pt>
                <c:pt idx="473">
                  <c:v>42.182181333333318</c:v>
                </c:pt>
                <c:pt idx="474">
                  <c:v>41.698493333333317</c:v>
                </c:pt>
                <c:pt idx="475">
                  <c:v>42.088369333333304</c:v>
                </c:pt>
                <c:pt idx="476">
                  <c:v>42.088369333333304</c:v>
                </c:pt>
                <c:pt idx="477">
                  <c:v>41.79716233333329</c:v>
                </c:pt>
                <c:pt idx="478">
                  <c:v>39.90809433333331</c:v>
                </c:pt>
                <c:pt idx="479">
                  <c:v>41.554120333333287</c:v>
                </c:pt>
                <c:pt idx="480">
                  <c:v>40.442303333333314</c:v>
                </c:pt>
                <c:pt idx="481">
                  <c:v>40.394223333333287</c:v>
                </c:pt>
                <c:pt idx="482">
                  <c:v>40.781652333333284</c:v>
                </c:pt>
                <c:pt idx="483">
                  <c:v>42.574407333333298</c:v>
                </c:pt>
                <c:pt idx="484">
                  <c:v>42.574407333333298</c:v>
                </c:pt>
                <c:pt idx="485">
                  <c:v>42.574407333333298</c:v>
                </c:pt>
                <c:pt idx="486">
                  <c:v>42.574407333333298</c:v>
                </c:pt>
                <c:pt idx="487">
                  <c:v>42.574407333333298</c:v>
                </c:pt>
                <c:pt idx="488">
                  <c:v>42.574407333333298</c:v>
                </c:pt>
                <c:pt idx="489">
                  <c:v>42.574407333333298</c:v>
                </c:pt>
                <c:pt idx="490">
                  <c:v>42.574407333333298</c:v>
                </c:pt>
                <c:pt idx="491">
                  <c:v>42.574407333333298</c:v>
                </c:pt>
                <c:pt idx="492">
                  <c:v>42.574407333333298</c:v>
                </c:pt>
                <c:pt idx="493">
                  <c:v>42.574407333333298</c:v>
                </c:pt>
                <c:pt idx="494">
                  <c:v>42.574407333333298</c:v>
                </c:pt>
                <c:pt idx="495">
                  <c:v>42.574407333333298</c:v>
                </c:pt>
                <c:pt idx="496">
                  <c:v>42.574407333333298</c:v>
                </c:pt>
                <c:pt idx="497">
                  <c:v>42.574407333333298</c:v>
                </c:pt>
                <c:pt idx="498">
                  <c:v>42.574407333333298</c:v>
                </c:pt>
                <c:pt idx="499">
                  <c:v>42.574407333333298</c:v>
                </c:pt>
                <c:pt idx="500">
                  <c:v>42.574407333333298</c:v>
                </c:pt>
                <c:pt idx="501">
                  <c:v>42.574407333333298</c:v>
                </c:pt>
                <c:pt idx="502">
                  <c:v>42.574407333333298</c:v>
                </c:pt>
                <c:pt idx="503">
                  <c:v>42.574407333333298</c:v>
                </c:pt>
                <c:pt idx="504">
                  <c:v>42.574407333333298</c:v>
                </c:pt>
                <c:pt idx="505">
                  <c:v>42.574407333333298</c:v>
                </c:pt>
                <c:pt idx="506">
                  <c:v>42.574407333333298</c:v>
                </c:pt>
                <c:pt idx="507">
                  <c:v>42.574407333333298</c:v>
                </c:pt>
                <c:pt idx="508">
                  <c:v>42.574407333333298</c:v>
                </c:pt>
                <c:pt idx="509">
                  <c:v>42.574407333333298</c:v>
                </c:pt>
                <c:pt idx="510">
                  <c:v>42.574407333333298</c:v>
                </c:pt>
                <c:pt idx="511">
                  <c:v>42.574407333333298</c:v>
                </c:pt>
                <c:pt idx="512">
                  <c:v>42.574407333333298</c:v>
                </c:pt>
                <c:pt idx="513">
                  <c:v>42.574407333333298</c:v>
                </c:pt>
                <c:pt idx="514">
                  <c:v>42.574407333333298</c:v>
                </c:pt>
                <c:pt idx="515">
                  <c:v>42.574407333333298</c:v>
                </c:pt>
                <c:pt idx="516">
                  <c:v>42.574407333333298</c:v>
                </c:pt>
                <c:pt idx="517">
                  <c:v>42.574407333333298</c:v>
                </c:pt>
                <c:pt idx="518">
                  <c:v>42.574407333333298</c:v>
                </c:pt>
                <c:pt idx="519">
                  <c:v>42.574407333333298</c:v>
                </c:pt>
                <c:pt idx="520">
                  <c:v>42.574407333333298</c:v>
                </c:pt>
                <c:pt idx="521">
                  <c:v>42.574407333333298</c:v>
                </c:pt>
                <c:pt idx="522">
                  <c:v>42.574407333333298</c:v>
                </c:pt>
                <c:pt idx="523">
                  <c:v>42.574407333333298</c:v>
                </c:pt>
                <c:pt idx="524">
                  <c:v>42.574407333333298</c:v>
                </c:pt>
                <c:pt idx="525">
                  <c:v>42.574407333333298</c:v>
                </c:pt>
                <c:pt idx="526">
                  <c:v>42.574407333333298</c:v>
                </c:pt>
                <c:pt idx="527">
                  <c:v>42.574407333333298</c:v>
                </c:pt>
                <c:pt idx="528">
                  <c:v>42.574407333333298</c:v>
                </c:pt>
                <c:pt idx="529">
                  <c:v>42.574407333333298</c:v>
                </c:pt>
                <c:pt idx="530">
                  <c:v>42.574407333333298</c:v>
                </c:pt>
                <c:pt idx="531">
                  <c:v>42.574407333333298</c:v>
                </c:pt>
                <c:pt idx="532">
                  <c:v>42.574407333333298</c:v>
                </c:pt>
                <c:pt idx="533">
                  <c:v>42.574407333333298</c:v>
                </c:pt>
                <c:pt idx="534">
                  <c:v>42.574407333333298</c:v>
                </c:pt>
                <c:pt idx="535">
                  <c:v>42.574407333333298</c:v>
                </c:pt>
                <c:pt idx="536">
                  <c:v>42.574407333333298</c:v>
                </c:pt>
                <c:pt idx="537">
                  <c:v>42.574407333333298</c:v>
                </c:pt>
                <c:pt idx="538">
                  <c:v>42.574407333333298</c:v>
                </c:pt>
                <c:pt idx="539">
                  <c:v>42.574407333333298</c:v>
                </c:pt>
                <c:pt idx="540">
                  <c:v>42.574407333333298</c:v>
                </c:pt>
                <c:pt idx="541">
                  <c:v>42.574407333333298</c:v>
                </c:pt>
                <c:pt idx="542">
                  <c:v>42.574407333333298</c:v>
                </c:pt>
                <c:pt idx="543">
                  <c:v>42.574407333333298</c:v>
                </c:pt>
                <c:pt idx="544">
                  <c:v>42.574407333333298</c:v>
                </c:pt>
                <c:pt idx="545">
                  <c:v>42.574407333333298</c:v>
                </c:pt>
                <c:pt idx="546">
                  <c:v>42.574407333333298</c:v>
                </c:pt>
                <c:pt idx="547">
                  <c:v>42.574407333333298</c:v>
                </c:pt>
                <c:pt idx="548">
                  <c:v>42.574407333333298</c:v>
                </c:pt>
                <c:pt idx="549">
                  <c:v>42.574407333333298</c:v>
                </c:pt>
                <c:pt idx="550">
                  <c:v>42.574407333333298</c:v>
                </c:pt>
                <c:pt idx="551">
                  <c:v>42.574407333333298</c:v>
                </c:pt>
                <c:pt idx="552">
                  <c:v>42.574407333333298</c:v>
                </c:pt>
                <c:pt idx="553">
                  <c:v>42.574407333333298</c:v>
                </c:pt>
                <c:pt idx="554">
                  <c:v>42.574407333333298</c:v>
                </c:pt>
                <c:pt idx="555">
                  <c:v>42.574407333333284</c:v>
                </c:pt>
                <c:pt idx="556">
                  <c:v>43.05809633333331</c:v>
                </c:pt>
                <c:pt idx="557">
                  <c:v>41.024648333333289</c:v>
                </c:pt>
                <c:pt idx="558">
                  <c:v>44.701727333333295</c:v>
                </c:pt>
                <c:pt idx="559">
                  <c:v>44.701727333333309</c:v>
                </c:pt>
                <c:pt idx="560">
                  <c:v>46.345389333333259</c:v>
                </c:pt>
                <c:pt idx="561">
                  <c:v>46.441626333333289</c:v>
                </c:pt>
                <c:pt idx="562">
                  <c:v>45.572882333333297</c:v>
                </c:pt>
                <c:pt idx="563">
                  <c:v>45.669135333333287</c:v>
                </c:pt>
                <c:pt idx="564">
                  <c:v>45.669135333333273</c:v>
                </c:pt>
                <c:pt idx="565">
                  <c:v>45.669135333333287</c:v>
                </c:pt>
                <c:pt idx="566">
                  <c:v>42.475791333333291</c:v>
                </c:pt>
                <c:pt idx="567">
                  <c:v>37.927497333333264</c:v>
                </c:pt>
                <c:pt idx="568">
                  <c:v>40.153510333333287</c:v>
                </c:pt>
                <c:pt idx="569">
                  <c:v>44.220465333333308</c:v>
                </c:pt>
                <c:pt idx="570">
                  <c:v>44.220465333333308</c:v>
                </c:pt>
                <c:pt idx="571">
                  <c:v>44.220465333333308</c:v>
                </c:pt>
                <c:pt idx="572">
                  <c:v>44.220465333333308</c:v>
                </c:pt>
                <c:pt idx="573">
                  <c:v>44.220465333333323</c:v>
                </c:pt>
                <c:pt idx="574">
                  <c:v>42.865638333333322</c:v>
                </c:pt>
                <c:pt idx="575">
                  <c:v>45.187873333333329</c:v>
                </c:pt>
                <c:pt idx="576">
                  <c:v>44.995337333333296</c:v>
                </c:pt>
                <c:pt idx="577">
                  <c:v>44.995337333333296</c:v>
                </c:pt>
                <c:pt idx="578">
                  <c:v>44.995337333333296</c:v>
                </c:pt>
                <c:pt idx="579">
                  <c:v>44.995337333333296</c:v>
                </c:pt>
                <c:pt idx="580">
                  <c:v>44.995337333333296</c:v>
                </c:pt>
                <c:pt idx="581">
                  <c:v>44.995337333333296</c:v>
                </c:pt>
                <c:pt idx="582">
                  <c:v>44.995337333333296</c:v>
                </c:pt>
                <c:pt idx="583">
                  <c:v>44.995337333333296</c:v>
                </c:pt>
                <c:pt idx="584">
                  <c:v>44.995337333333296</c:v>
                </c:pt>
                <c:pt idx="585">
                  <c:v>44.995337333333296</c:v>
                </c:pt>
                <c:pt idx="586">
                  <c:v>44.995337333333296</c:v>
                </c:pt>
                <c:pt idx="587">
                  <c:v>44.995337333333296</c:v>
                </c:pt>
                <c:pt idx="588">
                  <c:v>44.995337333333296</c:v>
                </c:pt>
                <c:pt idx="589">
                  <c:v>44.995337333333296</c:v>
                </c:pt>
                <c:pt idx="590">
                  <c:v>44.995337333333296</c:v>
                </c:pt>
                <c:pt idx="591">
                  <c:v>44.995337333333296</c:v>
                </c:pt>
                <c:pt idx="592">
                  <c:v>44.995337333333296</c:v>
                </c:pt>
                <c:pt idx="593">
                  <c:v>44.995337333333296</c:v>
                </c:pt>
                <c:pt idx="594">
                  <c:v>44.995337333333296</c:v>
                </c:pt>
                <c:pt idx="595">
                  <c:v>44.995337333333296</c:v>
                </c:pt>
                <c:pt idx="596">
                  <c:v>44.99533733333331</c:v>
                </c:pt>
                <c:pt idx="597">
                  <c:v>46.350195333333275</c:v>
                </c:pt>
                <c:pt idx="598">
                  <c:v>46.350195333333275</c:v>
                </c:pt>
                <c:pt idx="599">
                  <c:v>46.350195333333275</c:v>
                </c:pt>
                <c:pt idx="600">
                  <c:v>46.350195333333275</c:v>
                </c:pt>
                <c:pt idx="601">
                  <c:v>46.350195333333275</c:v>
                </c:pt>
                <c:pt idx="602">
                  <c:v>46.350195333333275</c:v>
                </c:pt>
                <c:pt idx="603">
                  <c:v>46.350195333333275</c:v>
                </c:pt>
                <c:pt idx="604">
                  <c:v>46.350195333333275</c:v>
                </c:pt>
                <c:pt idx="605">
                  <c:v>46.350195333333275</c:v>
                </c:pt>
                <c:pt idx="606">
                  <c:v>46.350195333333275</c:v>
                </c:pt>
                <c:pt idx="607">
                  <c:v>46.350195333333275</c:v>
                </c:pt>
                <c:pt idx="608">
                  <c:v>46.350195333333275</c:v>
                </c:pt>
                <c:pt idx="609">
                  <c:v>46.350195333333275</c:v>
                </c:pt>
                <c:pt idx="610">
                  <c:v>46.350195333333275</c:v>
                </c:pt>
                <c:pt idx="611">
                  <c:v>46.350195333333275</c:v>
                </c:pt>
                <c:pt idx="612">
                  <c:v>46.350195333333275</c:v>
                </c:pt>
                <c:pt idx="613">
                  <c:v>46.350195333333275</c:v>
                </c:pt>
                <c:pt idx="614">
                  <c:v>46.350195333333275</c:v>
                </c:pt>
                <c:pt idx="615">
                  <c:v>46.350195333333275</c:v>
                </c:pt>
                <c:pt idx="616">
                  <c:v>46.350195333333275</c:v>
                </c:pt>
                <c:pt idx="617">
                  <c:v>46.350195333333275</c:v>
                </c:pt>
                <c:pt idx="618">
                  <c:v>46.350195333333275</c:v>
                </c:pt>
                <c:pt idx="619">
                  <c:v>46.350195333333275</c:v>
                </c:pt>
                <c:pt idx="620">
                  <c:v>46.350195333333275</c:v>
                </c:pt>
                <c:pt idx="621">
                  <c:v>46.350195333333275</c:v>
                </c:pt>
                <c:pt idx="622">
                  <c:v>46.350195333333275</c:v>
                </c:pt>
                <c:pt idx="623">
                  <c:v>46.350195333333275</c:v>
                </c:pt>
                <c:pt idx="624">
                  <c:v>46.350195333333275</c:v>
                </c:pt>
                <c:pt idx="625">
                  <c:v>46.350195333333275</c:v>
                </c:pt>
                <c:pt idx="626">
                  <c:v>46.350195333333275</c:v>
                </c:pt>
                <c:pt idx="627">
                  <c:v>46.350195333333275</c:v>
                </c:pt>
                <c:pt idx="628">
                  <c:v>46.350195333333275</c:v>
                </c:pt>
                <c:pt idx="629">
                  <c:v>46.350195333333275</c:v>
                </c:pt>
                <c:pt idx="630">
                  <c:v>46.350195333333275</c:v>
                </c:pt>
                <c:pt idx="631">
                  <c:v>46.350195333333275</c:v>
                </c:pt>
                <c:pt idx="632">
                  <c:v>46.350195333333275</c:v>
                </c:pt>
                <c:pt idx="633">
                  <c:v>46.350195333333275</c:v>
                </c:pt>
                <c:pt idx="634">
                  <c:v>46.350195333333275</c:v>
                </c:pt>
                <c:pt idx="635">
                  <c:v>46.350195333333275</c:v>
                </c:pt>
                <c:pt idx="636">
                  <c:v>46.350195333333275</c:v>
                </c:pt>
                <c:pt idx="637">
                  <c:v>46.350195333333275</c:v>
                </c:pt>
                <c:pt idx="638">
                  <c:v>46.350195333333261</c:v>
                </c:pt>
                <c:pt idx="639">
                  <c:v>44.457280333333244</c:v>
                </c:pt>
                <c:pt idx="640">
                  <c:v>37.931554333333281</c:v>
                </c:pt>
                <c:pt idx="641">
                  <c:v>42.159521333333288</c:v>
                </c:pt>
                <c:pt idx="642">
                  <c:v>49.254689333333275</c:v>
                </c:pt>
                <c:pt idx="643">
                  <c:v>49.254689333333275</c:v>
                </c:pt>
                <c:pt idx="644">
                  <c:v>49.254689333333275</c:v>
                </c:pt>
                <c:pt idx="645">
                  <c:v>49.254689333333275</c:v>
                </c:pt>
                <c:pt idx="646">
                  <c:v>49.254689333333275</c:v>
                </c:pt>
                <c:pt idx="647">
                  <c:v>49.254689333333289</c:v>
                </c:pt>
                <c:pt idx="648">
                  <c:v>50.679631333333276</c:v>
                </c:pt>
                <c:pt idx="649">
                  <c:v>50.679631333333276</c:v>
                </c:pt>
                <c:pt idx="650">
                  <c:v>50.679631333333276</c:v>
                </c:pt>
                <c:pt idx="651">
                  <c:v>50.679631333333276</c:v>
                </c:pt>
                <c:pt idx="652">
                  <c:v>50.679631333333276</c:v>
                </c:pt>
                <c:pt idx="653">
                  <c:v>50.679631333333276</c:v>
                </c:pt>
                <c:pt idx="654">
                  <c:v>50.679631333333276</c:v>
                </c:pt>
                <c:pt idx="655">
                  <c:v>50.679631333333276</c:v>
                </c:pt>
                <c:pt idx="656">
                  <c:v>50.679631333333276</c:v>
                </c:pt>
                <c:pt idx="657">
                  <c:v>50.679631333333276</c:v>
                </c:pt>
                <c:pt idx="658">
                  <c:v>50.679631333333276</c:v>
                </c:pt>
                <c:pt idx="659">
                  <c:v>50.679631333333276</c:v>
                </c:pt>
                <c:pt idx="660">
                  <c:v>50.679631333333276</c:v>
                </c:pt>
                <c:pt idx="661">
                  <c:v>50.679631333333276</c:v>
                </c:pt>
                <c:pt idx="662">
                  <c:v>50.679631333333276</c:v>
                </c:pt>
                <c:pt idx="663">
                  <c:v>50.679631333333276</c:v>
                </c:pt>
                <c:pt idx="664">
                  <c:v>50.679631333333276</c:v>
                </c:pt>
                <c:pt idx="665">
                  <c:v>50.679631333333276</c:v>
                </c:pt>
                <c:pt idx="666">
                  <c:v>50.679631333333276</c:v>
                </c:pt>
                <c:pt idx="667">
                  <c:v>50.679631333333276</c:v>
                </c:pt>
                <c:pt idx="668">
                  <c:v>50.679631333333276</c:v>
                </c:pt>
                <c:pt idx="669">
                  <c:v>50.679631333333276</c:v>
                </c:pt>
                <c:pt idx="670">
                  <c:v>50.679631333333276</c:v>
                </c:pt>
                <c:pt idx="671">
                  <c:v>50.679631333333276</c:v>
                </c:pt>
                <c:pt idx="672">
                  <c:v>50.679631333333276</c:v>
                </c:pt>
                <c:pt idx="673">
                  <c:v>50.679631333333276</c:v>
                </c:pt>
                <c:pt idx="674">
                  <c:v>50.679631333333276</c:v>
                </c:pt>
                <c:pt idx="675">
                  <c:v>50.679631333333276</c:v>
                </c:pt>
                <c:pt idx="676">
                  <c:v>50.679631333333276</c:v>
                </c:pt>
                <c:pt idx="677">
                  <c:v>50.679631333333276</c:v>
                </c:pt>
                <c:pt idx="678">
                  <c:v>50.679631333333276</c:v>
                </c:pt>
                <c:pt idx="679">
                  <c:v>50.679631333333276</c:v>
                </c:pt>
                <c:pt idx="680">
                  <c:v>50.679631333333276</c:v>
                </c:pt>
                <c:pt idx="681">
                  <c:v>50.679631333333276</c:v>
                </c:pt>
                <c:pt idx="682">
                  <c:v>50.679631333333276</c:v>
                </c:pt>
                <c:pt idx="683">
                  <c:v>50.679631333333276</c:v>
                </c:pt>
                <c:pt idx="684">
                  <c:v>50.679631333333276</c:v>
                </c:pt>
                <c:pt idx="685">
                  <c:v>50.679631333333276</c:v>
                </c:pt>
                <c:pt idx="686">
                  <c:v>50.679631333333276</c:v>
                </c:pt>
                <c:pt idx="687">
                  <c:v>50.679631333333276</c:v>
                </c:pt>
                <c:pt idx="688">
                  <c:v>50.679631333333276</c:v>
                </c:pt>
                <c:pt idx="689">
                  <c:v>50.679631333333276</c:v>
                </c:pt>
                <c:pt idx="690">
                  <c:v>50.679631333333276</c:v>
                </c:pt>
                <c:pt idx="691">
                  <c:v>50.679631333333276</c:v>
                </c:pt>
                <c:pt idx="692">
                  <c:v>50.679631333333276</c:v>
                </c:pt>
                <c:pt idx="693">
                  <c:v>50.679631333333276</c:v>
                </c:pt>
                <c:pt idx="694">
                  <c:v>50.679631333333276</c:v>
                </c:pt>
                <c:pt idx="695">
                  <c:v>50.679631333333276</c:v>
                </c:pt>
                <c:pt idx="696">
                  <c:v>50.679631333333276</c:v>
                </c:pt>
                <c:pt idx="697">
                  <c:v>50.679631333333276</c:v>
                </c:pt>
                <c:pt idx="698">
                  <c:v>50.679631333333276</c:v>
                </c:pt>
                <c:pt idx="699">
                  <c:v>50.679631333333276</c:v>
                </c:pt>
                <c:pt idx="700">
                  <c:v>50.679631333333276</c:v>
                </c:pt>
                <c:pt idx="701">
                  <c:v>50.679631333333276</c:v>
                </c:pt>
                <c:pt idx="702">
                  <c:v>50.679631333333276</c:v>
                </c:pt>
                <c:pt idx="703">
                  <c:v>50.679631333333276</c:v>
                </c:pt>
                <c:pt idx="704">
                  <c:v>50.679631333333276</c:v>
                </c:pt>
                <c:pt idx="705">
                  <c:v>50.679631333333276</c:v>
                </c:pt>
                <c:pt idx="706">
                  <c:v>50.679631333333276</c:v>
                </c:pt>
                <c:pt idx="707">
                  <c:v>50.679631333333276</c:v>
                </c:pt>
                <c:pt idx="708">
                  <c:v>50.679631333333276</c:v>
                </c:pt>
                <c:pt idx="709">
                  <c:v>50.679631333333276</c:v>
                </c:pt>
                <c:pt idx="710">
                  <c:v>50.679631333333276</c:v>
                </c:pt>
                <c:pt idx="711">
                  <c:v>50.679631333333276</c:v>
                </c:pt>
                <c:pt idx="712">
                  <c:v>50.679631333333276</c:v>
                </c:pt>
                <c:pt idx="713">
                  <c:v>50.679631333333276</c:v>
                </c:pt>
                <c:pt idx="714">
                  <c:v>50.679631333333276</c:v>
                </c:pt>
                <c:pt idx="715">
                  <c:v>50.679631333333276</c:v>
                </c:pt>
                <c:pt idx="716">
                  <c:v>50.679631333333276</c:v>
                </c:pt>
                <c:pt idx="717">
                  <c:v>50.679631333333276</c:v>
                </c:pt>
                <c:pt idx="718">
                  <c:v>50.679631333333276</c:v>
                </c:pt>
                <c:pt idx="719">
                  <c:v>50.679631333333276</c:v>
                </c:pt>
                <c:pt idx="720">
                  <c:v>50.679631333333276</c:v>
                </c:pt>
                <c:pt idx="721">
                  <c:v>50.679631333333276</c:v>
                </c:pt>
                <c:pt idx="722">
                  <c:v>50.679631333333276</c:v>
                </c:pt>
                <c:pt idx="723">
                  <c:v>50.679631333333276</c:v>
                </c:pt>
                <c:pt idx="724">
                  <c:v>50.679631333333276</c:v>
                </c:pt>
                <c:pt idx="725">
                  <c:v>50.679631333333276</c:v>
                </c:pt>
                <c:pt idx="726">
                  <c:v>50.679631333333276</c:v>
                </c:pt>
                <c:pt idx="727">
                  <c:v>50.679631333333276</c:v>
                </c:pt>
                <c:pt idx="728">
                  <c:v>50.679631333333276</c:v>
                </c:pt>
                <c:pt idx="729">
                  <c:v>50.679631333333276</c:v>
                </c:pt>
                <c:pt idx="730">
                  <c:v>50.679631333333276</c:v>
                </c:pt>
                <c:pt idx="731">
                  <c:v>50.679631333333276</c:v>
                </c:pt>
                <c:pt idx="732">
                  <c:v>50.679631333333276</c:v>
                </c:pt>
                <c:pt idx="733">
                  <c:v>50.679631333333276</c:v>
                </c:pt>
                <c:pt idx="734">
                  <c:v>50.679631333333276</c:v>
                </c:pt>
                <c:pt idx="735">
                  <c:v>50.679631333333276</c:v>
                </c:pt>
                <c:pt idx="736">
                  <c:v>50.679631333333276</c:v>
                </c:pt>
                <c:pt idx="737">
                  <c:v>50.679631333333276</c:v>
                </c:pt>
                <c:pt idx="738">
                  <c:v>50.679631333333276</c:v>
                </c:pt>
                <c:pt idx="739">
                  <c:v>50.679631333333276</c:v>
                </c:pt>
                <c:pt idx="740">
                  <c:v>50.679631333333276</c:v>
                </c:pt>
                <c:pt idx="741">
                  <c:v>50.679631333333276</c:v>
                </c:pt>
                <c:pt idx="742">
                  <c:v>50.679631333333276</c:v>
                </c:pt>
                <c:pt idx="743">
                  <c:v>50.679631333333276</c:v>
                </c:pt>
                <c:pt idx="744">
                  <c:v>50.679631333333276</c:v>
                </c:pt>
                <c:pt idx="745">
                  <c:v>50.679631333333276</c:v>
                </c:pt>
                <c:pt idx="746">
                  <c:v>50.679631333333276</c:v>
                </c:pt>
                <c:pt idx="747">
                  <c:v>50.679631333333276</c:v>
                </c:pt>
                <c:pt idx="748">
                  <c:v>50.679631333333276</c:v>
                </c:pt>
                <c:pt idx="749">
                  <c:v>50.679631333333276</c:v>
                </c:pt>
                <c:pt idx="750">
                  <c:v>50.679631333333276</c:v>
                </c:pt>
                <c:pt idx="751">
                  <c:v>53.119953333333257</c:v>
                </c:pt>
                <c:pt idx="752">
                  <c:v>53.119953333333257</c:v>
                </c:pt>
                <c:pt idx="753">
                  <c:v>52.548961333333253</c:v>
                </c:pt>
                <c:pt idx="754">
                  <c:v>50.679607333333237</c:v>
                </c:pt>
                <c:pt idx="755">
                  <c:v>49.751903333333246</c:v>
                </c:pt>
                <c:pt idx="756">
                  <c:v>49.751903333333246</c:v>
                </c:pt>
                <c:pt idx="757">
                  <c:v>48.695606333333245</c:v>
                </c:pt>
                <c:pt idx="758">
                  <c:v>49.980061333333239</c:v>
                </c:pt>
                <c:pt idx="759">
                  <c:v>49.366199333333228</c:v>
                </c:pt>
                <c:pt idx="760">
                  <c:v>47.896450333333235</c:v>
                </c:pt>
                <c:pt idx="761">
                  <c:v>49.451900333333256</c:v>
                </c:pt>
                <c:pt idx="762">
                  <c:v>49.366199333333228</c:v>
                </c:pt>
                <c:pt idx="763">
                  <c:v>49.722919333333238</c:v>
                </c:pt>
                <c:pt idx="764">
                  <c:v>50.208218333333235</c:v>
                </c:pt>
                <c:pt idx="765">
                  <c:v>50.208218333333235</c:v>
                </c:pt>
                <c:pt idx="766">
                  <c:v>50.208218333333235</c:v>
                </c:pt>
                <c:pt idx="767">
                  <c:v>50.208218333333235</c:v>
                </c:pt>
                <c:pt idx="768">
                  <c:v>50.208218333333235</c:v>
                </c:pt>
                <c:pt idx="769">
                  <c:v>50.208218333333235</c:v>
                </c:pt>
                <c:pt idx="770">
                  <c:v>50.208218333333235</c:v>
                </c:pt>
                <c:pt idx="771">
                  <c:v>50.208218333333235</c:v>
                </c:pt>
                <c:pt idx="772">
                  <c:v>50.208218333333235</c:v>
                </c:pt>
                <c:pt idx="773">
                  <c:v>50.208218333333235</c:v>
                </c:pt>
                <c:pt idx="774">
                  <c:v>50.208218333333235</c:v>
                </c:pt>
                <c:pt idx="775">
                  <c:v>50.208218333333235</c:v>
                </c:pt>
                <c:pt idx="776">
                  <c:v>50.208218333333235</c:v>
                </c:pt>
                <c:pt idx="777">
                  <c:v>50.208218333333235</c:v>
                </c:pt>
                <c:pt idx="778">
                  <c:v>50.208218333333235</c:v>
                </c:pt>
                <c:pt idx="779">
                  <c:v>50.208218333333235</c:v>
                </c:pt>
                <c:pt idx="780">
                  <c:v>50.208218333333235</c:v>
                </c:pt>
                <c:pt idx="781">
                  <c:v>50.208218333333235</c:v>
                </c:pt>
                <c:pt idx="782">
                  <c:v>50.208218333333235</c:v>
                </c:pt>
                <c:pt idx="783">
                  <c:v>50.208218333333235</c:v>
                </c:pt>
                <c:pt idx="784">
                  <c:v>50.208218333333235</c:v>
                </c:pt>
                <c:pt idx="785">
                  <c:v>50.208218333333235</c:v>
                </c:pt>
                <c:pt idx="786">
                  <c:v>50.208218333333235</c:v>
                </c:pt>
                <c:pt idx="787">
                  <c:v>50.208218333333235</c:v>
                </c:pt>
                <c:pt idx="788">
                  <c:v>50.208218333333235</c:v>
                </c:pt>
                <c:pt idx="789">
                  <c:v>50.208218333333235</c:v>
                </c:pt>
                <c:pt idx="790">
                  <c:v>50.208218333333235</c:v>
                </c:pt>
                <c:pt idx="791">
                  <c:v>50.208218333333235</c:v>
                </c:pt>
                <c:pt idx="792">
                  <c:v>50.208218333333235</c:v>
                </c:pt>
                <c:pt idx="793">
                  <c:v>50.208218333333235</c:v>
                </c:pt>
                <c:pt idx="794">
                  <c:v>50.208218333333235</c:v>
                </c:pt>
                <c:pt idx="795">
                  <c:v>50.208218333333235</c:v>
                </c:pt>
                <c:pt idx="796">
                  <c:v>50.208218333333235</c:v>
                </c:pt>
                <c:pt idx="797">
                  <c:v>50.208218333333235</c:v>
                </c:pt>
                <c:pt idx="798">
                  <c:v>50.208218333333235</c:v>
                </c:pt>
                <c:pt idx="799">
                  <c:v>50.208218333333235</c:v>
                </c:pt>
                <c:pt idx="800">
                  <c:v>50.208218333333235</c:v>
                </c:pt>
                <c:pt idx="801">
                  <c:v>50.208218333333235</c:v>
                </c:pt>
                <c:pt idx="802">
                  <c:v>50.208218333333235</c:v>
                </c:pt>
                <c:pt idx="803">
                  <c:v>50.208218333333235</c:v>
                </c:pt>
                <c:pt idx="804">
                  <c:v>50.208218333333235</c:v>
                </c:pt>
                <c:pt idx="805">
                  <c:v>50.208218333333235</c:v>
                </c:pt>
                <c:pt idx="806">
                  <c:v>50.208218333333235</c:v>
                </c:pt>
                <c:pt idx="807">
                  <c:v>50.208218333333235</c:v>
                </c:pt>
                <c:pt idx="808">
                  <c:v>50.208218333333235</c:v>
                </c:pt>
                <c:pt idx="809">
                  <c:v>50.208218333333235</c:v>
                </c:pt>
                <c:pt idx="810">
                  <c:v>50.208218333333235</c:v>
                </c:pt>
                <c:pt idx="811">
                  <c:v>50.208218333333235</c:v>
                </c:pt>
                <c:pt idx="812">
                  <c:v>50.208218333333235</c:v>
                </c:pt>
                <c:pt idx="813">
                  <c:v>50.208218333333235</c:v>
                </c:pt>
                <c:pt idx="814">
                  <c:v>50.208218333333235</c:v>
                </c:pt>
                <c:pt idx="815">
                  <c:v>50.208218333333235</c:v>
                </c:pt>
                <c:pt idx="816">
                  <c:v>50.208218333333235</c:v>
                </c:pt>
                <c:pt idx="817">
                  <c:v>50.208218333333235</c:v>
                </c:pt>
                <c:pt idx="818">
                  <c:v>50.208218333333235</c:v>
                </c:pt>
                <c:pt idx="819">
                  <c:v>50.208218333333235</c:v>
                </c:pt>
                <c:pt idx="820">
                  <c:v>50.208218333333235</c:v>
                </c:pt>
                <c:pt idx="821">
                  <c:v>50.208218333333235</c:v>
                </c:pt>
                <c:pt idx="822">
                  <c:v>50.208218333333235</c:v>
                </c:pt>
                <c:pt idx="823">
                  <c:v>50.208218333333235</c:v>
                </c:pt>
                <c:pt idx="824">
                  <c:v>50.208218333333235</c:v>
                </c:pt>
                <c:pt idx="825">
                  <c:v>50.208218333333235</c:v>
                </c:pt>
                <c:pt idx="826">
                  <c:v>50.208218333333235</c:v>
                </c:pt>
                <c:pt idx="827">
                  <c:v>50.208218333333235</c:v>
                </c:pt>
                <c:pt idx="828">
                  <c:v>50.208218333333235</c:v>
                </c:pt>
                <c:pt idx="829">
                  <c:v>50.208218333333235</c:v>
                </c:pt>
                <c:pt idx="830">
                  <c:v>50.208218333333235</c:v>
                </c:pt>
                <c:pt idx="831">
                  <c:v>50.208218333333235</c:v>
                </c:pt>
                <c:pt idx="832">
                  <c:v>50.208218333333235</c:v>
                </c:pt>
                <c:pt idx="833">
                  <c:v>50.208218333333235</c:v>
                </c:pt>
                <c:pt idx="834">
                  <c:v>50.208218333333235</c:v>
                </c:pt>
                <c:pt idx="835">
                  <c:v>50.208218333333235</c:v>
                </c:pt>
                <c:pt idx="836">
                  <c:v>50.208218333333235</c:v>
                </c:pt>
                <c:pt idx="837">
                  <c:v>50.208218333333235</c:v>
                </c:pt>
                <c:pt idx="838">
                  <c:v>50.208218333333235</c:v>
                </c:pt>
                <c:pt idx="839">
                  <c:v>50.208218333333235</c:v>
                </c:pt>
                <c:pt idx="840">
                  <c:v>50.208218333333235</c:v>
                </c:pt>
                <c:pt idx="841">
                  <c:v>50.208218333333235</c:v>
                </c:pt>
                <c:pt idx="842">
                  <c:v>50.208218333333235</c:v>
                </c:pt>
                <c:pt idx="843">
                  <c:v>51.621212333333261</c:v>
                </c:pt>
                <c:pt idx="844">
                  <c:v>51.621212333333261</c:v>
                </c:pt>
                <c:pt idx="845">
                  <c:v>51.578335333333257</c:v>
                </c:pt>
                <c:pt idx="846">
                  <c:v>51.578335333333257</c:v>
                </c:pt>
                <c:pt idx="847">
                  <c:v>51.578335333333257</c:v>
                </c:pt>
                <c:pt idx="848">
                  <c:v>51.578335333333257</c:v>
                </c:pt>
                <c:pt idx="849">
                  <c:v>52.396359333333265</c:v>
                </c:pt>
                <c:pt idx="850">
                  <c:v>52.396359333333265</c:v>
                </c:pt>
                <c:pt idx="851">
                  <c:v>52.396359333333265</c:v>
                </c:pt>
                <c:pt idx="852">
                  <c:v>52.396359333333265</c:v>
                </c:pt>
                <c:pt idx="853">
                  <c:v>55.257565333333247</c:v>
                </c:pt>
                <c:pt idx="854">
                  <c:v>55.257565333333247</c:v>
                </c:pt>
                <c:pt idx="855">
                  <c:v>55.257565333333247</c:v>
                </c:pt>
                <c:pt idx="856">
                  <c:v>55.257565333333247</c:v>
                </c:pt>
                <c:pt idx="857">
                  <c:v>55.257565333333247</c:v>
                </c:pt>
                <c:pt idx="858">
                  <c:v>55.257565333333247</c:v>
                </c:pt>
                <c:pt idx="859">
                  <c:v>55.257565333333247</c:v>
                </c:pt>
                <c:pt idx="860">
                  <c:v>55.257565333333247</c:v>
                </c:pt>
                <c:pt idx="861">
                  <c:v>55.257565333333247</c:v>
                </c:pt>
                <c:pt idx="862">
                  <c:v>55.257565333333247</c:v>
                </c:pt>
                <c:pt idx="863">
                  <c:v>55.257565333333247</c:v>
                </c:pt>
                <c:pt idx="864">
                  <c:v>55.257565333333247</c:v>
                </c:pt>
                <c:pt idx="865">
                  <c:v>55.257565333333247</c:v>
                </c:pt>
                <c:pt idx="866">
                  <c:v>55.257565333333247</c:v>
                </c:pt>
                <c:pt idx="867">
                  <c:v>55.257565333333247</c:v>
                </c:pt>
                <c:pt idx="868">
                  <c:v>55.257565333333247</c:v>
                </c:pt>
                <c:pt idx="869">
                  <c:v>55.257565333333247</c:v>
                </c:pt>
                <c:pt idx="870">
                  <c:v>55.257565333333247</c:v>
                </c:pt>
                <c:pt idx="871">
                  <c:v>55.910824333333238</c:v>
                </c:pt>
                <c:pt idx="872">
                  <c:v>55.910824333333238</c:v>
                </c:pt>
                <c:pt idx="873">
                  <c:v>55.910824333333238</c:v>
                </c:pt>
                <c:pt idx="874">
                  <c:v>55.910824333333238</c:v>
                </c:pt>
                <c:pt idx="875">
                  <c:v>55.910824333333238</c:v>
                </c:pt>
                <c:pt idx="876">
                  <c:v>55.910824333333238</c:v>
                </c:pt>
                <c:pt idx="877">
                  <c:v>55.910824333333238</c:v>
                </c:pt>
                <c:pt idx="878">
                  <c:v>55.910824333333238</c:v>
                </c:pt>
                <c:pt idx="879">
                  <c:v>55.910824333333238</c:v>
                </c:pt>
                <c:pt idx="880">
                  <c:v>55.910824333333238</c:v>
                </c:pt>
                <c:pt idx="881">
                  <c:v>55.910824333333238</c:v>
                </c:pt>
                <c:pt idx="882">
                  <c:v>55.910824333333238</c:v>
                </c:pt>
                <c:pt idx="883">
                  <c:v>55.910824333333238</c:v>
                </c:pt>
                <c:pt idx="884">
                  <c:v>58.609158333333255</c:v>
                </c:pt>
                <c:pt idx="885">
                  <c:v>58.609158333333255</c:v>
                </c:pt>
                <c:pt idx="886">
                  <c:v>58.609158333333255</c:v>
                </c:pt>
                <c:pt idx="887">
                  <c:v>58.609158333333255</c:v>
                </c:pt>
                <c:pt idx="888">
                  <c:v>58.609158333333255</c:v>
                </c:pt>
                <c:pt idx="889">
                  <c:v>58.609158333333255</c:v>
                </c:pt>
                <c:pt idx="890">
                  <c:v>58.609158333333255</c:v>
                </c:pt>
                <c:pt idx="891">
                  <c:v>58.609158333333255</c:v>
                </c:pt>
                <c:pt idx="892">
                  <c:v>58.609158333333255</c:v>
                </c:pt>
                <c:pt idx="893">
                  <c:v>58.609158333333255</c:v>
                </c:pt>
                <c:pt idx="894">
                  <c:v>58.609158333333255</c:v>
                </c:pt>
                <c:pt idx="895">
                  <c:v>58.609158333333255</c:v>
                </c:pt>
                <c:pt idx="896">
                  <c:v>58.609158333333255</c:v>
                </c:pt>
                <c:pt idx="897">
                  <c:v>58.609158333333255</c:v>
                </c:pt>
                <c:pt idx="898">
                  <c:v>58.609158333333255</c:v>
                </c:pt>
                <c:pt idx="899">
                  <c:v>58.609158333333255</c:v>
                </c:pt>
                <c:pt idx="900">
                  <c:v>58.609158333333255</c:v>
                </c:pt>
                <c:pt idx="901">
                  <c:v>58.609158333333255</c:v>
                </c:pt>
                <c:pt idx="902">
                  <c:v>58.609158333333255</c:v>
                </c:pt>
                <c:pt idx="903">
                  <c:v>58.609158333333255</c:v>
                </c:pt>
                <c:pt idx="904">
                  <c:v>57.463497333333237</c:v>
                </c:pt>
                <c:pt idx="905">
                  <c:v>57.380138333333235</c:v>
                </c:pt>
                <c:pt idx="906">
                  <c:v>56.317882333333245</c:v>
                </c:pt>
                <c:pt idx="907">
                  <c:v>53.700909333333243</c:v>
                </c:pt>
                <c:pt idx="908">
                  <c:v>54.927975333333251</c:v>
                </c:pt>
                <c:pt idx="909">
                  <c:v>60.570858333333234</c:v>
                </c:pt>
                <c:pt idx="910">
                  <c:v>60.570858333333234</c:v>
                </c:pt>
                <c:pt idx="911">
                  <c:v>60.570858333333234</c:v>
                </c:pt>
                <c:pt idx="912">
                  <c:v>60.570858333333234</c:v>
                </c:pt>
                <c:pt idx="913">
                  <c:v>60.570858333333234</c:v>
                </c:pt>
                <c:pt idx="914">
                  <c:v>60.570858333333234</c:v>
                </c:pt>
                <c:pt idx="915">
                  <c:v>62.534572333333273</c:v>
                </c:pt>
                <c:pt idx="916">
                  <c:v>62.534572333333273</c:v>
                </c:pt>
                <c:pt idx="917">
                  <c:v>62.534572333333273</c:v>
                </c:pt>
                <c:pt idx="918">
                  <c:v>66.378580333333275</c:v>
                </c:pt>
                <c:pt idx="919">
                  <c:v>66.378580333333275</c:v>
                </c:pt>
                <c:pt idx="920">
                  <c:v>66.378580333333275</c:v>
                </c:pt>
                <c:pt idx="921">
                  <c:v>66.378580333333275</c:v>
                </c:pt>
                <c:pt idx="922">
                  <c:v>66.378580333333275</c:v>
                </c:pt>
                <c:pt idx="923">
                  <c:v>66.378580333333275</c:v>
                </c:pt>
                <c:pt idx="924">
                  <c:v>66.378580333333275</c:v>
                </c:pt>
                <c:pt idx="925">
                  <c:v>66.378580333333275</c:v>
                </c:pt>
                <c:pt idx="926">
                  <c:v>66.378580333333275</c:v>
                </c:pt>
                <c:pt idx="927">
                  <c:v>66.378580333333275</c:v>
                </c:pt>
                <c:pt idx="928">
                  <c:v>66.378580333333275</c:v>
                </c:pt>
                <c:pt idx="929">
                  <c:v>66.378580333333275</c:v>
                </c:pt>
                <c:pt idx="930">
                  <c:v>66.378580333333275</c:v>
                </c:pt>
                <c:pt idx="931">
                  <c:v>66.378580333333275</c:v>
                </c:pt>
                <c:pt idx="932">
                  <c:v>66.378580333333275</c:v>
                </c:pt>
                <c:pt idx="933">
                  <c:v>66.378580333333275</c:v>
                </c:pt>
                <c:pt idx="934">
                  <c:v>66.378580333333275</c:v>
                </c:pt>
                <c:pt idx="935">
                  <c:v>66.378580333333275</c:v>
                </c:pt>
                <c:pt idx="936">
                  <c:v>66.378580333333275</c:v>
                </c:pt>
                <c:pt idx="937">
                  <c:v>66.378580333333275</c:v>
                </c:pt>
                <c:pt idx="938">
                  <c:v>66.378580333333275</c:v>
                </c:pt>
                <c:pt idx="939">
                  <c:v>66.378580333333275</c:v>
                </c:pt>
                <c:pt idx="940">
                  <c:v>66.378580333333275</c:v>
                </c:pt>
                <c:pt idx="941">
                  <c:v>66.378580333333275</c:v>
                </c:pt>
                <c:pt idx="942">
                  <c:v>66.378580333333275</c:v>
                </c:pt>
                <c:pt idx="943">
                  <c:v>66.378580333333275</c:v>
                </c:pt>
                <c:pt idx="944">
                  <c:v>66.378580333333275</c:v>
                </c:pt>
                <c:pt idx="945">
                  <c:v>66.378580333333275</c:v>
                </c:pt>
                <c:pt idx="946">
                  <c:v>66.378580333333275</c:v>
                </c:pt>
                <c:pt idx="947">
                  <c:v>66.378580333333275</c:v>
                </c:pt>
                <c:pt idx="948">
                  <c:v>66.378580333333275</c:v>
                </c:pt>
                <c:pt idx="949">
                  <c:v>66.378580333333275</c:v>
                </c:pt>
                <c:pt idx="950">
                  <c:v>66.378580333333275</c:v>
                </c:pt>
                <c:pt idx="951">
                  <c:v>66.378580333333275</c:v>
                </c:pt>
                <c:pt idx="952">
                  <c:v>66.378580333333275</c:v>
                </c:pt>
                <c:pt idx="953">
                  <c:v>66.378580333333275</c:v>
                </c:pt>
                <c:pt idx="954">
                  <c:v>66.378580333333275</c:v>
                </c:pt>
                <c:pt idx="955">
                  <c:v>66.378580333333275</c:v>
                </c:pt>
                <c:pt idx="956">
                  <c:v>66.378580333333275</c:v>
                </c:pt>
                <c:pt idx="957">
                  <c:v>66.378580333333275</c:v>
                </c:pt>
                <c:pt idx="958">
                  <c:v>66.378580333333304</c:v>
                </c:pt>
                <c:pt idx="959">
                  <c:v>64.652734333333285</c:v>
                </c:pt>
                <c:pt idx="960">
                  <c:v>65.477258333333282</c:v>
                </c:pt>
                <c:pt idx="961">
                  <c:v>61.690179333333248</c:v>
                </c:pt>
                <c:pt idx="962">
                  <c:v>69.236185333333253</c:v>
                </c:pt>
                <c:pt idx="963">
                  <c:v>69.236185333333253</c:v>
                </c:pt>
                <c:pt idx="964">
                  <c:v>69.236185333333253</c:v>
                </c:pt>
                <c:pt idx="965">
                  <c:v>69.236185333333253</c:v>
                </c:pt>
                <c:pt idx="966">
                  <c:v>69.236185333333253</c:v>
                </c:pt>
                <c:pt idx="967">
                  <c:v>69.236185333333253</c:v>
                </c:pt>
                <c:pt idx="968">
                  <c:v>69.236185333333253</c:v>
                </c:pt>
                <c:pt idx="969">
                  <c:v>69.236185333333253</c:v>
                </c:pt>
                <c:pt idx="970">
                  <c:v>69.236185333333253</c:v>
                </c:pt>
                <c:pt idx="971">
                  <c:v>69.236185333333253</c:v>
                </c:pt>
                <c:pt idx="972">
                  <c:v>69.236185333333253</c:v>
                </c:pt>
                <c:pt idx="973">
                  <c:v>69.236185333333253</c:v>
                </c:pt>
                <c:pt idx="974">
                  <c:v>66.685892333333271</c:v>
                </c:pt>
                <c:pt idx="975">
                  <c:v>64.624644333333237</c:v>
                </c:pt>
                <c:pt idx="976">
                  <c:v>64.39417433333324</c:v>
                </c:pt>
                <c:pt idx="977">
                  <c:v>62.179315333333278</c:v>
                </c:pt>
                <c:pt idx="978">
                  <c:v>62.926981333333259</c:v>
                </c:pt>
                <c:pt idx="979">
                  <c:v>64.575998333333274</c:v>
                </c:pt>
                <c:pt idx="980">
                  <c:v>68.670313333333269</c:v>
                </c:pt>
                <c:pt idx="981">
                  <c:v>68.670313333333269</c:v>
                </c:pt>
                <c:pt idx="982">
                  <c:v>68.670313333333269</c:v>
                </c:pt>
                <c:pt idx="983">
                  <c:v>68.670313333333269</c:v>
                </c:pt>
                <c:pt idx="984">
                  <c:v>68.670313333333269</c:v>
                </c:pt>
                <c:pt idx="985">
                  <c:v>68.670313333333269</c:v>
                </c:pt>
                <c:pt idx="986">
                  <c:v>68.670313333333269</c:v>
                </c:pt>
                <c:pt idx="987">
                  <c:v>68.670313333333269</c:v>
                </c:pt>
                <c:pt idx="988">
                  <c:v>68.670313333333269</c:v>
                </c:pt>
                <c:pt idx="989">
                  <c:v>68.670313333333269</c:v>
                </c:pt>
                <c:pt idx="990">
                  <c:v>68.670313333333269</c:v>
                </c:pt>
                <c:pt idx="991">
                  <c:v>68.670313333333269</c:v>
                </c:pt>
                <c:pt idx="992">
                  <c:v>68.670313333333269</c:v>
                </c:pt>
                <c:pt idx="993">
                  <c:v>68.670313333333269</c:v>
                </c:pt>
                <c:pt idx="994">
                  <c:v>68.670313333333269</c:v>
                </c:pt>
                <c:pt idx="995">
                  <c:v>68.670313333333269</c:v>
                </c:pt>
                <c:pt idx="996">
                  <c:v>68.670313333333269</c:v>
                </c:pt>
                <c:pt idx="997">
                  <c:v>68.670313333333269</c:v>
                </c:pt>
                <c:pt idx="998">
                  <c:v>68.670313333333269</c:v>
                </c:pt>
                <c:pt idx="999">
                  <c:v>68.670313333333269</c:v>
                </c:pt>
                <c:pt idx="1000">
                  <c:v>68.670313333333269</c:v>
                </c:pt>
                <c:pt idx="1001">
                  <c:v>68.670313333333269</c:v>
                </c:pt>
                <c:pt idx="1002">
                  <c:v>68.670313333333269</c:v>
                </c:pt>
                <c:pt idx="1003">
                  <c:v>68.670313333333269</c:v>
                </c:pt>
                <c:pt idx="1004">
                  <c:v>68.670313333333269</c:v>
                </c:pt>
                <c:pt idx="1005">
                  <c:v>68.670313333333269</c:v>
                </c:pt>
                <c:pt idx="1006">
                  <c:v>68.670313333333269</c:v>
                </c:pt>
                <c:pt idx="1007">
                  <c:v>68.670313333333269</c:v>
                </c:pt>
                <c:pt idx="1008">
                  <c:v>68.670313333333269</c:v>
                </c:pt>
                <c:pt idx="1009">
                  <c:v>68.670313333333269</c:v>
                </c:pt>
                <c:pt idx="1010">
                  <c:v>68.670313333333269</c:v>
                </c:pt>
                <c:pt idx="1011">
                  <c:v>68.670313333333269</c:v>
                </c:pt>
                <c:pt idx="1012">
                  <c:v>68.670313333333269</c:v>
                </c:pt>
                <c:pt idx="1013">
                  <c:v>68.670313333333269</c:v>
                </c:pt>
                <c:pt idx="1014">
                  <c:v>68.670313333333269</c:v>
                </c:pt>
                <c:pt idx="1015">
                  <c:v>68.670313333333269</c:v>
                </c:pt>
                <c:pt idx="1016">
                  <c:v>68.670313333333269</c:v>
                </c:pt>
                <c:pt idx="1017">
                  <c:v>68.670313333333269</c:v>
                </c:pt>
                <c:pt idx="1018">
                  <c:v>68.670313333333269</c:v>
                </c:pt>
                <c:pt idx="1019">
                  <c:v>68.670313333333269</c:v>
                </c:pt>
                <c:pt idx="1020">
                  <c:v>68.670313333333269</c:v>
                </c:pt>
                <c:pt idx="1021">
                  <c:v>68.670313333333269</c:v>
                </c:pt>
                <c:pt idx="1022">
                  <c:v>68.670313333333269</c:v>
                </c:pt>
                <c:pt idx="1023">
                  <c:v>66.560419333333272</c:v>
                </c:pt>
                <c:pt idx="1024">
                  <c:v>67.692164333333267</c:v>
                </c:pt>
                <c:pt idx="1025">
                  <c:v>73.407358333333264</c:v>
                </c:pt>
                <c:pt idx="1026">
                  <c:v>73.407358333333264</c:v>
                </c:pt>
                <c:pt idx="1027">
                  <c:v>73.407358333333264</c:v>
                </c:pt>
                <c:pt idx="1028">
                  <c:v>73.407358333333264</c:v>
                </c:pt>
                <c:pt idx="1029">
                  <c:v>73.407358333333264</c:v>
                </c:pt>
                <c:pt idx="1030">
                  <c:v>73.407358333333264</c:v>
                </c:pt>
                <c:pt idx="1031">
                  <c:v>73.407358333333264</c:v>
                </c:pt>
                <c:pt idx="1032">
                  <c:v>73.407358333333264</c:v>
                </c:pt>
                <c:pt idx="1033">
                  <c:v>73.407358333333264</c:v>
                </c:pt>
                <c:pt idx="1034">
                  <c:v>73.407358333333264</c:v>
                </c:pt>
                <c:pt idx="1035">
                  <c:v>73.407358333333264</c:v>
                </c:pt>
                <c:pt idx="1036">
                  <c:v>73.407358333333264</c:v>
                </c:pt>
                <c:pt idx="1037">
                  <c:v>73.407358333333264</c:v>
                </c:pt>
                <c:pt idx="1038">
                  <c:v>73.407358333333264</c:v>
                </c:pt>
                <c:pt idx="1039">
                  <c:v>73.407358333333264</c:v>
                </c:pt>
                <c:pt idx="1040">
                  <c:v>73.407358333333264</c:v>
                </c:pt>
                <c:pt idx="1041">
                  <c:v>73.407358333333264</c:v>
                </c:pt>
                <c:pt idx="1042">
                  <c:v>73.407358333333264</c:v>
                </c:pt>
                <c:pt idx="1043">
                  <c:v>73.407358333333264</c:v>
                </c:pt>
                <c:pt idx="1044">
                  <c:v>73.407358333333264</c:v>
                </c:pt>
                <c:pt idx="1045">
                  <c:v>73.407358333333264</c:v>
                </c:pt>
                <c:pt idx="1046">
                  <c:v>73.407358333333264</c:v>
                </c:pt>
                <c:pt idx="1047">
                  <c:v>73.407358333333264</c:v>
                </c:pt>
                <c:pt idx="1048">
                  <c:v>73.407358333333264</c:v>
                </c:pt>
                <c:pt idx="1049">
                  <c:v>73.407358333333264</c:v>
                </c:pt>
                <c:pt idx="1050">
                  <c:v>73.407358333333264</c:v>
                </c:pt>
                <c:pt idx="1051">
                  <c:v>73.407358333333264</c:v>
                </c:pt>
                <c:pt idx="1052">
                  <c:v>73.407358333333264</c:v>
                </c:pt>
                <c:pt idx="1053">
                  <c:v>73.407358333333264</c:v>
                </c:pt>
                <c:pt idx="1054">
                  <c:v>73.407358333333264</c:v>
                </c:pt>
                <c:pt idx="1055">
                  <c:v>73.407358333333264</c:v>
                </c:pt>
                <c:pt idx="1056">
                  <c:v>73.407358333333264</c:v>
                </c:pt>
                <c:pt idx="1057">
                  <c:v>73.407358333333264</c:v>
                </c:pt>
                <c:pt idx="1058">
                  <c:v>73.407358333333264</c:v>
                </c:pt>
                <c:pt idx="1059">
                  <c:v>73.407358333333264</c:v>
                </c:pt>
                <c:pt idx="1060">
                  <c:v>73.407358333333264</c:v>
                </c:pt>
                <c:pt idx="1061">
                  <c:v>73.407358333333264</c:v>
                </c:pt>
                <c:pt idx="1062">
                  <c:v>73.407358333333264</c:v>
                </c:pt>
                <c:pt idx="1063">
                  <c:v>73.407358333333264</c:v>
                </c:pt>
                <c:pt idx="1064">
                  <c:v>73.407358333333264</c:v>
                </c:pt>
                <c:pt idx="1065">
                  <c:v>73.407358333333264</c:v>
                </c:pt>
                <c:pt idx="1066">
                  <c:v>73.407358333333264</c:v>
                </c:pt>
                <c:pt idx="1067">
                  <c:v>73.407358333333264</c:v>
                </c:pt>
                <c:pt idx="1068">
                  <c:v>73.407358333333264</c:v>
                </c:pt>
                <c:pt idx="1069">
                  <c:v>73.407358333333264</c:v>
                </c:pt>
                <c:pt idx="1070">
                  <c:v>73.407358333333264</c:v>
                </c:pt>
                <c:pt idx="1071">
                  <c:v>73.407358333333264</c:v>
                </c:pt>
                <c:pt idx="1072">
                  <c:v>73.407358333333264</c:v>
                </c:pt>
                <c:pt idx="1073">
                  <c:v>73.407358333333264</c:v>
                </c:pt>
                <c:pt idx="1074">
                  <c:v>73.407358333333264</c:v>
                </c:pt>
                <c:pt idx="1075">
                  <c:v>73.407358333333264</c:v>
                </c:pt>
                <c:pt idx="1076">
                  <c:v>73.407358333333264</c:v>
                </c:pt>
                <c:pt idx="1077">
                  <c:v>73.407358333333264</c:v>
                </c:pt>
                <c:pt idx="1078">
                  <c:v>73.407358333333264</c:v>
                </c:pt>
                <c:pt idx="1079">
                  <c:v>73.407358333333264</c:v>
                </c:pt>
                <c:pt idx="1080">
                  <c:v>73.407358333333264</c:v>
                </c:pt>
                <c:pt idx="1081">
                  <c:v>73.407358333333264</c:v>
                </c:pt>
                <c:pt idx="1082">
                  <c:v>73.407358333333264</c:v>
                </c:pt>
                <c:pt idx="1083">
                  <c:v>73.407358333333264</c:v>
                </c:pt>
                <c:pt idx="1084">
                  <c:v>73.407358333333264</c:v>
                </c:pt>
                <c:pt idx="1085">
                  <c:v>73.407358333333264</c:v>
                </c:pt>
                <c:pt idx="1086">
                  <c:v>73.407358333333264</c:v>
                </c:pt>
                <c:pt idx="1087">
                  <c:v>73.407358333333264</c:v>
                </c:pt>
                <c:pt idx="1088">
                  <c:v>73.407358333333264</c:v>
                </c:pt>
                <c:pt idx="1089">
                  <c:v>73.407358333333264</c:v>
                </c:pt>
                <c:pt idx="1090">
                  <c:v>73.407358333333264</c:v>
                </c:pt>
                <c:pt idx="1091">
                  <c:v>73.407358333333264</c:v>
                </c:pt>
                <c:pt idx="1092">
                  <c:v>73.407358333333264</c:v>
                </c:pt>
                <c:pt idx="1093">
                  <c:v>73.407358333333264</c:v>
                </c:pt>
                <c:pt idx="1094">
                  <c:v>73.407358333333264</c:v>
                </c:pt>
                <c:pt idx="1095">
                  <c:v>73.407358333333264</c:v>
                </c:pt>
                <c:pt idx="1096">
                  <c:v>73.407358333333264</c:v>
                </c:pt>
                <c:pt idx="1097">
                  <c:v>73.407358333333264</c:v>
                </c:pt>
                <c:pt idx="1098">
                  <c:v>73.407358333333264</c:v>
                </c:pt>
                <c:pt idx="1099">
                  <c:v>73.407358333333264</c:v>
                </c:pt>
                <c:pt idx="1100">
                  <c:v>73.407358333333264</c:v>
                </c:pt>
                <c:pt idx="1101">
                  <c:v>73.407358333333264</c:v>
                </c:pt>
                <c:pt idx="1102">
                  <c:v>73.407358333333264</c:v>
                </c:pt>
                <c:pt idx="1103">
                  <c:v>73.407358333333264</c:v>
                </c:pt>
                <c:pt idx="1104">
                  <c:v>73.407358333333264</c:v>
                </c:pt>
                <c:pt idx="1105">
                  <c:v>73.407358333333264</c:v>
                </c:pt>
                <c:pt idx="1106">
                  <c:v>73.407358333333264</c:v>
                </c:pt>
                <c:pt idx="1107">
                  <c:v>73.407358333333264</c:v>
                </c:pt>
                <c:pt idx="1108">
                  <c:v>73.407358333333264</c:v>
                </c:pt>
                <c:pt idx="1109">
                  <c:v>73.407358333333264</c:v>
                </c:pt>
                <c:pt idx="1110">
                  <c:v>73.407358333333264</c:v>
                </c:pt>
                <c:pt idx="1111">
                  <c:v>73.407358333333264</c:v>
                </c:pt>
                <c:pt idx="1112">
                  <c:v>73.407358333333264</c:v>
                </c:pt>
                <c:pt idx="1113">
                  <c:v>73.407358333333264</c:v>
                </c:pt>
                <c:pt idx="1114">
                  <c:v>73.407358333333264</c:v>
                </c:pt>
                <c:pt idx="1115">
                  <c:v>73.407358333333264</c:v>
                </c:pt>
                <c:pt idx="1116">
                  <c:v>73.407358333333264</c:v>
                </c:pt>
                <c:pt idx="1117">
                  <c:v>73.407358333333264</c:v>
                </c:pt>
                <c:pt idx="1118">
                  <c:v>73.407358333333264</c:v>
                </c:pt>
                <c:pt idx="1119">
                  <c:v>73.407358333333264</c:v>
                </c:pt>
                <c:pt idx="1120">
                  <c:v>73.407358333333264</c:v>
                </c:pt>
                <c:pt idx="1121">
                  <c:v>73.407358333333264</c:v>
                </c:pt>
                <c:pt idx="1122">
                  <c:v>73.407358333333264</c:v>
                </c:pt>
                <c:pt idx="1123">
                  <c:v>73.407358333333264</c:v>
                </c:pt>
                <c:pt idx="1124">
                  <c:v>73.407358333333264</c:v>
                </c:pt>
                <c:pt idx="1125">
                  <c:v>73.407358333333264</c:v>
                </c:pt>
                <c:pt idx="1126">
                  <c:v>73.407358333333264</c:v>
                </c:pt>
                <c:pt idx="1127">
                  <c:v>73.407358333333264</c:v>
                </c:pt>
                <c:pt idx="1128">
                  <c:v>73.407358333333264</c:v>
                </c:pt>
                <c:pt idx="1129">
                  <c:v>73.407358333333264</c:v>
                </c:pt>
                <c:pt idx="1130">
                  <c:v>73.407358333333264</c:v>
                </c:pt>
                <c:pt idx="1131">
                  <c:v>73.407358333333264</c:v>
                </c:pt>
                <c:pt idx="1132">
                  <c:v>73.407358333333264</c:v>
                </c:pt>
                <c:pt idx="1133">
                  <c:v>73.407358333333264</c:v>
                </c:pt>
                <c:pt idx="1134">
                  <c:v>73.407358333333264</c:v>
                </c:pt>
                <c:pt idx="1135">
                  <c:v>73.407358333333264</c:v>
                </c:pt>
                <c:pt idx="1136">
                  <c:v>73.407358333333264</c:v>
                </c:pt>
                <c:pt idx="1137">
                  <c:v>73.407358333333264</c:v>
                </c:pt>
                <c:pt idx="1138">
                  <c:v>73.407358333333264</c:v>
                </c:pt>
                <c:pt idx="1139">
                  <c:v>73.407358333333264</c:v>
                </c:pt>
                <c:pt idx="1140">
                  <c:v>73.407358333333264</c:v>
                </c:pt>
                <c:pt idx="1141">
                  <c:v>73.407358333333264</c:v>
                </c:pt>
                <c:pt idx="1142">
                  <c:v>73.407358333333264</c:v>
                </c:pt>
                <c:pt idx="1143">
                  <c:v>73.407358333333264</c:v>
                </c:pt>
                <c:pt idx="1144">
                  <c:v>73.407358333333264</c:v>
                </c:pt>
                <c:pt idx="1145">
                  <c:v>73.407358333333264</c:v>
                </c:pt>
                <c:pt idx="1146">
                  <c:v>73.407358333333264</c:v>
                </c:pt>
                <c:pt idx="1147">
                  <c:v>73.407358333333264</c:v>
                </c:pt>
                <c:pt idx="1148">
                  <c:v>73.407358333333264</c:v>
                </c:pt>
                <c:pt idx="1149">
                  <c:v>73.407358333333264</c:v>
                </c:pt>
                <c:pt idx="1150">
                  <c:v>73.407358333333264</c:v>
                </c:pt>
                <c:pt idx="1151">
                  <c:v>73.407358333333264</c:v>
                </c:pt>
                <c:pt idx="1152">
                  <c:v>73.407358333333264</c:v>
                </c:pt>
                <c:pt idx="1153">
                  <c:v>73.407358333333264</c:v>
                </c:pt>
                <c:pt idx="1154">
                  <c:v>73.407358333333264</c:v>
                </c:pt>
                <c:pt idx="1155">
                  <c:v>73.407358333333264</c:v>
                </c:pt>
                <c:pt idx="1156">
                  <c:v>73.407358333333264</c:v>
                </c:pt>
                <c:pt idx="1157">
                  <c:v>73.407358333333264</c:v>
                </c:pt>
                <c:pt idx="1158">
                  <c:v>73.407358333333264</c:v>
                </c:pt>
                <c:pt idx="1159">
                  <c:v>73.407358333333264</c:v>
                </c:pt>
                <c:pt idx="1160">
                  <c:v>73.407358333333264</c:v>
                </c:pt>
                <c:pt idx="1161">
                  <c:v>73.407358333333264</c:v>
                </c:pt>
                <c:pt idx="1162">
                  <c:v>73.407358333333264</c:v>
                </c:pt>
                <c:pt idx="1163">
                  <c:v>73.407358333333264</c:v>
                </c:pt>
                <c:pt idx="1164">
                  <c:v>73.407358333333264</c:v>
                </c:pt>
                <c:pt idx="1165">
                  <c:v>73.407358333333264</c:v>
                </c:pt>
                <c:pt idx="1166">
                  <c:v>73.407358333333264</c:v>
                </c:pt>
                <c:pt idx="1167">
                  <c:v>73.407358333333264</c:v>
                </c:pt>
                <c:pt idx="1168">
                  <c:v>73.407358333333264</c:v>
                </c:pt>
                <c:pt idx="1169">
                  <c:v>73.407358333333264</c:v>
                </c:pt>
                <c:pt idx="1170">
                  <c:v>73.407358333333264</c:v>
                </c:pt>
                <c:pt idx="1171">
                  <c:v>73.407358333333264</c:v>
                </c:pt>
                <c:pt idx="1172">
                  <c:v>73.407358333333264</c:v>
                </c:pt>
                <c:pt idx="1173">
                  <c:v>73.407358333333264</c:v>
                </c:pt>
                <c:pt idx="1174">
                  <c:v>73.407358333333264</c:v>
                </c:pt>
                <c:pt idx="1175">
                  <c:v>73.407358333333264</c:v>
                </c:pt>
                <c:pt idx="1176">
                  <c:v>75.301889333333264</c:v>
                </c:pt>
                <c:pt idx="1177">
                  <c:v>75.446168333333276</c:v>
                </c:pt>
                <c:pt idx="1178">
                  <c:v>75.446168333333276</c:v>
                </c:pt>
                <c:pt idx="1179">
                  <c:v>75.769555333333287</c:v>
                </c:pt>
                <c:pt idx="1180">
                  <c:v>75.769555333333287</c:v>
                </c:pt>
                <c:pt idx="1181">
                  <c:v>75.769555333333287</c:v>
                </c:pt>
                <c:pt idx="1182">
                  <c:v>75.769555333333301</c:v>
                </c:pt>
                <c:pt idx="1183">
                  <c:v>74.362252333333288</c:v>
                </c:pt>
                <c:pt idx="1184">
                  <c:v>73.904763333333278</c:v>
                </c:pt>
                <c:pt idx="1185">
                  <c:v>73.080490333333302</c:v>
                </c:pt>
                <c:pt idx="1186">
                  <c:v>74.086213333333291</c:v>
                </c:pt>
                <c:pt idx="1187">
                  <c:v>75.732186333333303</c:v>
                </c:pt>
                <c:pt idx="1188">
                  <c:v>75.732186333333303</c:v>
                </c:pt>
                <c:pt idx="1189">
                  <c:v>75.732186333333303</c:v>
                </c:pt>
                <c:pt idx="1190">
                  <c:v>75.732186333333303</c:v>
                </c:pt>
                <c:pt idx="1191">
                  <c:v>75.732186333333303</c:v>
                </c:pt>
                <c:pt idx="1192">
                  <c:v>75.732186333333303</c:v>
                </c:pt>
                <c:pt idx="1193">
                  <c:v>75.732186333333303</c:v>
                </c:pt>
                <c:pt idx="1194">
                  <c:v>75.732186333333303</c:v>
                </c:pt>
                <c:pt idx="1195">
                  <c:v>75.732186333333303</c:v>
                </c:pt>
                <c:pt idx="1196">
                  <c:v>75.732186333333303</c:v>
                </c:pt>
                <c:pt idx="1197">
                  <c:v>75.732186333333303</c:v>
                </c:pt>
                <c:pt idx="1198">
                  <c:v>75.732186333333317</c:v>
                </c:pt>
                <c:pt idx="1199">
                  <c:v>81.808388333333298</c:v>
                </c:pt>
                <c:pt idx="1200">
                  <c:v>81.808388333333298</c:v>
                </c:pt>
                <c:pt idx="1201">
                  <c:v>81.808388333333298</c:v>
                </c:pt>
                <c:pt idx="1202">
                  <c:v>81.808388333333298</c:v>
                </c:pt>
                <c:pt idx="1203">
                  <c:v>81.808388333333298</c:v>
                </c:pt>
                <c:pt idx="1204">
                  <c:v>81.808388333333298</c:v>
                </c:pt>
                <c:pt idx="1205">
                  <c:v>81.808388333333298</c:v>
                </c:pt>
                <c:pt idx="1206">
                  <c:v>81.808388333333298</c:v>
                </c:pt>
                <c:pt idx="1207">
                  <c:v>81.808388333333298</c:v>
                </c:pt>
                <c:pt idx="1208">
                  <c:v>81.808388333333298</c:v>
                </c:pt>
                <c:pt idx="1209">
                  <c:v>81.808388333333298</c:v>
                </c:pt>
                <c:pt idx="1210">
                  <c:v>81.808388333333298</c:v>
                </c:pt>
                <c:pt idx="1211">
                  <c:v>81.808388333333298</c:v>
                </c:pt>
                <c:pt idx="1212">
                  <c:v>81.808388333333298</c:v>
                </c:pt>
                <c:pt idx="1213">
                  <c:v>81.808388333333298</c:v>
                </c:pt>
                <c:pt idx="1214">
                  <c:v>81.808388333333298</c:v>
                </c:pt>
                <c:pt idx="1215">
                  <c:v>81.808388333333298</c:v>
                </c:pt>
                <c:pt idx="1216">
                  <c:v>81.808388333333298</c:v>
                </c:pt>
                <c:pt idx="1217">
                  <c:v>81.808388333333298</c:v>
                </c:pt>
                <c:pt idx="1218">
                  <c:v>81.808388333333298</c:v>
                </c:pt>
                <c:pt idx="1219">
                  <c:v>81.808388333333298</c:v>
                </c:pt>
                <c:pt idx="1220">
                  <c:v>81.808388333333298</c:v>
                </c:pt>
                <c:pt idx="1221">
                  <c:v>81.808388333333298</c:v>
                </c:pt>
                <c:pt idx="1222">
                  <c:v>81.808388333333298</c:v>
                </c:pt>
                <c:pt idx="1223">
                  <c:v>81.808388333333298</c:v>
                </c:pt>
                <c:pt idx="1224">
                  <c:v>81.808388333333298</c:v>
                </c:pt>
                <c:pt idx="1225">
                  <c:v>81.808388333333298</c:v>
                </c:pt>
                <c:pt idx="1226">
                  <c:v>81.808388333333298</c:v>
                </c:pt>
                <c:pt idx="1227">
                  <c:v>81.808388333333298</c:v>
                </c:pt>
                <c:pt idx="1228">
                  <c:v>81.808388333333298</c:v>
                </c:pt>
                <c:pt idx="1229">
                  <c:v>81.808388333333298</c:v>
                </c:pt>
                <c:pt idx="1230">
                  <c:v>81.808388333333298</c:v>
                </c:pt>
                <c:pt idx="1231">
                  <c:v>81.808388333333298</c:v>
                </c:pt>
                <c:pt idx="1232">
                  <c:v>81.808388333333298</c:v>
                </c:pt>
                <c:pt idx="1233">
                  <c:v>81.808388333333298</c:v>
                </c:pt>
                <c:pt idx="1234">
                  <c:v>81.808388333333298</c:v>
                </c:pt>
                <c:pt idx="1235">
                  <c:v>81.808388333333298</c:v>
                </c:pt>
                <c:pt idx="1236">
                  <c:v>81.808388333333298</c:v>
                </c:pt>
                <c:pt idx="1237">
                  <c:v>81.808388333333298</c:v>
                </c:pt>
                <c:pt idx="1238">
                  <c:v>81.808388333333298</c:v>
                </c:pt>
                <c:pt idx="1239">
                  <c:v>81.808388333333298</c:v>
                </c:pt>
                <c:pt idx="1240">
                  <c:v>81.808388333333298</c:v>
                </c:pt>
                <c:pt idx="1241">
                  <c:v>81.808388333333298</c:v>
                </c:pt>
                <c:pt idx="1242">
                  <c:v>81.808388333333298</c:v>
                </c:pt>
                <c:pt idx="1243">
                  <c:v>81.808388333333298</c:v>
                </c:pt>
                <c:pt idx="1244">
                  <c:v>81.808388333333298</c:v>
                </c:pt>
                <c:pt idx="1245">
                  <c:v>81.808388333333298</c:v>
                </c:pt>
                <c:pt idx="1246">
                  <c:v>81.808388333333298</c:v>
                </c:pt>
                <c:pt idx="1247">
                  <c:v>81.808388333333298</c:v>
                </c:pt>
                <c:pt idx="1248">
                  <c:v>81.808388333333298</c:v>
                </c:pt>
                <c:pt idx="1249">
                  <c:v>81.808388333333298</c:v>
                </c:pt>
                <c:pt idx="1250">
                  <c:v>81.808388333333298</c:v>
                </c:pt>
                <c:pt idx="1251">
                  <c:v>81.808388333333312</c:v>
                </c:pt>
                <c:pt idx="1252">
                  <c:v>81.556198333333299</c:v>
                </c:pt>
                <c:pt idx="1253">
                  <c:v>80.179825333333298</c:v>
                </c:pt>
                <c:pt idx="1254">
                  <c:v>81.619240333333266</c:v>
                </c:pt>
                <c:pt idx="1255">
                  <c:v>81.619240333333266</c:v>
                </c:pt>
                <c:pt idx="1256">
                  <c:v>81.619240333333266</c:v>
                </c:pt>
                <c:pt idx="1257">
                  <c:v>83.597908333333265</c:v>
                </c:pt>
                <c:pt idx="1258">
                  <c:v>83.597908333333265</c:v>
                </c:pt>
                <c:pt idx="1259">
                  <c:v>83.597908333333265</c:v>
                </c:pt>
                <c:pt idx="1260">
                  <c:v>83.597908333333265</c:v>
                </c:pt>
                <c:pt idx="1261">
                  <c:v>83.597908333333265</c:v>
                </c:pt>
                <c:pt idx="1262">
                  <c:v>83.597908333333265</c:v>
                </c:pt>
                <c:pt idx="1263">
                  <c:v>83.597908333333265</c:v>
                </c:pt>
                <c:pt idx="1264">
                  <c:v>83.597908333333265</c:v>
                </c:pt>
                <c:pt idx="1265">
                  <c:v>83.597908333333265</c:v>
                </c:pt>
                <c:pt idx="1266">
                  <c:v>83.597908333333265</c:v>
                </c:pt>
                <c:pt idx="1267">
                  <c:v>83.597908333333265</c:v>
                </c:pt>
                <c:pt idx="1268">
                  <c:v>83.597908333333265</c:v>
                </c:pt>
                <c:pt idx="1269">
                  <c:v>83.597908333333265</c:v>
                </c:pt>
                <c:pt idx="1270">
                  <c:v>83.597908333333265</c:v>
                </c:pt>
                <c:pt idx="1271">
                  <c:v>83.597908333333265</c:v>
                </c:pt>
                <c:pt idx="1272">
                  <c:v>83.597908333333265</c:v>
                </c:pt>
                <c:pt idx="1273">
                  <c:v>83.597908333333265</c:v>
                </c:pt>
                <c:pt idx="1274">
                  <c:v>83.597908333333265</c:v>
                </c:pt>
                <c:pt idx="1275">
                  <c:v>83.597908333333265</c:v>
                </c:pt>
                <c:pt idx="1276">
                  <c:v>83.597908333333265</c:v>
                </c:pt>
                <c:pt idx="1277">
                  <c:v>83.597908333333265</c:v>
                </c:pt>
                <c:pt idx="1278">
                  <c:v>83.597908333333265</c:v>
                </c:pt>
                <c:pt idx="1279">
                  <c:v>83.597908333333265</c:v>
                </c:pt>
                <c:pt idx="1280">
                  <c:v>86.98450533333326</c:v>
                </c:pt>
                <c:pt idx="1281">
                  <c:v>86.98450533333326</c:v>
                </c:pt>
                <c:pt idx="1282">
                  <c:v>86.98450533333326</c:v>
                </c:pt>
                <c:pt idx="1283">
                  <c:v>86.98450533333326</c:v>
                </c:pt>
                <c:pt idx="1284">
                  <c:v>86.98450533333326</c:v>
                </c:pt>
                <c:pt idx="1285">
                  <c:v>86.98450533333326</c:v>
                </c:pt>
                <c:pt idx="1286">
                  <c:v>86.98450533333326</c:v>
                </c:pt>
                <c:pt idx="1287">
                  <c:v>86.98450533333326</c:v>
                </c:pt>
                <c:pt idx="1288">
                  <c:v>86.98450533333326</c:v>
                </c:pt>
                <c:pt idx="1289">
                  <c:v>86.98450533333326</c:v>
                </c:pt>
                <c:pt idx="1290">
                  <c:v>86.98450533333326</c:v>
                </c:pt>
                <c:pt idx="1291">
                  <c:v>86.98450533333326</c:v>
                </c:pt>
                <c:pt idx="1292">
                  <c:v>86.98450533333326</c:v>
                </c:pt>
                <c:pt idx="1293">
                  <c:v>86.98450533333326</c:v>
                </c:pt>
                <c:pt idx="1294">
                  <c:v>86.98450533333326</c:v>
                </c:pt>
                <c:pt idx="1295">
                  <c:v>86.98450533333326</c:v>
                </c:pt>
                <c:pt idx="1296">
                  <c:v>86.98450533333326</c:v>
                </c:pt>
                <c:pt idx="1297">
                  <c:v>86.98450533333326</c:v>
                </c:pt>
                <c:pt idx="1298">
                  <c:v>86.98450533333326</c:v>
                </c:pt>
                <c:pt idx="1299">
                  <c:v>86.98450533333326</c:v>
                </c:pt>
                <c:pt idx="1300">
                  <c:v>86.98450533333326</c:v>
                </c:pt>
                <c:pt idx="1301">
                  <c:v>86.98450533333326</c:v>
                </c:pt>
                <c:pt idx="1302">
                  <c:v>86.98450533333326</c:v>
                </c:pt>
                <c:pt idx="1303">
                  <c:v>86.98450533333326</c:v>
                </c:pt>
                <c:pt idx="1304">
                  <c:v>86.98450533333326</c:v>
                </c:pt>
                <c:pt idx="1305">
                  <c:v>86.98450533333326</c:v>
                </c:pt>
                <c:pt idx="1306">
                  <c:v>86.98450533333326</c:v>
                </c:pt>
                <c:pt idx="1307">
                  <c:v>86.98450533333326</c:v>
                </c:pt>
                <c:pt idx="1308">
                  <c:v>86.98450533333326</c:v>
                </c:pt>
                <c:pt idx="1309">
                  <c:v>86.98450533333326</c:v>
                </c:pt>
                <c:pt idx="1310">
                  <c:v>86.98450533333326</c:v>
                </c:pt>
                <c:pt idx="1311">
                  <c:v>86.98450533333326</c:v>
                </c:pt>
                <c:pt idx="1312">
                  <c:v>86.98450533333326</c:v>
                </c:pt>
                <c:pt idx="1313">
                  <c:v>86.98450533333326</c:v>
                </c:pt>
                <c:pt idx="1314">
                  <c:v>86.98450533333326</c:v>
                </c:pt>
                <c:pt idx="1315">
                  <c:v>86.98450533333326</c:v>
                </c:pt>
                <c:pt idx="1316">
                  <c:v>86.98450533333326</c:v>
                </c:pt>
                <c:pt idx="1317">
                  <c:v>86.98450533333326</c:v>
                </c:pt>
                <c:pt idx="1318">
                  <c:v>86.98450533333326</c:v>
                </c:pt>
                <c:pt idx="1319">
                  <c:v>86.98450533333326</c:v>
                </c:pt>
                <c:pt idx="1320">
                  <c:v>86.98450533333326</c:v>
                </c:pt>
                <c:pt idx="1321">
                  <c:v>86.98450533333326</c:v>
                </c:pt>
                <c:pt idx="1322">
                  <c:v>86.98450533333326</c:v>
                </c:pt>
                <c:pt idx="1323">
                  <c:v>86.98450533333326</c:v>
                </c:pt>
                <c:pt idx="1324">
                  <c:v>86.98450533333326</c:v>
                </c:pt>
                <c:pt idx="1325">
                  <c:v>86.98450533333326</c:v>
                </c:pt>
                <c:pt idx="1326">
                  <c:v>86.98450533333326</c:v>
                </c:pt>
                <c:pt idx="1327">
                  <c:v>86.98450533333326</c:v>
                </c:pt>
                <c:pt idx="1328">
                  <c:v>86.98450533333326</c:v>
                </c:pt>
                <c:pt idx="1329">
                  <c:v>86.98450533333326</c:v>
                </c:pt>
                <c:pt idx="1330">
                  <c:v>86.98450533333326</c:v>
                </c:pt>
                <c:pt idx="1331">
                  <c:v>86.98450533333326</c:v>
                </c:pt>
                <c:pt idx="1332">
                  <c:v>86.98450533333326</c:v>
                </c:pt>
                <c:pt idx="1333">
                  <c:v>86.98450533333326</c:v>
                </c:pt>
                <c:pt idx="1334">
                  <c:v>86.98450533333326</c:v>
                </c:pt>
                <c:pt idx="1335">
                  <c:v>86.98450533333326</c:v>
                </c:pt>
                <c:pt idx="1336">
                  <c:v>86.98450533333326</c:v>
                </c:pt>
                <c:pt idx="1337">
                  <c:v>86.98450533333326</c:v>
                </c:pt>
                <c:pt idx="1338">
                  <c:v>86.98450533333326</c:v>
                </c:pt>
                <c:pt idx="1339">
                  <c:v>86.98450533333326</c:v>
                </c:pt>
                <c:pt idx="1340">
                  <c:v>86.98450533333326</c:v>
                </c:pt>
                <c:pt idx="1341">
                  <c:v>86.98450533333326</c:v>
                </c:pt>
                <c:pt idx="1342">
                  <c:v>86.98450533333326</c:v>
                </c:pt>
                <c:pt idx="1343">
                  <c:v>86.98450533333326</c:v>
                </c:pt>
                <c:pt idx="1344">
                  <c:v>86.98450533333326</c:v>
                </c:pt>
                <c:pt idx="1345">
                  <c:v>86.98450533333326</c:v>
                </c:pt>
                <c:pt idx="1346">
                  <c:v>86.98450533333326</c:v>
                </c:pt>
                <c:pt idx="1347">
                  <c:v>86.98450533333326</c:v>
                </c:pt>
                <c:pt idx="1348">
                  <c:v>86.98450533333326</c:v>
                </c:pt>
                <c:pt idx="1349">
                  <c:v>86.98450533333326</c:v>
                </c:pt>
                <c:pt idx="1350">
                  <c:v>86.98450533333326</c:v>
                </c:pt>
                <c:pt idx="1351">
                  <c:v>86.98450533333326</c:v>
                </c:pt>
                <c:pt idx="1352">
                  <c:v>86.98450533333326</c:v>
                </c:pt>
                <c:pt idx="1353">
                  <c:v>86.98450533333326</c:v>
                </c:pt>
                <c:pt idx="1354">
                  <c:v>86.98450533333326</c:v>
                </c:pt>
                <c:pt idx="1355">
                  <c:v>86.98450533333326</c:v>
                </c:pt>
                <c:pt idx="1356">
                  <c:v>86.98450533333326</c:v>
                </c:pt>
                <c:pt idx="1357">
                  <c:v>86.98450533333326</c:v>
                </c:pt>
                <c:pt idx="1358">
                  <c:v>86.98450533333326</c:v>
                </c:pt>
                <c:pt idx="1359">
                  <c:v>86.98450533333326</c:v>
                </c:pt>
                <c:pt idx="1360">
                  <c:v>86.98450533333326</c:v>
                </c:pt>
                <c:pt idx="1361">
                  <c:v>86.98450533333326</c:v>
                </c:pt>
                <c:pt idx="1362">
                  <c:v>86.98450533333326</c:v>
                </c:pt>
                <c:pt idx="1363">
                  <c:v>86.98450533333326</c:v>
                </c:pt>
                <c:pt idx="1364">
                  <c:v>86.98450533333326</c:v>
                </c:pt>
                <c:pt idx="1365">
                  <c:v>86.98450533333326</c:v>
                </c:pt>
                <c:pt idx="1366">
                  <c:v>86.98450533333326</c:v>
                </c:pt>
                <c:pt idx="1367">
                  <c:v>86.98450533333326</c:v>
                </c:pt>
                <c:pt idx="1368">
                  <c:v>86.98450533333326</c:v>
                </c:pt>
                <c:pt idx="1369">
                  <c:v>86.98450533333326</c:v>
                </c:pt>
                <c:pt idx="1370">
                  <c:v>86.98450533333326</c:v>
                </c:pt>
                <c:pt idx="1371">
                  <c:v>86.98450533333326</c:v>
                </c:pt>
                <c:pt idx="1372">
                  <c:v>86.98450533333326</c:v>
                </c:pt>
                <c:pt idx="1373">
                  <c:v>86.98450533333326</c:v>
                </c:pt>
                <c:pt idx="1374">
                  <c:v>86.98450533333326</c:v>
                </c:pt>
                <c:pt idx="1375">
                  <c:v>86.98450533333326</c:v>
                </c:pt>
                <c:pt idx="1376">
                  <c:v>86.98450533333326</c:v>
                </c:pt>
                <c:pt idx="1377">
                  <c:v>86.98450533333326</c:v>
                </c:pt>
                <c:pt idx="1378">
                  <c:v>86.98450533333326</c:v>
                </c:pt>
                <c:pt idx="1379">
                  <c:v>86.98450533333326</c:v>
                </c:pt>
                <c:pt idx="1380">
                  <c:v>86.98450533333326</c:v>
                </c:pt>
                <c:pt idx="1381">
                  <c:v>86.98450533333326</c:v>
                </c:pt>
                <c:pt idx="1382">
                  <c:v>86.98450533333326</c:v>
                </c:pt>
                <c:pt idx="1383">
                  <c:v>86.98450533333326</c:v>
                </c:pt>
                <c:pt idx="1384">
                  <c:v>86.98450533333326</c:v>
                </c:pt>
                <c:pt idx="1385">
                  <c:v>86.98450533333326</c:v>
                </c:pt>
                <c:pt idx="1386">
                  <c:v>86.98450533333326</c:v>
                </c:pt>
                <c:pt idx="1387">
                  <c:v>86.98450533333326</c:v>
                </c:pt>
                <c:pt idx="1388">
                  <c:v>86.98450533333326</c:v>
                </c:pt>
                <c:pt idx="1389">
                  <c:v>86.98450533333326</c:v>
                </c:pt>
                <c:pt idx="1390">
                  <c:v>86.98450533333326</c:v>
                </c:pt>
                <c:pt idx="1391">
                  <c:v>86.98450533333326</c:v>
                </c:pt>
                <c:pt idx="1392">
                  <c:v>86.98450533333326</c:v>
                </c:pt>
                <c:pt idx="1393">
                  <c:v>86.98450533333326</c:v>
                </c:pt>
                <c:pt idx="1394">
                  <c:v>86.98450533333326</c:v>
                </c:pt>
                <c:pt idx="1395">
                  <c:v>86.98450533333326</c:v>
                </c:pt>
                <c:pt idx="1396">
                  <c:v>86.98450533333326</c:v>
                </c:pt>
                <c:pt idx="1397">
                  <c:v>86.98450533333326</c:v>
                </c:pt>
                <c:pt idx="1398">
                  <c:v>86.98450533333326</c:v>
                </c:pt>
                <c:pt idx="1399">
                  <c:v>86.98450533333326</c:v>
                </c:pt>
                <c:pt idx="1400">
                  <c:v>86.98450533333326</c:v>
                </c:pt>
                <c:pt idx="1401">
                  <c:v>86.98450533333326</c:v>
                </c:pt>
                <c:pt idx="1402">
                  <c:v>86.98450533333326</c:v>
                </c:pt>
                <c:pt idx="1403">
                  <c:v>83.761040333333256</c:v>
                </c:pt>
                <c:pt idx="1404">
                  <c:v>87.424858333333276</c:v>
                </c:pt>
                <c:pt idx="1405">
                  <c:v>87.424858333333276</c:v>
                </c:pt>
                <c:pt idx="1406">
                  <c:v>87.424858333333276</c:v>
                </c:pt>
                <c:pt idx="1407">
                  <c:v>87.424858333333276</c:v>
                </c:pt>
                <c:pt idx="1408">
                  <c:v>87.424858333333276</c:v>
                </c:pt>
                <c:pt idx="1409">
                  <c:v>87.424858333333276</c:v>
                </c:pt>
                <c:pt idx="1410">
                  <c:v>87.424858333333276</c:v>
                </c:pt>
                <c:pt idx="1411">
                  <c:v>87.424858333333276</c:v>
                </c:pt>
                <c:pt idx="1412">
                  <c:v>87.424858333333276</c:v>
                </c:pt>
                <c:pt idx="1413">
                  <c:v>87.424858333333248</c:v>
                </c:pt>
                <c:pt idx="1414">
                  <c:v>87.565803333333236</c:v>
                </c:pt>
                <c:pt idx="1415">
                  <c:v>89.936729333333261</c:v>
                </c:pt>
                <c:pt idx="1416">
                  <c:v>89.936729333333261</c:v>
                </c:pt>
                <c:pt idx="1417">
                  <c:v>89.936729333333261</c:v>
                </c:pt>
                <c:pt idx="1418">
                  <c:v>89.936729333333261</c:v>
                </c:pt>
                <c:pt idx="1419">
                  <c:v>89.936729333333261</c:v>
                </c:pt>
                <c:pt idx="1420">
                  <c:v>89.936729333333261</c:v>
                </c:pt>
                <c:pt idx="1421">
                  <c:v>89.936729333333261</c:v>
                </c:pt>
                <c:pt idx="1422">
                  <c:v>89.936729333333261</c:v>
                </c:pt>
                <c:pt idx="1423">
                  <c:v>89.936729333333261</c:v>
                </c:pt>
                <c:pt idx="1424">
                  <c:v>89.936729333333261</c:v>
                </c:pt>
                <c:pt idx="1425">
                  <c:v>89.936729333333261</c:v>
                </c:pt>
                <c:pt idx="1426">
                  <c:v>89.936729333333261</c:v>
                </c:pt>
                <c:pt idx="1427">
                  <c:v>89.936729333333261</c:v>
                </c:pt>
                <c:pt idx="1428">
                  <c:v>89.936729333333261</c:v>
                </c:pt>
                <c:pt idx="1429">
                  <c:v>89.936729333333261</c:v>
                </c:pt>
                <c:pt idx="1430">
                  <c:v>89.936729333333261</c:v>
                </c:pt>
                <c:pt idx="1431">
                  <c:v>89.936729333333261</c:v>
                </c:pt>
                <c:pt idx="1432">
                  <c:v>89.936729333333261</c:v>
                </c:pt>
                <c:pt idx="1433">
                  <c:v>89.936729333333261</c:v>
                </c:pt>
                <c:pt idx="1434">
                  <c:v>89.936729333333261</c:v>
                </c:pt>
                <c:pt idx="1435">
                  <c:v>89.936729333333261</c:v>
                </c:pt>
                <c:pt idx="1436">
                  <c:v>89.936729333333261</c:v>
                </c:pt>
                <c:pt idx="1437">
                  <c:v>89.936729333333261</c:v>
                </c:pt>
                <c:pt idx="1438">
                  <c:v>89.936729333333261</c:v>
                </c:pt>
                <c:pt idx="1439">
                  <c:v>89.936729333333261</c:v>
                </c:pt>
                <c:pt idx="1440">
                  <c:v>89.936729333333261</c:v>
                </c:pt>
                <c:pt idx="1441">
                  <c:v>89.936729333333261</c:v>
                </c:pt>
                <c:pt idx="1442">
                  <c:v>89.936729333333261</c:v>
                </c:pt>
                <c:pt idx="1443">
                  <c:v>89.936729333333261</c:v>
                </c:pt>
                <c:pt idx="1444">
                  <c:v>89.936729333333261</c:v>
                </c:pt>
                <c:pt idx="1445">
                  <c:v>89.936729333333261</c:v>
                </c:pt>
                <c:pt idx="1446">
                  <c:v>89.936729333333261</c:v>
                </c:pt>
                <c:pt idx="1447">
                  <c:v>89.936729333333261</c:v>
                </c:pt>
                <c:pt idx="1448">
                  <c:v>89.936729333333261</c:v>
                </c:pt>
                <c:pt idx="1449">
                  <c:v>89.936729333333261</c:v>
                </c:pt>
                <c:pt idx="1450">
                  <c:v>89.936729333333261</c:v>
                </c:pt>
                <c:pt idx="1451">
                  <c:v>89.936729333333261</c:v>
                </c:pt>
                <c:pt idx="1452">
                  <c:v>89.936729333333261</c:v>
                </c:pt>
                <c:pt idx="1453">
                  <c:v>89.936729333333261</c:v>
                </c:pt>
                <c:pt idx="1454">
                  <c:v>89.936729333333261</c:v>
                </c:pt>
                <c:pt idx="1455">
                  <c:v>89.936729333333261</c:v>
                </c:pt>
                <c:pt idx="1456">
                  <c:v>89.936729333333233</c:v>
                </c:pt>
                <c:pt idx="1457">
                  <c:v>93.810935333333248</c:v>
                </c:pt>
                <c:pt idx="1458">
                  <c:v>93.810935333333248</c:v>
                </c:pt>
                <c:pt idx="1459">
                  <c:v>93.810935333333248</c:v>
                </c:pt>
                <c:pt idx="1460">
                  <c:v>95.614280333333227</c:v>
                </c:pt>
                <c:pt idx="1461">
                  <c:v>95.614280333333227</c:v>
                </c:pt>
                <c:pt idx="1462">
                  <c:v>95.614280333333227</c:v>
                </c:pt>
                <c:pt idx="1463">
                  <c:v>95.614280333333227</c:v>
                </c:pt>
                <c:pt idx="1464">
                  <c:v>94.129081333333232</c:v>
                </c:pt>
                <c:pt idx="1465">
                  <c:v>94.624168333333216</c:v>
                </c:pt>
                <c:pt idx="1466">
                  <c:v>94.129081333333232</c:v>
                </c:pt>
                <c:pt idx="1467">
                  <c:v>94.573616333333234</c:v>
                </c:pt>
                <c:pt idx="1468">
                  <c:v>94.573616333333234</c:v>
                </c:pt>
                <c:pt idx="1469">
                  <c:v>94.573616333333234</c:v>
                </c:pt>
                <c:pt idx="1470">
                  <c:v>93.088455333333201</c:v>
                </c:pt>
                <c:pt idx="1471">
                  <c:v>94.841240333333232</c:v>
                </c:pt>
                <c:pt idx="1472">
                  <c:v>94.841240333333232</c:v>
                </c:pt>
                <c:pt idx="1473">
                  <c:v>94.841240333333232</c:v>
                </c:pt>
                <c:pt idx="1474">
                  <c:v>94.841240333333232</c:v>
                </c:pt>
                <c:pt idx="1475">
                  <c:v>94.841240333333232</c:v>
                </c:pt>
                <c:pt idx="1476">
                  <c:v>94.841240333333232</c:v>
                </c:pt>
                <c:pt idx="1477">
                  <c:v>94.841240333333232</c:v>
                </c:pt>
                <c:pt idx="1478">
                  <c:v>94.841240333333232</c:v>
                </c:pt>
                <c:pt idx="1479">
                  <c:v>94.841240333333232</c:v>
                </c:pt>
                <c:pt idx="1480">
                  <c:v>94.841240333333232</c:v>
                </c:pt>
                <c:pt idx="1481">
                  <c:v>94.841240333333232</c:v>
                </c:pt>
                <c:pt idx="1482">
                  <c:v>94.841240333333232</c:v>
                </c:pt>
                <c:pt idx="1483">
                  <c:v>94.841240333333232</c:v>
                </c:pt>
                <c:pt idx="1484">
                  <c:v>94.841240333333232</c:v>
                </c:pt>
                <c:pt idx="1485">
                  <c:v>94.841240333333232</c:v>
                </c:pt>
                <c:pt idx="1486">
                  <c:v>94.841240333333232</c:v>
                </c:pt>
                <c:pt idx="1487">
                  <c:v>94.841240333333232</c:v>
                </c:pt>
                <c:pt idx="1488">
                  <c:v>94.841240333333232</c:v>
                </c:pt>
                <c:pt idx="1489">
                  <c:v>94.841240333333232</c:v>
                </c:pt>
                <c:pt idx="1490">
                  <c:v>94.841240333333232</c:v>
                </c:pt>
                <c:pt idx="1491">
                  <c:v>94.841240333333232</c:v>
                </c:pt>
                <c:pt idx="1492">
                  <c:v>94.841240333333232</c:v>
                </c:pt>
                <c:pt idx="1493">
                  <c:v>94.841240333333232</c:v>
                </c:pt>
                <c:pt idx="1494">
                  <c:v>94.841240333333232</c:v>
                </c:pt>
                <c:pt idx="1495">
                  <c:v>94.841240333333232</c:v>
                </c:pt>
                <c:pt idx="1496">
                  <c:v>94.841240333333232</c:v>
                </c:pt>
                <c:pt idx="1497">
                  <c:v>94.841240333333232</c:v>
                </c:pt>
                <c:pt idx="1498">
                  <c:v>94.841240333333232</c:v>
                </c:pt>
                <c:pt idx="1499">
                  <c:v>94.841240333333232</c:v>
                </c:pt>
                <c:pt idx="1500">
                  <c:v>94.841240333333232</c:v>
                </c:pt>
                <c:pt idx="1501">
                  <c:v>94.841240333333232</c:v>
                </c:pt>
                <c:pt idx="1502">
                  <c:v>94.841240333333232</c:v>
                </c:pt>
                <c:pt idx="1503">
                  <c:v>94.841240333333232</c:v>
                </c:pt>
                <c:pt idx="1504">
                  <c:v>94.841240333333232</c:v>
                </c:pt>
                <c:pt idx="1505">
                  <c:v>94.841240333333232</c:v>
                </c:pt>
                <c:pt idx="1506">
                  <c:v>94.841240333333232</c:v>
                </c:pt>
                <c:pt idx="1507">
                  <c:v>94.841240333333232</c:v>
                </c:pt>
                <c:pt idx="1508">
                  <c:v>94.841240333333232</c:v>
                </c:pt>
                <c:pt idx="1509">
                  <c:v>94.841240333333232</c:v>
                </c:pt>
                <c:pt idx="1510">
                  <c:v>94.841240333333232</c:v>
                </c:pt>
                <c:pt idx="1511">
                  <c:v>94.841240333333232</c:v>
                </c:pt>
                <c:pt idx="1512">
                  <c:v>94.841240333333232</c:v>
                </c:pt>
                <c:pt idx="1513">
                  <c:v>94.841240333333232</c:v>
                </c:pt>
                <c:pt idx="1514">
                  <c:v>94.841240333333232</c:v>
                </c:pt>
                <c:pt idx="1515">
                  <c:v>94.841240333333232</c:v>
                </c:pt>
                <c:pt idx="1516">
                  <c:v>94.841240333333232</c:v>
                </c:pt>
                <c:pt idx="1517">
                  <c:v>94.841240333333232</c:v>
                </c:pt>
                <c:pt idx="1518">
                  <c:v>94.841240333333232</c:v>
                </c:pt>
                <c:pt idx="1519">
                  <c:v>94.841240333333232</c:v>
                </c:pt>
                <c:pt idx="1520">
                  <c:v>94.841240333333232</c:v>
                </c:pt>
                <c:pt idx="1521">
                  <c:v>94.841240333333232</c:v>
                </c:pt>
                <c:pt idx="1522">
                  <c:v>94.841240333333232</c:v>
                </c:pt>
                <c:pt idx="1523">
                  <c:v>94.841240333333232</c:v>
                </c:pt>
                <c:pt idx="1524">
                  <c:v>94.841240333333232</c:v>
                </c:pt>
                <c:pt idx="1525">
                  <c:v>94.841240333333232</c:v>
                </c:pt>
                <c:pt idx="1526">
                  <c:v>94.841240333333232</c:v>
                </c:pt>
                <c:pt idx="1527">
                  <c:v>94.841240333333232</c:v>
                </c:pt>
                <c:pt idx="1528">
                  <c:v>94.841240333333232</c:v>
                </c:pt>
                <c:pt idx="1529">
                  <c:v>94.841240333333232</c:v>
                </c:pt>
                <c:pt idx="1530">
                  <c:v>94.841240333333232</c:v>
                </c:pt>
                <c:pt idx="1531">
                  <c:v>94.841240333333232</c:v>
                </c:pt>
                <c:pt idx="1532">
                  <c:v>94.841240333333246</c:v>
                </c:pt>
                <c:pt idx="1533">
                  <c:v>94.396737333333192</c:v>
                </c:pt>
                <c:pt idx="1534">
                  <c:v>94.39673733333322</c:v>
                </c:pt>
                <c:pt idx="1535">
                  <c:v>94.39673733333322</c:v>
                </c:pt>
                <c:pt idx="1536">
                  <c:v>94.866540333333234</c:v>
                </c:pt>
                <c:pt idx="1537">
                  <c:v>98.155068333333219</c:v>
                </c:pt>
                <c:pt idx="1538">
                  <c:v>98.155068333333219</c:v>
                </c:pt>
                <c:pt idx="1539">
                  <c:v>98.155068333333219</c:v>
                </c:pt>
                <c:pt idx="1540">
                  <c:v>98.155068333333219</c:v>
                </c:pt>
                <c:pt idx="1541">
                  <c:v>98.155068333333219</c:v>
                </c:pt>
                <c:pt idx="1542">
                  <c:v>98.155068333333219</c:v>
                </c:pt>
                <c:pt idx="1543">
                  <c:v>98.155068333333219</c:v>
                </c:pt>
                <c:pt idx="1544">
                  <c:v>98.155068333333219</c:v>
                </c:pt>
                <c:pt idx="1545">
                  <c:v>98.155068333333219</c:v>
                </c:pt>
                <c:pt idx="1546">
                  <c:v>98.155068333333219</c:v>
                </c:pt>
                <c:pt idx="1547">
                  <c:v>98.155068333333219</c:v>
                </c:pt>
                <c:pt idx="1548">
                  <c:v>98.155068333333219</c:v>
                </c:pt>
                <c:pt idx="1549">
                  <c:v>98.155068333333219</c:v>
                </c:pt>
                <c:pt idx="1550">
                  <c:v>98.155068333333219</c:v>
                </c:pt>
                <c:pt idx="1551">
                  <c:v>98.155068333333219</c:v>
                </c:pt>
                <c:pt idx="1552">
                  <c:v>98.155068333333219</c:v>
                </c:pt>
                <c:pt idx="1553">
                  <c:v>98.155068333333219</c:v>
                </c:pt>
                <c:pt idx="1554">
                  <c:v>98.155068333333219</c:v>
                </c:pt>
                <c:pt idx="1555">
                  <c:v>98.155068333333219</c:v>
                </c:pt>
                <c:pt idx="1556">
                  <c:v>98.155068333333219</c:v>
                </c:pt>
                <c:pt idx="1557">
                  <c:v>98.155068333333219</c:v>
                </c:pt>
                <c:pt idx="1558">
                  <c:v>98.155068333333219</c:v>
                </c:pt>
                <c:pt idx="1559">
                  <c:v>98.155068333333219</c:v>
                </c:pt>
                <c:pt idx="1560">
                  <c:v>98.155068333333219</c:v>
                </c:pt>
                <c:pt idx="1561">
                  <c:v>98.155068333333219</c:v>
                </c:pt>
                <c:pt idx="1562">
                  <c:v>98.155068333333219</c:v>
                </c:pt>
                <c:pt idx="1563">
                  <c:v>98.155068333333219</c:v>
                </c:pt>
                <c:pt idx="1564">
                  <c:v>98.155068333333219</c:v>
                </c:pt>
                <c:pt idx="1565">
                  <c:v>98.155068333333219</c:v>
                </c:pt>
                <c:pt idx="1566">
                  <c:v>98.155068333333219</c:v>
                </c:pt>
                <c:pt idx="1567">
                  <c:v>98.155068333333219</c:v>
                </c:pt>
                <c:pt idx="1568">
                  <c:v>98.155068333333219</c:v>
                </c:pt>
                <c:pt idx="1569">
                  <c:v>98.155068333333219</c:v>
                </c:pt>
                <c:pt idx="1570">
                  <c:v>98.155068333333219</c:v>
                </c:pt>
                <c:pt idx="1571">
                  <c:v>98.155068333333219</c:v>
                </c:pt>
                <c:pt idx="1572">
                  <c:v>98.155068333333219</c:v>
                </c:pt>
                <c:pt idx="1573">
                  <c:v>98.155068333333219</c:v>
                </c:pt>
                <c:pt idx="1574">
                  <c:v>98.155068333333219</c:v>
                </c:pt>
                <c:pt idx="1575">
                  <c:v>98.155068333333219</c:v>
                </c:pt>
                <c:pt idx="1576">
                  <c:v>98.155068333333219</c:v>
                </c:pt>
                <c:pt idx="1577">
                  <c:v>98.155068333333219</c:v>
                </c:pt>
                <c:pt idx="1578">
                  <c:v>98.155068333333219</c:v>
                </c:pt>
                <c:pt idx="1579">
                  <c:v>98.155068333333219</c:v>
                </c:pt>
                <c:pt idx="1580">
                  <c:v>98.155068333333219</c:v>
                </c:pt>
                <c:pt idx="1581">
                  <c:v>98.155068333333219</c:v>
                </c:pt>
                <c:pt idx="1582">
                  <c:v>98.155068333333219</c:v>
                </c:pt>
                <c:pt idx="1583">
                  <c:v>98.155068333333219</c:v>
                </c:pt>
                <c:pt idx="1584">
                  <c:v>98.155068333333219</c:v>
                </c:pt>
                <c:pt idx="1585">
                  <c:v>98.155068333333219</c:v>
                </c:pt>
                <c:pt idx="1586">
                  <c:v>98.155068333333219</c:v>
                </c:pt>
                <c:pt idx="1587">
                  <c:v>98.155068333333219</c:v>
                </c:pt>
                <c:pt idx="1588">
                  <c:v>98.155068333333219</c:v>
                </c:pt>
                <c:pt idx="1589">
                  <c:v>98.155068333333219</c:v>
                </c:pt>
                <c:pt idx="1590">
                  <c:v>98.155068333333219</c:v>
                </c:pt>
                <c:pt idx="1591">
                  <c:v>98.155068333333219</c:v>
                </c:pt>
                <c:pt idx="1592">
                  <c:v>98.155068333333219</c:v>
                </c:pt>
                <c:pt idx="1593">
                  <c:v>98.155068333333219</c:v>
                </c:pt>
                <c:pt idx="1594">
                  <c:v>98.155068333333219</c:v>
                </c:pt>
                <c:pt idx="1595">
                  <c:v>98.155068333333219</c:v>
                </c:pt>
                <c:pt idx="1596">
                  <c:v>98.155068333333219</c:v>
                </c:pt>
                <c:pt idx="1597">
                  <c:v>98.155068333333219</c:v>
                </c:pt>
                <c:pt idx="1598">
                  <c:v>98.155068333333219</c:v>
                </c:pt>
                <c:pt idx="1599">
                  <c:v>98.155068333333219</c:v>
                </c:pt>
                <c:pt idx="1600">
                  <c:v>98.155068333333219</c:v>
                </c:pt>
                <c:pt idx="1601">
                  <c:v>98.155068333333219</c:v>
                </c:pt>
                <c:pt idx="1602">
                  <c:v>98.155068333333219</c:v>
                </c:pt>
                <c:pt idx="1603">
                  <c:v>98.155068333333219</c:v>
                </c:pt>
                <c:pt idx="1604">
                  <c:v>98.155068333333219</c:v>
                </c:pt>
                <c:pt idx="1605">
                  <c:v>98.155068333333219</c:v>
                </c:pt>
                <c:pt idx="1606">
                  <c:v>98.155068333333219</c:v>
                </c:pt>
                <c:pt idx="1607">
                  <c:v>98.155068333333219</c:v>
                </c:pt>
                <c:pt idx="1608">
                  <c:v>98.155068333333219</c:v>
                </c:pt>
                <c:pt idx="1609">
                  <c:v>98.155068333333219</c:v>
                </c:pt>
                <c:pt idx="1610">
                  <c:v>98.155068333333219</c:v>
                </c:pt>
                <c:pt idx="1611">
                  <c:v>98.155068333333219</c:v>
                </c:pt>
                <c:pt idx="1612">
                  <c:v>98.155068333333219</c:v>
                </c:pt>
                <c:pt idx="1613">
                  <c:v>98.155068333333219</c:v>
                </c:pt>
                <c:pt idx="1614">
                  <c:v>98.155068333333219</c:v>
                </c:pt>
                <c:pt idx="1615">
                  <c:v>98.155068333333219</c:v>
                </c:pt>
                <c:pt idx="1616">
                  <c:v>98.155068333333219</c:v>
                </c:pt>
                <c:pt idx="1617">
                  <c:v>98.155068333333219</c:v>
                </c:pt>
                <c:pt idx="1618">
                  <c:v>98.155068333333219</c:v>
                </c:pt>
                <c:pt idx="1619">
                  <c:v>98.155068333333219</c:v>
                </c:pt>
                <c:pt idx="1620">
                  <c:v>98.155068333333219</c:v>
                </c:pt>
                <c:pt idx="1621">
                  <c:v>98.155068333333219</c:v>
                </c:pt>
                <c:pt idx="1622">
                  <c:v>98.155068333333219</c:v>
                </c:pt>
                <c:pt idx="1623">
                  <c:v>98.155068333333219</c:v>
                </c:pt>
                <c:pt idx="1624">
                  <c:v>98.155068333333219</c:v>
                </c:pt>
                <c:pt idx="1625">
                  <c:v>98.155068333333219</c:v>
                </c:pt>
                <c:pt idx="1626">
                  <c:v>98.155068333333219</c:v>
                </c:pt>
                <c:pt idx="1627">
                  <c:v>98.155068333333219</c:v>
                </c:pt>
                <c:pt idx="1628">
                  <c:v>98.155068333333219</c:v>
                </c:pt>
                <c:pt idx="1629">
                  <c:v>98.155068333333219</c:v>
                </c:pt>
                <c:pt idx="1630">
                  <c:v>98.155068333333219</c:v>
                </c:pt>
                <c:pt idx="1631">
                  <c:v>98.155068333333219</c:v>
                </c:pt>
                <c:pt idx="1632">
                  <c:v>98.155068333333219</c:v>
                </c:pt>
                <c:pt idx="1633">
                  <c:v>98.155068333333219</c:v>
                </c:pt>
                <c:pt idx="1634">
                  <c:v>98.155068333333219</c:v>
                </c:pt>
                <c:pt idx="1635">
                  <c:v>98.155068333333219</c:v>
                </c:pt>
                <c:pt idx="1636">
                  <c:v>98.155068333333247</c:v>
                </c:pt>
                <c:pt idx="1637">
                  <c:v>98.610955333333209</c:v>
                </c:pt>
                <c:pt idx="1638">
                  <c:v>98.200126333333259</c:v>
                </c:pt>
                <c:pt idx="1639">
                  <c:v>101.48162133333321</c:v>
                </c:pt>
                <c:pt idx="1640">
                  <c:v>101.48162133333321</c:v>
                </c:pt>
                <c:pt idx="1641">
                  <c:v>101.48162133333321</c:v>
                </c:pt>
                <c:pt idx="1642">
                  <c:v>101.48162133333321</c:v>
                </c:pt>
                <c:pt idx="1643">
                  <c:v>101.48162133333321</c:v>
                </c:pt>
                <c:pt idx="1644">
                  <c:v>101.48162133333321</c:v>
                </c:pt>
                <c:pt idx="1645">
                  <c:v>101.48162133333321</c:v>
                </c:pt>
                <c:pt idx="1646">
                  <c:v>101.48162133333321</c:v>
                </c:pt>
                <c:pt idx="1647">
                  <c:v>101.48162133333321</c:v>
                </c:pt>
                <c:pt idx="1648">
                  <c:v>101.48162133333321</c:v>
                </c:pt>
                <c:pt idx="1649">
                  <c:v>101.48162133333321</c:v>
                </c:pt>
                <c:pt idx="1650">
                  <c:v>101.48162133333321</c:v>
                </c:pt>
                <c:pt idx="1651">
                  <c:v>101.48162133333321</c:v>
                </c:pt>
                <c:pt idx="1652">
                  <c:v>101.48162133333321</c:v>
                </c:pt>
                <c:pt idx="1653">
                  <c:v>101.48162133333321</c:v>
                </c:pt>
                <c:pt idx="1654">
                  <c:v>101.48162133333321</c:v>
                </c:pt>
                <c:pt idx="1655">
                  <c:v>101.48162133333321</c:v>
                </c:pt>
                <c:pt idx="1656">
                  <c:v>101.48162133333321</c:v>
                </c:pt>
                <c:pt idx="1657">
                  <c:v>101.48162133333321</c:v>
                </c:pt>
                <c:pt idx="1658">
                  <c:v>101.48162133333321</c:v>
                </c:pt>
                <c:pt idx="1659">
                  <c:v>101.48162133333321</c:v>
                </c:pt>
                <c:pt idx="1660">
                  <c:v>101.48162133333321</c:v>
                </c:pt>
                <c:pt idx="1661">
                  <c:v>101.48162133333321</c:v>
                </c:pt>
                <c:pt idx="1662">
                  <c:v>101.48162133333321</c:v>
                </c:pt>
                <c:pt idx="1663">
                  <c:v>101.48162133333321</c:v>
                </c:pt>
                <c:pt idx="1664">
                  <c:v>101.48162133333321</c:v>
                </c:pt>
                <c:pt idx="1665">
                  <c:v>101.48162133333321</c:v>
                </c:pt>
                <c:pt idx="1666">
                  <c:v>101.48162133333321</c:v>
                </c:pt>
                <c:pt idx="1667">
                  <c:v>101.48162133333321</c:v>
                </c:pt>
                <c:pt idx="1668">
                  <c:v>101.48162133333321</c:v>
                </c:pt>
                <c:pt idx="1669">
                  <c:v>101.48162133333321</c:v>
                </c:pt>
                <c:pt idx="1670">
                  <c:v>105.30916633333322</c:v>
                </c:pt>
                <c:pt idx="1671">
                  <c:v>105.30916633333322</c:v>
                </c:pt>
                <c:pt idx="1672">
                  <c:v>105.30916633333322</c:v>
                </c:pt>
                <c:pt idx="1673">
                  <c:v>105.30916633333322</c:v>
                </c:pt>
                <c:pt idx="1674">
                  <c:v>105.30916633333322</c:v>
                </c:pt>
                <c:pt idx="1675">
                  <c:v>105.30916633333322</c:v>
                </c:pt>
                <c:pt idx="1676">
                  <c:v>105.3091663333332</c:v>
                </c:pt>
                <c:pt idx="1677">
                  <c:v>101.44568733333321</c:v>
                </c:pt>
                <c:pt idx="1678">
                  <c:v>104.26580133333323</c:v>
                </c:pt>
                <c:pt idx="1679">
                  <c:v>104.72629633333327</c:v>
                </c:pt>
                <c:pt idx="1680">
                  <c:v>99.393761333333202</c:v>
                </c:pt>
                <c:pt idx="1681">
                  <c:v>105.07227433333327</c:v>
                </c:pt>
                <c:pt idx="1682">
                  <c:v>105.53273833333327</c:v>
                </c:pt>
                <c:pt idx="1683">
                  <c:v>102.23301033333328</c:v>
                </c:pt>
                <c:pt idx="1684">
                  <c:v>105.11043633333327</c:v>
                </c:pt>
                <c:pt idx="1685">
                  <c:v>107.06685733333325</c:v>
                </c:pt>
                <c:pt idx="1686">
                  <c:v>107.06685733333325</c:v>
                </c:pt>
                <c:pt idx="1687">
                  <c:v>107.06685733333325</c:v>
                </c:pt>
                <c:pt idx="1688">
                  <c:v>107.06685733333325</c:v>
                </c:pt>
                <c:pt idx="1689">
                  <c:v>107.06685733333325</c:v>
                </c:pt>
                <c:pt idx="1690">
                  <c:v>107.06685733333325</c:v>
                </c:pt>
                <c:pt idx="1691">
                  <c:v>107.06685733333325</c:v>
                </c:pt>
                <c:pt idx="1692">
                  <c:v>107.06685733333325</c:v>
                </c:pt>
                <c:pt idx="1693">
                  <c:v>107.06685733333325</c:v>
                </c:pt>
                <c:pt idx="1694">
                  <c:v>107.06685733333325</c:v>
                </c:pt>
                <c:pt idx="1695">
                  <c:v>107.06685733333325</c:v>
                </c:pt>
                <c:pt idx="1696">
                  <c:v>107.06685733333325</c:v>
                </c:pt>
                <c:pt idx="1697">
                  <c:v>107.06685733333325</c:v>
                </c:pt>
                <c:pt idx="1698">
                  <c:v>107.06685733333325</c:v>
                </c:pt>
                <c:pt idx="1699">
                  <c:v>107.06685733333322</c:v>
                </c:pt>
                <c:pt idx="1700">
                  <c:v>108.94693833333324</c:v>
                </c:pt>
                <c:pt idx="1701">
                  <c:v>108.94693833333324</c:v>
                </c:pt>
                <c:pt idx="1702">
                  <c:v>108.94693833333324</c:v>
                </c:pt>
                <c:pt idx="1703">
                  <c:v>108.94693833333324</c:v>
                </c:pt>
                <c:pt idx="1704">
                  <c:v>108.94693833333324</c:v>
                </c:pt>
                <c:pt idx="1705">
                  <c:v>108.94693833333324</c:v>
                </c:pt>
                <c:pt idx="1706">
                  <c:v>108.94693833333324</c:v>
                </c:pt>
                <c:pt idx="1707">
                  <c:v>108.94693833333324</c:v>
                </c:pt>
                <c:pt idx="1708">
                  <c:v>108.94693833333324</c:v>
                </c:pt>
                <c:pt idx="1709">
                  <c:v>108.94693833333321</c:v>
                </c:pt>
                <c:pt idx="1710">
                  <c:v>108.48645933333324</c:v>
                </c:pt>
                <c:pt idx="1711">
                  <c:v>104.64989633333323</c:v>
                </c:pt>
                <c:pt idx="1712">
                  <c:v>105.14855333333327</c:v>
                </c:pt>
                <c:pt idx="1713">
                  <c:v>105.60903333333323</c:v>
                </c:pt>
                <c:pt idx="1714">
                  <c:v>108.94693833333324</c:v>
                </c:pt>
                <c:pt idx="1715">
                  <c:v>108.94693833333324</c:v>
                </c:pt>
                <c:pt idx="1716">
                  <c:v>108.94693833333324</c:v>
                </c:pt>
                <c:pt idx="1717">
                  <c:v>108.94693833333324</c:v>
                </c:pt>
                <c:pt idx="1718">
                  <c:v>108.94693833333324</c:v>
                </c:pt>
                <c:pt idx="1719">
                  <c:v>108.94693833333324</c:v>
                </c:pt>
                <c:pt idx="1720">
                  <c:v>108.94693833333324</c:v>
                </c:pt>
                <c:pt idx="1721">
                  <c:v>108.94693833333324</c:v>
                </c:pt>
                <c:pt idx="1722">
                  <c:v>108.94693833333324</c:v>
                </c:pt>
                <c:pt idx="1723">
                  <c:v>108.94693833333324</c:v>
                </c:pt>
                <c:pt idx="1724">
                  <c:v>108.94693833333324</c:v>
                </c:pt>
                <c:pt idx="1725">
                  <c:v>108.94693833333324</c:v>
                </c:pt>
                <c:pt idx="1726">
                  <c:v>108.94693833333324</c:v>
                </c:pt>
                <c:pt idx="1727">
                  <c:v>108.94693833333324</c:v>
                </c:pt>
                <c:pt idx="1728">
                  <c:v>108.94693833333324</c:v>
                </c:pt>
                <c:pt idx="1729">
                  <c:v>108.94693833333324</c:v>
                </c:pt>
                <c:pt idx="1730">
                  <c:v>108.94693833333324</c:v>
                </c:pt>
                <c:pt idx="1731">
                  <c:v>108.94693833333324</c:v>
                </c:pt>
                <c:pt idx="1732">
                  <c:v>108.94693833333324</c:v>
                </c:pt>
                <c:pt idx="1733">
                  <c:v>108.94693833333324</c:v>
                </c:pt>
                <c:pt idx="1734">
                  <c:v>108.94693833333324</c:v>
                </c:pt>
                <c:pt idx="1735">
                  <c:v>108.94693833333324</c:v>
                </c:pt>
                <c:pt idx="1736">
                  <c:v>108.94693833333324</c:v>
                </c:pt>
                <c:pt idx="1737">
                  <c:v>108.94693833333324</c:v>
                </c:pt>
                <c:pt idx="1738">
                  <c:v>108.94693833333324</c:v>
                </c:pt>
                <c:pt idx="1739">
                  <c:v>108.94693833333324</c:v>
                </c:pt>
                <c:pt idx="1740">
                  <c:v>108.94693833333324</c:v>
                </c:pt>
                <c:pt idx="1741">
                  <c:v>108.94693833333324</c:v>
                </c:pt>
                <c:pt idx="1742">
                  <c:v>108.94693833333324</c:v>
                </c:pt>
                <c:pt idx="1743">
                  <c:v>108.94693833333324</c:v>
                </c:pt>
                <c:pt idx="1744">
                  <c:v>108.94693833333324</c:v>
                </c:pt>
                <c:pt idx="1745">
                  <c:v>108.94693833333324</c:v>
                </c:pt>
                <c:pt idx="1746">
                  <c:v>108.94693833333324</c:v>
                </c:pt>
                <c:pt idx="1747">
                  <c:v>108.94693833333324</c:v>
                </c:pt>
                <c:pt idx="1748">
                  <c:v>108.94693833333324</c:v>
                </c:pt>
                <c:pt idx="1749">
                  <c:v>108.94693833333324</c:v>
                </c:pt>
                <c:pt idx="1750">
                  <c:v>108.94693833333324</c:v>
                </c:pt>
                <c:pt idx="1751">
                  <c:v>108.94693833333324</c:v>
                </c:pt>
                <c:pt idx="1752">
                  <c:v>108.94693833333324</c:v>
                </c:pt>
                <c:pt idx="1753">
                  <c:v>108.94693833333324</c:v>
                </c:pt>
                <c:pt idx="1754">
                  <c:v>108.52463633333323</c:v>
                </c:pt>
                <c:pt idx="1755">
                  <c:v>110.36658533333323</c:v>
                </c:pt>
                <c:pt idx="1756">
                  <c:v>110.36658533333323</c:v>
                </c:pt>
                <c:pt idx="1757">
                  <c:v>110.36658533333323</c:v>
                </c:pt>
                <c:pt idx="1758">
                  <c:v>110.36658533333323</c:v>
                </c:pt>
                <c:pt idx="1759">
                  <c:v>110.36658533333323</c:v>
                </c:pt>
                <c:pt idx="1760">
                  <c:v>110.36658533333321</c:v>
                </c:pt>
                <c:pt idx="1761">
                  <c:v>111.28754533333321</c:v>
                </c:pt>
                <c:pt idx="1762">
                  <c:v>108.44829633333325</c:v>
                </c:pt>
                <c:pt idx="1763">
                  <c:v>108.25743933333322</c:v>
                </c:pt>
                <c:pt idx="1764">
                  <c:v>111.48084333333324</c:v>
                </c:pt>
                <c:pt idx="1765">
                  <c:v>111.48084333333324</c:v>
                </c:pt>
                <c:pt idx="1766">
                  <c:v>113.55181133333326</c:v>
                </c:pt>
                <c:pt idx="1767">
                  <c:v>113.97412933333325</c:v>
                </c:pt>
                <c:pt idx="1768">
                  <c:v>114.43460933333324</c:v>
                </c:pt>
                <c:pt idx="1769">
                  <c:v>114.43460933333324</c:v>
                </c:pt>
                <c:pt idx="1770">
                  <c:v>114.43460933333324</c:v>
                </c:pt>
                <c:pt idx="1771">
                  <c:v>114.43460933333324</c:v>
                </c:pt>
                <c:pt idx="1772">
                  <c:v>114.43460933333324</c:v>
                </c:pt>
                <c:pt idx="1773">
                  <c:v>114.43460933333324</c:v>
                </c:pt>
                <c:pt idx="1774">
                  <c:v>114.43460933333324</c:v>
                </c:pt>
                <c:pt idx="1775">
                  <c:v>114.43460933333324</c:v>
                </c:pt>
                <c:pt idx="1776">
                  <c:v>114.43460933333324</c:v>
                </c:pt>
                <c:pt idx="1777">
                  <c:v>114.43460933333324</c:v>
                </c:pt>
                <c:pt idx="1778">
                  <c:v>114.43460933333324</c:v>
                </c:pt>
                <c:pt idx="1779">
                  <c:v>117.23569533333324</c:v>
                </c:pt>
                <c:pt idx="1780">
                  <c:v>117.23569533333324</c:v>
                </c:pt>
                <c:pt idx="1781">
                  <c:v>117.23569533333324</c:v>
                </c:pt>
                <c:pt idx="1782">
                  <c:v>117.23569533333324</c:v>
                </c:pt>
                <c:pt idx="1783">
                  <c:v>117.23569533333324</c:v>
                </c:pt>
                <c:pt idx="1784">
                  <c:v>117.23569533333324</c:v>
                </c:pt>
                <c:pt idx="1785">
                  <c:v>117.23569533333324</c:v>
                </c:pt>
                <c:pt idx="1786">
                  <c:v>117.23569533333324</c:v>
                </c:pt>
                <c:pt idx="1787">
                  <c:v>117.23569533333324</c:v>
                </c:pt>
                <c:pt idx="1788">
                  <c:v>117.23569533333324</c:v>
                </c:pt>
                <c:pt idx="1789">
                  <c:v>117.23569533333324</c:v>
                </c:pt>
                <c:pt idx="1790">
                  <c:v>117.23569533333324</c:v>
                </c:pt>
                <c:pt idx="1791">
                  <c:v>117.23569533333324</c:v>
                </c:pt>
                <c:pt idx="1792">
                  <c:v>117.23569533333324</c:v>
                </c:pt>
                <c:pt idx="1793">
                  <c:v>117.23569533333324</c:v>
                </c:pt>
                <c:pt idx="1794">
                  <c:v>117.23569533333324</c:v>
                </c:pt>
                <c:pt idx="1795">
                  <c:v>117.23569533333324</c:v>
                </c:pt>
                <c:pt idx="1796">
                  <c:v>117.23569533333324</c:v>
                </c:pt>
                <c:pt idx="1797">
                  <c:v>117.23569533333324</c:v>
                </c:pt>
                <c:pt idx="1798">
                  <c:v>117.23569533333324</c:v>
                </c:pt>
                <c:pt idx="1799">
                  <c:v>117.23569533333324</c:v>
                </c:pt>
                <c:pt idx="1800">
                  <c:v>117.23569533333324</c:v>
                </c:pt>
                <c:pt idx="1801">
                  <c:v>117.23569533333324</c:v>
                </c:pt>
                <c:pt idx="1802">
                  <c:v>117.23569533333324</c:v>
                </c:pt>
                <c:pt idx="1803">
                  <c:v>117.23569533333324</c:v>
                </c:pt>
                <c:pt idx="1804">
                  <c:v>117.23569533333324</c:v>
                </c:pt>
                <c:pt idx="1805">
                  <c:v>117.23569533333324</c:v>
                </c:pt>
                <c:pt idx="1806">
                  <c:v>117.23569533333324</c:v>
                </c:pt>
                <c:pt idx="1807">
                  <c:v>117.23569533333324</c:v>
                </c:pt>
                <c:pt idx="1808">
                  <c:v>117.23569533333324</c:v>
                </c:pt>
                <c:pt idx="1809">
                  <c:v>117.23569533333324</c:v>
                </c:pt>
                <c:pt idx="1810">
                  <c:v>117.23569533333324</c:v>
                </c:pt>
                <c:pt idx="1811">
                  <c:v>117.23569533333324</c:v>
                </c:pt>
                <c:pt idx="1812">
                  <c:v>114.43463933333325</c:v>
                </c:pt>
                <c:pt idx="1813">
                  <c:v>114.89511933333324</c:v>
                </c:pt>
                <c:pt idx="1814">
                  <c:v>114.97145933333323</c:v>
                </c:pt>
                <c:pt idx="1815">
                  <c:v>114.43463933333325</c:v>
                </c:pt>
                <c:pt idx="1816">
                  <c:v>101.83220733333323</c:v>
                </c:pt>
                <c:pt idx="1817">
                  <c:v>100.31714733333322</c:v>
                </c:pt>
                <c:pt idx="1818">
                  <c:v>99.434365333333233</c:v>
                </c:pt>
                <c:pt idx="1819">
                  <c:v>102.81044833333323</c:v>
                </c:pt>
                <c:pt idx="1820">
                  <c:v>109.21312733333323</c:v>
                </c:pt>
                <c:pt idx="1821">
                  <c:v>109.21312733333323</c:v>
                </c:pt>
                <c:pt idx="1822">
                  <c:v>109.21312733333323</c:v>
                </c:pt>
                <c:pt idx="1823">
                  <c:v>109.21312733333323</c:v>
                </c:pt>
                <c:pt idx="1824">
                  <c:v>109.21312733333323</c:v>
                </c:pt>
                <c:pt idx="1825">
                  <c:v>109.21312733333323</c:v>
                </c:pt>
                <c:pt idx="1826">
                  <c:v>109.21312733333323</c:v>
                </c:pt>
                <c:pt idx="1827">
                  <c:v>109.21312733333323</c:v>
                </c:pt>
                <c:pt idx="1828">
                  <c:v>109.21312733333323</c:v>
                </c:pt>
                <c:pt idx="1829">
                  <c:v>109.21312733333323</c:v>
                </c:pt>
                <c:pt idx="1830">
                  <c:v>109.21312733333323</c:v>
                </c:pt>
                <c:pt idx="1831">
                  <c:v>109.21312733333323</c:v>
                </c:pt>
                <c:pt idx="1832">
                  <c:v>109.21312733333323</c:v>
                </c:pt>
                <c:pt idx="1833">
                  <c:v>109.21312733333323</c:v>
                </c:pt>
                <c:pt idx="1834">
                  <c:v>109.21312733333323</c:v>
                </c:pt>
                <c:pt idx="1835">
                  <c:v>109.21312733333323</c:v>
                </c:pt>
                <c:pt idx="1836">
                  <c:v>109.21312733333323</c:v>
                </c:pt>
                <c:pt idx="1837">
                  <c:v>109.21312733333323</c:v>
                </c:pt>
                <c:pt idx="1838">
                  <c:v>109.21312733333323</c:v>
                </c:pt>
                <c:pt idx="1839">
                  <c:v>109.21312733333323</c:v>
                </c:pt>
                <c:pt idx="1840">
                  <c:v>109.21312733333323</c:v>
                </c:pt>
                <c:pt idx="1841">
                  <c:v>109.21312733333323</c:v>
                </c:pt>
                <c:pt idx="1842">
                  <c:v>109.21312733333323</c:v>
                </c:pt>
                <c:pt idx="1843">
                  <c:v>109.21312733333323</c:v>
                </c:pt>
                <c:pt idx="1844">
                  <c:v>109.21312733333323</c:v>
                </c:pt>
                <c:pt idx="1845">
                  <c:v>109.21312733333323</c:v>
                </c:pt>
                <c:pt idx="1846">
                  <c:v>109.21312733333323</c:v>
                </c:pt>
                <c:pt idx="1847">
                  <c:v>109.21312733333323</c:v>
                </c:pt>
                <c:pt idx="1848">
                  <c:v>109.21312733333323</c:v>
                </c:pt>
                <c:pt idx="1849">
                  <c:v>109.21312733333323</c:v>
                </c:pt>
                <c:pt idx="1850">
                  <c:v>109.21312733333323</c:v>
                </c:pt>
                <c:pt idx="1851">
                  <c:v>109.21312733333323</c:v>
                </c:pt>
                <c:pt idx="1852">
                  <c:v>109.21312733333323</c:v>
                </c:pt>
                <c:pt idx="1853">
                  <c:v>109.21312733333323</c:v>
                </c:pt>
                <c:pt idx="1854">
                  <c:v>109.21312733333323</c:v>
                </c:pt>
                <c:pt idx="1855">
                  <c:v>109.21312733333323</c:v>
                </c:pt>
                <c:pt idx="1856">
                  <c:v>109.21312733333323</c:v>
                </c:pt>
                <c:pt idx="1857">
                  <c:v>109.21312733333323</c:v>
                </c:pt>
                <c:pt idx="1858">
                  <c:v>109.21312733333323</c:v>
                </c:pt>
                <c:pt idx="1859">
                  <c:v>109.21312733333323</c:v>
                </c:pt>
                <c:pt idx="1860">
                  <c:v>109.21312733333323</c:v>
                </c:pt>
                <c:pt idx="1861">
                  <c:v>109.21312733333323</c:v>
                </c:pt>
                <c:pt idx="1862">
                  <c:v>109.21312733333323</c:v>
                </c:pt>
                <c:pt idx="1863">
                  <c:v>109.21312733333323</c:v>
                </c:pt>
                <c:pt idx="1864">
                  <c:v>109.21312733333323</c:v>
                </c:pt>
                <c:pt idx="1865">
                  <c:v>109.21312733333323</c:v>
                </c:pt>
                <c:pt idx="1866">
                  <c:v>109.21312733333323</c:v>
                </c:pt>
                <c:pt idx="1867">
                  <c:v>109.21312733333323</c:v>
                </c:pt>
                <c:pt idx="1868">
                  <c:v>109.21312733333323</c:v>
                </c:pt>
                <c:pt idx="1869">
                  <c:v>109.21312733333323</c:v>
                </c:pt>
                <c:pt idx="1870">
                  <c:v>106.75757633333325</c:v>
                </c:pt>
                <c:pt idx="1871">
                  <c:v>107.2887873333332</c:v>
                </c:pt>
                <c:pt idx="1872">
                  <c:v>103.54030533333327</c:v>
                </c:pt>
                <c:pt idx="1873">
                  <c:v>100.09395533333324</c:v>
                </c:pt>
                <c:pt idx="1874">
                  <c:v>102.96616333333327</c:v>
                </c:pt>
                <c:pt idx="1875">
                  <c:v>102.92320233333322</c:v>
                </c:pt>
                <c:pt idx="1876">
                  <c:v>102.83731833333323</c:v>
                </c:pt>
                <c:pt idx="1877">
                  <c:v>102.83731833333323</c:v>
                </c:pt>
                <c:pt idx="1878">
                  <c:v>102.83731833333323</c:v>
                </c:pt>
                <c:pt idx="1879">
                  <c:v>102.83731833333323</c:v>
                </c:pt>
                <c:pt idx="1880">
                  <c:v>102.83731833333323</c:v>
                </c:pt>
                <c:pt idx="1881">
                  <c:v>102.83731833333323</c:v>
                </c:pt>
                <c:pt idx="1882">
                  <c:v>102.83731833333323</c:v>
                </c:pt>
                <c:pt idx="1883">
                  <c:v>102.83731833333323</c:v>
                </c:pt>
                <c:pt idx="1884">
                  <c:v>102.83731833333323</c:v>
                </c:pt>
                <c:pt idx="1885">
                  <c:v>102.83731833333323</c:v>
                </c:pt>
                <c:pt idx="1886">
                  <c:v>102.83731833333323</c:v>
                </c:pt>
                <c:pt idx="1887">
                  <c:v>102.83731833333323</c:v>
                </c:pt>
                <c:pt idx="1888">
                  <c:v>102.83731833333323</c:v>
                </c:pt>
                <c:pt idx="1889">
                  <c:v>102.83731833333323</c:v>
                </c:pt>
                <c:pt idx="1890">
                  <c:v>102.83731833333323</c:v>
                </c:pt>
                <c:pt idx="1891">
                  <c:v>102.83731833333323</c:v>
                </c:pt>
                <c:pt idx="1892">
                  <c:v>102.83731833333323</c:v>
                </c:pt>
                <c:pt idx="1893">
                  <c:v>102.83731833333323</c:v>
                </c:pt>
                <c:pt idx="1894">
                  <c:v>102.83731833333323</c:v>
                </c:pt>
                <c:pt idx="1895">
                  <c:v>102.83731833333323</c:v>
                </c:pt>
                <c:pt idx="1896">
                  <c:v>102.83731833333323</c:v>
                </c:pt>
                <c:pt idx="1897">
                  <c:v>102.83731833333323</c:v>
                </c:pt>
                <c:pt idx="1898">
                  <c:v>102.83731833333323</c:v>
                </c:pt>
                <c:pt idx="1899">
                  <c:v>102.83731833333323</c:v>
                </c:pt>
                <c:pt idx="1900">
                  <c:v>102.83731833333323</c:v>
                </c:pt>
                <c:pt idx="1901">
                  <c:v>102.83731833333323</c:v>
                </c:pt>
                <c:pt idx="1902">
                  <c:v>102.83731833333323</c:v>
                </c:pt>
                <c:pt idx="1903">
                  <c:v>102.83731833333323</c:v>
                </c:pt>
                <c:pt idx="1904">
                  <c:v>102.83731833333323</c:v>
                </c:pt>
                <c:pt idx="1905">
                  <c:v>102.83731833333323</c:v>
                </c:pt>
                <c:pt idx="1906">
                  <c:v>102.83731833333323</c:v>
                </c:pt>
                <c:pt idx="1907">
                  <c:v>102.83731833333323</c:v>
                </c:pt>
                <c:pt idx="1908">
                  <c:v>102.83731833333323</c:v>
                </c:pt>
                <c:pt idx="1909">
                  <c:v>102.83731833333323</c:v>
                </c:pt>
                <c:pt idx="1910">
                  <c:v>102.83731833333323</c:v>
                </c:pt>
                <c:pt idx="1911">
                  <c:v>102.83731833333323</c:v>
                </c:pt>
                <c:pt idx="1912">
                  <c:v>102.83731833333323</c:v>
                </c:pt>
                <c:pt idx="1913">
                  <c:v>102.83731833333323</c:v>
                </c:pt>
                <c:pt idx="1914">
                  <c:v>102.83731833333323</c:v>
                </c:pt>
                <c:pt idx="1915">
                  <c:v>102.83731833333323</c:v>
                </c:pt>
                <c:pt idx="1916">
                  <c:v>102.83731833333323</c:v>
                </c:pt>
                <c:pt idx="1917">
                  <c:v>102.83731833333323</c:v>
                </c:pt>
                <c:pt idx="1918">
                  <c:v>102.83731833333323</c:v>
                </c:pt>
                <c:pt idx="1919">
                  <c:v>102.83731833333323</c:v>
                </c:pt>
                <c:pt idx="1920">
                  <c:v>102.83731833333323</c:v>
                </c:pt>
                <c:pt idx="1921">
                  <c:v>102.83731833333323</c:v>
                </c:pt>
                <c:pt idx="1922">
                  <c:v>102.83731833333323</c:v>
                </c:pt>
                <c:pt idx="1923">
                  <c:v>102.83731833333323</c:v>
                </c:pt>
                <c:pt idx="1924">
                  <c:v>102.83731833333323</c:v>
                </c:pt>
                <c:pt idx="1925">
                  <c:v>102.83731833333323</c:v>
                </c:pt>
                <c:pt idx="1926">
                  <c:v>102.83731833333323</c:v>
                </c:pt>
                <c:pt idx="1927">
                  <c:v>102.83731833333323</c:v>
                </c:pt>
                <c:pt idx="1928">
                  <c:v>102.83731833333323</c:v>
                </c:pt>
                <c:pt idx="1929">
                  <c:v>102.83731833333323</c:v>
                </c:pt>
                <c:pt idx="1930">
                  <c:v>102.83731833333323</c:v>
                </c:pt>
                <c:pt idx="1931">
                  <c:v>102.83731833333323</c:v>
                </c:pt>
                <c:pt idx="1932">
                  <c:v>102.83731833333323</c:v>
                </c:pt>
                <c:pt idx="1933">
                  <c:v>102.83731833333323</c:v>
                </c:pt>
                <c:pt idx="1934">
                  <c:v>102.83731833333323</c:v>
                </c:pt>
                <c:pt idx="1935">
                  <c:v>102.83731833333323</c:v>
                </c:pt>
                <c:pt idx="1936">
                  <c:v>102.83731833333323</c:v>
                </c:pt>
                <c:pt idx="1937">
                  <c:v>102.83731833333323</c:v>
                </c:pt>
                <c:pt idx="1938">
                  <c:v>102.83731833333323</c:v>
                </c:pt>
                <c:pt idx="1939">
                  <c:v>102.83731833333323</c:v>
                </c:pt>
                <c:pt idx="1940">
                  <c:v>102.83731833333323</c:v>
                </c:pt>
                <c:pt idx="1941">
                  <c:v>102.83731833333323</c:v>
                </c:pt>
                <c:pt idx="1942">
                  <c:v>102.83731833333323</c:v>
                </c:pt>
                <c:pt idx="1943">
                  <c:v>102.83731833333323</c:v>
                </c:pt>
                <c:pt idx="1944">
                  <c:v>102.83731833333323</c:v>
                </c:pt>
                <c:pt idx="1945">
                  <c:v>102.83731833333323</c:v>
                </c:pt>
                <c:pt idx="1946">
                  <c:v>102.83731833333323</c:v>
                </c:pt>
                <c:pt idx="1947">
                  <c:v>102.83731833333323</c:v>
                </c:pt>
                <c:pt idx="1948">
                  <c:v>102.83731833333323</c:v>
                </c:pt>
                <c:pt idx="1949">
                  <c:v>102.83731833333323</c:v>
                </c:pt>
                <c:pt idx="1950">
                  <c:v>102.83731833333323</c:v>
                </c:pt>
                <c:pt idx="1951">
                  <c:v>102.83731833333323</c:v>
                </c:pt>
                <c:pt idx="1952">
                  <c:v>102.83731833333323</c:v>
                </c:pt>
                <c:pt idx="1953">
                  <c:v>102.83731833333323</c:v>
                </c:pt>
                <c:pt idx="1954">
                  <c:v>102.83731833333323</c:v>
                </c:pt>
                <c:pt idx="1955">
                  <c:v>102.83731833333323</c:v>
                </c:pt>
                <c:pt idx="1956">
                  <c:v>102.83731833333323</c:v>
                </c:pt>
                <c:pt idx="1957">
                  <c:v>102.83731833333323</c:v>
                </c:pt>
                <c:pt idx="1958">
                  <c:v>102.83731833333323</c:v>
                </c:pt>
                <c:pt idx="1959">
                  <c:v>102.83731833333323</c:v>
                </c:pt>
                <c:pt idx="1960">
                  <c:v>102.83731833333323</c:v>
                </c:pt>
                <c:pt idx="1961">
                  <c:v>102.83731833333323</c:v>
                </c:pt>
                <c:pt idx="1962">
                  <c:v>102.83731833333323</c:v>
                </c:pt>
                <c:pt idx="1963">
                  <c:v>102.83731833333323</c:v>
                </c:pt>
                <c:pt idx="1964">
                  <c:v>102.83731833333323</c:v>
                </c:pt>
                <c:pt idx="1965">
                  <c:v>102.83731833333323</c:v>
                </c:pt>
                <c:pt idx="1966">
                  <c:v>102.83731833333323</c:v>
                </c:pt>
                <c:pt idx="1967">
                  <c:v>102.83731833333323</c:v>
                </c:pt>
                <c:pt idx="1968">
                  <c:v>102.83731833333323</c:v>
                </c:pt>
                <c:pt idx="1969">
                  <c:v>102.83731833333323</c:v>
                </c:pt>
                <c:pt idx="1970">
                  <c:v>102.83731833333323</c:v>
                </c:pt>
                <c:pt idx="1971">
                  <c:v>102.83731833333323</c:v>
                </c:pt>
                <c:pt idx="1972">
                  <c:v>102.83731833333323</c:v>
                </c:pt>
                <c:pt idx="1973">
                  <c:v>102.87982133333324</c:v>
                </c:pt>
                <c:pt idx="1974">
                  <c:v>100.98574833333325</c:v>
                </c:pt>
                <c:pt idx="1975">
                  <c:v>102.93290733333322</c:v>
                </c:pt>
                <c:pt idx="1976">
                  <c:v>102.93290733333322</c:v>
                </c:pt>
                <c:pt idx="1977">
                  <c:v>104.38005033333323</c:v>
                </c:pt>
                <c:pt idx="1978">
                  <c:v>103.45425533333324</c:v>
                </c:pt>
                <c:pt idx="1979">
                  <c:v>103.99678133333325</c:v>
                </c:pt>
                <c:pt idx="1980">
                  <c:v>103.99678133333325</c:v>
                </c:pt>
                <c:pt idx="1981">
                  <c:v>103.99678133333325</c:v>
                </c:pt>
                <c:pt idx="1982">
                  <c:v>103.99678133333325</c:v>
                </c:pt>
                <c:pt idx="1983">
                  <c:v>103.99678133333325</c:v>
                </c:pt>
                <c:pt idx="1984">
                  <c:v>102.06022733333327</c:v>
                </c:pt>
                <c:pt idx="1985">
                  <c:v>98.187089333333262</c:v>
                </c:pt>
                <c:pt idx="1986">
                  <c:v>99.081039333333251</c:v>
                </c:pt>
                <c:pt idx="1987">
                  <c:v>102.43286133333325</c:v>
                </c:pt>
                <c:pt idx="1988">
                  <c:v>102.43286133333325</c:v>
                </c:pt>
                <c:pt idx="1989">
                  <c:v>102.43286133333325</c:v>
                </c:pt>
                <c:pt idx="1990">
                  <c:v>102.43286133333325</c:v>
                </c:pt>
                <c:pt idx="1991">
                  <c:v>102.43286133333325</c:v>
                </c:pt>
                <c:pt idx="1992">
                  <c:v>102.43286133333325</c:v>
                </c:pt>
                <c:pt idx="1993">
                  <c:v>102.43286133333325</c:v>
                </c:pt>
                <c:pt idx="1994">
                  <c:v>102.43286133333325</c:v>
                </c:pt>
                <c:pt idx="1995">
                  <c:v>102.43286133333325</c:v>
                </c:pt>
                <c:pt idx="1996">
                  <c:v>102.43286133333325</c:v>
                </c:pt>
                <c:pt idx="1997">
                  <c:v>102.43286133333325</c:v>
                </c:pt>
                <c:pt idx="1998">
                  <c:v>102.43286133333325</c:v>
                </c:pt>
                <c:pt idx="1999">
                  <c:v>102.43286133333325</c:v>
                </c:pt>
                <c:pt idx="2000">
                  <c:v>102.43286133333325</c:v>
                </c:pt>
                <c:pt idx="2001">
                  <c:v>102.43286133333325</c:v>
                </c:pt>
                <c:pt idx="2002">
                  <c:v>102.43286133333325</c:v>
                </c:pt>
                <c:pt idx="2003">
                  <c:v>102.43286133333325</c:v>
                </c:pt>
                <c:pt idx="2004">
                  <c:v>102.43286133333325</c:v>
                </c:pt>
                <c:pt idx="2005">
                  <c:v>102.43286133333325</c:v>
                </c:pt>
                <c:pt idx="2006">
                  <c:v>102.43286133333325</c:v>
                </c:pt>
                <c:pt idx="2007">
                  <c:v>102.43286133333325</c:v>
                </c:pt>
                <c:pt idx="2008">
                  <c:v>102.43286133333325</c:v>
                </c:pt>
                <c:pt idx="2009">
                  <c:v>102.43286133333325</c:v>
                </c:pt>
                <c:pt idx="2010">
                  <c:v>102.43286133333325</c:v>
                </c:pt>
                <c:pt idx="2011">
                  <c:v>99.528023333333266</c:v>
                </c:pt>
                <c:pt idx="2012">
                  <c:v>100.45383433333328</c:v>
                </c:pt>
                <c:pt idx="2013">
                  <c:v>98.974854333333241</c:v>
                </c:pt>
                <c:pt idx="2014">
                  <c:v>98.474769333333256</c:v>
                </c:pt>
                <c:pt idx="2015">
                  <c:v>97.048905333333266</c:v>
                </c:pt>
                <c:pt idx="2016">
                  <c:v>97.995941333333235</c:v>
                </c:pt>
                <c:pt idx="2017">
                  <c:v>99.443055333333277</c:v>
                </c:pt>
                <c:pt idx="2018">
                  <c:v>99.443055333333263</c:v>
                </c:pt>
                <c:pt idx="2019">
                  <c:v>98.464157333333247</c:v>
                </c:pt>
                <c:pt idx="2020">
                  <c:v>97.006431333333239</c:v>
                </c:pt>
                <c:pt idx="2021">
                  <c:v>98.964226333333258</c:v>
                </c:pt>
                <c:pt idx="2022">
                  <c:v>98.964226333333258</c:v>
                </c:pt>
                <c:pt idx="2023">
                  <c:v>98.964226333333258</c:v>
                </c:pt>
                <c:pt idx="2024">
                  <c:v>98.964226333333258</c:v>
                </c:pt>
                <c:pt idx="2025">
                  <c:v>98.964226333333258</c:v>
                </c:pt>
                <c:pt idx="2026">
                  <c:v>98.964226333333258</c:v>
                </c:pt>
                <c:pt idx="2027">
                  <c:v>98.964226333333258</c:v>
                </c:pt>
                <c:pt idx="2028">
                  <c:v>98.964226333333258</c:v>
                </c:pt>
                <c:pt idx="2029">
                  <c:v>98.964226333333258</c:v>
                </c:pt>
                <c:pt idx="2030">
                  <c:v>98.964226333333258</c:v>
                </c:pt>
                <c:pt idx="2031">
                  <c:v>98.964226333333258</c:v>
                </c:pt>
                <c:pt idx="2032">
                  <c:v>98.964226333333258</c:v>
                </c:pt>
                <c:pt idx="2033">
                  <c:v>98.964226333333258</c:v>
                </c:pt>
                <c:pt idx="2034">
                  <c:v>98.964226333333258</c:v>
                </c:pt>
                <c:pt idx="2035">
                  <c:v>98.964226333333258</c:v>
                </c:pt>
                <c:pt idx="2036">
                  <c:v>98.964226333333258</c:v>
                </c:pt>
                <c:pt idx="2037">
                  <c:v>98.964226333333258</c:v>
                </c:pt>
                <c:pt idx="2038">
                  <c:v>98.964226333333258</c:v>
                </c:pt>
                <c:pt idx="2039">
                  <c:v>98.964226333333258</c:v>
                </c:pt>
                <c:pt idx="2040">
                  <c:v>98.964226333333258</c:v>
                </c:pt>
                <c:pt idx="2041">
                  <c:v>98.964226333333258</c:v>
                </c:pt>
                <c:pt idx="2042">
                  <c:v>98.964226333333258</c:v>
                </c:pt>
                <c:pt idx="2043">
                  <c:v>98.964226333333258</c:v>
                </c:pt>
                <c:pt idx="2044">
                  <c:v>98.964226333333258</c:v>
                </c:pt>
                <c:pt idx="2045">
                  <c:v>98.964226333333258</c:v>
                </c:pt>
                <c:pt idx="2046">
                  <c:v>98.964226333333258</c:v>
                </c:pt>
                <c:pt idx="2047">
                  <c:v>98.964226333333258</c:v>
                </c:pt>
                <c:pt idx="2048">
                  <c:v>98.964226333333258</c:v>
                </c:pt>
                <c:pt idx="2049">
                  <c:v>98.964226333333258</c:v>
                </c:pt>
                <c:pt idx="2050">
                  <c:v>98.964226333333258</c:v>
                </c:pt>
                <c:pt idx="2051">
                  <c:v>98.964226333333258</c:v>
                </c:pt>
                <c:pt idx="2052">
                  <c:v>98.964226333333258</c:v>
                </c:pt>
                <c:pt idx="2053">
                  <c:v>98.964226333333258</c:v>
                </c:pt>
                <c:pt idx="2054">
                  <c:v>98.964226333333258</c:v>
                </c:pt>
                <c:pt idx="2055">
                  <c:v>98.964226333333258</c:v>
                </c:pt>
                <c:pt idx="2056">
                  <c:v>98.964226333333258</c:v>
                </c:pt>
                <c:pt idx="2057">
                  <c:v>98.964226333333258</c:v>
                </c:pt>
                <c:pt idx="2058">
                  <c:v>98.964226333333258</c:v>
                </c:pt>
                <c:pt idx="2059">
                  <c:v>98.964226333333258</c:v>
                </c:pt>
                <c:pt idx="2060">
                  <c:v>98.964226333333258</c:v>
                </c:pt>
                <c:pt idx="2061">
                  <c:v>98.964226333333258</c:v>
                </c:pt>
                <c:pt idx="2062">
                  <c:v>98.964226333333258</c:v>
                </c:pt>
                <c:pt idx="2063">
                  <c:v>98.964226333333258</c:v>
                </c:pt>
                <c:pt idx="2064">
                  <c:v>98.964226333333258</c:v>
                </c:pt>
                <c:pt idx="2065">
                  <c:v>98.964226333333258</c:v>
                </c:pt>
                <c:pt idx="2066">
                  <c:v>98.964226333333258</c:v>
                </c:pt>
                <c:pt idx="2067">
                  <c:v>98.964226333333258</c:v>
                </c:pt>
                <c:pt idx="2068">
                  <c:v>98.964226333333258</c:v>
                </c:pt>
                <c:pt idx="2069">
                  <c:v>98.964226333333258</c:v>
                </c:pt>
                <c:pt idx="2070">
                  <c:v>98.964226333333258</c:v>
                </c:pt>
                <c:pt idx="2071">
                  <c:v>98.964226333333258</c:v>
                </c:pt>
                <c:pt idx="2072">
                  <c:v>98.964226333333258</c:v>
                </c:pt>
                <c:pt idx="2073">
                  <c:v>98.964226333333258</c:v>
                </c:pt>
                <c:pt idx="2074">
                  <c:v>98.964226333333258</c:v>
                </c:pt>
                <c:pt idx="2075">
                  <c:v>98.964226333333258</c:v>
                </c:pt>
                <c:pt idx="2076">
                  <c:v>98.964226333333258</c:v>
                </c:pt>
                <c:pt idx="2077">
                  <c:v>98.964226333333258</c:v>
                </c:pt>
                <c:pt idx="2078">
                  <c:v>98.964226333333258</c:v>
                </c:pt>
                <c:pt idx="2079">
                  <c:v>98.964226333333258</c:v>
                </c:pt>
                <c:pt idx="2080">
                  <c:v>98.964226333333258</c:v>
                </c:pt>
                <c:pt idx="2081">
                  <c:v>98.964226333333258</c:v>
                </c:pt>
                <c:pt idx="2082">
                  <c:v>98.964226333333258</c:v>
                </c:pt>
                <c:pt idx="2083">
                  <c:v>98.964226333333258</c:v>
                </c:pt>
                <c:pt idx="2084">
                  <c:v>98.964226333333258</c:v>
                </c:pt>
                <c:pt idx="2085">
                  <c:v>98.964226333333258</c:v>
                </c:pt>
                <c:pt idx="2086">
                  <c:v>98.964226333333258</c:v>
                </c:pt>
                <c:pt idx="2087">
                  <c:v>98.964226333333258</c:v>
                </c:pt>
                <c:pt idx="2088">
                  <c:v>98.964226333333258</c:v>
                </c:pt>
                <c:pt idx="2089">
                  <c:v>98.964226333333258</c:v>
                </c:pt>
                <c:pt idx="2090">
                  <c:v>98.964226333333258</c:v>
                </c:pt>
                <c:pt idx="2091">
                  <c:v>98.964226333333258</c:v>
                </c:pt>
                <c:pt idx="2092">
                  <c:v>98.964226333333258</c:v>
                </c:pt>
                <c:pt idx="2093">
                  <c:v>98.964226333333258</c:v>
                </c:pt>
                <c:pt idx="2094">
                  <c:v>98.964226333333258</c:v>
                </c:pt>
                <c:pt idx="2095">
                  <c:v>98.964226333333258</c:v>
                </c:pt>
                <c:pt idx="2096">
                  <c:v>98.964226333333258</c:v>
                </c:pt>
                <c:pt idx="2097">
                  <c:v>98.964226333333258</c:v>
                </c:pt>
                <c:pt idx="2098">
                  <c:v>98.964226333333258</c:v>
                </c:pt>
                <c:pt idx="2099">
                  <c:v>98.964226333333258</c:v>
                </c:pt>
                <c:pt idx="2100">
                  <c:v>98.964226333333258</c:v>
                </c:pt>
                <c:pt idx="2101">
                  <c:v>98.964226333333258</c:v>
                </c:pt>
                <c:pt idx="2102">
                  <c:v>98.964226333333258</c:v>
                </c:pt>
                <c:pt idx="2103">
                  <c:v>98.964226333333258</c:v>
                </c:pt>
                <c:pt idx="2104">
                  <c:v>98.964226333333258</c:v>
                </c:pt>
                <c:pt idx="2105">
                  <c:v>98.964226333333258</c:v>
                </c:pt>
                <c:pt idx="2106">
                  <c:v>98.964226333333258</c:v>
                </c:pt>
                <c:pt idx="2107">
                  <c:v>98.964226333333258</c:v>
                </c:pt>
                <c:pt idx="2108">
                  <c:v>98.964226333333258</c:v>
                </c:pt>
                <c:pt idx="2109">
                  <c:v>98.964226333333258</c:v>
                </c:pt>
                <c:pt idx="2110">
                  <c:v>98.964226333333258</c:v>
                </c:pt>
                <c:pt idx="2111">
                  <c:v>98.964226333333258</c:v>
                </c:pt>
                <c:pt idx="2112">
                  <c:v>98.964226333333258</c:v>
                </c:pt>
                <c:pt idx="2113">
                  <c:v>98.964226333333258</c:v>
                </c:pt>
                <c:pt idx="2114">
                  <c:v>98.964226333333272</c:v>
                </c:pt>
                <c:pt idx="2115">
                  <c:v>98.964226333333272</c:v>
                </c:pt>
                <c:pt idx="2116">
                  <c:v>95.996483333333259</c:v>
                </c:pt>
                <c:pt idx="2117">
                  <c:v>95.013420333333272</c:v>
                </c:pt>
                <c:pt idx="2118">
                  <c:v>95.013420333333258</c:v>
                </c:pt>
                <c:pt idx="2119">
                  <c:v>95.013420333333258</c:v>
                </c:pt>
                <c:pt idx="2120">
                  <c:v>95.013420333333258</c:v>
                </c:pt>
                <c:pt idx="2121">
                  <c:v>95.013420333333258</c:v>
                </c:pt>
                <c:pt idx="2122">
                  <c:v>95.013420333333258</c:v>
                </c:pt>
                <c:pt idx="2123">
                  <c:v>95.013420333333258</c:v>
                </c:pt>
                <c:pt idx="2124">
                  <c:v>95.013420333333258</c:v>
                </c:pt>
                <c:pt idx="2125">
                  <c:v>95.013420333333258</c:v>
                </c:pt>
                <c:pt idx="2126">
                  <c:v>95.013420333333258</c:v>
                </c:pt>
                <c:pt idx="2127">
                  <c:v>95.013420333333258</c:v>
                </c:pt>
                <c:pt idx="2128">
                  <c:v>95.013420333333244</c:v>
                </c:pt>
                <c:pt idx="2129">
                  <c:v>90.53629233333325</c:v>
                </c:pt>
                <c:pt idx="2130">
                  <c:v>88.56087433333326</c:v>
                </c:pt>
                <c:pt idx="2131">
                  <c:v>88.057761333333247</c:v>
                </c:pt>
                <c:pt idx="2132">
                  <c:v>85.569938333333283</c:v>
                </c:pt>
                <c:pt idx="2133">
                  <c:v>90.028526333333247</c:v>
                </c:pt>
                <c:pt idx="2134">
                  <c:v>87.545356333333274</c:v>
                </c:pt>
                <c:pt idx="2135">
                  <c:v>88.509879333333259</c:v>
                </c:pt>
                <c:pt idx="2136">
                  <c:v>87.49898533333328</c:v>
                </c:pt>
                <c:pt idx="2137">
                  <c:v>85.034354333333226</c:v>
                </c:pt>
                <c:pt idx="2138">
                  <c:v>85.038993333333252</c:v>
                </c:pt>
                <c:pt idx="2139">
                  <c:v>87.536079333333262</c:v>
                </c:pt>
                <c:pt idx="2140">
                  <c:v>87.536079333333248</c:v>
                </c:pt>
                <c:pt idx="2141">
                  <c:v>89.520759333333274</c:v>
                </c:pt>
                <c:pt idx="2142">
                  <c:v>85.514305333333255</c:v>
                </c:pt>
                <c:pt idx="2143">
                  <c:v>83.026496333333284</c:v>
                </c:pt>
                <c:pt idx="2144">
                  <c:v>84.508048333333306</c:v>
                </c:pt>
                <c:pt idx="2145">
                  <c:v>84.987991333333284</c:v>
                </c:pt>
                <c:pt idx="2146">
                  <c:v>80.953704333333292</c:v>
                </c:pt>
                <c:pt idx="2147">
                  <c:v>83.916816333333287</c:v>
                </c:pt>
                <c:pt idx="2148">
                  <c:v>82.952301333333267</c:v>
                </c:pt>
                <c:pt idx="2149">
                  <c:v>83.478607333333301</c:v>
                </c:pt>
                <c:pt idx="2150">
                  <c:v>83.450790333333273</c:v>
                </c:pt>
                <c:pt idx="2151">
                  <c:v>81.452193333333298</c:v>
                </c:pt>
                <c:pt idx="2152">
                  <c:v>81.950683333333302</c:v>
                </c:pt>
                <c:pt idx="2153">
                  <c:v>83.958548333333269</c:v>
                </c:pt>
                <c:pt idx="2154">
                  <c:v>83.958548333333283</c:v>
                </c:pt>
                <c:pt idx="2155">
                  <c:v>82.449171333333254</c:v>
                </c:pt>
                <c:pt idx="2156">
                  <c:v>83.944639333333285</c:v>
                </c:pt>
                <c:pt idx="2157">
                  <c:v>83.944639333333285</c:v>
                </c:pt>
                <c:pt idx="2158">
                  <c:v>83.944639333333285</c:v>
                </c:pt>
                <c:pt idx="2159">
                  <c:v>83.944639333333285</c:v>
                </c:pt>
                <c:pt idx="2160">
                  <c:v>83.944639333333285</c:v>
                </c:pt>
                <c:pt idx="2161">
                  <c:v>83.944639333333285</c:v>
                </c:pt>
                <c:pt idx="2162">
                  <c:v>83.944639333333285</c:v>
                </c:pt>
                <c:pt idx="2163">
                  <c:v>83.944639333333285</c:v>
                </c:pt>
                <c:pt idx="2164">
                  <c:v>83.944639333333285</c:v>
                </c:pt>
                <c:pt idx="2165">
                  <c:v>83.944639333333285</c:v>
                </c:pt>
                <c:pt idx="2166">
                  <c:v>83.944639333333285</c:v>
                </c:pt>
                <c:pt idx="2167">
                  <c:v>83.944639333333285</c:v>
                </c:pt>
                <c:pt idx="2168">
                  <c:v>83.944639333333285</c:v>
                </c:pt>
                <c:pt idx="2169">
                  <c:v>83.944639333333285</c:v>
                </c:pt>
                <c:pt idx="2170">
                  <c:v>83.944639333333285</c:v>
                </c:pt>
                <c:pt idx="2171">
                  <c:v>83.944639333333285</c:v>
                </c:pt>
                <c:pt idx="2172">
                  <c:v>83.944639333333285</c:v>
                </c:pt>
                <c:pt idx="2173">
                  <c:v>83.944639333333285</c:v>
                </c:pt>
                <c:pt idx="2174">
                  <c:v>83.944639333333285</c:v>
                </c:pt>
                <c:pt idx="2175">
                  <c:v>83.944639333333285</c:v>
                </c:pt>
                <c:pt idx="2176">
                  <c:v>83.944639333333285</c:v>
                </c:pt>
                <c:pt idx="2177">
                  <c:v>83.944639333333285</c:v>
                </c:pt>
                <c:pt idx="2178">
                  <c:v>83.944639333333285</c:v>
                </c:pt>
                <c:pt idx="2179">
                  <c:v>83.944639333333285</c:v>
                </c:pt>
                <c:pt idx="2180">
                  <c:v>83.944639333333285</c:v>
                </c:pt>
                <c:pt idx="2181">
                  <c:v>83.944639333333285</c:v>
                </c:pt>
                <c:pt idx="2182">
                  <c:v>83.944639333333285</c:v>
                </c:pt>
                <c:pt idx="2183">
                  <c:v>83.944639333333285</c:v>
                </c:pt>
                <c:pt idx="2184">
                  <c:v>83.944639333333285</c:v>
                </c:pt>
                <c:pt idx="2185">
                  <c:v>83.944639333333285</c:v>
                </c:pt>
                <c:pt idx="2186">
                  <c:v>83.944639333333285</c:v>
                </c:pt>
                <c:pt idx="2187">
                  <c:v>83.944639333333285</c:v>
                </c:pt>
                <c:pt idx="2188">
                  <c:v>83.944639333333285</c:v>
                </c:pt>
                <c:pt idx="2189">
                  <c:v>83.944639333333285</c:v>
                </c:pt>
                <c:pt idx="2190">
                  <c:v>83.944639333333285</c:v>
                </c:pt>
                <c:pt idx="2191">
                  <c:v>83.944639333333285</c:v>
                </c:pt>
                <c:pt idx="2192">
                  <c:v>83.944639333333285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1-4275-9984-A81EDE17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948303"/>
        <c:axId val="1360254159"/>
      </c:lineChart>
      <c:dateAx>
        <c:axId val="1118948303"/>
        <c:scaling>
          <c:orientation val="minMax"/>
        </c:scaling>
        <c:delete val="0"/>
        <c:axPos val="b"/>
        <c:numFmt formatCode="dd-mm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54159"/>
        <c:crosses val="autoZero"/>
        <c:auto val="1"/>
        <c:lblOffset val="100"/>
        <c:baseTimeUnit val="days"/>
      </c:dateAx>
      <c:valAx>
        <c:axId val="136025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94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22B469-BFFA-4FCD-A7DF-E8891633E4BB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7ED9FB-CF90-45EB-B7D8-2FB146E0D107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62500A-C8AA-4792-B8CC-DB84D0C5AB59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7089" cy="60542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F48B3-8B57-47E3-9B4A-91156B664D9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77089" cy="60542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A16B2-ECA5-46C2-97D4-80224A40B7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77089" cy="60542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58D48-F83D-45F1-89B2-408A7305D06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17626-2823-43A7-8AEB-B6A4A24EFEE5}">
  <dimension ref="A1:G2395"/>
  <sheetViews>
    <sheetView topLeftCell="A2374" workbookViewId="0">
      <selection activeCell="A2" sqref="A2:A2395"/>
    </sheetView>
  </sheetViews>
  <sheetFormatPr defaultRowHeight="15" x14ac:dyDescent="0.25"/>
  <cols>
    <col min="2" max="6" width="9.28515625" bestFit="1" customWidth="1"/>
    <col min="7" max="7" width="14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40182</v>
      </c>
      <c r="B2" s="2">
        <v>85.25</v>
      </c>
      <c r="C2" s="2">
        <v>85.5</v>
      </c>
      <c r="D2" s="2">
        <v>84</v>
      </c>
      <c r="E2" s="2">
        <v>84.5</v>
      </c>
      <c r="F2" s="2">
        <v>69.194550000000007</v>
      </c>
      <c r="G2" s="3">
        <v>2410100</v>
      </c>
    </row>
    <row r="3" spans="1:7" x14ac:dyDescent="0.25">
      <c r="A3" s="1">
        <v>40183</v>
      </c>
      <c r="B3" s="2">
        <v>85</v>
      </c>
      <c r="C3" s="2">
        <v>85.25</v>
      </c>
      <c r="D3" s="2">
        <v>84.25</v>
      </c>
      <c r="E3" s="2">
        <v>84.5</v>
      </c>
      <c r="F3" s="2">
        <v>69.194550000000007</v>
      </c>
      <c r="G3" s="3">
        <v>4058600</v>
      </c>
    </row>
    <row r="4" spans="1:7" x14ac:dyDescent="0.25">
      <c r="A4" s="1">
        <v>40184</v>
      </c>
      <c r="B4" s="2">
        <v>85</v>
      </c>
      <c r="C4" s="2">
        <v>86</v>
      </c>
      <c r="D4" s="2">
        <v>84.75</v>
      </c>
      <c r="E4" s="2">
        <v>85.75</v>
      </c>
      <c r="F4" s="2">
        <v>70.218124000000003</v>
      </c>
      <c r="G4" s="3">
        <v>9900800</v>
      </c>
    </row>
    <row r="5" spans="1:7" x14ac:dyDescent="0.25">
      <c r="A5" s="1">
        <v>40185</v>
      </c>
      <c r="B5" s="2">
        <v>86.5</v>
      </c>
      <c r="C5" s="2">
        <v>87.75</v>
      </c>
      <c r="D5" s="2">
        <v>86.25</v>
      </c>
      <c r="E5" s="2">
        <v>86.75</v>
      </c>
      <c r="F5" s="2">
        <v>71.036995000000005</v>
      </c>
      <c r="G5" s="3">
        <v>13073500</v>
      </c>
    </row>
    <row r="6" spans="1:7" x14ac:dyDescent="0.25">
      <c r="A6" s="1">
        <v>40186</v>
      </c>
      <c r="B6" s="2">
        <v>87.5</v>
      </c>
      <c r="C6" s="2">
        <v>88.25</v>
      </c>
      <c r="D6" s="2">
        <v>86.75</v>
      </c>
      <c r="E6" s="2">
        <v>88</v>
      </c>
      <c r="F6" s="2">
        <v>72.060592999999997</v>
      </c>
      <c r="G6" s="3">
        <v>10187600</v>
      </c>
    </row>
    <row r="7" spans="1:7" x14ac:dyDescent="0.25">
      <c r="A7" s="1">
        <v>40189</v>
      </c>
      <c r="B7" s="2">
        <v>88.5</v>
      </c>
      <c r="C7" s="2">
        <v>88.5</v>
      </c>
      <c r="D7" s="2">
        <v>87.25</v>
      </c>
      <c r="E7" s="2">
        <v>87.5</v>
      </c>
      <c r="F7" s="2">
        <v>71.651154000000005</v>
      </c>
      <c r="G7" s="3">
        <v>5286200</v>
      </c>
    </row>
    <row r="8" spans="1:7" x14ac:dyDescent="0.25">
      <c r="A8" s="1">
        <v>40190</v>
      </c>
      <c r="B8" s="2">
        <v>87.25</v>
      </c>
      <c r="C8" s="2">
        <v>89</v>
      </c>
      <c r="D8" s="2">
        <v>87.25</v>
      </c>
      <c r="E8" s="2">
        <v>88</v>
      </c>
      <c r="F8" s="2">
        <v>72.060592999999997</v>
      </c>
      <c r="G8" s="3">
        <v>10625200</v>
      </c>
    </row>
    <row r="9" spans="1:7" x14ac:dyDescent="0.25">
      <c r="A9" s="1">
        <v>40191</v>
      </c>
      <c r="B9" s="2">
        <v>87.5</v>
      </c>
      <c r="C9" s="2">
        <v>88</v>
      </c>
      <c r="D9" s="2">
        <v>87.25</v>
      </c>
      <c r="E9" s="2">
        <v>88</v>
      </c>
      <c r="F9" s="2">
        <v>72.060592999999997</v>
      </c>
      <c r="G9" s="3">
        <v>5401000</v>
      </c>
    </row>
    <row r="10" spans="1:7" x14ac:dyDescent="0.25">
      <c r="A10" s="1">
        <v>40192</v>
      </c>
      <c r="B10" s="2">
        <v>88.5</v>
      </c>
      <c r="C10" s="2">
        <v>88.5</v>
      </c>
      <c r="D10" s="2">
        <v>87.75</v>
      </c>
      <c r="E10" s="2">
        <v>87.75</v>
      </c>
      <c r="F10" s="2">
        <v>71.855864999999994</v>
      </c>
      <c r="G10" s="3">
        <v>5234800</v>
      </c>
    </row>
    <row r="11" spans="1:7" x14ac:dyDescent="0.25">
      <c r="A11" s="1">
        <v>40193</v>
      </c>
      <c r="B11" s="2">
        <v>88</v>
      </c>
      <c r="C11" s="2">
        <v>88.25</v>
      </c>
      <c r="D11" s="2">
        <v>86.25</v>
      </c>
      <c r="E11" s="2">
        <v>86.5</v>
      </c>
      <c r="F11" s="2">
        <v>70.832290999999998</v>
      </c>
      <c r="G11" s="3">
        <v>6142900</v>
      </c>
    </row>
    <row r="12" spans="1:7" x14ac:dyDescent="0.25">
      <c r="A12" s="1">
        <v>40196</v>
      </c>
      <c r="B12" s="2">
        <v>86</v>
      </c>
      <c r="C12" s="2">
        <v>86.25</v>
      </c>
      <c r="D12" s="2">
        <v>85.5</v>
      </c>
      <c r="E12" s="2">
        <v>86</v>
      </c>
      <c r="F12" s="2">
        <v>70.422859000000003</v>
      </c>
      <c r="G12" s="3">
        <v>4600600</v>
      </c>
    </row>
    <row r="13" spans="1:7" x14ac:dyDescent="0.25">
      <c r="A13" s="1">
        <v>40197</v>
      </c>
      <c r="B13" s="2">
        <v>86</v>
      </c>
      <c r="C13" s="2">
        <v>86.5</v>
      </c>
      <c r="D13" s="2">
        <v>84.75</v>
      </c>
      <c r="E13" s="2">
        <v>84.75</v>
      </c>
      <c r="F13" s="2">
        <v>69.399253999999999</v>
      </c>
      <c r="G13" s="3">
        <v>5421900</v>
      </c>
    </row>
    <row r="14" spans="1:7" x14ac:dyDescent="0.25">
      <c r="A14" s="1">
        <v>40198</v>
      </c>
      <c r="B14" s="2">
        <v>84.75</v>
      </c>
      <c r="C14" s="2">
        <v>85</v>
      </c>
      <c r="D14" s="2">
        <v>82.25</v>
      </c>
      <c r="E14" s="2">
        <v>84</v>
      </c>
      <c r="F14" s="2">
        <v>68.785103000000007</v>
      </c>
      <c r="G14" s="3">
        <v>7530900</v>
      </c>
    </row>
    <row r="15" spans="1:7" x14ac:dyDescent="0.25">
      <c r="A15" s="1">
        <v>40199</v>
      </c>
      <c r="B15" s="2">
        <v>83.5</v>
      </c>
      <c r="C15" s="2">
        <v>83.75</v>
      </c>
      <c r="D15" s="2">
        <v>82</v>
      </c>
      <c r="E15" s="2">
        <v>82.5</v>
      </c>
      <c r="F15" s="2">
        <v>67.556800999999993</v>
      </c>
      <c r="G15" s="3">
        <v>9520300</v>
      </c>
    </row>
    <row r="16" spans="1:7" x14ac:dyDescent="0.25">
      <c r="A16" s="1">
        <v>40200</v>
      </c>
      <c r="B16" s="2">
        <v>81.5</v>
      </c>
      <c r="C16" s="2">
        <v>82.5</v>
      </c>
      <c r="D16" s="2">
        <v>81</v>
      </c>
      <c r="E16" s="2">
        <v>82.25</v>
      </c>
      <c r="F16" s="2">
        <v>67.352089000000007</v>
      </c>
      <c r="G16" s="3">
        <v>6556800</v>
      </c>
    </row>
    <row r="17" spans="1:7" x14ac:dyDescent="0.25">
      <c r="A17" s="1">
        <v>40203</v>
      </c>
      <c r="B17" s="2">
        <v>81.5</v>
      </c>
      <c r="C17" s="2">
        <v>84.5</v>
      </c>
      <c r="D17" s="2">
        <v>81.25</v>
      </c>
      <c r="E17" s="2">
        <v>83.75</v>
      </c>
      <c r="F17" s="2">
        <v>68.580382999999998</v>
      </c>
      <c r="G17" s="3">
        <v>6316100</v>
      </c>
    </row>
    <row r="18" spans="1:7" x14ac:dyDescent="0.25">
      <c r="A18" s="1">
        <v>40204</v>
      </c>
      <c r="B18" s="2">
        <v>84</v>
      </c>
      <c r="C18" s="2">
        <v>84.25</v>
      </c>
      <c r="D18" s="2">
        <v>82</v>
      </c>
      <c r="E18" s="2">
        <v>82</v>
      </c>
      <c r="F18" s="2">
        <v>67.147377000000006</v>
      </c>
      <c r="G18" s="3">
        <v>6833900</v>
      </c>
    </row>
    <row r="19" spans="1:7" x14ac:dyDescent="0.25">
      <c r="A19" s="1">
        <v>40205</v>
      </c>
      <c r="B19" s="2">
        <v>82.5</v>
      </c>
      <c r="C19" s="2">
        <v>82.5</v>
      </c>
      <c r="D19" s="2">
        <v>81</v>
      </c>
      <c r="E19" s="2">
        <v>81.25</v>
      </c>
      <c r="F19" s="2">
        <v>66.533210999999994</v>
      </c>
      <c r="G19" s="3">
        <v>4147600</v>
      </c>
    </row>
    <row r="20" spans="1:7" x14ac:dyDescent="0.25">
      <c r="A20" s="1">
        <v>40206</v>
      </c>
      <c r="B20" s="2">
        <v>82</v>
      </c>
      <c r="C20" s="2">
        <v>83</v>
      </c>
      <c r="D20" s="2">
        <v>80.75</v>
      </c>
      <c r="E20" s="2">
        <v>81.5</v>
      </c>
      <c r="F20" s="2">
        <v>66.737922999999995</v>
      </c>
      <c r="G20" s="3">
        <v>3673700</v>
      </c>
    </row>
    <row r="21" spans="1:7" x14ac:dyDescent="0.25">
      <c r="A21" s="1">
        <v>40207</v>
      </c>
      <c r="B21" s="2">
        <v>81</v>
      </c>
      <c r="C21" s="2">
        <v>82.5</v>
      </c>
      <c r="D21" s="2">
        <v>80.75</v>
      </c>
      <c r="E21" s="2">
        <v>82.5</v>
      </c>
      <c r="F21" s="2">
        <v>67.556800999999993</v>
      </c>
      <c r="G21" s="3">
        <v>4745200</v>
      </c>
    </row>
    <row r="22" spans="1:7" x14ac:dyDescent="0.25">
      <c r="A22" s="1">
        <v>40210</v>
      </c>
      <c r="B22" s="2">
        <v>82.75</v>
      </c>
      <c r="C22" s="2">
        <v>83</v>
      </c>
      <c r="D22" s="2">
        <v>81.5</v>
      </c>
      <c r="E22" s="2">
        <v>82.5</v>
      </c>
      <c r="F22" s="2">
        <v>67.556800999999993</v>
      </c>
      <c r="G22" s="3">
        <v>2866500</v>
      </c>
    </row>
    <row r="23" spans="1:7" x14ac:dyDescent="0.25">
      <c r="A23" s="1">
        <v>40211</v>
      </c>
      <c r="B23" s="2">
        <v>83.5</v>
      </c>
      <c r="C23" s="2">
        <v>83.5</v>
      </c>
      <c r="D23" s="2">
        <v>81.75</v>
      </c>
      <c r="E23" s="2">
        <v>81.75</v>
      </c>
      <c r="F23" s="2">
        <v>66.942642000000006</v>
      </c>
      <c r="G23" s="3">
        <v>3544000</v>
      </c>
    </row>
    <row r="24" spans="1:7" x14ac:dyDescent="0.25">
      <c r="A24" s="1">
        <v>40212</v>
      </c>
      <c r="B24" s="2">
        <v>82.25</v>
      </c>
      <c r="C24" s="2">
        <v>84</v>
      </c>
      <c r="D24" s="2">
        <v>82</v>
      </c>
      <c r="E24" s="2">
        <v>84</v>
      </c>
      <c r="F24" s="2">
        <v>68.785103000000007</v>
      </c>
      <c r="G24" s="3">
        <v>2897500</v>
      </c>
    </row>
    <row r="25" spans="1:7" x14ac:dyDescent="0.25">
      <c r="A25" s="1">
        <v>40213</v>
      </c>
      <c r="B25" s="2">
        <v>83.25</v>
      </c>
      <c r="C25" s="2">
        <v>83.5</v>
      </c>
      <c r="D25" s="2">
        <v>82.25</v>
      </c>
      <c r="E25" s="2">
        <v>82.25</v>
      </c>
      <c r="F25" s="2">
        <v>67.352089000000007</v>
      </c>
      <c r="G25" s="3">
        <v>3073600</v>
      </c>
    </row>
    <row r="26" spans="1:7" x14ac:dyDescent="0.25">
      <c r="A26" s="1">
        <v>40214</v>
      </c>
      <c r="B26" s="2">
        <v>81</v>
      </c>
      <c r="C26" s="2">
        <v>81</v>
      </c>
      <c r="D26" s="2">
        <v>79.25</v>
      </c>
      <c r="E26" s="2">
        <v>79.5</v>
      </c>
      <c r="F26" s="2">
        <v>65.100182000000004</v>
      </c>
      <c r="G26" s="3">
        <v>7593600</v>
      </c>
    </row>
    <row r="27" spans="1:7" x14ac:dyDescent="0.25">
      <c r="A27" s="1">
        <v>40217</v>
      </c>
      <c r="B27" s="2">
        <v>79.5</v>
      </c>
      <c r="C27" s="2">
        <v>79.5</v>
      </c>
      <c r="D27" s="2">
        <v>77.25</v>
      </c>
      <c r="E27" s="2">
        <v>78.5</v>
      </c>
      <c r="F27" s="2">
        <v>64.281326000000007</v>
      </c>
      <c r="G27" s="3">
        <v>6956600</v>
      </c>
    </row>
    <row r="28" spans="1:7" x14ac:dyDescent="0.25">
      <c r="A28" s="1">
        <v>40218</v>
      </c>
      <c r="B28" s="2">
        <v>78</v>
      </c>
      <c r="C28" s="2">
        <v>79.5</v>
      </c>
      <c r="D28" s="2">
        <v>77.25</v>
      </c>
      <c r="E28" s="2">
        <v>79.5</v>
      </c>
      <c r="F28" s="2">
        <v>65.100182000000004</v>
      </c>
      <c r="G28" s="3">
        <v>4568400</v>
      </c>
    </row>
    <row r="29" spans="1:7" x14ac:dyDescent="0.25">
      <c r="A29" s="1">
        <v>40219</v>
      </c>
      <c r="B29" s="2">
        <v>79.75</v>
      </c>
      <c r="C29" s="2">
        <v>80.5</v>
      </c>
      <c r="D29" s="2">
        <v>79.5</v>
      </c>
      <c r="E29" s="2">
        <v>79.75</v>
      </c>
      <c r="F29" s="2">
        <v>65.304901000000001</v>
      </c>
      <c r="G29" s="3">
        <v>4056000</v>
      </c>
    </row>
    <row r="30" spans="1:7" x14ac:dyDescent="0.25">
      <c r="A30" s="1">
        <v>40220</v>
      </c>
      <c r="B30" s="2">
        <v>79.5</v>
      </c>
      <c r="C30" s="2">
        <v>80</v>
      </c>
      <c r="D30" s="2">
        <v>78.5</v>
      </c>
      <c r="E30" s="2">
        <v>79.75</v>
      </c>
      <c r="F30" s="2">
        <v>65.304901000000001</v>
      </c>
      <c r="G30" s="3">
        <v>6064700</v>
      </c>
    </row>
    <row r="31" spans="1:7" x14ac:dyDescent="0.25">
      <c r="A31" s="1">
        <v>40221</v>
      </c>
      <c r="B31" s="2">
        <v>79.75</v>
      </c>
      <c r="C31" s="2">
        <v>80</v>
      </c>
      <c r="D31" s="2">
        <v>79.25</v>
      </c>
      <c r="E31" s="2">
        <v>79.75</v>
      </c>
      <c r="F31" s="2">
        <v>65.304901000000001</v>
      </c>
      <c r="G31" s="3">
        <v>4935800</v>
      </c>
    </row>
    <row r="32" spans="1:7" x14ac:dyDescent="0.25">
      <c r="A32" s="1">
        <v>40224</v>
      </c>
      <c r="B32" s="2">
        <v>79.5</v>
      </c>
      <c r="C32" s="2">
        <v>79.5</v>
      </c>
      <c r="D32" s="2">
        <v>77.5</v>
      </c>
      <c r="E32" s="2">
        <v>77.75</v>
      </c>
      <c r="F32" s="2">
        <v>63.667175</v>
      </c>
      <c r="G32" s="3">
        <v>3844500</v>
      </c>
    </row>
    <row r="33" spans="1:7" x14ac:dyDescent="0.25">
      <c r="A33" s="1">
        <v>40225</v>
      </c>
      <c r="B33" s="2">
        <v>77.75</v>
      </c>
      <c r="C33" s="2">
        <v>79.25</v>
      </c>
      <c r="D33" s="2">
        <v>77.75</v>
      </c>
      <c r="E33" s="2">
        <v>79</v>
      </c>
      <c r="F33" s="2">
        <v>64.690758000000002</v>
      </c>
      <c r="G33" s="3">
        <v>3128500</v>
      </c>
    </row>
    <row r="34" spans="1:7" x14ac:dyDescent="0.25">
      <c r="A34" s="1">
        <v>40226</v>
      </c>
      <c r="B34" s="2">
        <v>80</v>
      </c>
      <c r="C34" s="2">
        <v>80.5</v>
      </c>
      <c r="D34" s="2">
        <v>79.75</v>
      </c>
      <c r="E34" s="2">
        <v>80</v>
      </c>
      <c r="F34" s="2">
        <v>65.509643999999994</v>
      </c>
      <c r="G34" s="3">
        <v>4399300</v>
      </c>
    </row>
    <row r="35" spans="1:7" x14ac:dyDescent="0.25">
      <c r="A35" s="1">
        <v>40227</v>
      </c>
      <c r="B35" s="2">
        <v>80</v>
      </c>
      <c r="C35" s="2">
        <v>80.75</v>
      </c>
      <c r="D35" s="2">
        <v>79.5</v>
      </c>
      <c r="E35" s="2">
        <v>80</v>
      </c>
      <c r="F35" s="2">
        <v>65.509643999999994</v>
      </c>
      <c r="G35" s="3">
        <v>4593400</v>
      </c>
    </row>
    <row r="36" spans="1:7" x14ac:dyDescent="0.25">
      <c r="A36" s="1">
        <v>40228</v>
      </c>
      <c r="B36" s="2">
        <v>79.5</v>
      </c>
      <c r="C36" s="2">
        <v>79.75</v>
      </c>
      <c r="D36" s="2">
        <v>78.5</v>
      </c>
      <c r="E36" s="2">
        <v>79.75</v>
      </c>
      <c r="F36" s="2">
        <v>65.304901000000001</v>
      </c>
      <c r="G36" s="3">
        <v>5063600</v>
      </c>
    </row>
    <row r="37" spans="1:7" x14ac:dyDescent="0.25">
      <c r="A37" s="1">
        <v>40231</v>
      </c>
      <c r="B37" s="2">
        <v>80.25</v>
      </c>
      <c r="C37" s="2">
        <v>80.75</v>
      </c>
      <c r="D37" s="2">
        <v>80</v>
      </c>
      <c r="E37" s="2">
        <v>80.5</v>
      </c>
      <c r="F37" s="2">
        <v>65.919075000000007</v>
      </c>
      <c r="G37" s="3">
        <v>4268100</v>
      </c>
    </row>
    <row r="38" spans="1:7" x14ac:dyDescent="0.25">
      <c r="A38" s="1">
        <v>40232</v>
      </c>
      <c r="B38" s="2">
        <v>80.25</v>
      </c>
      <c r="C38" s="2">
        <v>83</v>
      </c>
      <c r="D38" s="2">
        <v>80.25</v>
      </c>
      <c r="E38" s="2">
        <v>83</v>
      </c>
      <c r="F38" s="2">
        <v>67.966239999999999</v>
      </c>
      <c r="G38" s="3">
        <v>11294900</v>
      </c>
    </row>
    <row r="39" spans="1:7" x14ac:dyDescent="0.25">
      <c r="A39" s="1">
        <v>40233</v>
      </c>
      <c r="B39" s="2">
        <v>83</v>
      </c>
      <c r="C39" s="2">
        <v>84.75</v>
      </c>
      <c r="D39" s="2">
        <v>82.5</v>
      </c>
      <c r="E39" s="2">
        <v>84.75</v>
      </c>
      <c r="F39" s="2">
        <v>69.399253999999999</v>
      </c>
      <c r="G39" s="3">
        <v>10988200</v>
      </c>
    </row>
    <row r="40" spans="1:7" x14ac:dyDescent="0.25">
      <c r="A40" s="1">
        <v>40234</v>
      </c>
      <c r="B40" s="2">
        <v>85.5</v>
      </c>
      <c r="C40" s="2">
        <v>85.75</v>
      </c>
      <c r="D40" s="2">
        <v>84.25</v>
      </c>
      <c r="E40" s="2">
        <v>85.75</v>
      </c>
      <c r="F40" s="2">
        <v>70.218124000000003</v>
      </c>
      <c r="G40" s="3">
        <v>8506800</v>
      </c>
    </row>
    <row r="41" spans="1:7" x14ac:dyDescent="0.25">
      <c r="A41" s="1">
        <v>40235</v>
      </c>
      <c r="B41" s="2">
        <v>85.5</v>
      </c>
      <c r="C41" s="2">
        <v>87</v>
      </c>
      <c r="D41" s="2">
        <v>84.75</v>
      </c>
      <c r="E41" s="2">
        <v>86.5</v>
      </c>
      <c r="F41" s="2">
        <v>70.832290999999998</v>
      </c>
      <c r="G41" s="3">
        <v>7924900</v>
      </c>
    </row>
    <row r="42" spans="1:7" x14ac:dyDescent="0.25">
      <c r="A42" s="1">
        <v>40239</v>
      </c>
      <c r="B42" s="2">
        <v>87.75</v>
      </c>
      <c r="C42" s="2">
        <v>89</v>
      </c>
      <c r="D42" s="2">
        <v>87.5</v>
      </c>
      <c r="E42" s="2">
        <v>88.75</v>
      </c>
      <c r="F42" s="2">
        <v>72.674728000000002</v>
      </c>
      <c r="G42" s="3">
        <v>14985000</v>
      </c>
    </row>
    <row r="43" spans="1:7" x14ac:dyDescent="0.25">
      <c r="A43" s="1">
        <v>40240</v>
      </c>
      <c r="B43" s="2">
        <v>89</v>
      </c>
      <c r="C43" s="2">
        <v>89.25</v>
      </c>
      <c r="D43" s="2">
        <v>87.75</v>
      </c>
      <c r="E43" s="2">
        <v>88</v>
      </c>
      <c r="F43" s="2">
        <v>72.060592999999997</v>
      </c>
      <c r="G43" s="3">
        <v>3861900</v>
      </c>
    </row>
    <row r="44" spans="1:7" x14ac:dyDescent="0.25">
      <c r="A44" s="1">
        <v>40241</v>
      </c>
      <c r="B44" s="2">
        <v>88</v>
      </c>
      <c r="C44" s="2">
        <v>89.75</v>
      </c>
      <c r="D44" s="2">
        <v>87.5</v>
      </c>
      <c r="E44" s="2">
        <v>87.5</v>
      </c>
      <c r="F44" s="2">
        <v>71.651154000000005</v>
      </c>
      <c r="G44" s="3">
        <v>11723000</v>
      </c>
    </row>
    <row r="45" spans="1:7" x14ac:dyDescent="0.25">
      <c r="A45" s="1">
        <v>40242</v>
      </c>
      <c r="B45" s="2">
        <v>88.5</v>
      </c>
      <c r="C45" s="2">
        <v>88.75</v>
      </c>
      <c r="D45" s="2">
        <v>87.25</v>
      </c>
      <c r="E45" s="2">
        <v>87.75</v>
      </c>
      <c r="F45" s="2">
        <v>71.855864999999994</v>
      </c>
      <c r="G45" s="3">
        <v>6189400</v>
      </c>
    </row>
    <row r="46" spans="1:7" x14ac:dyDescent="0.25">
      <c r="A46" s="1">
        <v>40245</v>
      </c>
      <c r="B46" s="2">
        <v>88</v>
      </c>
      <c r="C46" s="2">
        <v>88.5</v>
      </c>
      <c r="D46" s="2">
        <v>87.5</v>
      </c>
      <c r="E46" s="2">
        <v>87.75</v>
      </c>
      <c r="F46" s="2">
        <v>71.855864999999994</v>
      </c>
      <c r="G46" s="3">
        <v>7238700</v>
      </c>
    </row>
    <row r="47" spans="1:7" x14ac:dyDescent="0.25">
      <c r="A47" s="1">
        <v>40246</v>
      </c>
      <c r="B47" s="2">
        <v>87.5</v>
      </c>
      <c r="C47" s="2">
        <v>87.5</v>
      </c>
      <c r="D47" s="2">
        <v>86</v>
      </c>
      <c r="E47" s="2">
        <v>86.25</v>
      </c>
      <c r="F47" s="2">
        <v>70.627571000000003</v>
      </c>
      <c r="G47" s="3">
        <v>5895800</v>
      </c>
    </row>
    <row r="48" spans="1:7" x14ac:dyDescent="0.25">
      <c r="A48" s="1">
        <v>40247</v>
      </c>
      <c r="B48" s="2">
        <v>86</v>
      </c>
      <c r="C48" s="2">
        <v>86.5</v>
      </c>
      <c r="D48" s="2">
        <v>85.5</v>
      </c>
      <c r="E48" s="2">
        <v>86.25</v>
      </c>
      <c r="F48" s="2">
        <v>70.627571000000003</v>
      </c>
      <c r="G48" s="3">
        <v>5515700</v>
      </c>
    </row>
    <row r="49" spans="1:7" x14ac:dyDescent="0.25">
      <c r="A49" s="1">
        <v>40248</v>
      </c>
      <c r="B49" s="2">
        <v>86.25</v>
      </c>
      <c r="C49" s="2">
        <v>87.25</v>
      </c>
      <c r="D49" s="2">
        <v>85.5</v>
      </c>
      <c r="E49" s="2">
        <v>86.75</v>
      </c>
      <c r="F49" s="2">
        <v>71.036995000000005</v>
      </c>
      <c r="G49" s="3">
        <v>11052600</v>
      </c>
    </row>
    <row r="50" spans="1:7" x14ac:dyDescent="0.25">
      <c r="A50" s="1">
        <v>40249</v>
      </c>
      <c r="B50" s="2">
        <v>87</v>
      </c>
      <c r="C50" s="2">
        <v>88.25</v>
      </c>
      <c r="D50" s="2">
        <v>85.75</v>
      </c>
      <c r="E50" s="2">
        <v>88.25</v>
      </c>
      <c r="F50" s="2">
        <v>72.265304999999998</v>
      </c>
      <c r="G50" s="3">
        <v>8719500</v>
      </c>
    </row>
    <row r="51" spans="1:7" x14ac:dyDescent="0.25">
      <c r="A51" s="1">
        <v>40252</v>
      </c>
      <c r="B51" s="2">
        <v>88</v>
      </c>
      <c r="C51" s="2">
        <v>89.5</v>
      </c>
      <c r="D51" s="2">
        <v>87.75</v>
      </c>
      <c r="E51" s="2">
        <v>88.5</v>
      </c>
      <c r="F51" s="2">
        <v>72.470032000000003</v>
      </c>
      <c r="G51" s="3">
        <v>8609000</v>
      </c>
    </row>
    <row r="52" spans="1:7" x14ac:dyDescent="0.25">
      <c r="A52" s="1">
        <v>40253</v>
      </c>
      <c r="B52" s="2">
        <v>88.75</v>
      </c>
      <c r="C52" s="2">
        <v>90</v>
      </c>
      <c r="D52" s="2">
        <v>88.5</v>
      </c>
      <c r="E52" s="2">
        <v>89.75</v>
      </c>
      <c r="F52" s="2">
        <v>73.493613999999994</v>
      </c>
      <c r="G52" s="3">
        <v>9227300</v>
      </c>
    </row>
    <row r="53" spans="1:7" x14ac:dyDescent="0.25">
      <c r="A53" s="1">
        <v>40254</v>
      </c>
      <c r="B53" s="2">
        <v>90.75</v>
      </c>
      <c r="C53" s="2">
        <v>92.5</v>
      </c>
      <c r="D53" s="2">
        <v>90.75</v>
      </c>
      <c r="E53" s="2">
        <v>91.75</v>
      </c>
      <c r="F53" s="2">
        <v>75.131348000000003</v>
      </c>
      <c r="G53" s="3">
        <v>13576600</v>
      </c>
    </row>
    <row r="54" spans="1:7" x14ac:dyDescent="0.25">
      <c r="A54" s="1">
        <v>40255</v>
      </c>
      <c r="B54" s="2">
        <v>92.25</v>
      </c>
      <c r="C54" s="2">
        <v>93</v>
      </c>
      <c r="D54" s="2">
        <v>91.25</v>
      </c>
      <c r="E54" s="2">
        <v>91.25</v>
      </c>
      <c r="F54" s="2">
        <v>74.721924000000001</v>
      </c>
      <c r="G54" s="3">
        <v>7859900</v>
      </c>
    </row>
    <row r="55" spans="1:7" x14ac:dyDescent="0.25">
      <c r="A55" s="1">
        <v>40256</v>
      </c>
      <c r="B55" s="2">
        <v>92.5</v>
      </c>
      <c r="C55" s="2">
        <v>97.5</v>
      </c>
      <c r="D55" s="2">
        <v>92.5</v>
      </c>
      <c r="E55" s="2">
        <v>96</v>
      </c>
      <c r="F55" s="2">
        <v>78.611557000000005</v>
      </c>
      <c r="G55" s="3">
        <v>19843400</v>
      </c>
    </row>
    <row r="56" spans="1:7" x14ac:dyDescent="0.25">
      <c r="A56" s="1">
        <v>40259</v>
      </c>
      <c r="B56" s="2">
        <v>95.75</v>
      </c>
      <c r="C56" s="2">
        <v>100</v>
      </c>
      <c r="D56" s="2">
        <v>95.5</v>
      </c>
      <c r="E56" s="2">
        <v>97.5</v>
      </c>
      <c r="F56" s="2">
        <v>79.839850999999996</v>
      </c>
      <c r="G56" s="3">
        <v>21748300</v>
      </c>
    </row>
    <row r="57" spans="1:7" x14ac:dyDescent="0.25">
      <c r="A57" s="1">
        <v>40260</v>
      </c>
      <c r="B57" s="2">
        <v>98</v>
      </c>
      <c r="C57" s="2">
        <v>99.5</v>
      </c>
      <c r="D57" s="2">
        <v>96.5</v>
      </c>
      <c r="E57" s="2">
        <v>97.25</v>
      </c>
      <c r="F57" s="2">
        <v>79.635147000000003</v>
      </c>
      <c r="G57" s="3">
        <v>14801500</v>
      </c>
    </row>
    <row r="58" spans="1:7" x14ac:dyDescent="0.25">
      <c r="A58" s="1">
        <v>40261</v>
      </c>
      <c r="B58" s="2">
        <v>98.75</v>
      </c>
      <c r="C58" s="2">
        <v>100</v>
      </c>
      <c r="D58" s="2">
        <v>98.75</v>
      </c>
      <c r="E58" s="2">
        <v>98.75</v>
      </c>
      <c r="F58" s="2">
        <v>80.863440999999995</v>
      </c>
      <c r="G58" s="3">
        <v>15063100</v>
      </c>
    </row>
    <row r="59" spans="1:7" x14ac:dyDescent="0.25">
      <c r="A59" s="1">
        <v>40262</v>
      </c>
      <c r="B59" s="2">
        <v>100</v>
      </c>
      <c r="C59" s="2">
        <v>100.5</v>
      </c>
      <c r="D59" s="2">
        <v>98.5</v>
      </c>
      <c r="E59" s="2">
        <v>100</v>
      </c>
      <c r="F59" s="2">
        <v>81.887054000000006</v>
      </c>
      <c r="G59" s="3">
        <v>10757900</v>
      </c>
    </row>
    <row r="60" spans="1:7" x14ac:dyDescent="0.25">
      <c r="A60" s="1">
        <v>40263</v>
      </c>
      <c r="B60" s="2">
        <v>100</v>
      </c>
      <c r="C60" s="2">
        <v>100</v>
      </c>
      <c r="D60" s="2">
        <v>97.5</v>
      </c>
      <c r="E60" s="2">
        <v>98</v>
      </c>
      <c r="F60" s="2">
        <v>80.249283000000005</v>
      </c>
      <c r="G60" s="3">
        <v>8598800</v>
      </c>
    </row>
    <row r="61" spans="1:7" x14ac:dyDescent="0.25">
      <c r="A61" s="1">
        <v>40266</v>
      </c>
      <c r="B61" s="2">
        <v>98</v>
      </c>
      <c r="C61" s="2">
        <v>98.25</v>
      </c>
      <c r="D61" s="2">
        <v>94.5</v>
      </c>
      <c r="E61" s="2">
        <v>94.5</v>
      </c>
      <c r="F61" s="2">
        <v>77.383240000000001</v>
      </c>
      <c r="G61" s="3">
        <v>8768500</v>
      </c>
    </row>
    <row r="62" spans="1:7" x14ac:dyDescent="0.25">
      <c r="A62" s="1">
        <v>40267</v>
      </c>
      <c r="B62" s="2">
        <v>95</v>
      </c>
      <c r="C62" s="2">
        <v>98.25</v>
      </c>
      <c r="D62" s="2">
        <v>95</v>
      </c>
      <c r="E62" s="2">
        <v>97.75</v>
      </c>
      <c r="F62" s="2">
        <v>80.044562999999997</v>
      </c>
      <c r="G62" s="3">
        <v>9242800</v>
      </c>
    </row>
    <row r="63" spans="1:7" x14ac:dyDescent="0.25">
      <c r="A63" s="1">
        <v>40268</v>
      </c>
      <c r="B63" s="2">
        <v>98.25</v>
      </c>
      <c r="C63" s="2">
        <v>100</v>
      </c>
      <c r="D63" s="2">
        <v>96.5</v>
      </c>
      <c r="E63" s="2">
        <v>96.5</v>
      </c>
      <c r="F63" s="2">
        <v>79.020981000000006</v>
      </c>
      <c r="G63" s="3">
        <v>7668500</v>
      </c>
    </row>
    <row r="64" spans="1:7" x14ac:dyDescent="0.25">
      <c r="A64" s="1">
        <v>40269</v>
      </c>
      <c r="B64" s="2">
        <v>97.75</v>
      </c>
      <c r="C64" s="2">
        <v>99.5</v>
      </c>
      <c r="D64" s="2">
        <v>97</v>
      </c>
      <c r="E64" s="2">
        <v>97.75</v>
      </c>
      <c r="F64" s="2">
        <v>80.044562999999997</v>
      </c>
      <c r="G64" s="3">
        <v>7964500</v>
      </c>
    </row>
    <row r="65" spans="1:7" x14ac:dyDescent="0.25">
      <c r="A65" s="1">
        <v>40270</v>
      </c>
      <c r="B65" s="2">
        <v>98.25</v>
      </c>
      <c r="C65" s="2">
        <v>98.75</v>
      </c>
      <c r="D65" s="2">
        <v>97</v>
      </c>
      <c r="E65" s="2">
        <v>97.5</v>
      </c>
      <c r="F65" s="2">
        <v>79.839850999999996</v>
      </c>
      <c r="G65" s="3">
        <v>3842300</v>
      </c>
    </row>
    <row r="66" spans="1:7" x14ac:dyDescent="0.25">
      <c r="A66" s="1">
        <v>40273</v>
      </c>
      <c r="B66" s="2">
        <v>96.75</v>
      </c>
      <c r="C66" s="2">
        <v>98</v>
      </c>
      <c r="D66" s="2">
        <v>95</v>
      </c>
      <c r="E66" s="2">
        <v>97.75</v>
      </c>
      <c r="F66" s="2">
        <v>80.044562999999997</v>
      </c>
      <c r="G66" s="3">
        <v>6313900</v>
      </c>
    </row>
    <row r="67" spans="1:7" x14ac:dyDescent="0.25">
      <c r="A67" s="1">
        <v>40275</v>
      </c>
      <c r="B67" s="2">
        <v>98</v>
      </c>
      <c r="C67" s="2">
        <v>103</v>
      </c>
      <c r="D67" s="2">
        <v>97.75</v>
      </c>
      <c r="E67" s="2">
        <v>102.5</v>
      </c>
      <c r="F67" s="2">
        <v>83.934203999999994</v>
      </c>
      <c r="G67" s="3">
        <v>21313600</v>
      </c>
    </row>
    <row r="68" spans="1:7" x14ac:dyDescent="0.25">
      <c r="A68" s="1">
        <v>40276</v>
      </c>
      <c r="B68" s="2">
        <v>101</v>
      </c>
      <c r="C68" s="2">
        <v>101.5</v>
      </c>
      <c r="D68" s="2">
        <v>95</v>
      </c>
      <c r="E68" s="2">
        <v>96</v>
      </c>
      <c r="F68" s="2">
        <v>78.611557000000005</v>
      </c>
      <c r="G68" s="3">
        <v>18861800</v>
      </c>
    </row>
    <row r="69" spans="1:7" x14ac:dyDescent="0.25">
      <c r="A69" s="1">
        <v>40277</v>
      </c>
      <c r="B69" s="2">
        <v>95.25</v>
      </c>
      <c r="C69" s="2">
        <v>98</v>
      </c>
      <c r="D69" s="2">
        <v>95</v>
      </c>
      <c r="E69" s="2">
        <v>97.25</v>
      </c>
      <c r="F69" s="2">
        <v>79.635147000000003</v>
      </c>
      <c r="G69" s="3">
        <v>12405800</v>
      </c>
    </row>
    <row r="70" spans="1:7" x14ac:dyDescent="0.25">
      <c r="A70" s="1">
        <v>40280</v>
      </c>
      <c r="B70" s="2">
        <v>92</v>
      </c>
      <c r="C70" s="2">
        <v>92.75</v>
      </c>
      <c r="D70" s="2">
        <v>90.75</v>
      </c>
      <c r="E70" s="2">
        <v>92</v>
      </c>
      <c r="F70" s="2">
        <v>75.336089999999999</v>
      </c>
      <c r="G70" s="3">
        <v>22187700</v>
      </c>
    </row>
    <row r="71" spans="1:7" x14ac:dyDescent="0.25">
      <c r="A71" s="1">
        <v>40284</v>
      </c>
      <c r="B71" s="2">
        <v>88</v>
      </c>
      <c r="C71" s="2">
        <v>88.5</v>
      </c>
      <c r="D71" s="2">
        <v>84</v>
      </c>
      <c r="E71" s="2">
        <v>84.75</v>
      </c>
      <c r="F71" s="2">
        <v>70.941460000000006</v>
      </c>
      <c r="G71" s="3">
        <v>29012800</v>
      </c>
    </row>
    <row r="72" spans="1:7" x14ac:dyDescent="0.25">
      <c r="A72" s="1">
        <v>40287</v>
      </c>
      <c r="B72" s="2">
        <v>85</v>
      </c>
      <c r="C72" s="2">
        <v>86</v>
      </c>
      <c r="D72" s="2">
        <v>84</v>
      </c>
      <c r="E72" s="2">
        <v>85.25</v>
      </c>
      <c r="F72" s="2">
        <v>71.360000999999997</v>
      </c>
      <c r="G72" s="3">
        <v>23075600</v>
      </c>
    </row>
    <row r="73" spans="1:7" x14ac:dyDescent="0.25">
      <c r="A73" s="1">
        <v>40288</v>
      </c>
      <c r="B73" s="2">
        <v>87</v>
      </c>
      <c r="C73" s="2">
        <v>92</v>
      </c>
      <c r="D73" s="2">
        <v>86.5</v>
      </c>
      <c r="E73" s="2">
        <v>91.5</v>
      </c>
      <c r="F73" s="2">
        <v>76.591660000000005</v>
      </c>
      <c r="G73" s="3">
        <v>20930300</v>
      </c>
    </row>
    <row r="74" spans="1:7" x14ac:dyDescent="0.25">
      <c r="A74" s="1">
        <v>40289</v>
      </c>
      <c r="B74" s="2">
        <v>91.5</v>
      </c>
      <c r="C74" s="2">
        <v>92.75</v>
      </c>
      <c r="D74" s="2">
        <v>89.25</v>
      </c>
      <c r="E74" s="2">
        <v>91</v>
      </c>
      <c r="F74" s="2">
        <v>76.173141000000001</v>
      </c>
      <c r="G74" s="3">
        <v>21701500</v>
      </c>
    </row>
    <row r="75" spans="1:7" x14ac:dyDescent="0.25">
      <c r="A75" s="1">
        <v>40290</v>
      </c>
      <c r="B75" s="2">
        <v>90.75</v>
      </c>
      <c r="C75" s="2">
        <v>94.25</v>
      </c>
      <c r="D75" s="2">
        <v>90.75</v>
      </c>
      <c r="E75" s="2">
        <v>93.25</v>
      </c>
      <c r="F75" s="2">
        <v>78.056526000000005</v>
      </c>
      <c r="G75" s="3">
        <v>10336500</v>
      </c>
    </row>
    <row r="76" spans="1:7" x14ac:dyDescent="0.25">
      <c r="A76" s="1">
        <v>40291</v>
      </c>
      <c r="B76" s="2">
        <v>90</v>
      </c>
      <c r="C76" s="2">
        <v>91.75</v>
      </c>
      <c r="D76" s="2">
        <v>89.5</v>
      </c>
      <c r="E76" s="2">
        <v>91.75</v>
      </c>
      <c r="F76" s="2">
        <v>76.800926000000004</v>
      </c>
      <c r="G76" s="3">
        <v>7991400</v>
      </c>
    </row>
    <row r="77" spans="1:7" x14ac:dyDescent="0.25">
      <c r="A77" s="1">
        <v>40294</v>
      </c>
      <c r="B77" s="2">
        <v>93</v>
      </c>
      <c r="C77" s="2">
        <v>93.5</v>
      </c>
      <c r="D77" s="2">
        <v>91.25</v>
      </c>
      <c r="E77" s="2">
        <v>91.75</v>
      </c>
      <c r="F77" s="2">
        <v>76.800926000000004</v>
      </c>
      <c r="G77" s="3">
        <v>11107000</v>
      </c>
    </row>
    <row r="78" spans="1:7" x14ac:dyDescent="0.25">
      <c r="A78" s="1">
        <v>40295</v>
      </c>
      <c r="B78" s="2">
        <v>91</v>
      </c>
      <c r="C78" s="2">
        <v>91.75</v>
      </c>
      <c r="D78" s="2">
        <v>90.5</v>
      </c>
      <c r="E78" s="2">
        <v>90.75</v>
      </c>
      <c r="F78" s="2">
        <v>75.963875000000002</v>
      </c>
      <c r="G78" s="3">
        <v>4375100</v>
      </c>
    </row>
    <row r="79" spans="1:7" x14ac:dyDescent="0.25">
      <c r="A79" s="1">
        <v>40296</v>
      </c>
      <c r="B79" s="2">
        <v>89.5</v>
      </c>
      <c r="C79" s="2">
        <v>90.25</v>
      </c>
      <c r="D79" s="2">
        <v>89</v>
      </c>
      <c r="E79" s="2">
        <v>89.75</v>
      </c>
      <c r="F79" s="2">
        <v>75.126793000000006</v>
      </c>
      <c r="G79" s="3">
        <v>7421800</v>
      </c>
    </row>
    <row r="80" spans="1:7" x14ac:dyDescent="0.25">
      <c r="A80" s="1">
        <v>40297</v>
      </c>
      <c r="B80" s="2">
        <v>90.5</v>
      </c>
      <c r="C80" s="2">
        <v>90.5</v>
      </c>
      <c r="D80" s="2">
        <v>89</v>
      </c>
      <c r="E80" s="2">
        <v>89.5</v>
      </c>
      <c r="F80" s="2">
        <v>74.917541999999997</v>
      </c>
      <c r="G80" s="3">
        <v>11870200</v>
      </c>
    </row>
    <row r="81" spans="1:7" x14ac:dyDescent="0.25">
      <c r="A81" s="1">
        <v>40298</v>
      </c>
      <c r="B81" s="2">
        <v>90.25</v>
      </c>
      <c r="C81" s="2">
        <v>91</v>
      </c>
      <c r="D81" s="2">
        <v>89</v>
      </c>
      <c r="E81" s="2">
        <v>90.25</v>
      </c>
      <c r="F81" s="2">
        <v>75.545340999999993</v>
      </c>
      <c r="G81" s="3">
        <v>11378700</v>
      </c>
    </row>
    <row r="82" spans="1:7" x14ac:dyDescent="0.25">
      <c r="A82" s="1">
        <v>40302</v>
      </c>
      <c r="B82" s="2">
        <v>95</v>
      </c>
      <c r="C82" s="2">
        <v>99</v>
      </c>
      <c r="D82" s="2">
        <v>94.5</v>
      </c>
      <c r="E82" s="2">
        <v>97.25</v>
      </c>
      <c r="F82" s="2">
        <v>81.404808000000003</v>
      </c>
      <c r="G82" s="3">
        <v>24330800</v>
      </c>
    </row>
    <row r="83" spans="1:7" x14ac:dyDescent="0.25">
      <c r="A83" s="1">
        <v>40304</v>
      </c>
      <c r="B83" s="2">
        <v>95.5</v>
      </c>
      <c r="C83" s="2">
        <v>95.5</v>
      </c>
      <c r="D83" s="2">
        <v>93</v>
      </c>
      <c r="E83" s="2">
        <v>93.5</v>
      </c>
      <c r="F83" s="2">
        <v>78.265808000000007</v>
      </c>
      <c r="G83" s="3">
        <v>19208300</v>
      </c>
    </row>
    <row r="84" spans="1:7" x14ac:dyDescent="0.25">
      <c r="A84" s="1">
        <v>40305</v>
      </c>
      <c r="B84" s="2">
        <v>91</v>
      </c>
      <c r="C84" s="2">
        <v>91</v>
      </c>
      <c r="D84" s="2">
        <v>89.5</v>
      </c>
      <c r="E84" s="2">
        <v>90.25</v>
      </c>
      <c r="F84" s="2">
        <v>75.545340999999993</v>
      </c>
      <c r="G84" s="3">
        <v>17777700</v>
      </c>
    </row>
    <row r="85" spans="1:7" x14ac:dyDescent="0.25">
      <c r="A85" s="1">
        <v>40308</v>
      </c>
      <c r="B85" s="2">
        <v>91</v>
      </c>
      <c r="C85" s="2">
        <v>92.5</v>
      </c>
      <c r="D85" s="2">
        <v>90.25</v>
      </c>
      <c r="E85" s="2">
        <v>92</v>
      </c>
      <c r="F85" s="2">
        <v>77.010216</v>
      </c>
      <c r="G85" s="3">
        <v>18735000</v>
      </c>
    </row>
    <row r="86" spans="1:7" x14ac:dyDescent="0.25">
      <c r="A86" s="1">
        <v>40309</v>
      </c>
      <c r="B86" s="2">
        <v>93</v>
      </c>
      <c r="C86" s="2">
        <v>93.75</v>
      </c>
      <c r="D86" s="2">
        <v>90.75</v>
      </c>
      <c r="E86" s="2">
        <v>91</v>
      </c>
      <c r="F86" s="2">
        <v>76.173141000000001</v>
      </c>
      <c r="G86" s="3">
        <v>11702800</v>
      </c>
    </row>
    <row r="87" spans="1:7" x14ac:dyDescent="0.25">
      <c r="A87" s="1">
        <v>40310</v>
      </c>
      <c r="B87" s="2">
        <v>90.5</v>
      </c>
      <c r="C87" s="2">
        <v>92.5</v>
      </c>
      <c r="D87" s="2">
        <v>90.25</v>
      </c>
      <c r="E87" s="2">
        <v>91.25</v>
      </c>
      <c r="F87" s="2">
        <v>76.382401000000002</v>
      </c>
      <c r="G87" s="3">
        <v>7890000</v>
      </c>
    </row>
    <row r="88" spans="1:7" x14ac:dyDescent="0.25">
      <c r="A88" s="1">
        <v>40311</v>
      </c>
      <c r="B88" s="2">
        <v>91.5</v>
      </c>
      <c r="C88" s="2">
        <v>92</v>
      </c>
      <c r="D88" s="2">
        <v>89.75</v>
      </c>
      <c r="E88" s="2">
        <v>90</v>
      </c>
      <c r="F88" s="2">
        <v>75.336074999999994</v>
      </c>
      <c r="G88" s="3">
        <v>7049800</v>
      </c>
    </row>
    <row r="89" spans="1:7" x14ac:dyDescent="0.25">
      <c r="A89" s="1">
        <v>40312</v>
      </c>
      <c r="B89" s="2">
        <v>89</v>
      </c>
      <c r="C89" s="2">
        <v>90.25</v>
      </c>
      <c r="D89" s="2">
        <v>88.75</v>
      </c>
      <c r="E89" s="2">
        <v>90.25</v>
      </c>
      <c r="F89" s="2">
        <v>75.545340999999993</v>
      </c>
      <c r="G89" s="3">
        <v>8836600</v>
      </c>
    </row>
    <row r="90" spans="1:7" x14ac:dyDescent="0.25">
      <c r="A90" s="1">
        <v>40315</v>
      </c>
      <c r="B90" s="2">
        <v>86</v>
      </c>
      <c r="C90" s="2">
        <v>87.25</v>
      </c>
      <c r="D90" s="2">
        <v>85.5</v>
      </c>
      <c r="E90" s="2">
        <v>87</v>
      </c>
      <c r="F90" s="2">
        <v>72.824875000000006</v>
      </c>
      <c r="G90" s="3">
        <v>8294100</v>
      </c>
    </row>
    <row r="91" spans="1:7" x14ac:dyDescent="0.25">
      <c r="A91" s="1">
        <v>40316</v>
      </c>
      <c r="B91" s="2">
        <v>87</v>
      </c>
      <c r="C91" s="2">
        <v>87.75</v>
      </c>
      <c r="D91" s="2">
        <v>86.25</v>
      </c>
      <c r="E91" s="2">
        <v>87.25</v>
      </c>
      <c r="F91" s="2">
        <v>73.034133999999995</v>
      </c>
      <c r="G91" s="3">
        <v>5887900</v>
      </c>
    </row>
    <row r="92" spans="1:7" x14ac:dyDescent="0.25">
      <c r="A92" s="1">
        <v>40317</v>
      </c>
      <c r="B92" s="2">
        <v>86.5</v>
      </c>
      <c r="C92" s="2">
        <v>88.5</v>
      </c>
      <c r="D92" s="2">
        <v>86.25</v>
      </c>
      <c r="E92" s="2">
        <v>88</v>
      </c>
      <c r="F92" s="2">
        <v>73.661941999999996</v>
      </c>
      <c r="G92" s="3">
        <v>8822500</v>
      </c>
    </row>
    <row r="93" spans="1:7" x14ac:dyDescent="0.25">
      <c r="A93" s="1">
        <v>40318</v>
      </c>
      <c r="B93" s="2">
        <v>88</v>
      </c>
      <c r="C93" s="2">
        <v>88</v>
      </c>
      <c r="D93" s="2">
        <v>88</v>
      </c>
      <c r="E93" s="2">
        <v>88</v>
      </c>
      <c r="F93" s="2">
        <v>73.661941999999996</v>
      </c>
      <c r="G93" s="3">
        <v>0</v>
      </c>
    </row>
    <row r="94" spans="1:7" x14ac:dyDescent="0.25">
      <c r="A94" s="1">
        <v>40319</v>
      </c>
      <c r="B94" s="2">
        <v>88</v>
      </c>
      <c r="C94" s="2">
        <v>88</v>
      </c>
      <c r="D94" s="2">
        <v>88</v>
      </c>
      <c r="E94" s="2">
        <v>88</v>
      </c>
      <c r="F94" s="2">
        <v>73.661941999999996</v>
      </c>
      <c r="G94" s="3">
        <v>0</v>
      </c>
    </row>
    <row r="95" spans="1:7" x14ac:dyDescent="0.25">
      <c r="A95" s="1">
        <v>40322</v>
      </c>
      <c r="B95" s="2">
        <v>88</v>
      </c>
      <c r="C95" s="2">
        <v>88</v>
      </c>
      <c r="D95" s="2">
        <v>86</v>
      </c>
      <c r="E95" s="2">
        <v>86.5</v>
      </c>
      <c r="F95" s="2">
        <v>72.406349000000006</v>
      </c>
      <c r="G95" s="3">
        <v>10704700</v>
      </c>
    </row>
    <row r="96" spans="1:7" x14ac:dyDescent="0.25">
      <c r="A96" s="1">
        <v>40323</v>
      </c>
      <c r="B96" s="2">
        <v>85</v>
      </c>
      <c r="C96" s="2">
        <v>85.5</v>
      </c>
      <c r="D96" s="2">
        <v>83.5</v>
      </c>
      <c r="E96" s="2">
        <v>83.75</v>
      </c>
      <c r="F96" s="2">
        <v>70.104400999999996</v>
      </c>
      <c r="G96" s="3">
        <v>12595400</v>
      </c>
    </row>
    <row r="97" spans="1:7" x14ac:dyDescent="0.25">
      <c r="A97" s="1">
        <v>40324</v>
      </c>
      <c r="B97" s="2">
        <v>84.5</v>
      </c>
      <c r="C97" s="2">
        <v>85</v>
      </c>
      <c r="D97" s="2">
        <v>82.25</v>
      </c>
      <c r="E97" s="2">
        <v>83.5</v>
      </c>
      <c r="F97" s="2">
        <v>69.895142000000007</v>
      </c>
      <c r="G97" s="3">
        <v>9899600</v>
      </c>
    </row>
    <row r="98" spans="1:7" x14ac:dyDescent="0.25">
      <c r="A98" s="1">
        <v>40325</v>
      </c>
      <c r="B98" s="2">
        <v>83</v>
      </c>
      <c r="C98" s="2">
        <v>85.5</v>
      </c>
      <c r="D98" s="2">
        <v>83</v>
      </c>
      <c r="E98" s="2">
        <v>85.5</v>
      </c>
      <c r="F98" s="2">
        <v>71.56926</v>
      </c>
      <c r="G98" s="3">
        <v>7483300</v>
      </c>
    </row>
    <row r="99" spans="1:7" x14ac:dyDescent="0.25">
      <c r="A99" s="1">
        <v>40329</v>
      </c>
      <c r="B99" s="2">
        <v>86.25</v>
      </c>
      <c r="C99" s="2">
        <v>88.25</v>
      </c>
      <c r="D99" s="2">
        <v>86</v>
      </c>
      <c r="E99" s="2">
        <v>88.25</v>
      </c>
      <c r="F99" s="2">
        <v>73.871207999999996</v>
      </c>
      <c r="G99" s="3">
        <v>10888300</v>
      </c>
    </row>
    <row r="100" spans="1:7" x14ac:dyDescent="0.25">
      <c r="A100" s="1">
        <v>40330</v>
      </c>
      <c r="B100" s="2">
        <v>88.25</v>
      </c>
      <c r="C100" s="2">
        <v>88.25</v>
      </c>
      <c r="D100" s="2">
        <v>86.25</v>
      </c>
      <c r="E100" s="2">
        <v>86.25</v>
      </c>
      <c r="F100" s="2">
        <v>72.197067000000004</v>
      </c>
      <c r="G100" s="3">
        <v>6369200</v>
      </c>
    </row>
    <row r="101" spans="1:7" x14ac:dyDescent="0.25">
      <c r="A101" s="1">
        <v>40331</v>
      </c>
      <c r="B101" s="2">
        <v>86.75</v>
      </c>
      <c r="C101" s="2">
        <v>87.25</v>
      </c>
      <c r="D101" s="2">
        <v>86.25</v>
      </c>
      <c r="E101" s="2">
        <v>86.75</v>
      </c>
      <c r="F101" s="2">
        <v>72.615593000000004</v>
      </c>
      <c r="G101" s="3">
        <v>4061500</v>
      </c>
    </row>
    <row r="102" spans="1:7" x14ac:dyDescent="0.25">
      <c r="A102" s="1">
        <v>40332</v>
      </c>
      <c r="B102" s="2">
        <v>88</v>
      </c>
      <c r="C102" s="2">
        <v>89.5</v>
      </c>
      <c r="D102" s="2">
        <v>87.75</v>
      </c>
      <c r="E102" s="2">
        <v>89.25</v>
      </c>
      <c r="F102" s="2">
        <v>74.708275</v>
      </c>
      <c r="G102" s="3">
        <v>9742100</v>
      </c>
    </row>
    <row r="103" spans="1:7" x14ac:dyDescent="0.25">
      <c r="A103" s="1">
        <v>40333</v>
      </c>
      <c r="B103" s="2">
        <v>89.25</v>
      </c>
      <c r="C103" s="2">
        <v>90.25</v>
      </c>
      <c r="D103" s="2">
        <v>88.25</v>
      </c>
      <c r="E103" s="2">
        <v>90.25</v>
      </c>
      <c r="F103" s="2">
        <v>75.545340999999993</v>
      </c>
      <c r="G103" s="3">
        <v>5872900</v>
      </c>
    </row>
    <row r="104" spans="1:7" x14ac:dyDescent="0.25">
      <c r="A104" s="1">
        <v>40336</v>
      </c>
      <c r="B104" s="2">
        <v>88.5</v>
      </c>
      <c r="C104" s="2">
        <v>88.75</v>
      </c>
      <c r="D104" s="2">
        <v>87.5</v>
      </c>
      <c r="E104" s="2">
        <v>88.75</v>
      </c>
      <c r="F104" s="2">
        <v>74.289726000000002</v>
      </c>
      <c r="G104" s="3">
        <v>5289300</v>
      </c>
    </row>
    <row r="105" spans="1:7" x14ac:dyDescent="0.25">
      <c r="A105" s="1">
        <v>40337</v>
      </c>
      <c r="B105" s="2">
        <v>89</v>
      </c>
      <c r="C105" s="2">
        <v>89.5</v>
      </c>
      <c r="D105" s="2">
        <v>87.75</v>
      </c>
      <c r="E105" s="2">
        <v>88</v>
      </c>
      <c r="F105" s="2">
        <v>73.661941999999996</v>
      </c>
      <c r="G105" s="3">
        <v>2512500</v>
      </c>
    </row>
    <row r="106" spans="1:7" x14ac:dyDescent="0.25">
      <c r="A106" s="1">
        <v>40338</v>
      </c>
      <c r="B106" s="2">
        <v>88</v>
      </c>
      <c r="C106" s="2">
        <v>89.5</v>
      </c>
      <c r="D106" s="2">
        <v>87.5</v>
      </c>
      <c r="E106" s="2">
        <v>88.75</v>
      </c>
      <c r="F106" s="2">
        <v>74.289726000000002</v>
      </c>
      <c r="G106" s="3">
        <v>3263700</v>
      </c>
    </row>
    <row r="107" spans="1:7" x14ac:dyDescent="0.25">
      <c r="A107" s="1">
        <v>40339</v>
      </c>
      <c r="B107" s="2">
        <v>89</v>
      </c>
      <c r="C107" s="2">
        <v>90.25</v>
      </c>
      <c r="D107" s="2">
        <v>89</v>
      </c>
      <c r="E107" s="2">
        <v>90.25</v>
      </c>
      <c r="F107" s="2">
        <v>75.545340999999993</v>
      </c>
      <c r="G107" s="3">
        <v>5655100</v>
      </c>
    </row>
    <row r="108" spans="1:7" x14ac:dyDescent="0.25">
      <c r="A108" s="1">
        <v>40340</v>
      </c>
      <c r="B108" s="2">
        <v>91</v>
      </c>
      <c r="C108" s="2">
        <v>91.25</v>
      </c>
      <c r="D108" s="2">
        <v>90.5</v>
      </c>
      <c r="E108" s="2">
        <v>91.25</v>
      </c>
      <c r="F108" s="2">
        <v>76.382401000000002</v>
      </c>
      <c r="G108" s="3">
        <v>7173400</v>
      </c>
    </row>
    <row r="109" spans="1:7" x14ac:dyDescent="0.25">
      <c r="A109" s="1">
        <v>40343</v>
      </c>
      <c r="B109" s="2">
        <v>91.5</v>
      </c>
      <c r="C109" s="2">
        <v>92.5</v>
      </c>
      <c r="D109" s="2">
        <v>91</v>
      </c>
      <c r="E109" s="2">
        <v>91.75</v>
      </c>
      <c r="F109" s="2">
        <v>76.800926000000004</v>
      </c>
      <c r="G109" s="3">
        <v>5772200</v>
      </c>
    </row>
    <row r="110" spans="1:7" x14ac:dyDescent="0.25">
      <c r="A110" s="1">
        <v>40344</v>
      </c>
      <c r="B110" s="2">
        <v>91</v>
      </c>
      <c r="C110" s="2">
        <v>91.25</v>
      </c>
      <c r="D110" s="2">
        <v>90.5</v>
      </c>
      <c r="E110" s="2">
        <v>90.75</v>
      </c>
      <c r="F110" s="2">
        <v>75.963875000000002</v>
      </c>
      <c r="G110" s="3">
        <v>4229400</v>
      </c>
    </row>
    <row r="111" spans="1:7" x14ac:dyDescent="0.25">
      <c r="A111" s="1">
        <v>40345</v>
      </c>
      <c r="B111" s="2">
        <v>91.5</v>
      </c>
      <c r="C111" s="2">
        <v>92.25</v>
      </c>
      <c r="D111" s="2">
        <v>91.5</v>
      </c>
      <c r="E111" s="2">
        <v>92.25</v>
      </c>
      <c r="F111" s="2">
        <v>77.219475000000003</v>
      </c>
      <c r="G111" s="3">
        <v>6702200</v>
      </c>
    </row>
    <row r="112" spans="1:7" x14ac:dyDescent="0.25">
      <c r="A112" s="1">
        <v>40346</v>
      </c>
      <c r="B112" s="2">
        <v>92.75</v>
      </c>
      <c r="C112" s="2">
        <v>92.75</v>
      </c>
      <c r="D112" s="2">
        <v>91.75</v>
      </c>
      <c r="E112" s="2">
        <v>92.25</v>
      </c>
      <c r="F112" s="2">
        <v>77.219475000000003</v>
      </c>
      <c r="G112" s="3">
        <v>2530700</v>
      </c>
    </row>
    <row r="113" spans="1:7" x14ac:dyDescent="0.25">
      <c r="A113" s="1">
        <v>40347</v>
      </c>
      <c r="B113" s="2">
        <v>92.25</v>
      </c>
      <c r="C113" s="2">
        <v>93</v>
      </c>
      <c r="D113" s="2">
        <v>91.75</v>
      </c>
      <c r="E113" s="2">
        <v>93</v>
      </c>
      <c r="F113" s="2">
        <v>77.847282000000007</v>
      </c>
      <c r="G113" s="3">
        <v>6179300</v>
      </c>
    </row>
    <row r="114" spans="1:7" x14ac:dyDescent="0.25">
      <c r="A114" s="1">
        <v>40350</v>
      </c>
      <c r="B114" s="2">
        <v>93.75</v>
      </c>
      <c r="C114" s="2">
        <v>95.25</v>
      </c>
      <c r="D114" s="2">
        <v>93.5</v>
      </c>
      <c r="E114" s="2">
        <v>95.25</v>
      </c>
      <c r="F114" s="2">
        <v>79.730675000000005</v>
      </c>
      <c r="G114" s="3">
        <v>14023300</v>
      </c>
    </row>
    <row r="115" spans="1:7" x14ac:dyDescent="0.25">
      <c r="A115" s="1">
        <v>40351</v>
      </c>
      <c r="B115" s="2">
        <v>94.75</v>
      </c>
      <c r="C115" s="2">
        <v>95</v>
      </c>
      <c r="D115" s="2">
        <v>94.25</v>
      </c>
      <c r="E115" s="2">
        <v>94.5</v>
      </c>
      <c r="F115" s="2">
        <v>79.102858999999995</v>
      </c>
      <c r="G115" s="3">
        <v>4076800</v>
      </c>
    </row>
    <row r="116" spans="1:7" x14ac:dyDescent="0.25">
      <c r="A116" s="1">
        <v>40352</v>
      </c>
      <c r="B116" s="2">
        <v>94</v>
      </c>
      <c r="C116" s="2">
        <v>94.25</v>
      </c>
      <c r="D116" s="2">
        <v>93.25</v>
      </c>
      <c r="E116" s="2">
        <v>93.5</v>
      </c>
      <c r="F116" s="2">
        <v>78.265808000000007</v>
      </c>
      <c r="G116" s="3">
        <v>6193800</v>
      </c>
    </row>
    <row r="117" spans="1:7" x14ac:dyDescent="0.25">
      <c r="A117" s="1">
        <v>40353</v>
      </c>
      <c r="B117" s="2">
        <v>93.5</v>
      </c>
      <c r="C117" s="2">
        <v>93.75</v>
      </c>
      <c r="D117" s="2">
        <v>90.25</v>
      </c>
      <c r="E117" s="2">
        <v>90.25</v>
      </c>
      <c r="F117" s="2">
        <v>75.545340999999993</v>
      </c>
      <c r="G117" s="3">
        <v>9000300</v>
      </c>
    </row>
    <row r="118" spans="1:7" x14ac:dyDescent="0.25">
      <c r="A118" s="1">
        <v>40354</v>
      </c>
      <c r="B118" s="2">
        <v>90.5</v>
      </c>
      <c r="C118" s="2">
        <v>91</v>
      </c>
      <c r="D118" s="2">
        <v>89.5</v>
      </c>
      <c r="E118" s="2">
        <v>91</v>
      </c>
      <c r="F118" s="2">
        <v>76.173141000000001</v>
      </c>
      <c r="G118" s="3">
        <v>7690200</v>
      </c>
    </row>
    <row r="119" spans="1:7" x14ac:dyDescent="0.25">
      <c r="A119" s="1">
        <v>40357</v>
      </c>
      <c r="B119" s="2">
        <v>91</v>
      </c>
      <c r="C119" s="2">
        <v>91.75</v>
      </c>
      <c r="D119" s="2">
        <v>91</v>
      </c>
      <c r="E119" s="2">
        <v>91.75</v>
      </c>
      <c r="F119" s="2">
        <v>76.800926000000004</v>
      </c>
      <c r="G119" s="3">
        <v>2840300</v>
      </c>
    </row>
    <row r="120" spans="1:7" x14ac:dyDescent="0.25">
      <c r="A120" s="1">
        <v>40358</v>
      </c>
      <c r="B120" s="2">
        <v>91.5</v>
      </c>
      <c r="C120" s="2">
        <v>92.25</v>
      </c>
      <c r="D120" s="2">
        <v>90.5</v>
      </c>
      <c r="E120" s="2">
        <v>92</v>
      </c>
      <c r="F120" s="2">
        <v>77.010216</v>
      </c>
      <c r="G120" s="3">
        <v>6077300</v>
      </c>
    </row>
    <row r="121" spans="1:7" x14ac:dyDescent="0.25">
      <c r="A121" s="1">
        <v>40359</v>
      </c>
      <c r="B121" s="2">
        <v>91</v>
      </c>
      <c r="C121" s="2">
        <v>92</v>
      </c>
      <c r="D121" s="2">
        <v>90.75</v>
      </c>
      <c r="E121" s="2">
        <v>90.75</v>
      </c>
      <c r="F121" s="2">
        <v>75.963875000000002</v>
      </c>
      <c r="G121" s="3">
        <v>4470400</v>
      </c>
    </row>
    <row r="122" spans="1:7" x14ac:dyDescent="0.25">
      <c r="A122" s="1">
        <v>40361</v>
      </c>
      <c r="B122" s="2">
        <v>90.75</v>
      </c>
      <c r="C122" s="2">
        <v>91</v>
      </c>
      <c r="D122" s="2">
        <v>90.25</v>
      </c>
      <c r="E122" s="2">
        <v>90.5</v>
      </c>
      <c r="F122" s="2">
        <v>75.754600999999994</v>
      </c>
      <c r="G122" s="3">
        <v>6507700</v>
      </c>
    </row>
    <row r="123" spans="1:7" x14ac:dyDescent="0.25">
      <c r="A123" s="1">
        <v>40364</v>
      </c>
      <c r="B123" s="2">
        <v>90.75</v>
      </c>
      <c r="C123" s="2">
        <v>91</v>
      </c>
      <c r="D123" s="2">
        <v>90.5</v>
      </c>
      <c r="E123" s="2">
        <v>90.5</v>
      </c>
      <c r="F123" s="2">
        <v>75.754600999999994</v>
      </c>
      <c r="G123" s="3">
        <v>3852900</v>
      </c>
    </row>
    <row r="124" spans="1:7" x14ac:dyDescent="0.25">
      <c r="A124" s="1">
        <v>40365</v>
      </c>
      <c r="B124" s="2">
        <v>90.5</v>
      </c>
      <c r="C124" s="2">
        <v>91.5</v>
      </c>
      <c r="D124" s="2">
        <v>89.5</v>
      </c>
      <c r="E124" s="2">
        <v>91.5</v>
      </c>
      <c r="F124" s="2">
        <v>76.591660000000005</v>
      </c>
      <c r="G124" s="3">
        <v>10397500</v>
      </c>
    </row>
    <row r="125" spans="1:7" x14ac:dyDescent="0.25">
      <c r="A125" s="1">
        <v>40366</v>
      </c>
      <c r="B125" s="2">
        <v>92</v>
      </c>
      <c r="C125" s="2">
        <v>92</v>
      </c>
      <c r="D125" s="2">
        <v>90.75</v>
      </c>
      <c r="E125" s="2">
        <v>91.25</v>
      </c>
      <c r="F125" s="2">
        <v>76.382401000000002</v>
      </c>
      <c r="G125" s="3">
        <v>5738900</v>
      </c>
    </row>
    <row r="126" spans="1:7" x14ac:dyDescent="0.25">
      <c r="A126" s="1">
        <v>40367</v>
      </c>
      <c r="B126" s="2">
        <v>92.5</v>
      </c>
      <c r="C126" s="2">
        <v>93</v>
      </c>
      <c r="D126" s="2">
        <v>92</v>
      </c>
      <c r="E126" s="2">
        <v>92.25</v>
      </c>
      <c r="F126" s="2">
        <v>77.219475000000003</v>
      </c>
      <c r="G126" s="3">
        <v>6081500</v>
      </c>
    </row>
    <row r="127" spans="1:7" x14ac:dyDescent="0.25">
      <c r="A127" s="1">
        <v>40368</v>
      </c>
      <c r="B127" s="2">
        <v>93</v>
      </c>
      <c r="C127" s="2">
        <v>94</v>
      </c>
      <c r="D127" s="2">
        <v>92.75</v>
      </c>
      <c r="E127" s="2">
        <v>93.25</v>
      </c>
      <c r="F127" s="2">
        <v>78.056526000000005</v>
      </c>
      <c r="G127" s="3">
        <v>10352800</v>
      </c>
    </row>
    <row r="128" spans="1:7" x14ac:dyDescent="0.25">
      <c r="A128" s="1">
        <v>40371</v>
      </c>
      <c r="B128" s="2">
        <v>94</v>
      </c>
      <c r="C128" s="2">
        <v>94.75</v>
      </c>
      <c r="D128" s="2">
        <v>93.5</v>
      </c>
      <c r="E128" s="2">
        <v>94.25</v>
      </c>
      <c r="F128" s="2">
        <v>78.893600000000006</v>
      </c>
      <c r="G128" s="3">
        <v>6081900</v>
      </c>
    </row>
    <row r="129" spans="1:7" x14ac:dyDescent="0.25">
      <c r="A129" s="1">
        <v>40372</v>
      </c>
      <c r="B129" s="2">
        <v>94.75</v>
      </c>
      <c r="C129" s="2">
        <v>94.75</v>
      </c>
      <c r="D129" s="2">
        <v>92.75</v>
      </c>
      <c r="E129" s="2">
        <v>93</v>
      </c>
      <c r="F129" s="2">
        <v>77.847282000000007</v>
      </c>
      <c r="G129" s="3">
        <v>11600300</v>
      </c>
    </row>
    <row r="130" spans="1:7" x14ac:dyDescent="0.25">
      <c r="A130" s="1">
        <v>40373</v>
      </c>
      <c r="B130" s="2">
        <v>94</v>
      </c>
      <c r="C130" s="2">
        <v>94.25</v>
      </c>
      <c r="D130" s="2">
        <v>93.25</v>
      </c>
      <c r="E130" s="2">
        <v>93.25</v>
      </c>
      <c r="F130" s="2">
        <v>78.056526000000005</v>
      </c>
      <c r="G130" s="3">
        <v>3594900</v>
      </c>
    </row>
    <row r="131" spans="1:7" x14ac:dyDescent="0.25">
      <c r="A131" s="1">
        <v>40374</v>
      </c>
      <c r="B131" s="2">
        <v>93.25</v>
      </c>
      <c r="C131" s="2">
        <v>93.5</v>
      </c>
      <c r="D131" s="2">
        <v>92.25</v>
      </c>
      <c r="E131" s="2">
        <v>92.5</v>
      </c>
      <c r="F131" s="2">
        <v>77.428725999999997</v>
      </c>
      <c r="G131" s="3">
        <v>5679200</v>
      </c>
    </row>
    <row r="132" spans="1:7" x14ac:dyDescent="0.25">
      <c r="A132" s="1">
        <v>40375</v>
      </c>
      <c r="B132" s="2">
        <v>92.5</v>
      </c>
      <c r="C132" s="2">
        <v>94.75</v>
      </c>
      <c r="D132" s="2">
        <v>92.5</v>
      </c>
      <c r="E132" s="2">
        <v>94.25</v>
      </c>
      <c r="F132" s="2">
        <v>78.893600000000006</v>
      </c>
      <c r="G132" s="3">
        <v>7992500</v>
      </c>
    </row>
    <row r="133" spans="1:7" x14ac:dyDescent="0.25">
      <c r="A133" s="1">
        <v>40378</v>
      </c>
      <c r="B133" s="2">
        <v>94</v>
      </c>
      <c r="C133" s="2">
        <v>94</v>
      </c>
      <c r="D133" s="2">
        <v>93</v>
      </c>
      <c r="E133" s="2">
        <v>93.75</v>
      </c>
      <c r="F133" s="2">
        <v>78.475075000000004</v>
      </c>
      <c r="G133" s="3">
        <v>5246300</v>
      </c>
    </row>
    <row r="134" spans="1:7" x14ac:dyDescent="0.25">
      <c r="A134" s="1">
        <v>40379</v>
      </c>
      <c r="B134" s="2">
        <v>94.25</v>
      </c>
      <c r="C134" s="2">
        <v>94.75</v>
      </c>
      <c r="D134" s="2">
        <v>93</v>
      </c>
      <c r="E134" s="2">
        <v>93.75</v>
      </c>
      <c r="F134" s="2">
        <v>78.475075000000004</v>
      </c>
      <c r="G134" s="3">
        <v>7100600</v>
      </c>
    </row>
    <row r="135" spans="1:7" x14ac:dyDescent="0.25">
      <c r="A135" s="1">
        <v>40380</v>
      </c>
      <c r="B135" s="2">
        <v>94.25</v>
      </c>
      <c r="C135" s="2">
        <v>94.75</v>
      </c>
      <c r="D135" s="2">
        <v>93.5</v>
      </c>
      <c r="E135" s="2">
        <v>94.75</v>
      </c>
      <c r="F135" s="2">
        <v>79.312140999999997</v>
      </c>
      <c r="G135" s="3">
        <v>5995800</v>
      </c>
    </row>
    <row r="136" spans="1:7" x14ac:dyDescent="0.25">
      <c r="A136" s="1">
        <v>40381</v>
      </c>
      <c r="B136" s="2">
        <v>95</v>
      </c>
      <c r="C136" s="2">
        <v>96.75</v>
      </c>
      <c r="D136" s="2">
        <v>94.75</v>
      </c>
      <c r="E136" s="2">
        <v>96</v>
      </c>
      <c r="F136" s="2">
        <v>80.358490000000003</v>
      </c>
      <c r="G136" s="3">
        <v>14021500</v>
      </c>
    </row>
    <row r="137" spans="1:7" x14ac:dyDescent="0.25">
      <c r="A137" s="1">
        <v>40382</v>
      </c>
      <c r="B137" s="2">
        <v>97.5</v>
      </c>
      <c r="C137" s="2">
        <v>100</v>
      </c>
      <c r="D137" s="2">
        <v>97.5</v>
      </c>
      <c r="E137" s="2">
        <v>98.5</v>
      </c>
      <c r="F137" s="2">
        <v>82.451156999999995</v>
      </c>
      <c r="G137" s="3">
        <v>23418300</v>
      </c>
    </row>
    <row r="138" spans="1:7" x14ac:dyDescent="0.25">
      <c r="A138" s="1">
        <v>40386</v>
      </c>
      <c r="B138" s="2">
        <v>101</v>
      </c>
      <c r="C138" s="2">
        <v>105</v>
      </c>
      <c r="D138" s="2">
        <v>100.5</v>
      </c>
      <c r="E138" s="2">
        <v>105</v>
      </c>
      <c r="F138" s="2">
        <v>87.892075000000006</v>
      </c>
      <c r="G138" s="3">
        <v>24133900</v>
      </c>
    </row>
    <row r="139" spans="1:7" x14ac:dyDescent="0.25">
      <c r="A139" s="1">
        <v>40387</v>
      </c>
      <c r="B139" s="2">
        <v>105</v>
      </c>
      <c r="C139" s="2">
        <v>105</v>
      </c>
      <c r="D139" s="2">
        <v>101.5</v>
      </c>
      <c r="E139" s="2">
        <v>102</v>
      </c>
      <c r="F139" s="2">
        <v>85.380875000000003</v>
      </c>
      <c r="G139" s="3">
        <v>10341300</v>
      </c>
    </row>
    <row r="140" spans="1:7" x14ac:dyDescent="0.25">
      <c r="A140" s="1">
        <v>40388</v>
      </c>
      <c r="B140" s="2">
        <v>102</v>
      </c>
      <c r="C140" s="2">
        <v>104</v>
      </c>
      <c r="D140" s="2">
        <v>99.75</v>
      </c>
      <c r="E140" s="2">
        <v>103.5</v>
      </c>
      <c r="F140" s="2">
        <v>86.636497000000006</v>
      </c>
      <c r="G140" s="3">
        <v>7804500</v>
      </c>
    </row>
    <row r="141" spans="1:7" x14ac:dyDescent="0.25">
      <c r="A141" s="1">
        <v>40389</v>
      </c>
      <c r="B141" s="2">
        <v>103</v>
      </c>
      <c r="C141" s="2">
        <v>103</v>
      </c>
      <c r="D141" s="2">
        <v>99.75</v>
      </c>
      <c r="E141" s="2">
        <v>100</v>
      </c>
      <c r="F141" s="2">
        <v>83.706756999999996</v>
      </c>
      <c r="G141" s="3">
        <v>5939300</v>
      </c>
    </row>
    <row r="142" spans="1:7" x14ac:dyDescent="0.25">
      <c r="A142" s="1">
        <v>40392</v>
      </c>
      <c r="B142" s="2">
        <v>101</v>
      </c>
      <c r="C142" s="2">
        <v>103</v>
      </c>
      <c r="D142" s="2">
        <v>100.5</v>
      </c>
      <c r="E142" s="2">
        <v>101.5</v>
      </c>
      <c r="F142" s="2">
        <v>84.962340999999995</v>
      </c>
      <c r="G142" s="3">
        <v>4414600</v>
      </c>
    </row>
    <row r="143" spans="1:7" x14ac:dyDescent="0.25">
      <c r="A143" s="1">
        <v>40393</v>
      </c>
      <c r="B143" s="2">
        <v>102</v>
      </c>
      <c r="C143" s="2">
        <v>103</v>
      </c>
      <c r="D143" s="2">
        <v>101</v>
      </c>
      <c r="E143" s="2">
        <v>102</v>
      </c>
      <c r="F143" s="2">
        <v>85.380875000000003</v>
      </c>
      <c r="G143" s="3">
        <v>6623100</v>
      </c>
    </row>
    <row r="144" spans="1:7" x14ac:dyDescent="0.25">
      <c r="A144" s="1">
        <v>40394</v>
      </c>
      <c r="B144" s="2">
        <v>103</v>
      </c>
      <c r="C144" s="2">
        <v>103.5</v>
      </c>
      <c r="D144" s="2">
        <v>101.5</v>
      </c>
      <c r="E144" s="2">
        <v>103.5</v>
      </c>
      <c r="F144" s="2">
        <v>86.636497000000006</v>
      </c>
      <c r="G144" s="3">
        <v>5536800</v>
      </c>
    </row>
    <row r="145" spans="1:7" x14ac:dyDescent="0.25">
      <c r="A145" s="1">
        <v>40395</v>
      </c>
      <c r="B145" s="2">
        <v>103.5</v>
      </c>
      <c r="C145" s="2">
        <v>107.5</v>
      </c>
      <c r="D145" s="2">
        <v>103.5</v>
      </c>
      <c r="E145" s="2">
        <v>106.5</v>
      </c>
      <c r="F145" s="2">
        <v>89.147682000000003</v>
      </c>
      <c r="G145" s="3">
        <v>14262200</v>
      </c>
    </row>
    <row r="146" spans="1:7" x14ac:dyDescent="0.25">
      <c r="A146" s="1">
        <v>40396</v>
      </c>
      <c r="B146" s="2">
        <v>106</v>
      </c>
      <c r="C146" s="2">
        <v>106.5</v>
      </c>
      <c r="D146" s="2">
        <v>104.5</v>
      </c>
      <c r="E146" s="2">
        <v>104.5</v>
      </c>
      <c r="F146" s="2">
        <v>87.473540999999997</v>
      </c>
      <c r="G146" s="3">
        <v>5870400</v>
      </c>
    </row>
    <row r="147" spans="1:7" x14ac:dyDescent="0.25">
      <c r="A147" s="1">
        <v>40399</v>
      </c>
      <c r="B147" s="2">
        <v>105</v>
      </c>
      <c r="C147" s="2">
        <v>105.5</v>
      </c>
      <c r="D147" s="2">
        <v>103.5</v>
      </c>
      <c r="E147" s="2">
        <v>103.5</v>
      </c>
      <c r="F147" s="2">
        <v>86.636497000000006</v>
      </c>
      <c r="G147" s="3">
        <v>2807200</v>
      </c>
    </row>
    <row r="148" spans="1:7" x14ac:dyDescent="0.25">
      <c r="A148" s="1">
        <v>40400</v>
      </c>
      <c r="B148" s="2">
        <v>103.5</v>
      </c>
      <c r="C148" s="2">
        <v>103.5</v>
      </c>
      <c r="D148" s="2">
        <v>101</v>
      </c>
      <c r="E148" s="2">
        <v>101.5</v>
      </c>
      <c r="F148" s="2">
        <v>84.962340999999995</v>
      </c>
      <c r="G148" s="3">
        <v>5792000</v>
      </c>
    </row>
    <row r="149" spans="1:7" x14ac:dyDescent="0.25">
      <c r="A149" s="1">
        <v>40401</v>
      </c>
      <c r="B149" s="2">
        <v>102</v>
      </c>
      <c r="C149" s="2">
        <v>103</v>
      </c>
      <c r="D149" s="2">
        <v>100.5</v>
      </c>
      <c r="E149" s="2">
        <v>102.5</v>
      </c>
      <c r="F149" s="2">
        <v>85.799408</v>
      </c>
      <c r="G149" s="3">
        <v>4800200</v>
      </c>
    </row>
    <row r="150" spans="1:7" x14ac:dyDescent="0.25">
      <c r="A150" s="1">
        <v>40406</v>
      </c>
      <c r="B150" s="2">
        <v>100</v>
      </c>
      <c r="C150" s="2">
        <v>101</v>
      </c>
      <c r="D150" s="2">
        <v>99.25</v>
      </c>
      <c r="E150" s="2">
        <v>100</v>
      </c>
      <c r="F150" s="2">
        <v>83.706756999999996</v>
      </c>
      <c r="G150" s="3">
        <v>15851900</v>
      </c>
    </row>
    <row r="151" spans="1:7" x14ac:dyDescent="0.25">
      <c r="A151" s="1">
        <v>40407</v>
      </c>
      <c r="B151" s="2">
        <v>101</v>
      </c>
      <c r="C151" s="2">
        <v>102</v>
      </c>
      <c r="D151" s="2">
        <v>100</v>
      </c>
      <c r="E151" s="2">
        <v>102</v>
      </c>
      <c r="F151" s="2">
        <v>85.380875000000003</v>
      </c>
      <c r="G151" s="3">
        <v>4657200</v>
      </c>
    </row>
    <row r="152" spans="1:7" x14ac:dyDescent="0.25">
      <c r="A152" s="1">
        <v>40408</v>
      </c>
      <c r="B152" s="2">
        <v>102.5</v>
      </c>
      <c r="C152" s="2">
        <v>105</v>
      </c>
      <c r="D152" s="2">
        <v>101.5</v>
      </c>
      <c r="E152" s="2">
        <v>103.5</v>
      </c>
      <c r="F152" s="2">
        <v>86.636497000000006</v>
      </c>
      <c r="G152" s="3">
        <v>8237100</v>
      </c>
    </row>
    <row r="153" spans="1:7" x14ac:dyDescent="0.25">
      <c r="A153" s="1">
        <v>40409</v>
      </c>
      <c r="B153" s="2">
        <v>105</v>
      </c>
      <c r="C153" s="2">
        <v>106.5</v>
      </c>
      <c r="D153" s="2">
        <v>105</v>
      </c>
      <c r="E153" s="2">
        <v>105</v>
      </c>
      <c r="F153" s="2">
        <v>87.892075000000006</v>
      </c>
      <c r="G153" s="3">
        <v>10165800</v>
      </c>
    </row>
    <row r="154" spans="1:7" x14ac:dyDescent="0.25">
      <c r="A154" s="1">
        <v>40410</v>
      </c>
      <c r="B154" s="2">
        <v>105.5</v>
      </c>
      <c r="C154" s="2">
        <v>107</v>
      </c>
      <c r="D154" s="2">
        <v>105.5</v>
      </c>
      <c r="E154" s="2">
        <v>106.5</v>
      </c>
      <c r="F154" s="2">
        <v>89.147682000000003</v>
      </c>
      <c r="G154" s="3">
        <v>9030700</v>
      </c>
    </row>
    <row r="155" spans="1:7" x14ac:dyDescent="0.25">
      <c r="A155" s="1">
        <v>40413</v>
      </c>
      <c r="B155" s="2">
        <v>107</v>
      </c>
      <c r="C155" s="2">
        <v>108.5</v>
      </c>
      <c r="D155" s="2">
        <v>106.5</v>
      </c>
      <c r="E155" s="2">
        <v>108</v>
      </c>
      <c r="F155" s="2">
        <v>90.403296999999995</v>
      </c>
      <c r="G155" s="3">
        <v>6391300</v>
      </c>
    </row>
    <row r="156" spans="1:7" x14ac:dyDescent="0.25">
      <c r="A156" s="1">
        <v>40414</v>
      </c>
      <c r="B156" s="2">
        <v>108.5</v>
      </c>
      <c r="C156" s="2">
        <v>109.5</v>
      </c>
      <c r="D156" s="2">
        <v>107</v>
      </c>
      <c r="E156" s="2">
        <v>109</v>
      </c>
      <c r="F156" s="2">
        <v>91.240356000000006</v>
      </c>
      <c r="G156" s="3">
        <v>5119000</v>
      </c>
    </row>
    <row r="157" spans="1:7" x14ac:dyDescent="0.25">
      <c r="A157" s="1">
        <v>40415</v>
      </c>
      <c r="B157" s="2">
        <v>108</v>
      </c>
      <c r="C157" s="2">
        <v>108.5</v>
      </c>
      <c r="D157" s="2">
        <v>104.5</v>
      </c>
      <c r="E157" s="2">
        <v>105.5</v>
      </c>
      <c r="F157" s="2">
        <v>88.310608000000002</v>
      </c>
      <c r="G157" s="3">
        <v>5622200</v>
      </c>
    </row>
    <row r="158" spans="1:7" x14ac:dyDescent="0.25">
      <c r="A158" s="1">
        <v>40416</v>
      </c>
      <c r="B158" s="2">
        <v>106</v>
      </c>
      <c r="C158" s="2">
        <v>106</v>
      </c>
      <c r="D158" s="2">
        <v>102.5</v>
      </c>
      <c r="E158" s="2">
        <v>103.5</v>
      </c>
      <c r="F158" s="2">
        <v>86.636497000000006</v>
      </c>
      <c r="G158" s="3">
        <v>7590800</v>
      </c>
    </row>
    <row r="159" spans="1:7" x14ac:dyDescent="0.25">
      <c r="A159" s="1">
        <v>40417</v>
      </c>
      <c r="B159" s="2">
        <v>103</v>
      </c>
      <c r="C159" s="2">
        <v>106</v>
      </c>
      <c r="D159" s="2">
        <v>103</v>
      </c>
      <c r="E159" s="2">
        <v>106</v>
      </c>
      <c r="F159" s="2">
        <v>88.729156000000003</v>
      </c>
      <c r="G159" s="3">
        <v>4730900</v>
      </c>
    </row>
    <row r="160" spans="1:7" x14ac:dyDescent="0.25">
      <c r="A160" s="1">
        <v>40420</v>
      </c>
      <c r="B160" s="2">
        <v>108</v>
      </c>
      <c r="C160" s="2">
        <v>109</v>
      </c>
      <c r="D160" s="2">
        <v>107.5</v>
      </c>
      <c r="E160" s="2">
        <v>108.5</v>
      </c>
      <c r="F160" s="2">
        <v>90.821822999999995</v>
      </c>
      <c r="G160" s="3">
        <v>6355900</v>
      </c>
    </row>
    <row r="161" spans="1:7" x14ac:dyDescent="0.25">
      <c r="A161" s="1">
        <v>40421</v>
      </c>
      <c r="B161" s="2">
        <v>108.5</v>
      </c>
      <c r="C161" s="2">
        <v>109.5</v>
      </c>
      <c r="D161" s="2">
        <v>107</v>
      </c>
      <c r="E161" s="2">
        <v>108.5</v>
      </c>
      <c r="F161" s="2">
        <v>90.821822999999995</v>
      </c>
      <c r="G161" s="3">
        <v>4857600</v>
      </c>
    </row>
    <row r="162" spans="1:7" x14ac:dyDescent="0.25">
      <c r="A162" s="1">
        <v>40422</v>
      </c>
      <c r="B162" s="2">
        <v>111</v>
      </c>
      <c r="C162" s="2">
        <v>113.5</v>
      </c>
      <c r="D162" s="2">
        <v>110.5</v>
      </c>
      <c r="E162" s="2">
        <v>113.5</v>
      </c>
      <c r="F162" s="2">
        <v>95.007148999999998</v>
      </c>
      <c r="G162" s="3">
        <v>10774500</v>
      </c>
    </row>
    <row r="163" spans="1:7" x14ac:dyDescent="0.25">
      <c r="A163" s="1">
        <v>40423</v>
      </c>
      <c r="B163" s="2">
        <v>116.5</v>
      </c>
      <c r="C163" s="2">
        <v>116.5</v>
      </c>
      <c r="D163" s="2">
        <v>113.5</v>
      </c>
      <c r="E163" s="2">
        <v>114</v>
      </c>
      <c r="F163" s="2">
        <v>95.425697</v>
      </c>
      <c r="G163" s="3">
        <v>13527800</v>
      </c>
    </row>
    <row r="164" spans="1:7" x14ac:dyDescent="0.25">
      <c r="A164" s="1">
        <v>40424</v>
      </c>
      <c r="B164" s="2">
        <v>114</v>
      </c>
      <c r="C164" s="2">
        <v>114</v>
      </c>
      <c r="D164" s="2">
        <v>110</v>
      </c>
      <c r="E164" s="2">
        <v>111</v>
      </c>
      <c r="F164" s="2">
        <v>92.914490000000001</v>
      </c>
      <c r="G164" s="3">
        <v>12931000</v>
      </c>
    </row>
    <row r="165" spans="1:7" x14ac:dyDescent="0.25">
      <c r="A165" s="1">
        <v>40427</v>
      </c>
      <c r="B165" s="2">
        <v>113</v>
      </c>
      <c r="C165" s="2">
        <v>115</v>
      </c>
      <c r="D165" s="2">
        <v>112.5</v>
      </c>
      <c r="E165" s="2">
        <v>112.5</v>
      </c>
      <c r="F165" s="2">
        <v>94.170081999999994</v>
      </c>
      <c r="G165" s="3">
        <v>16527300</v>
      </c>
    </row>
    <row r="166" spans="1:7" x14ac:dyDescent="0.25">
      <c r="A166" s="1">
        <v>40428</v>
      </c>
      <c r="B166" s="2">
        <v>113</v>
      </c>
      <c r="C166" s="2">
        <v>113</v>
      </c>
      <c r="D166" s="2">
        <v>109.5</v>
      </c>
      <c r="E166" s="2">
        <v>110</v>
      </c>
      <c r="F166" s="2">
        <v>92.488463999999993</v>
      </c>
      <c r="G166" s="3">
        <v>7773600</v>
      </c>
    </row>
    <row r="167" spans="1:7" x14ac:dyDescent="0.25">
      <c r="A167" s="1">
        <v>40429</v>
      </c>
      <c r="B167" s="2">
        <v>108</v>
      </c>
      <c r="C167" s="2">
        <v>111</v>
      </c>
      <c r="D167" s="2">
        <v>108</v>
      </c>
      <c r="E167" s="2">
        <v>109</v>
      </c>
      <c r="F167" s="2">
        <v>91.647666999999998</v>
      </c>
      <c r="G167" s="3">
        <v>5911100</v>
      </c>
    </row>
    <row r="168" spans="1:7" x14ac:dyDescent="0.25">
      <c r="A168" s="1">
        <v>40430</v>
      </c>
      <c r="B168" s="2">
        <v>110.5</v>
      </c>
      <c r="C168" s="2">
        <v>111.5</v>
      </c>
      <c r="D168" s="2">
        <v>107</v>
      </c>
      <c r="E168" s="2">
        <v>108.5</v>
      </c>
      <c r="F168" s="2">
        <v>91.227264000000005</v>
      </c>
      <c r="G168" s="3">
        <v>7778100</v>
      </c>
    </row>
    <row r="169" spans="1:7" x14ac:dyDescent="0.25">
      <c r="A169" s="1">
        <v>40431</v>
      </c>
      <c r="B169" s="2">
        <v>108</v>
      </c>
      <c r="C169" s="2">
        <v>109</v>
      </c>
      <c r="D169" s="2">
        <v>106.5</v>
      </c>
      <c r="E169" s="2">
        <v>108.5</v>
      </c>
      <c r="F169" s="2">
        <v>91.227264000000005</v>
      </c>
      <c r="G169" s="3">
        <v>9838800</v>
      </c>
    </row>
    <row r="170" spans="1:7" x14ac:dyDescent="0.25">
      <c r="A170" s="1">
        <v>40434</v>
      </c>
      <c r="B170" s="2">
        <v>109</v>
      </c>
      <c r="C170" s="2">
        <v>112.5</v>
      </c>
      <c r="D170" s="2">
        <v>108.5</v>
      </c>
      <c r="E170" s="2">
        <v>112</v>
      </c>
      <c r="F170" s="2">
        <v>94.170090000000002</v>
      </c>
      <c r="G170" s="3">
        <v>11968800</v>
      </c>
    </row>
    <row r="171" spans="1:7" x14ac:dyDescent="0.25">
      <c r="A171" s="1">
        <v>40435</v>
      </c>
      <c r="B171" s="2">
        <v>112.5</v>
      </c>
      <c r="C171" s="2">
        <v>112.5</v>
      </c>
      <c r="D171" s="2">
        <v>107</v>
      </c>
      <c r="E171" s="2">
        <v>107.5</v>
      </c>
      <c r="F171" s="2">
        <v>90.386466999999996</v>
      </c>
      <c r="G171" s="3">
        <v>9783200</v>
      </c>
    </row>
    <row r="172" spans="1:7" x14ac:dyDescent="0.25">
      <c r="A172" s="1">
        <v>40436</v>
      </c>
      <c r="B172" s="2">
        <v>106.5</v>
      </c>
      <c r="C172" s="2">
        <v>107</v>
      </c>
      <c r="D172" s="2">
        <v>102</v>
      </c>
      <c r="E172" s="2">
        <v>105</v>
      </c>
      <c r="F172" s="2">
        <v>88.284453999999997</v>
      </c>
      <c r="G172" s="3">
        <v>18547000</v>
      </c>
    </row>
    <row r="173" spans="1:7" x14ac:dyDescent="0.25">
      <c r="A173" s="1">
        <v>40437</v>
      </c>
      <c r="B173" s="2">
        <v>106</v>
      </c>
      <c r="C173" s="2">
        <v>107</v>
      </c>
      <c r="D173" s="2">
        <v>105.5</v>
      </c>
      <c r="E173" s="2">
        <v>106</v>
      </c>
      <c r="F173" s="2">
        <v>89.125266999999994</v>
      </c>
      <c r="G173" s="3">
        <v>6535200</v>
      </c>
    </row>
    <row r="174" spans="1:7" x14ac:dyDescent="0.25">
      <c r="A174" s="1">
        <v>40438</v>
      </c>
      <c r="B174" s="2">
        <v>105.5</v>
      </c>
      <c r="C174" s="2">
        <v>107.5</v>
      </c>
      <c r="D174" s="2">
        <v>105.5</v>
      </c>
      <c r="E174" s="2">
        <v>107.5</v>
      </c>
      <c r="F174" s="2">
        <v>90.386466999999996</v>
      </c>
      <c r="G174" s="3">
        <v>4243600</v>
      </c>
    </row>
    <row r="175" spans="1:7" x14ac:dyDescent="0.25">
      <c r="A175" s="1">
        <v>40441</v>
      </c>
      <c r="B175" s="2">
        <v>108</v>
      </c>
      <c r="C175" s="2">
        <v>108</v>
      </c>
      <c r="D175" s="2">
        <v>103.5</v>
      </c>
      <c r="E175" s="2">
        <v>106</v>
      </c>
      <c r="F175" s="2">
        <v>89.125266999999994</v>
      </c>
      <c r="G175" s="3">
        <v>6975100</v>
      </c>
    </row>
    <row r="176" spans="1:7" x14ac:dyDescent="0.25">
      <c r="A176" s="1">
        <v>40442</v>
      </c>
      <c r="B176" s="2">
        <v>107</v>
      </c>
      <c r="C176" s="2">
        <v>108.5</v>
      </c>
      <c r="D176" s="2">
        <v>106.5</v>
      </c>
      <c r="E176" s="2">
        <v>108.5</v>
      </c>
      <c r="F176" s="2">
        <v>91.227264000000005</v>
      </c>
      <c r="G176" s="3">
        <v>3830000</v>
      </c>
    </row>
    <row r="177" spans="1:7" x14ac:dyDescent="0.25">
      <c r="A177" s="1">
        <v>40443</v>
      </c>
      <c r="B177" s="2">
        <v>110</v>
      </c>
      <c r="C177" s="2">
        <v>112.5</v>
      </c>
      <c r="D177" s="2">
        <v>110</v>
      </c>
      <c r="E177" s="2">
        <v>112.5</v>
      </c>
      <c r="F177" s="2">
        <v>94.590485000000001</v>
      </c>
      <c r="G177" s="3">
        <v>12614500</v>
      </c>
    </row>
    <row r="178" spans="1:7" x14ac:dyDescent="0.25">
      <c r="A178" s="1">
        <v>40444</v>
      </c>
      <c r="B178" s="2">
        <v>114</v>
      </c>
      <c r="C178" s="2">
        <v>114.5</v>
      </c>
      <c r="D178" s="2">
        <v>113</v>
      </c>
      <c r="E178" s="2">
        <v>113.5</v>
      </c>
      <c r="F178" s="2">
        <v>95.431290000000004</v>
      </c>
      <c r="G178" s="3">
        <v>6757000</v>
      </c>
    </row>
    <row r="179" spans="1:7" x14ac:dyDescent="0.25">
      <c r="A179" s="1">
        <v>40445</v>
      </c>
      <c r="B179" s="2">
        <v>113.5</v>
      </c>
      <c r="C179" s="2">
        <v>114</v>
      </c>
      <c r="D179" s="2">
        <v>112</v>
      </c>
      <c r="E179" s="2">
        <v>112.5</v>
      </c>
      <c r="F179" s="2">
        <v>94.590485000000001</v>
      </c>
      <c r="G179" s="3">
        <v>4114600</v>
      </c>
    </row>
    <row r="180" spans="1:7" x14ac:dyDescent="0.25">
      <c r="A180" s="1">
        <v>40448</v>
      </c>
      <c r="B180" s="2">
        <v>113.5</v>
      </c>
      <c r="C180" s="2">
        <v>114</v>
      </c>
      <c r="D180" s="2">
        <v>112.5</v>
      </c>
      <c r="E180" s="2">
        <v>113</v>
      </c>
      <c r="F180" s="2">
        <v>95.01088</v>
      </c>
      <c r="G180" s="3">
        <v>4585900</v>
      </c>
    </row>
    <row r="181" spans="1:7" x14ac:dyDescent="0.25">
      <c r="A181" s="1">
        <v>40449</v>
      </c>
      <c r="B181" s="2">
        <v>113.5</v>
      </c>
      <c r="C181" s="2">
        <v>115</v>
      </c>
      <c r="D181" s="2">
        <v>113</v>
      </c>
      <c r="E181" s="2">
        <v>114.5</v>
      </c>
      <c r="F181" s="2">
        <v>96.272094999999993</v>
      </c>
      <c r="G181" s="3">
        <v>6617300</v>
      </c>
    </row>
    <row r="182" spans="1:7" x14ac:dyDescent="0.25">
      <c r="A182" s="1">
        <v>40450</v>
      </c>
      <c r="B182" s="2">
        <v>115.5</v>
      </c>
      <c r="C182" s="2">
        <v>116.5</v>
      </c>
      <c r="D182" s="2">
        <v>115</v>
      </c>
      <c r="E182" s="2">
        <v>115.5</v>
      </c>
      <c r="F182" s="2">
        <v>97.112892000000002</v>
      </c>
      <c r="G182" s="3">
        <v>6688700</v>
      </c>
    </row>
    <row r="183" spans="1:7" x14ac:dyDescent="0.25">
      <c r="A183" s="1">
        <v>40451</v>
      </c>
      <c r="B183" s="2">
        <v>116</v>
      </c>
      <c r="C183" s="2">
        <v>117</v>
      </c>
      <c r="D183" s="2">
        <v>114.5</v>
      </c>
      <c r="E183" s="2">
        <v>117</v>
      </c>
      <c r="F183" s="2">
        <v>98.374115000000003</v>
      </c>
      <c r="G183" s="3">
        <v>6267000</v>
      </c>
    </row>
    <row r="184" spans="1:7" x14ac:dyDescent="0.25">
      <c r="A184" s="1">
        <v>40452</v>
      </c>
      <c r="B184" s="2">
        <v>117.5</v>
      </c>
      <c r="C184" s="2">
        <v>117.5</v>
      </c>
      <c r="D184" s="2">
        <v>115</v>
      </c>
      <c r="E184" s="2">
        <v>116.5</v>
      </c>
      <c r="F184" s="2">
        <v>97.953689999999995</v>
      </c>
      <c r="G184" s="3">
        <v>4585100</v>
      </c>
    </row>
    <row r="185" spans="1:7" x14ac:dyDescent="0.25">
      <c r="A185" s="1">
        <v>40455</v>
      </c>
      <c r="B185" s="2">
        <v>117</v>
      </c>
      <c r="C185" s="2">
        <v>117</v>
      </c>
      <c r="D185" s="2">
        <v>113.5</v>
      </c>
      <c r="E185" s="2">
        <v>116</v>
      </c>
      <c r="F185" s="2">
        <v>97.53331</v>
      </c>
      <c r="G185" s="3">
        <v>6491100</v>
      </c>
    </row>
    <row r="186" spans="1:7" x14ac:dyDescent="0.25">
      <c r="A186" s="1">
        <v>40456</v>
      </c>
      <c r="B186" s="2">
        <v>116</v>
      </c>
      <c r="C186" s="2">
        <v>116</v>
      </c>
      <c r="D186" s="2">
        <v>113.5</v>
      </c>
      <c r="E186" s="2">
        <v>116</v>
      </c>
      <c r="F186" s="2">
        <v>97.53331</v>
      </c>
      <c r="G186" s="3">
        <v>6182900</v>
      </c>
    </row>
    <row r="187" spans="1:7" x14ac:dyDescent="0.25">
      <c r="A187" s="1">
        <v>40457</v>
      </c>
      <c r="B187" s="2">
        <v>117</v>
      </c>
      <c r="C187" s="2">
        <v>119.5</v>
      </c>
      <c r="D187" s="2">
        <v>116.5</v>
      </c>
      <c r="E187" s="2">
        <v>118.5</v>
      </c>
      <c r="F187" s="2">
        <v>99.635300000000001</v>
      </c>
      <c r="G187" s="3">
        <v>9959700</v>
      </c>
    </row>
    <row r="188" spans="1:7" x14ac:dyDescent="0.25">
      <c r="A188" s="1">
        <v>40458</v>
      </c>
      <c r="B188" s="2">
        <v>118</v>
      </c>
      <c r="C188" s="2">
        <v>119</v>
      </c>
      <c r="D188" s="2">
        <v>116.5</v>
      </c>
      <c r="E188" s="2">
        <v>116.5</v>
      </c>
      <c r="F188" s="2">
        <v>97.953689999999995</v>
      </c>
      <c r="G188" s="3">
        <v>3408700</v>
      </c>
    </row>
    <row r="189" spans="1:7" x14ac:dyDescent="0.25">
      <c r="A189" s="1">
        <v>40459</v>
      </c>
      <c r="B189" s="2">
        <v>116.5</v>
      </c>
      <c r="C189" s="2">
        <v>117.5</v>
      </c>
      <c r="D189" s="2">
        <v>115</v>
      </c>
      <c r="E189" s="2">
        <v>115.5</v>
      </c>
      <c r="F189" s="2">
        <v>97.112892000000002</v>
      </c>
      <c r="G189" s="3">
        <v>4276600</v>
      </c>
    </row>
    <row r="190" spans="1:7" x14ac:dyDescent="0.25">
      <c r="A190" s="1">
        <v>40462</v>
      </c>
      <c r="B190" s="2">
        <v>116</v>
      </c>
      <c r="C190" s="2">
        <v>118</v>
      </c>
      <c r="D190" s="2">
        <v>116</v>
      </c>
      <c r="E190" s="2">
        <v>118</v>
      </c>
      <c r="F190" s="2">
        <v>99.214928</v>
      </c>
      <c r="G190" s="3">
        <v>4957300</v>
      </c>
    </row>
    <row r="191" spans="1:7" x14ac:dyDescent="0.25">
      <c r="A191" s="1">
        <v>40463</v>
      </c>
      <c r="B191" s="2">
        <v>118</v>
      </c>
      <c r="C191" s="2">
        <v>119.5</v>
      </c>
      <c r="D191" s="2">
        <v>117</v>
      </c>
      <c r="E191" s="2">
        <v>118</v>
      </c>
      <c r="F191" s="2">
        <v>99.214928</v>
      </c>
      <c r="G191" s="3">
        <v>6358800</v>
      </c>
    </row>
    <row r="192" spans="1:7" x14ac:dyDescent="0.25">
      <c r="A192" s="1">
        <v>40464</v>
      </c>
      <c r="B192" s="2">
        <v>119</v>
      </c>
      <c r="C192" s="2">
        <v>121</v>
      </c>
      <c r="D192" s="2">
        <v>118.5</v>
      </c>
      <c r="E192" s="2">
        <v>120.5</v>
      </c>
      <c r="F192" s="2">
        <v>101.316925</v>
      </c>
      <c r="G192" s="3">
        <v>7293100</v>
      </c>
    </row>
    <row r="193" spans="1:7" x14ac:dyDescent="0.25">
      <c r="A193" s="1">
        <v>40465</v>
      </c>
      <c r="B193" s="2">
        <v>121.5</v>
      </c>
      <c r="C193" s="2">
        <v>121.5</v>
      </c>
      <c r="D193" s="2">
        <v>118</v>
      </c>
      <c r="E193" s="2">
        <v>118.5</v>
      </c>
      <c r="F193" s="2">
        <v>99.635300000000001</v>
      </c>
      <c r="G193" s="3">
        <v>5821600</v>
      </c>
    </row>
    <row r="194" spans="1:7" x14ac:dyDescent="0.25">
      <c r="A194" s="1">
        <v>40466</v>
      </c>
      <c r="B194" s="2">
        <v>118.5</v>
      </c>
      <c r="C194" s="2">
        <v>119</v>
      </c>
      <c r="D194" s="2">
        <v>116</v>
      </c>
      <c r="E194" s="2">
        <v>117.5</v>
      </c>
      <c r="F194" s="2">
        <v>98.794510000000002</v>
      </c>
      <c r="G194" s="3">
        <v>6617100</v>
      </c>
    </row>
    <row r="195" spans="1:7" x14ac:dyDescent="0.25">
      <c r="A195" s="1">
        <v>40469</v>
      </c>
      <c r="B195" s="2">
        <v>117.5</v>
      </c>
      <c r="C195" s="2">
        <v>118</v>
      </c>
      <c r="D195" s="2">
        <v>115.5</v>
      </c>
      <c r="E195" s="2">
        <v>116.5</v>
      </c>
      <c r="F195" s="2">
        <v>97.953689999999995</v>
      </c>
      <c r="G195" s="3">
        <v>5243000</v>
      </c>
    </row>
    <row r="196" spans="1:7" x14ac:dyDescent="0.25">
      <c r="A196" s="1">
        <v>40470</v>
      </c>
      <c r="B196" s="2">
        <v>117</v>
      </c>
      <c r="C196" s="2">
        <v>118.5</v>
      </c>
      <c r="D196" s="2">
        <v>116</v>
      </c>
      <c r="E196" s="2">
        <v>118.5</v>
      </c>
      <c r="F196" s="2">
        <v>99.635300000000001</v>
      </c>
      <c r="G196" s="3">
        <v>2330300</v>
      </c>
    </row>
    <row r="197" spans="1:7" x14ac:dyDescent="0.25">
      <c r="A197" s="1">
        <v>40471</v>
      </c>
      <c r="B197" s="2">
        <v>117</v>
      </c>
      <c r="C197" s="2">
        <v>118.5</v>
      </c>
      <c r="D197" s="2">
        <v>116.5</v>
      </c>
      <c r="E197" s="2">
        <v>118</v>
      </c>
      <c r="F197" s="2">
        <v>99.214928</v>
      </c>
      <c r="G197" s="3">
        <v>2814300</v>
      </c>
    </row>
    <row r="198" spans="1:7" x14ac:dyDescent="0.25">
      <c r="A198" s="1">
        <v>40472</v>
      </c>
      <c r="B198" s="2">
        <v>118.5</v>
      </c>
      <c r="C198" s="2">
        <v>119.5</v>
      </c>
      <c r="D198" s="2">
        <v>118</v>
      </c>
      <c r="E198" s="2">
        <v>118.5</v>
      </c>
      <c r="F198" s="2">
        <v>99.635300000000001</v>
      </c>
      <c r="G198" s="3">
        <v>3580500</v>
      </c>
    </row>
    <row r="199" spans="1:7" x14ac:dyDescent="0.25">
      <c r="A199" s="1">
        <v>40473</v>
      </c>
      <c r="B199" s="2">
        <v>118.5</v>
      </c>
      <c r="C199" s="2">
        <v>119.5</v>
      </c>
      <c r="D199" s="2">
        <v>117.5</v>
      </c>
      <c r="E199" s="2">
        <v>119.5</v>
      </c>
      <c r="F199" s="2">
        <v>100.476112</v>
      </c>
      <c r="G199" s="3">
        <v>3900700</v>
      </c>
    </row>
    <row r="200" spans="1:7" x14ac:dyDescent="0.25">
      <c r="A200" s="1">
        <v>40477</v>
      </c>
      <c r="B200" s="2">
        <v>119.5</v>
      </c>
      <c r="C200" s="2">
        <v>119.5</v>
      </c>
      <c r="D200" s="2">
        <v>117</v>
      </c>
      <c r="E200" s="2">
        <v>118</v>
      </c>
      <c r="F200" s="2">
        <v>99.214928</v>
      </c>
      <c r="G200" s="3">
        <v>6111000</v>
      </c>
    </row>
    <row r="201" spans="1:7" x14ac:dyDescent="0.25">
      <c r="A201" s="1">
        <v>40478</v>
      </c>
      <c r="B201" s="2">
        <v>118.5</v>
      </c>
      <c r="C201" s="2">
        <v>118.5</v>
      </c>
      <c r="D201" s="2">
        <v>115.5</v>
      </c>
      <c r="E201" s="2">
        <v>116</v>
      </c>
      <c r="F201" s="2">
        <v>97.53331</v>
      </c>
      <c r="G201" s="3">
        <v>3231100</v>
      </c>
    </row>
    <row r="202" spans="1:7" x14ac:dyDescent="0.25">
      <c r="A202" s="1">
        <v>40479</v>
      </c>
      <c r="B202" s="2">
        <v>115.5</v>
      </c>
      <c r="C202" s="2">
        <v>117.5</v>
      </c>
      <c r="D202" s="2">
        <v>114.5</v>
      </c>
      <c r="E202" s="2">
        <v>117.5</v>
      </c>
      <c r="F202" s="2">
        <v>98.794510000000002</v>
      </c>
      <c r="G202" s="3">
        <v>2942100</v>
      </c>
    </row>
    <row r="203" spans="1:7" x14ac:dyDescent="0.25">
      <c r="A203" s="1">
        <v>40480</v>
      </c>
      <c r="B203" s="2">
        <v>117</v>
      </c>
      <c r="C203" s="2">
        <v>117.5</v>
      </c>
      <c r="D203" s="2">
        <v>115.5</v>
      </c>
      <c r="E203" s="2">
        <v>117</v>
      </c>
      <c r="F203" s="2">
        <v>98.374115000000003</v>
      </c>
      <c r="G203" s="3">
        <v>2962200</v>
      </c>
    </row>
    <row r="204" spans="1:7" x14ac:dyDescent="0.25">
      <c r="A204" s="1">
        <v>40483</v>
      </c>
      <c r="B204" s="2">
        <v>118.5</v>
      </c>
      <c r="C204" s="2">
        <v>119.5</v>
      </c>
      <c r="D204" s="2">
        <v>117.5</v>
      </c>
      <c r="E204" s="2">
        <v>119.5</v>
      </c>
      <c r="F204" s="2">
        <v>100.476112</v>
      </c>
      <c r="G204" s="3">
        <v>3749800</v>
      </c>
    </row>
    <row r="205" spans="1:7" x14ac:dyDescent="0.25">
      <c r="A205" s="1">
        <v>40484</v>
      </c>
      <c r="B205" s="2">
        <v>120</v>
      </c>
      <c r="C205" s="2">
        <v>121</v>
      </c>
      <c r="D205" s="2">
        <v>119.5</v>
      </c>
      <c r="E205" s="2">
        <v>121</v>
      </c>
      <c r="F205" s="2">
        <v>101.737335</v>
      </c>
      <c r="G205" s="3">
        <v>5006400</v>
      </c>
    </row>
    <row r="206" spans="1:7" x14ac:dyDescent="0.25">
      <c r="A206" s="1">
        <v>40485</v>
      </c>
      <c r="B206" s="2">
        <v>122.5</v>
      </c>
      <c r="C206" s="2">
        <v>125.5</v>
      </c>
      <c r="D206" s="2">
        <v>122</v>
      </c>
      <c r="E206" s="2">
        <v>123</v>
      </c>
      <c r="F206" s="2">
        <v>103.41893</v>
      </c>
      <c r="G206" s="3">
        <v>9336000</v>
      </c>
    </row>
    <row r="207" spans="1:7" x14ac:dyDescent="0.25">
      <c r="A207" s="1">
        <v>40486</v>
      </c>
      <c r="B207" s="2">
        <v>124</v>
      </c>
      <c r="C207" s="2">
        <v>125</v>
      </c>
      <c r="D207" s="2">
        <v>123</v>
      </c>
      <c r="E207" s="2">
        <v>125</v>
      </c>
      <c r="F207" s="2">
        <v>105.10054</v>
      </c>
      <c r="G207" s="3">
        <v>9037100</v>
      </c>
    </row>
    <row r="208" spans="1:7" x14ac:dyDescent="0.25">
      <c r="A208" s="1">
        <v>40487</v>
      </c>
      <c r="B208" s="2">
        <v>126.5</v>
      </c>
      <c r="C208" s="2">
        <v>130</v>
      </c>
      <c r="D208" s="2">
        <v>126.5</v>
      </c>
      <c r="E208" s="2">
        <v>127</v>
      </c>
      <c r="F208" s="2">
        <v>106.78215</v>
      </c>
      <c r="G208" s="3">
        <v>10337200</v>
      </c>
    </row>
    <row r="209" spans="1:7" x14ac:dyDescent="0.25">
      <c r="A209" s="1">
        <v>40490</v>
      </c>
      <c r="B209" s="2">
        <v>127.5</v>
      </c>
      <c r="C209" s="2">
        <v>128.5</v>
      </c>
      <c r="D209" s="2">
        <v>126</v>
      </c>
      <c r="E209" s="2">
        <v>128.5</v>
      </c>
      <c r="F209" s="2">
        <v>108.04336499999999</v>
      </c>
      <c r="G209" s="3">
        <v>2397100</v>
      </c>
    </row>
    <row r="210" spans="1:7" x14ac:dyDescent="0.25">
      <c r="A210" s="1">
        <v>40491</v>
      </c>
      <c r="B210" s="2">
        <v>127.5</v>
      </c>
      <c r="C210" s="2">
        <v>128.5</v>
      </c>
      <c r="D210" s="2">
        <v>126</v>
      </c>
      <c r="E210" s="2">
        <v>127</v>
      </c>
      <c r="F210" s="2">
        <v>106.78215</v>
      </c>
      <c r="G210" s="3">
        <v>1954900</v>
      </c>
    </row>
    <row r="211" spans="1:7" x14ac:dyDescent="0.25">
      <c r="A211" s="1">
        <v>40492</v>
      </c>
      <c r="B211" s="2">
        <v>125.5</v>
      </c>
      <c r="C211" s="2">
        <v>126.5</v>
      </c>
      <c r="D211" s="2">
        <v>124</v>
      </c>
      <c r="E211" s="2">
        <v>124</v>
      </c>
      <c r="F211" s="2">
        <v>104.25975</v>
      </c>
      <c r="G211" s="3">
        <v>4800200</v>
      </c>
    </row>
    <row r="212" spans="1:7" x14ac:dyDescent="0.25">
      <c r="A212" s="1">
        <v>40493</v>
      </c>
      <c r="B212" s="2">
        <v>125</v>
      </c>
      <c r="C212" s="2">
        <v>125.5</v>
      </c>
      <c r="D212" s="2">
        <v>122.5</v>
      </c>
      <c r="E212" s="2">
        <v>122.5</v>
      </c>
      <c r="F212" s="2">
        <v>102.99852799999999</v>
      </c>
      <c r="G212" s="3">
        <v>3132700</v>
      </c>
    </row>
    <row r="213" spans="1:7" x14ac:dyDescent="0.25">
      <c r="A213" s="1">
        <v>40494</v>
      </c>
      <c r="B213" s="2">
        <v>121</v>
      </c>
      <c r="C213" s="2">
        <v>121.5</v>
      </c>
      <c r="D213" s="2">
        <v>118</v>
      </c>
      <c r="E213" s="2">
        <v>119.5</v>
      </c>
      <c r="F213" s="2">
        <v>100.476112</v>
      </c>
      <c r="G213" s="3">
        <v>6116300</v>
      </c>
    </row>
    <row r="214" spans="1:7" x14ac:dyDescent="0.25">
      <c r="A214" s="1">
        <v>40497</v>
      </c>
      <c r="B214" s="2">
        <v>119</v>
      </c>
      <c r="C214" s="2">
        <v>120</v>
      </c>
      <c r="D214" s="2">
        <v>117</v>
      </c>
      <c r="E214" s="2">
        <v>120</v>
      </c>
      <c r="F214" s="2">
        <v>100.89651499999999</v>
      </c>
      <c r="G214" s="3">
        <v>9226400</v>
      </c>
    </row>
    <row r="215" spans="1:7" x14ac:dyDescent="0.25">
      <c r="A215" s="1">
        <v>40498</v>
      </c>
      <c r="B215" s="2">
        <v>119.5</v>
      </c>
      <c r="C215" s="2">
        <v>120.5</v>
      </c>
      <c r="D215" s="2">
        <v>115</v>
      </c>
      <c r="E215" s="2">
        <v>115.5</v>
      </c>
      <c r="F215" s="2">
        <v>97.112892000000002</v>
      </c>
      <c r="G215" s="3">
        <v>6878100</v>
      </c>
    </row>
    <row r="216" spans="1:7" x14ac:dyDescent="0.25">
      <c r="A216" s="1">
        <v>40499</v>
      </c>
      <c r="B216" s="2">
        <v>114.5</v>
      </c>
      <c r="C216" s="2">
        <v>115.5</v>
      </c>
      <c r="D216" s="2">
        <v>112</v>
      </c>
      <c r="E216" s="2">
        <v>113.5</v>
      </c>
      <c r="F216" s="2">
        <v>95.431290000000004</v>
      </c>
      <c r="G216" s="3">
        <v>8474800</v>
      </c>
    </row>
    <row r="217" spans="1:7" x14ac:dyDescent="0.25">
      <c r="A217" s="1">
        <v>40500</v>
      </c>
      <c r="B217" s="2">
        <v>114</v>
      </c>
      <c r="C217" s="2">
        <v>119</v>
      </c>
      <c r="D217" s="2">
        <v>114</v>
      </c>
      <c r="E217" s="2">
        <v>118.5</v>
      </c>
      <c r="F217" s="2">
        <v>99.635300000000001</v>
      </c>
      <c r="G217" s="3">
        <v>6165700</v>
      </c>
    </row>
    <row r="218" spans="1:7" x14ac:dyDescent="0.25">
      <c r="A218" s="1">
        <v>40501</v>
      </c>
      <c r="B218" s="2">
        <v>120</v>
      </c>
      <c r="C218" s="2">
        <v>121.5</v>
      </c>
      <c r="D218" s="2">
        <v>118</v>
      </c>
      <c r="E218" s="2">
        <v>121.5</v>
      </c>
      <c r="F218" s="2">
        <v>102.15773</v>
      </c>
      <c r="G218" s="3">
        <v>7721900</v>
      </c>
    </row>
    <row r="219" spans="1:7" x14ac:dyDescent="0.25">
      <c r="A219" s="1">
        <v>40504</v>
      </c>
      <c r="B219" s="2">
        <v>122</v>
      </c>
      <c r="C219" s="2">
        <v>122.5</v>
      </c>
      <c r="D219" s="2">
        <v>121</v>
      </c>
      <c r="E219" s="2">
        <v>122.5</v>
      </c>
      <c r="F219" s="2">
        <v>102.99852799999999</v>
      </c>
      <c r="G219" s="3">
        <v>4433400</v>
      </c>
    </row>
    <row r="220" spans="1:7" x14ac:dyDescent="0.25">
      <c r="A220" s="1">
        <v>40505</v>
      </c>
      <c r="B220" s="2">
        <v>121</v>
      </c>
      <c r="C220" s="2">
        <v>121</v>
      </c>
      <c r="D220" s="2">
        <v>118</v>
      </c>
      <c r="E220" s="2">
        <v>120</v>
      </c>
      <c r="F220" s="2">
        <v>100.89651499999999</v>
      </c>
      <c r="G220" s="3">
        <v>4187200</v>
      </c>
    </row>
    <row r="221" spans="1:7" x14ac:dyDescent="0.25">
      <c r="A221" s="1">
        <v>40506</v>
      </c>
      <c r="B221" s="2">
        <v>120</v>
      </c>
      <c r="C221" s="2">
        <v>123.5</v>
      </c>
      <c r="D221" s="2">
        <v>118.5</v>
      </c>
      <c r="E221" s="2">
        <v>122</v>
      </c>
      <c r="F221" s="2">
        <v>102.57811700000001</v>
      </c>
      <c r="G221" s="3">
        <v>9162800</v>
      </c>
    </row>
    <row r="222" spans="1:7" x14ac:dyDescent="0.25">
      <c r="A222" s="1">
        <v>40507</v>
      </c>
      <c r="B222" s="2">
        <v>122</v>
      </c>
      <c r="C222" s="2">
        <v>122</v>
      </c>
      <c r="D222" s="2">
        <v>118.5</v>
      </c>
      <c r="E222" s="2">
        <v>119.5</v>
      </c>
      <c r="F222" s="2">
        <v>100.476112</v>
      </c>
      <c r="G222" s="3">
        <v>6551400</v>
      </c>
    </row>
    <row r="223" spans="1:7" x14ac:dyDescent="0.25">
      <c r="A223" s="1">
        <v>40508</v>
      </c>
      <c r="B223" s="2">
        <v>118</v>
      </c>
      <c r="C223" s="2">
        <v>118.5</v>
      </c>
      <c r="D223" s="2">
        <v>115</v>
      </c>
      <c r="E223" s="2">
        <v>116</v>
      </c>
      <c r="F223" s="2">
        <v>97.53331</v>
      </c>
      <c r="G223" s="3">
        <v>5919100</v>
      </c>
    </row>
    <row r="224" spans="1:7" x14ac:dyDescent="0.25">
      <c r="A224" s="1">
        <v>40511</v>
      </c>
      <c r="B224" s="2">
        <v>115</v>
      </c>
      <c r="C224" s="2">
        <v>120.5</v>
      </c>
      <c r="D224" s="2">
        <v>114.5</v>
      </c>
      <c r="E224" s="2">
        <v>119.5</v>
      </c>
      <c r="F224" s="2">
        <v>100.476112</v>
      </c>
      <c r="G224" s="3">
        <v>4215900</v>
      </c>
    </row>
    <row r="225" spans="1:7" x14ac:dyDescent="0.25">
      <c r="A225" s="1">
        <v>40512</v>
      </c>
      <c r="B225" s="2">
        <v>119.5</v>
      </c>
      <c r="C225" s="2">
        <v>120.5</v>
      </c>
      <c r="D225" s="2">
        <v>117.5</v>
      </c>
      <c r="E225" s="2">
        <v>119.5</v>
      </c>
      <c r="F225" s="2">
        <v>100.476112</v>
      </c>
      <c r="G225" s="3">
        <v>10463800</v>
      </c>
    </row>
    <row r="226" spans="1:7" x14ac:dyDescent="0.25">
      <c r="A226" s="1">
        <v>40513</v>
      </c>
      <c r="B226" s="2">
        <v>118.5</v>
      </c>
      <c r="C226" s="2">
        <v>121.5</v>
      </c>
      <c r="D226" s="2">
        <v>116.5</v>
      </c>
      <c r="E226" s="2">
        <v>120.5</v>
      </c>
      <c r="F226" s="2">
        <v>101.316925</v>
      </c>
      <c r="G226" s="3">
        <v>9243100</v>
      </c>
    </row>
    <row r="227" spans="1:7" x14ac:dyDescent="0.25">
      <c r="A227" s="1">
        <v>40514</v>
      </c>
      <c r="B227" s="2">
        <v>122</v>
      </c>
      <c r="C227" s="2">
        <v>123.5</v>
      </c>
      <c r="D227" s="2">
        <v>122</v>
      </c>
      <c r="E227" s="2">
        <v>123</v>
      </c>
      <c r="F227" s="2">
        <v>103.41893</v>
      </c>
      <c r="G227" s="3">
        <v>6319000</v>
      </c>
    </row>
    <row r="228" spans="1:7" x14ac:dyDescent="0.25">
      <c r="A228" s="1">
        <v>40515</v>
      </c>
      <c r="B228" s="2">
        <v>123</v>
      </c>
      <c r="C228" s="2">
        <v>126.5</v>
      </c>
      <c r="D228" s="2">
        <v>122</v>
      </c>
      <c r="E228" s="2">
        <v>126</v>
      </c>
      <c r="F228" s="2">
        <v>105.941345</v>
      </c>
      <c r="G228" s="3">
        <v>11202700</v>
      </c>
    </row>
    <row r="229" spans="1:7" x14ac:dyDescent="0.25">
      <c r="A229" s="1">
        <v>40519</v>
      </c>
      <c r="B229" s="2">
        <v>126.5</v>
      </c>
      <c r="C229" s="2">
        <v>129</v>
      </c>
      <c r="D229" s="2">
        <v>126</v>
      </c>
      <c r="E229" s="2">
        <v>129</v>
      </c>
      <c r="F229" s="2">
        <v>108.46378300000001</v>
      </c>
      <c r="G229" s="3">
        <v>6814000</v>
      </c>
    </row>
    <row r="230" spans="1:7" x14ac:dyDescent="0.25">
      <c r="A230" s="1">
        <v>40520</v>
      </c>
      <c r="B230" s="2">
        <v>128</v>
      </c>
      <c r="C230" s="2">
        <v>128</v>
      </c>
      <c r="D230" s="2">
        <v>125.5</v>
      </c>
      <c r="E230" s="2">
        <v>126.5</v>
      </c>
      <c r="F230" s="2">
        <v>106.36174800000001</v>
      </c>
      <c r="G230" s="3">
        <v>5395700</v>
      </c>
    </row>
    <row r="231" spans="1:7" x14ac:dyDescent="0.25">
      <c r="A231" s="1">
        <v>40521</v>
      </c>
      <c r="B231" s="2">
        <v>127.5</v>
      </c>
      <c r="C231" s="2">
        <v>128.5</v>
      </c>
      <c r="D231" s="2">
        <v>125.5</v>
      </c>
      <c r="E231" s="2">
        <v>128</v>
      </c>
      <c r="F231" s="2">
        <v>107.62294799999999</v>
      </c>
      <c r="G231" s="3">
        <v>5547600</v>
      </c>
    </row>
    <row r="232" spans="1:7" x14ac:dyDescent="0.25">
      <c r="A232" s="1">
        <v>40525</v>
      </c>
      <c r="B232" s="2">
        <v>128.5</v>
      </c>
      <c r="C232" s="2">
        <v>129.5</v>
      </c>
      <c r="D232" s="2">
        <v>126.5</v>
      </c>
      <c r="E232" s="2">
        <v>127</v>
      </c>
      <c r="F232" s="2">
        <v>106.78215</v>
      </c>
      <c r="G232" s="3">
        <v>5238900</v>
      </c>
    </row>
    <row r="233" spans="1:7" x14ac:dyDescent="0.25">
      <c r="A233" s="1">
        <v>40526</v>
      </c>
      <c r="B233" s="2">
        <v>127.5</v>
      </c>
      <c r="C233" s="2">
        <v>127.5</v>
      </c>
      <c r="D233" s="2">
        <v>125</v>
      </c>
      <c r="E233" s="2">
        <v>125.5</v>
      </c>
      <c r="F233" s="2">
        <v>105.52095799999999</v>
      </c>
      <c r="G233" s="3">
        <v>5986300</v>
      </c>
    </row>
    <row r="234" spans="1:7" x14ac:dyDescent="0.25">
      <c r="A234" s="1">
        <v>40527</v>
      </c>
      <c r="B234" s="2">
        <v>125.5</v>
      </c>
      <c r="C234" s="2">
        <v>126.5</v>
      </c>
      <c r="D234" s="2">
        <v>125</v>
      </c>
      <c r="E234" s="2">
        <v>126</v>
      </c>
      <c r="F234" s="2">
        <v>105.941345</v>
      </c>
      <c r="G234" s="3">
        <v>4726400</v>
      </c>
    </row>
    <row r="235" spans="1:7" x14ac:dyDescent="0.25">
      <c r="A235" s="1">
        <v>40528</v>
      </c>
      <c r="B235" s="2">
        <v>125</v>
      </c>
      <c r="C235" s="2">
        <v>126</v>
      </c>
      <c r="D235" s="2">
        <v>123</v>
      </c>
      <c r="E235" s="2">
        <v>124</v>
      </c>
      <c r="F235" s="2">
        <v>104.25975</v>
      </c>
      <c r="G235" s="3">
        <v>5878700</v>
      </c>
    </row>
    <row r="236" spans="1:7" x14ac:dyDescent="0.25">
      <c r="A236" s="1">
        <v>40529</v>
      </c>
      <c r="B236" s="2">
        <v>123</v>
      </c>
      <c r="C236" s="2">
        <v>123.5</v>
      </c>
      <c r="D236" s="2">
        <v>121.5</v>
      </c>
      <c r="E236" s="2">
        <v>122.5</v>
      </c>
      <c r="F236" s="2">
        <v>102.99852799999999</v>
      </c>
      <c r="G236" s="3">
        <v>7709700</v>
      </c>
    </row>
    <row r="237" spans="1:7" x14ac:dyDescent="0.25">
      <c r="A237" s="1">
        <v>40532</v>
      </c>
      <c r="B237" s="2">
        <v>123</v>
      </c>
      <c r="C237" s="2">
        <v>123</v>
      </c>
      <c r="D237" s="2">
        <v>121</v>
      </c>
      <c r="E237" s="2">
        <v>121</v>
      </c>
      <c r="F237" s="2">
        <v>101.737335</v>
      </c>
      <c r="G237" s="3">
        <v>3082700</v>
      </c>
    </row>
    <row r="238" spans="1:7" x14ac:dyDescent="0.25">
      <c r="A238" s="1">
        <v>40533</v>
      </c>
      <c r="B238" s="2">
        <v>122</v>
      </c>
      <c r="C238" s="2">
        <v>123.5</v>
      </c>
      <c r="D238" s="2">
        <v>120.5</v>
      </c>
      <c r="E238" s="2">
        <v>123.5</v>
      </c>
      <c r="F238" s="2">
        <v>103.839333</v>
      </c>
      <c r="G238" s="3">
        <v>2986000</v>
      </c>
    </row>
    <row r="239" spans="1:7" x14ac:dyDescent="0.25">
      <c r="A239" s="1">
        <v>40534</v>
      </c>
      <c r="B239" s="2">
        <v>124</v>
      </c>
      <c r="C239" s="2">
        <v>126</v>
      </c>
      <c r="D239" s="2">
        <v>123.5</v>
      </c>
      <c r="E239" s="2">
        <v>125.5</v>
      </c>
      <c r="F239" s="2">
        <v>105.52095799999999</v>
      </c>
      <c r="G239" s="3">
        <v>3269900</v>
      </c>
    </row>
    <row r="240" spans="1:7" x14ac:dyDescent="0.25">
      <c r="A240" s="1">
        <v>40535</v>
      </c>
      <c r="B240" s="2">
        <v>126</v>
      </c>
      <c r="C240" s="2">
        <v>127</v>
      </c>
      <c r="D240" s="2">
        <v>125</v>
      </c>
      <c r="E240" s="2">
        <v>127</v>
      </c>
      <c r="F240" s="2">
        <v>106.78215</v>
      </c>
      <c r="G240" s="3">
        <v>5036200</v>
      </c>
    </row>
    <row r="241" spans="1:7" x14ac:dyDescent="0.25">
      <c r="A241" s="1">
        <v>40536</v>
      </c>
      <c r="B241" s="2">
        <v>126</v>
      </c>
      <c r="C241" s="2">
        <v>126.5</v>
      </c>
      <c r="D241" s="2">
        <v>125.5</v>
      </c>
      <c r="E241" s="2">
        <v>126</v>
      </c>
      <c r="F241" s="2">
        <v>105.941345</v>
      </c>
      <c r="G241" s="3">
        <v>2076300</v>
      </c>
    </row>
    <row r="242" spans="1:7" x14ac:dyDescent="0.25">
      <c r="A242" s="1">
        <v>40539</v>
      </c>
      <c r="B242" s="2">
        <v>126.5</v>
      </c>
      <c r="C242" s="2">
        <v>126.5</v>
      </c>
      <c r="D242" s="2">
        <v>124.5</v>
      </c>
      <c r="E242" s="2">
        <v>124.5</v>
      </c>
      <c r="F242" s="2">
        <v>104.680153</v>
      </c>
      <c r="G242" s="3">
        <v>1098400</v>
      </c>
    </row>
    <row r="243" spans="1:7" x14ac:dyDescent="0.25">
      <c r="A243" s="1">
        <v>40540</v>
      </c>
      <c r="B243" s="2">
        <v>124</v>
      </c>
      <c r="C243" s="2">
        <v>125</v>
      </c>
      <c r="D243" s="2">
        <v>123</v>
      </c>
      <c r="E243" s="2">
        <v>124.5</v>
      </c>
      <c r="F243" s="2">
        <v>104.680153</v>
      </c>
      <c r="G243" s="3">
        <v>1571200</v>
      </c>
    </row>
    <row r="244" spans="1:7" x14ac:dyDescent="0.25">
      <c r="A244" s="1">
        <v>40541</v>
      </c>
      <c r="B244" s="2">
        <v>125.5</v>
      </c>
      <c r="C244" s="2">
        <v>126.5</v>
      </c>
      <c r="D244" s="2">
        <v>125</v>
      </c>
      <c r="E244" s="2">
        <v>126</v>
      </c>
      <c r="F244" s="2">
        <v>105.941345</v>
      </c>
      <c r="G244" s="3">
        <v>3215200</v>
      </c>
    </row>
    <row r="245" spans="1:7" x14ac:dyDescent="0.25">
      <c r="A245" s="1">
        <v>40542</v>
      </c>
      <c r="B245" s="2">
        <v>126</v>
      </c>
      <c r="C245" s="2">
        <v>126.5</v>
      </c>
      <c r="D245" s="2">
        <v>125.5</v>
      </c>
      <c r="E245" s="2">
        <v>125.5</v>
      </c>
      <c r="F245" s="2">
        <v>105.52095799999999</v>
      </c>
      <c r="G245" s="3">
        <v>3191100</v>
      </c>
    </row>
    <row r="246" spans="1:7" x14ac:dyDescent="0.25">
      <c r="A246" s="1">
        <v>40547</v>
      </c>
      <c r="B246" s="2">
        <v>127</v>
      </c>
      <c r="C246" s="2">
        <v>128</v>
      </c>
      <c r="D246" s="2">
        <v>126.5</v>
      </c>
      <c r="E246" s="2">
        <v>127.5</v>
      </c>
      <c r="F246" s="2">
        <v>107.20256000000001</v>
      </c>
      <c r="G246" s="3">
        <v>3627300</v>
      </c>
    </row>
    <row r="247" spans="1:7" x14ac:dyDescent="0.25">
      <c r="A247" s="1">
        <v>40548</v>
      </c>
      <c r="B247" s="2">
        <v>128</v>
      </c>
      <c r="C247" s="2">
        <v>130.5</v>
      </c>
      <c r="D247" s="2">
        <v>127.5</v>
      </c>
      <c r="E247" s="2">
        <v>129.5</v>
      </c>
      <c r="F247" s="2">
        <v>108.88415500000001</v>
      </c>
      <c r="G247" s="3">
        <v>8477900</v>
      </c>
    </row>
    <row r="248" spans="1:7" x14ac:dyDescent="0.25">
      <c r="A248" s="1">
        <v>40549</v>
      </c>
      <c r="B248" s="2">
        <v>131</v>
      </c>
      <c r="C248" s="2">
        <v>131.5</v>
      </c>
      <c r="D248" s="2">
        <v>128.5</v>
      </c>
      <c r="E248" s="2">
        <v>130.5</v>
      </c>
      <c r="F248" s="2">
        <v>109.724976</v>
      </c>
      <c r="G248" s="3">
        <v>10112000</v>
      </c>
    </row>
    <row r="249" spans="1:7" x14ac:dyDescent="0.25">
      <c r="A249" s="1">
        <v>40550</v>
      </c>
      <c r="B249" s="2">
        <v>131</v>
      </c>
      <c r="C249" s="2">
        <v>132</v>
      </c>
      <c r="D249" s="2">
        <v>128.5</v>
      </c>
      <c r="E249" s="2">
        <v>130.5</v>
      </c>
      <c r="F249" s="2">
        <v>109.724976</v>
      </c>
      <c r="G249" s="3">
        <v>8196200</v>
      </c>
    </row>
    <row r="250" spans="1:7" x14ac:dyDescent="0.25">
      <c r="A250" s="1">
        <v>40553</v>
      </c>
      <c r="B250" s="2">
        <v>129.5</v>
      </c>
      <c r="C250" s="2">
        <v>129.5</v>
      </c>
      <c r="D250" s="2">
        <v>123</v>
      </c>
      <c r="E250" s="2">
        <v>126.5</v>
      </c>
      <c r="F250" s="2">
        <v>106.36174800000001</v>
      </c>
      <c r="G250" s="3">
        <v>11789800</v>
      </c>
    </row>
    <row r="251" spans="1:7" x14ac:dyDescent="0.25">
      <c r="A251" s="1">
        <v>40554</v>
      </c>
      <c r="B251" s="2">
        <v>125</v>
      </c>
      <c r="C251" s="2">
        <v>125.5</v>
      </c>
      <c r="D251" s="2">
        <v>122</v>
      </c>
      <c r="E251" s="2">
        <v>123.5</v>
      </c>
      <c r="F251" s="2">
        <v>103.839333</v>
      </c>
      <c r="G251" s="3">
        <v>7657700</v>
      </c>
    </row>
    <row r="252" spans="1:7" x14ac:dyDescent="0.25">
      <c r="A252" s="1">
        <v>40555</v>
      </c>
      <c r="B252" s="2">
        <v>125</v>
      </c>
      <c r="C252" s="2">
        <v>126</v>
      </c>
      <c r="D252" s="2">
        <v>124</v>
      </c>
      <c r="E252" s="2">
        <v>124</v>
      </c>
      <c r="F252" s="2">
        <v>104.25975</v>
      </c>
      <c r="G252" s="3">
        <v>5012500</v>
      </c>
    </row>
    <row r="253" spans="1:7" x14ac:dyDescent="0.25">
      <c r="A253" s="1">
        <v>40556</v>
      </c>
      <c r="B253" s="2">
        <v>125.5</v>
      </c>
      <c r="C253" s="2">
        <v>130</v>
      </c>
      <c r="D253" s="2">
        <v>125</v>
      </c>
      <c r="E253" s="2">
        <v>129</v>
      </c>
      <c r="F253" s="2">
        <v>108.46378300000001</v>
      </c>
      <c r="G253" s="3">
        <v>9537400</v>
      </c>
    </row>
    <row r="254" spans="1:7" x14ac:dyDescent="0.25">
      <c r="A254" s="1">
        <v>40557</v>
      </c>
      <c r="B254" s="2">
        <v>128</v>
      </c>
      <c r="C254" s="2">
        <v>129</v>
      </c>
      <c r="D254" s="2">
        <v>127</v>
      </c>
      <c r="E254" s="2">
        <v>129</v>
      </c>
      <c r="F254" s="2">
        <v>108.46378300000001</v>
      </c>
      <c r="G254" s="3">
        <v>5380900</v>
      </c>
    </row>
    <row r="255" spans="1:7" x14ac:dyDescent="0.25">
      <c r="A255" s="1">
        <v>40560</v>
      </c>
      <c r="B255" s="2">
        <v>128.5</v>
      </c>
      <c r="C255" s="2">
        <v>128.5</v>
      </c>
      <c r="D255" s="2">
        <v>125.5</v>
      </c>
      <c r="E255" s="2">
        <v>125.5</v>
      </c>
      <c r="F255" s="2">
        <v>105.52095799999999</v>
      </c>
      <c r="G255" s="3">
        <v>3635100</v>
      </c>
    </row>
    <row r="256" spans="1:7" x14ac:dyDescent="0.25">
      <c r="A256" s="1">
        <v>40561</v>
      </c>
      <c r="B256" s="2">
        <v>125.5</v>
      </c>
      <c r="C256" s="2">
        <v>126</v>
      </c>
      <c r="D256" s="2">
        <v>124</v>
      </c>
      <c r="E256" s="2">
        <v>124.5</v>
      </c>
      <c r="F256" s="2">
        <v>104.680153</v>
      </c>
      <c r="G256" s="3">
        <v>3992050</v>
      </c>
    </row>
    <row r="257" spans="1:7" x14ac:dyDescent="0.25">
      <c r="A257" s="1">
        <v>40562</v>
      </c>
      <c r="B257" s="2">
        <v>125.5</v>
      </c>
      <c r="C257" s="2">
        <v>125.5</v>
      </c>
      <c r="D257" s="2">
        <v>123</v>
      </c>
      <c r="E257" s="2">
        <v>125</v>
      </c>
      <c r="F257" s="2">
        <v>105.10054</v>
      </c>
      <c r="G257" s="3">
        <v>10405000</v>
      </c>
    </row>
    <row r="258" spans="1:7" x14ac:dyDescent="0.25">
      <c r="A258" s="1">
        <v>40563</v>
      </c>
      <c r="B258" s="2">
        <v>124.5</v>
      </c>
      <c r="C258" s="2">
        <v>126</v>
      </c>
      <c r="D258" s="2">
        <v>122.5</v>
      </c>
      <c r="E258" s="2">
        <v>123</v>
      </c>
      <c r="F258" s="2">
        <v>103.41893</v>
      </c>
      <c r="G258" s="3">
        <v>7228600</v>
      </c>
    </row>
    <row r="259" spans="1:7" x14ac:dyDescent="0.25">
      <c r="A259" s="1">
        <v>40564</v>
      </c>
      <c r="B259" s="2">
        <v>122</v>
      </c>
      <c r="C259" s="2">
        <v>122.5</v>
      </c>
      <c r="D259" s="2">
        <v>115.5</v>
      </c>
      <c r="E259" s="2">
        <v>116</v>
      </c>
      <c r="F259" s="2">
        <v>97.53331</v>
      </c>
      <c r="G259" s="3">
        <v>37373900</v>
      </c>
    </row>
    <row r="260" spans="1:7" x14ac:dyDescent="0.25">
      <c r="A260" s="1">
        <v>40567</v>
      </c>
      <c r="B260" s="2">
        <v>115</v>
      </c>
      <c r="C260" s="2">
        <v>115</v>
      </c>
      <c r="D260" s="2">
        <v>112</v>
      </c>
      <c r="E260" s="2">
        <v>112.5</v>
      </c>
      <c r="F260" s="2">
        <v>94.590485000000001</v>
      </c>
      <c r="G260" s="3">
        <v>11585700</v>
      </c>
    </row>
    <row r="261" spans="1:7" x14ac:dyDescent="0.25">
      <c r="A261" s="1">
        <v>40568</v>
      </c>
      <c r="B261" s="2">
        <v>114</v>
      </c>
      <c r="C261" s="2">
        <v>117</v>
      </c>
      <c r="D261" s="2">
        <v>112</v>
      </c>
      <c r="E261" s="2">
        <v>114.5</v>
      </c>
      <c r="F261" s="2">
        <v>96.272094999999993</v>
      </c>
      <c r="G261" s="3">
        <v>15748800</v>
      </c>
    </row>
    <row r="262" spans="1:7" x14ac:dyDescent="0.25">
      <c r="A262" s="1">
        <v>40569</v>
      </c>
      <c r="B262" s="2">
        <v>115.5</v>
      </c>
      <c r="C262" s="2">
        <v>117.5</v>
      </c>
      <c r="D262" s="2">
        <v>115</v>
      </c>
      <c r="E262" s="2">
        <v>117</v>
      </c>
      <c r="F262" s="2">
        <v>98.374115000000003</v>
      </c>
      <c r="G262" s="3">
        <v>6701100</v>
      </c>
    </row>
    <row r="263" spans="1:7" x14ac:dyDescent="0.25">
      <c r="A263" s="1">
        <v>40570</v>
      </c>
      <c r="B263" s="2">
        <v>117.5</v>
      </c>
      <c r="C263" s="2">
        <v>119</v>
      </c>
      <c r="D263" s="2">
        <v>117</v>
      </c>
      <c r="E263" s="2">
        <v>118.5</v>
      </c>
      <c r="F263" s="2">
        <v>99.635300000000001</v>
      </c>
      <c r="G263" s="3">
        <v>7630600</v>
      </c>
    </row>
    <row r="264" spans="1:7" x14ac:dyDescent="0.25">
      <c r="A264" s="1">
        <v>40571</v>
      </c>
      <c r="B264" s="2">
        <v>117</v>
      </c>
      <c r="C264" s="2">
        <v>119</v>
      </c>
      <c r="D264" s="2">
        <v>116.5</v>
      </c>
      <c r="E264" s="2">
        <v>118.5</v>
      </c>
      <c r="F264" s="2">
        <v>99.635300000000001</v>
      </c>
      <c r="G264" s="3">
        <v>6197100</v>
      </c>
    </row>
    <row r="265" spans="1:7" x14ac:dyDescent="0.25">
      <c r="A265" s="1">
        <v>40574</v>
      </c>
      <c r="B265" s="2">
        <v>116.5</v>
      </c>
      <c r="C265" s="2">
        <v>117</v>
      </c>
      <c r="D265" s="2">
        <v>114.5</v>
      </c>
      <c r="E265" s="2">
        <v>115</v>
      </c>
      <c r="F265" s="2">
        <v>96.692497000000003</v>
      </c>
      <c r="G265" s="3">
        <v>5049100</v>
      </c>
    </row>
    <row r="266" spans="1:7" x14ac:dyDescent="0.25">
      <c r="A266" s="1">
        <v>40575</v>
      </c>
      <c r="B266" s="2">
        <v>115.5</v>
      </c>
      <c r="C266" s="2">
        <v>117</v>
      </c>
      <c r="D266" s="2">
        <v>114</v>
      </c>
      <c r="E266" s="2">
        <v>115</v>
      </c>
      <c r="F266" s="2">
        <v>96.692497000000003</v>
      </c>
      <c r="G266" s="3">
        <v>3355100</v>
      </c>
    </row>
    <row r="267" spans="1:7" x14ac:dyDescent="0.25">
      <c r="A267" s="1">
        <v>40576</v>
      </c>
      <c r="B267" s="2">
        <v>116.5</v>
      </c>
      <c r="C267" s="2">
        <v>118</v>
      </c>
      <c r="D267" s="2">
        <v>116</v>
      </c>
      <c r="E267" s="2">
        <v>118</v>
      </c>
      <c r="F267" s="2">
        <v>99.214928</v>
      </c>
      <c r="G267" s="3">
        <v>2583400</v>
      </c>
    </row>
    <row r="268" spans="1:7" x14ac:dyDescent="0.25">
      <c r="A268" s="1">
        <v>40577</v>
      </c>
      <c r="B268" s="2">
        <v>118</v>
      </c>
      <c r="C268" s="2">
        <v>118</v>
      </c>
      <c r="D268" s="2">
        <v>117</v>
      </c>
      <c r="E268" s="2">
        <v>117</v>
      </c>
      <c r="F268" s="2">
        <v>98.374115000000003</v>
      </c>
      <c r="G268" s="3">
        <v>1564100</v>
      </c>
    </row>
    <row r="269" spans="1:7" x14ac:dyDescent="0.25">
      <c r="A269" s="1">
        <v>40578</v>
      </c>
      <c r="B269" s="2">
        <v>118</v>
      </c>
      <c r="C269" s="2">
        <v>118</v>
      </c>
      <c r="D269" s="2">
        <v>115</v>
      </c>
      <c r="E269" s="2">
        <v>115</v>
      </c>
      <c r="F269" s="2">
        <v>96.692497000000003</v>
      </c>
      <c r="G269" s="3">
        <v>5235700</v>
      </c>
    </row>
    <row r="270" spans="1:7" x14ac:dyDescent="0.25">
      <c r="A270" s="1">
        <v>40581</v>
      </c>
      <c r="B270" s="2">
        <v>113</v>
      </c>
      <c r="C270" s="2">
        <v>114</v>
      </c>
      <c r="D270" s="2">
        <v>111.5</v>
      </c>
      <c r="E270" s="2">
        <v>113.5</v>
      </c>
      <c r="F270" s="2">
        <v>95.431290000000004</v>
      </c>
      <c r="G270" s="3">
        <v>9105100</v>
      </c>
    </row>
    <row r="271" spans="1:7" x14ac:dyDescent="0.25">
      <c r="A271" s="1">
        <v>40582</v>
      </c>
      <c r="B271" s="2">
        <v>112.5</v>
      </c>
      <c r="C271" s="2">
        <v>113.5</v>
      </c>
      <c r="D271" s="2">
        <v>111</v>
      </c>
      <c r="E271" s="2">
        <v>111.5</v>
      </c>
      <c r="F271" s="2">
        <v>93.749695000000003</v>
      </c>
      <c r="G271" s="3">
        <v>8586700</v>
      </c>
    </row>
    <row r="272" spans="1:7" x14ac:dyDescent="0.25">
      <c r="A272" s="1">
        <v>40583</v>
      </c>
      <c r="B272" s="2">
        <v>111.5</v>
      </c>
      <c r="C272" s="2">
        <v>112.5</v>
      </c>
      <c r="D272" s="2">
        <v>108</v>
      </c>
      <c r="E272" s="2">
        <v>108</v>
      </c>
      <c r="F272" s="2">
        <v>90.806877</v>
      </c>
      <c r="G272" s="3">
        <v>11307600</v>
      </c>
    </row>
    <row r="273" spans="1:7" x14ac:dyDescent="0.25">
      <c r="A273" s="1">
        <v>40584</v>
      </c>
      <c r="B273" s="2">
        <v>107</v>
      </c>
      <c r="C273" s="2">
        <v>108</v>
      </c>
      <c r="D273" s="2">
        <v>103.5</v>
      </c>
      <c r="E273" s="2">
        <v>103.5</v>
      </c>
      <c r="F273" s="2">
        <v>87.023253999999994</v>
      </c>
      <c r="G273" s="3">
        <v>18882800</v>
      </c>
    </row>
    <row r="274" spans="1:7" x14ac:dyDescent="0.25">
      <c r="A274" s="1">
        <v>40585</v>
      </c>
      <c r="B274" s="2">
        <v>102.5</v>
      </c>
      <c r="C274" s="2">
        <v>105.5</v>
      </c>
      <c r="D274" s="2">
        <v>99.75</v>
      </c>
      <c r="E274" s="2">
        <v>104</v>
      </c>
      <c r="F274" s="2">
        <v>87.443648999999994</v>
      </c>
      <c r="G274" s="3">
        <v>27321600</v>
      </c>
    </row>
    <row r="275" spans="1:7" x14ac:dyDescent="0.25">
      <c r="A275" s="1">
        <v>40588</v>
      </c>
      <c r="B275" s="2">
        <v>105.5</v>
      </c>
      <c r="C275" s="2">
        <v>110.5</v>
      </c>
      <c r="D275" s="2">
        <v>105.5</v>
      </c>
      <c r="E275" s="2">
        <v>110</v>
      </c>
      <c r="F275" s="2">
        <v>92.488463999999993</v>
      </c>
      <c r="G275" s="3">
        <v>14102200</v>
      </c>
    </row>
    <row r="276" spans="1:7" x14ac:dyDescent="0.25">
      <c r="A276" s="1">
        <v>40589</v>
      </c>
      <c r="B276" s="2">
        <v>112.5</v>
      </c>
      <c r="C276" s="2">
        <v>115</v>
      </c>
      <c r="D276" s="2">
        <v>111</v>
      </c>
      <c r="E276" s="2">
        <v>114</v>
      </c>
      <c r="F276" s="2">
        <v>95.851692</v>
      </c>
      <c r="G276" s="3">
        <v>24168600</v>
      </c>
    </row>
    <row r="277" spans="1:7" x14ac:dyDescent="0.25">
      <c r="A277" s="1">
        <v>40590</v>
      </c>
      <c r="B277" s="2">
        <v>114</v>
      </c>
      <c r="C277" s="2">
        <v>117.5</v>
      </c>
      <c r="D277" s="2">
        <v>113</v>
      </c>
      <c r="E277" s="2">
        <v>117</v>
      </c>
      <c r="F277" s="2">
        <v>98.374115000000003</v>
      </c>
      <c r="G277" s="3">
        <v>13290800</v>
      </c>
    </row>
    <row r="278" spans="1:7" x14ac:dyDescent="0.25">
      <c r="A278" s="1">
        <v>40591</v>
      </c>
      <c r="B278" s="2">
        <v>119</v>
      </c>
      <c r="C278" s="2">
        <v>120</v>
      </c>
      <c r="D278" s="2">
        <v>117</v>
      </c>
      <c r="E278" s="2">
        <v>118</v>
      </c>
      <c r="F278" s="2">
        <v>99.214928</v>
      </c>
      <c r="G278" s="3">
        <v>14093100</v>
      </c>
    </row>
    <row r="279" spans="1:7" x14ac:dyDescent="0.25">
      <c r="A279" s="1">
        <v>40592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3" t="s">
        <v>7</v>
      </c>
    </row>
    <row r="280" spans="1:7" x14ac:dyDescent="0.25">
      <c r="A280" s="1">
        <v>40595</v>
      </c>
      <c r="B280" s="2">
        <v>119</v>
      </c>
      <c r="C280" s="2">
        <v>119</v>
      </c>
      <c r="D280" s="2">
        <v>115.5</v>
      </c>
      <c r="E280" s="2">
        <v>116.5</v>
      </c>
      <c r="F280" s="2">
        <v>97.953689999999995</v>
      </c>
      <c r="G280" s="3">
        <v>7248800</v>
      </c>
    </row>
    <row r="281" spans="1:7" x14ac:dyDescent="0.25">
      <c r="A281" s="1">
        <v>40596</v>
      </c>
      <c r="B281" s="2">
        <v>114</v>
      </c>
      <c r="C281" s="2">
        <v>114.5</v>
      </c>
      <c r="D281" s="2">
        <v>112</v>
      </c>
      <c r="E281" s="2">
        <v>113.5</v>
      </c>
      <c r="F281" s="2">
        <v>95.431290000000004</v>
      </c>
      <c r="G281" s="3">
        <v>8806100</v>
      </c>
    </row>
    <row r="282" spans="1:7" x14ac:dyDescent="0.25">
      <c r="A282" s="1">
        <v>40597</v>
      </c>
      <c r="B282" s="2">
        <v>113</v>
      </c>
      <c r="C282" s="2">
        <v>114</v>
      </c>
      <c r="D282" s="2">
        <v>110.5</v>
      </c>
      <c r="E282" s="2">
        <v>112</v>
      </c>
      <c r="F282" s="2">
        <v>94.170090000000002</v>
      </c>
      <c r="G282" s="3">
        <v>12366600</v>
      </c>
    </row>
    <row r="283" spans="1:7" x14ac:dyDescent="0.25">
      <c r="A283" s="1">
        <v>40598</v>
      </c>
      <c r="B283" s="2">
        <v>112.5</v>
      </c>
      <c r="C283" s="2">
        <v>113</v>
      </c>
      <c r="D283" s="2">
        <v>109.5</v>
      </c>
      <c r="E283" s="2">
        <v>110</v>
      </c>
      <c r="F283" s="2">
        <v>92.488463999999993</v>
      </c>
      <c r="G283" s="3">
        <v>7032400</v>
      </c>
    </row>
    <row r="284" spans="1:7" x14ac:dyDescent="0.25">
      <c r="A284" s="1">
        <v>40599</v>
      </c>
      <c r="B284" s="2">
        <v>111.5</v>
      </c>
      <c r="C284" s="2">
        <v>115</v>
      </c>
      <c r="D284" s="2">
        <v>111.5</v>
      </c>
      <c r="E284" s="2">
        <v>114.5</v>
      </c>
      <c r="F284" s="2">
        <v>96.272094999999993</v>
      </c>
      <c r="G284" s="3">
        <v>10500800</v>
      </c>
    </row>
    <row r="285" spans="1:7" x14ac:dyDescent="0.25">
      <c r="A285" s="1">
        <v>40602</v>
      </c>
      <c r="B285" s="2">
        <v>114</v>
      </c>
      <c r="C285" s="2">
        <v>117.5</v>
      </c>
      <c r="D285" s="2">
        <v>113.5</v>
      </c>
      <c r="E285" s="2">
        <v>117.5</v>
      </c>
      <c r="F285" s="2">
        <v>98.794510000000002</v>
      </c>
      <c r="G285" s="3">
        <v>12848400</v>
      </c>
    </row>
    <row r="286" spans="1:7" x14ac:dyDescent="0.25">
      <c r="A286" s="1">
        <v>40603</v>
      </c>
      <c r="B286" s="2">
        <v>118.5</v>
      </c>
      <c r="C286" s="2">
        <v>120</v>
      </c>
      <c r="D286" s="2">
        <v>118</v>
      </c>
      <c r="E286" s="2">
        <v>119.5</v>
      </c>
      <c r="F286" s="2">
        <v>100.476112</v>
      </c>
      <c r="G286" s="3">
        <v>14116900</v>
      </c>
    </row>
    <row r="287" spans="1:7" x14ac:dyDescent="0.25">
      <c r="A287" s="1">
        <v>40604</v>
      </c>
      <c r="B287" s="2">
        <v>118.5</v>
      </c>
      <c r="C287" s="2">
        <v>120.5</v>
      </c>
      <c r="D287" s="2">
        <v>118</v>
      </c>
      <c r="E287" s="2">
        <v>119.5</v>
      </c>
      <c r="F287" s="2">
        <v>100.476112</v>
      </c>
      <c r="G287" s="3">
        <v>13988800</v>
      </c>
    </row>
    <row r="288" spans="1:7" x14ac:dyDescent="0.25">
      <c r="A288" s="1">
        <v>40605</v>
      </c>
      <c r="B288" s="2">
        <v>120</v>
      </c>
      <c r="C288" s="2">
        <v>121</v>
      </c>
      <c r="D288" s="2">
        <v>119.5</v>
      </c>
      <c r="E288" s="2">
        <v>120</v>
      </c>
      <c r="F288" s="2">
        <v>100.89651499999999</v>
      </c>
      <c r="G288" s="3">
        <v>6064000</v>
      </c>
    </row>
    <row r="289" spans="1:7" x14ac:dyDescent="0.25">
      <c r="A289" s="1">
        <v>40606</v>
      </c>
      <c r="B289" s="2">
        <v>121.5</v>
      </c>
      <c r="C289" s="2">
        <v>121.5</v>
      </c>
      <c r="D289" s="2">
        <v>119.5</v>
      </c>
      <c r="E289" s="2">
        <v>120</v>
      </c>
      <c r="F289" s="2">
        <v>100.89651499999999</v>
      </c>
      <c r="G289" s="3">
        <v>6661500</v>
      </c>
    </row>
    <row r="290" spans="1:7" x14ac:dyDescent="0.25">
      <c r="A290" s="1">
        <v>40609</v>
      </c>
      <c r="B290" s="2">
        <v>120</v>
      </c>
      <c r="C290" s="2">
        <v>120.5</v>
      </c>
      <c r="D290" s="2">
        <v>119</v>
      </c>
      <c r="E290" s="2">
        <v>120</v>
      </c>
      <c r="F290" s="2">
        <v>100.89651499999999</v>
      </c>
      <c r="G290" s="3">
        <v>3984600</v>
      </c>
    </row>
    <row r="291" spans="1:7" x14ac:dyDescent="0.25">
      <c r="A291" s="1">
        <v>40610</v>
      </c>
      <c r="B291" s="2">
        <v>121</v>
      </c>
      <c r="C291" s="2">
        <v>124</v>
      </c>
      <c r="D291" s="2">
        <v>121</v>
      </c>
      <c r="E291" s="2">
        <v>124</v>
      </c>
      <c r="F291" s="2">
        <v>104.25975</v>
      </c>
      <c r="G291" s="3">
        <v>10657200</v>
      </c>
    </row>
    <row r="292" spans="1:7" x14ac:dyDescent="0.25">
      <c r="A292" s="1">
        <v>40611</v>
      </c>
      <c r="B292" s="2">
        <v>125.5</v>
      </c>
      <c r="C292" s="2">
        <v>126</v>
      </c>
      <c r="D292" s="2">
        <v>123.5</v>
      </c>
      <c r="E292" s="2">
        <v>124</v>
      </c>
      <c r="F292" s="2">
        <v>104.25975</v>
      </c>
      <c r="G292" s="3">
        <v>8791500</v>
      </c>
    </row>
    <row r="293" spans="1:7" x14ac:dyDescent="0.25">
      <c r="A293" s="1">
        <v>40612</v>
      </c>
      <c r="B293" s="2">
        <v>124</v>
      </c>
      <c r="C293" s="2">
        <v>125.5</v>
      </c>
      <c r="D293" s="2">
        <v>122</v>
      </c>
      <c r="E293" s="2">
        <v>125</v>
      </c>
      <c r="F293" s="2">
        <v>105.10054</v>
      </c>
      <c r="G293" s="3">
        <v>7935200</v>
      </c>
    </row>
    <row r="294" spans="1:7" x14ac:dyDescent="0.25">
      <c r="A294" s="1">
        <v>40613</v>
      </c>
      <c r="B294" s="2">
        <v>123.5</v>
      </c>
      <c r="C294" s="2">
        <v>124.5</v>
      </c>
      <c r="D294" s="2">
        <v>122</v>
      </c>
      <c r="E294" s="2">
        <v>122</v>
      </c>
      <c r="F294" s="2">
        <v>102.57811700000001</v>
      </c>
      <c r="G294" s="3">
        <v>6726900</v>
      </c>
    </row>
    <row r="295" spans="1:7" x14ac:dyDescent="0.25">
      <c r="A295" s="1">
        <v>40616</v>
      </c>
      <c r="B295" s="2">
        <v>122</v>
      </c>
      <c r="C295" s="2">
        <v>124</v>
      </c>
      <c r="D295" s="2">
        <v>121</v>
      </c>
      <c r="E295" s="2">
        <v>124</v>
      </c>
      <c r="F295" s="2">
        <v>104.25975</v>
      </c>
      <c r="G295" s="3">
        <v>3491800</v>
      </c>
    </row>
    <row r="296" spans="1:7" x14ac:dyDescent="0.25">
      <c r="A296" s="1">
        <v>40617</v>
      </c>
      <c r="B296" s="2">
        <v>122.5</v>
      </c>
      <c r="C296" s="2">
        <v>122.5</v>
      </c>
      <c r="D296" s="2">
        <v>119.5</v>
      </c>
      <c r="E296" s="2">
        <v>120</v>
      </c>
      <c r="F296" s="2">
        <v>100.89651499999999</v>
      </c>
      <c r="G296" s="3">
        <v>7197600</v>
      </c>
    </row>
    <row r="297" spans="1:7" x14ac:dyDescent="0.25">
      <c r="A297" s="1">
        <v>40618</v>
      </c>
      <c r="B297" s="2">
        <v>120.5</v>
      </c>
      <c r="C297" s="2">
        <v>121.5</v>
      </c>
      <c r="D297" s="2">
        <v>119</v>
      </c>
      <c r="E297" s="2">
        <v>121</v>
      </c>
      <c r="F297" s="2">
        <v>101.737335</v>
      </c>
      <c r="G297" s="3">
        <v>4853400</v>
      </c>
    </row>
    <row r="298" spans="1:7" x14ac:dyDescent="0.25">
      <c r="A298" s="1">
        <v>40619</v>
      </c>
      <c r="B298" s="2">
        <v>119</v>
      </c>
      <c r="C298" s="2">
        <v>120.5</v>
      </c>
      <c r="D298" s="2">
        <v>118.5</v>
      </c>
      <c r="E298" s="2">
        <v>119.5</v>
      </c>
      <c r="F298" s="2">
        <v>100.476112</v>
      </c>
      <c r="G298" s="3">
        <v>6917800</v>
      </c>
    </row>
    <row r="299" spans="1:7" x14ac:dyDescent="0.25">
      <c r="A299" s="1">
        <v>40623</v>
      </c>
      <c r="B299" s="2">
        <v>121</v>
      </c>
      <c r="C299" s="2">
        <v>124.5</v>
      </c>
      <c r="D299" s="2">
        <v>120.5</v>
      </c>
      <c r="E299" s="2">
        <v>124.5</v>
      </c>
      <c r="F299" s="2">
        <v>104.680153</v>
      </c>
      <c r="G299" s="3">
        <v>6698100</v>
      </c>
    </row>
    <row r="300" spans="1:7" x14ac:dyDescent="0.25">
      <c r="A300" s="1">
        <v>40624</v>
      </c>
      <c r="B300" s="2">
        <v>125.5</v>
      </c>
      <c r="C300" s="2">
        <v>126</v>
      </c>
      <c r="D300" s="2">
        <v>124</v>
      </c>
      <c r="E300" s="2">
        <v>125</v>
      </c>
      <c r="F300" s="2">
        <v>105.10054</v>
      </c>
      <c r="G300" s="3">
        <v>6676700</v>
      </c>
    </row>
    <row r="301" spans="1:7" x14ac:dyDescent="0.25">
      <c r="A301" s="1">
        <v>40625</v>
      </c>
      <c r="B301" s="2">
        <v>124.5</v>
      </c>
      <c r="C301" s="2">
        <v>125</v>
      </c>
      <c r="D301" s="2">
        <v>124</v>
      </c>
      <c r="E301" s="2">
        <v>124</v>
      </c>
      <c r="F301" s="2">
        <v>104.25975</v>
      </c>
      <c r="G301" s="3">
        <v>2338900</v>
      </c>
    </row>
    <row r="302" spans="1:7" x14ac:dyDescent="0.25">
      <c r="A302" s="1">
        <v>40626</v>
      </c>
      <c r="B302" s="2">
        <v>125</v>
      </c>
      <c r="C302" s="2">
        <v>127</v>
      </c>
      <c r="D302" s="2">
        <v>125</v>
      </c>
      <c r="E302" s="2">
        <v>126.5</v>
      </c>
      <c r="F302" s="2">
        <v>106.36174800000001</v>
      </c>
      <c r="G302" s="3">
        <v>6262800</v>
      </c>
    </row>
    <row r="303" spans="1:7" x14ac:dyDescent="0.25">
      <c r="A303" s="1">
        <v>40627</v>
      </c>
      <c r="B303" s="2">
        <v>127</v>
      </c>
      <c r="C303" s="2">
        <v>127.5</v>
      </c>
      <c r="D303" s="2">
        <v>125.5</v>
      </c>
      <c r="E303" s="2">
        <v>127</v>
      </c>
      <c r="F303" s="2">
        <v>106.78215</v>
      </c>
      <c r="G303" s="3">
        <v>3536300</v>
      </c>
    </row>
    <row r="304" spans="1:7" x14ac:dyDescent="0.25">
      <c r="A304" s="1">
        <v>40630</v>
      </c>
      <c r="B304" s="2">
        <v>127</v>
      </c>
      <c r="C304" s="2">
        <v>127.5</v>
      </c>
      <c r="D304" s="2">
        <v>126</v>
      </c>
      <c r="E304" s="2">
        <v>126.5</v>
      </c>
      <c r="F304" s="2">
        <v>106.36174800000001</v>
      </c>
      <c r="G304" s="3">
        <v>3091300</v>
      </c>
    </row>
    <row r="305" spans="1:7" x14ac:dyDescent="0.25">
      <c r="A305" s="1">
        <v>40631</v>
      </c>
      <c r="B305" s="2">
        <v>126.5</v>
      </c>
      <c r="C305" s="2">
        <v>127</v>
      </c>
      <c r="D305" s="2">
        <v>125.5</v>
      </c>
      <c r="E305" s="2">
        <v>126</v>
      </c>
      <c r="F305" s="2">
        <v>105.941345</v>
      </c>
      <c r="G305" s="3">
        <v>4057200</v>
      </c>
    </row>
    <row r="306" spans="1:7" x14ac:dyDescent="0.25">
      <c r="A306" s="1">
        <v>40632</v>
      </c>
      <c r="B306" s="2">
        <v>127</v>
      </c>
      <c r="C306" s="2">
        <v>129.5</v>
      </c>
      <c r="D306" s="2">
        <v>126</v>
      </c>
      <c r="E306" s="2">
        <v>129.5</v>
      </c>
      <c r="F306" s="2">
        <v>108.88415500000001</v>
      </c>
      <c r="G306" s="3">
        <v>11890200</v>
      </c>
    </row>
    <row r="307" spans="1:7" x14ac:dyDescent="0.25">
      <c r="A307" s="1">
        <v>40633</v>
      </c>
      <c r="B307" s="2">
        <v>130</v>
      </c>
      <c r="C307" s="2">
        <v>130</v>
      </c>
      <c r="D307" s="2">
        <v>127</v>
      </c>
      <c r="E307" s="2">
        <v>127</v>
      </c>
      <c r="F307" s="2">
        <v>106.78215</v>
      </c>
      <c r="G307" s="3">
        <v>6763500</v>
      </c>
    </row>
    <row r="308" spans="1:7" x14ac:dyDescent="0.25">
      <c r="A308" s="1">
        <v>40634</v>
      </c>
      <c r="B308" s="2">
        <v>128</v>
      </c>
      <c r="C308" s="2">
        <v>132</v>
      </c>
      <c r="D308" s="2">
        <v>128</v>
      </c>
      <c r="E308" s="2">
        <v>130.5</v>
      </c>
      <c r="F308" s="2">
        <v>109.724976</v>
      </c>
      <c r="G308" s="3">
        <v>10720700</v>
      </c>
    </row>
    <row r="309" spans="1:7" x14ac:dyDescent="0.25">
      <c r="A309" s="1">
        <v>40637</v>
      </c>
      <c r="B309" s="2">
        <v>131.5</v>
      </c>
      <c r="C309" s="2">
        <v>134</v>
      </c>
      <c r="D309" s="2">
        <v>131</v>
      </c>
      <c r="E309" s="2">
        <v>133</v>
      </c>
      <c r="F309" s="2">
        <v>111.826973</v>
      </c>
      <c r="G309" s="3">
        <v>7954300</v>
      </c>
    </row>
    <row r="310" spans="1:7" x14ac:dyDescent="0.25">
      <c r="A310" s="1">
        <v>40638</v>
      </c>
      <c r="B310" s="2">
        <v>133</v>
      </c>
      <c r="C310" s="2">
        <v>133.5</v>
      </c>
      <c r="D310" s="2">
        <v>130.5</v>
      </c>
      <c r="E310" s="2">
        <v>132</v>
      </c>
      <c r="F310" s="2">
        <v>110.98616800000001</v>
      </c>
      <c r="G310" s="3">
        <v>5308800</v>
      </c>
    </row>
    <row r="311" spans="1:7" x14ac:dyDescent="0.25">
      <c r="A311" s="1">
        <v>40640</v>
      </c>
      <c r="B311" s="2">
        <v>132</v>
      </c>
      <c r="C311" s="2">
        <v>133</v>
      </c>
      <c r="D311" s="2">
        <v>130.5</v>
      </c>
      <c r="E311" s="2">
        <v>132.5</v>
      </c>
      <c r="F311" s="2">
        <v>111.40657</v>
      </c>
      <c r="G311" s="3">
        <v>8958400</v>
      </c>
    </row>
    <row r="312" spans="1:7" x14ac:dyDescent="0.25">
      <c r="A312" s="1">
        <v>40641</v>
      </c>
      <c r="B312" s="2">
        <v>133</v>
      </c>
      <c r="C312" s="2">
        <v>133.5</v>
      </c>
      <c r="D312" s="2">
        <v>130</v>
      </c>
      <c r="E312" s="2">
        <v>131</v>
      </c>
      <c r="F312" s="2">
        <v>110.14537799999999</v>
      </c>
      <c r="G312" s="3">
        <v>8707300</v>
      </c>
    </row>
    <row r="313" spans="1:7" x14ac:dyDescent="0.25">
      <c r="A313" s="1">
        <v>40644</v>
      </c>
      <c r="B313" s="2">
        <v>131</v>
      </c>
      <c r="C313" s="2">
        <v>131</v>
      </c>
      <c r="D313" s="2">
        <v>128.5</v>
      </c>
      <c r="E313" s="2">
        <v>129.5</v>
      </c>
      <c r="F313" s="2">
        <v>108.88415500000001</v>
      </c>
      <c r="G313" s="3">
        <v>4071300</v>
      </c>
    </row>
    <row r="314" spans="1:7" x14ac:dyDescent="0.25">
      <c r="A314" s="1">
        <v>40645</v>
      </c>
      <c r="B314" s="2">
        <v>128</v>
      </c>
      <c r="C314" s="2">
        <v>131</v>
      </c>
      <c r="D314" s="2">
        <v>126.5</v>
      </c>
      <c r="E314" s="2">
        <v>131</v>
      </c>
      <c r="F314" s="2">
        <v>110.14537799999999</v>
      </c>
      <c r="G314" s="3">
        <v>6386200</v>
      </c>
    </row>
    <row r="315" spans="1:7" x14ac:dyDescent="0.25">
      <c r="A315" s="1">
        <v>40651</v>
      </c>
      <c r="B315" s="2">
        <v>129.5</v>
      </c>
      <c r="C315" s="2">
        <v>130.5</v>
      </c>
      <c r="D315" s="2">
        <v>129</v>
      </c>
      <c r="E315" s="2">
        <v>129.5</v>
      </c>
      <c r="F315" s="2">
        <v>110.572281</v>
      </c>
      <c r="G315" s="3">
        <v>7591500</v>
      </c>
    </row>
    <row r="316" spans="1:7" x14ac:dyDescent="0.25">
      <c r="A316" s="1">
        <v>40652</v>
      </c>
      <c r="B316" s="2">
        <v>128.5</v>
      </c>
      <c r="C316" s="2">
        <v>129</v>
      </c>
      <c r="D316" s="2">
        <v>127</v>
      </c>
      <c r="E316" s="2">
        <v>128</v>
      </c>
      <c r="F316" s="2">
        <v>109.291527</v>
      </c>
      <c r="G316" s="3">
        <v>11630000</v>
      </c>
    </row>
    <row r="317" spans="1:7" x14ac:dyDescent="0.25">
      <c r="A317" s="1">
        <v>40653</v>
      </c>
      <c r="B317" s="2">
        <v>129</v>
      </c>
      <c r="C317" s="2">
        <v>129.5</v>
      </c>
      <c r="D317" s="2">
        <v>127.5</v>
      </c>
      <c r="E317" s="2">
        <v>128.5</v>
      </c>
      <c r="F317" s="2">
        <v>109.718452</v>
      </c>
      <c r="G317" s="3">
        <v>13018600</v>
      </c>
    </row>
    <row r="318" spans="1:7" x14ac:dyDescent="0.25">
      <c r="A318" s="1">
        <v>40654</v>
      </c>
      <c r="B318" s="2">
        <v>129.5</v>
      </c>
      <c r="C318" s="2">
        <v>130</v>
      </c>
      <c r="D318" s="2">
        <v>127.5</v>
      </c>
      <c r="E318" s="2">
        <v>130</v>
      </c>
      <c r="F318" s="2">
        <v>110.999199</v>
      </c>
      <c r="G318" s="3">
        <v>11032400</v>
      </c>
    </row>
    <row r="319" spans="1:7" x14ac:dyDescent="0.25">
      <c r="A319" s="1">
        <v>40655</v>
      </c>
      <c r="B319" s="2">
        <v>130</v>
      </c>
      <c r="C319" s="2">
        <v>130.5</v>
      </c>
      <c r="D319" s="2">
        <v>128.5</v>
      </c>
      <c r="E319" s="2">
        <v>129</v>
      </c>
      <c r="F319" s="2">
        <v>110.145386</v>
      </c>
      <c r="G319" s="3">
        <v>2435300</v>
      </c>
    </row>
    <row r="320" spans="1:7" x14ac:dyDescent="0.25">
      <c r="A320" s="1">
        <v>40658</v>
      </c>
      <c r="B320" s="2">
        <v>129</v>
      </c>
      <c r="C320" s="2">
        <v>129</v>
      </c>
      <c r="D320" s="2">
        <v>126</v>
      </c>
      <c r="E320" s="2">
        <v>128</v>
      </c>
      <c r="F320" s="2">
        <v>109.291527</v>
      </c>
      <c r="G320" s="3">
        <v>4732900</v>
      </c>
    </row>
    <row r="321" spans="1:7" x14ac:dyDescent="0.25">
      <c r="A321" s="1">
        <v>40659</v>
      </c>
      <c r="B321" s="2">
        <v>127.5</v>
      </c>
      <c r="C321" s="2">
        <v>127.5</v>
      </c>
      <c r="D321" s="2">
        <v>125</v>
      </c>
      <c r="E321" s="2">
        <v>126</v>
      </c>
      <c r="F321" s="2">
        <v>107.583862</v>
      </c>
      <c r="G321" s="3">
        <v>5522700</v>
      </c>
    </row>
    <row r="322" spans="1:7" x14ac:dyDescent="0.25">
      <c r="A322" s="1">
        <v>40660</v>
      </c>
      <c r="B322" s="2">
        <v>127</v>
      </c>
      <c r="C322" s="2">
        <v>127.5</v>
      </c>
      <c r="D322" s="2">
        <v>124.5</v>
      </c>
      <c r="E322" s="2">
        <v>125.5</v>
      </c>
      <c r="F322" s="2">
        <v>107.156937</v>
      </c>
      <c r="G322" s="3">
        <v>5221800</v>
      </c>
    </row>
    <row r="323" spans="1:7" x14ac:dyDescent="0.25">
      <c r="A323" s="1">
        <v>40661</v>
      </c>
      <c r="B323" s="2">
        <v>126</v>
      </c>
      <c r="C323" s="2">
        <v>126.5</v>
      </c>
      <c r="D323" s="2">
        <v>124.5</v>
      </c>
      <c r="E323" s="2">
        <v>125</v>
      </c>
      <c r="F323" s="2">
        <v>106.730011</v>
      </c>
      <c r="G323" s="3">
        <v>6055200</v>
      </c>
    </row>
    <row r="324" spans="1:7" x14ac:dyDescent="0.25">
      <c r="A324" s="1">
        <v>40662</v>
      </c>
      <c r="B324" s="2">
        <v>124</v>
      </c>
      <c r="C324" s="2">
        <v>126.5</v>
      </c>
      <c r="D324" s="2">
        <v>122.5</v>
      </c>
      <c r="E324" s="2">
        <v>126.5</v>
      </c>
      <c r="F324" s="2">
        <v>108.01078</v>
      </c>
      <c r="G324" s="3">
        <v>5480800</v>
      </c>
    </row>
    <row r="325" spans="1:7" x14ac:dyDescent="0.25">
      <c r="A325" s="1">
        <v>40666</v>
      </c>
      <c r="B325" s="2">
        <v>126</v>
      </c>
      <c r="C325" s="2">
        <v>126</v>
      </c>
      <c r="D325" s="2">
        <v>122</v>
      </c>
      <c r="E325" s="2">
        <v>122</v>
      </c>
      <c r="F325" s="2">
        <v>104.168465</v>
      </c>
      <c r="G325" s="3">
        <v>5473000</v>
      </c>
    </row>
    <row r="326" spans="1:7" x14ac:dyDescent="0.25">
      <c r="A326" s="1">
        <v>40667</v>
      </c>
      <c r="B326" s="2">
        <v>122</v>
      </c>
      <c r="C326" s="2">
        <v>124.5</v>
      </c>
      <c r="D326" s="2">
        <v>121</v>
      </c>
      <c r="E326" s="2">
        <v>124</v>
      </c>
      <c r="F326" s="2">
        <v>105.876175</v>
      </c>
      <c r="G326" s="3">
        <v>6959700</v>
      </c>
    </row>
    <row r="327" spans="1:7" x14ac:dyDescent="0.25">
      <c r="A327" s="1">
        <v>40669</v>
      </c>
      <c r="B327" s="2">
        <v>122</v>
      </c>
      <c r="C327" s="2">
        <v>123.5</v>
      </c>
      <c r="D327" s="2">
        <v>121</v>
      </c>
      <c r="E327" s="2">
        <v>122</v>
      </c>
      <c r="F327" s="2">
        <v>104.168465</v>
      </c>
      <c r="G327" s="3">
        <v>9231900</v>
      </c>
    </row>
    <row r="328" spans="1:7" x14ac:dyDescent="0.25">
      <c r="A328" s="1">
        <v>40672</v>
      </c>
      <c r="B328" s="2">
        <v>122</v>
      </c>
      <c r="C328" s="2">
        <v>127</v>
      </c>
      <c r="D328" s="2">
        <v>122</v>
      </c>
      <c r="E328" s="2">
        <v>126</v>
      </c>
      <c r="F328" s="2">
        <v>107.583862</v>
      </c>
      <c r="G328" s="3">
        <v>7554600</v>
      </c>
    </row>
    <row r="329" spans="1:7" x14ac:dyDescent="0.25">
      <c r="A329" s="1">
        <v>40673</v>
      </c>
      <c r="B329" s="2">
        <v>126</v>
      </c>
      <c r="C329" s="2">
        <v>127.5</v>
      </c>
      <c r="D329" s="2">
        <v>125</v>
      </c>
      <c r="E329" s="2">
        <v>127</v>
      </c>
      <c r="F329" s="2">
        <v>108.437691</v>
      </c>
      <c r="G329" s="3">
        <v>5887200</v>
      </c>
    </row>
    <row r="330" spans="1:7" x14ac:dyDescent="0.25">
      <c r="A330" s="1">
        <v>40674</v>
      </c>
      <c r="B330" s="2">
        <v>128</v>
      </c>
      <c r="C330" s="2">
        <v>128</v>
      </c>
      <c r="D330" s="2">
        <v>127</v>
      </c>
      <c r="E330" s="2">
        <v>128</v>
      </c>
      <c r="F330" s="2">
        <v>109.291527</v>
      </c>
      <c r="G330" s="3">
        <v>4757900</v>
      </c>
    </row>
    <row r="331" spans="1:7" x14ac:dyDescent="0.25">
      <c r="A331" s="1">
        <v>40675</v>
      </c>
      <c r="B331" s="2">
        <v>127</v>
      </c>
      <c r="C331" s="2">
        <v>128</v>
      </c>
      <c r="D331" s="2">
        <v>127</v>
      </c>
      <c r="E331" s="2">
        <v>127</v>
      </c>
      <c r="F331" s="2">
        <v>108.437691</v>
      </c>
      <c r="G331" s="3">
        <v>3341000</v>
      </c>
    </row>
    <row r="332" spans="1:7" x14ac:dyDescent="0.25">
      <c r="A332" s="1">
        <v>40676</v>
      </c>
      <c r="B332" s="2">
        <v>127</v>
      </c>
      <c r="C332" s="2">
        <v>127.5</v>
      </c>
      <c r="D332" s="2">
        <v>126</v>
      </c>
      <c r="E332" s="2">
        <v>127</v>
      </c>
      <c r="F332" s="2">
        <v>108.437691</v>
      </c>
      <c r="G332" s="3">
        <v>5823800</v>
      </c>
    </row>
    <row r="333" spans="1:7" x14ac:dyDescent="0.25">
      <c r="A333" s="1">
        <v>40681</v>
      </c>
      <c r="B333" s="2">
        <v>125.5</v>
      </c>
      <c r="C333" s="2">
        <v>126</v>
      </c>
      <c r="D333" s="2">
        <v>122.5</v>
      </c>
      <c r="E333" s="2">
        <v>124</v>
      </c>
      <c r="F333" s="2">
        <v>105.876175</v>
      </c>
      <c r="G333" s="3">
        <v>7383000</v>
      </c>
    </row>
    <row r="334" spans="1:7" x14ac:dyDescent="0.25">
      <c r="A334" s="1">
        <v>40682</v>
      </c>
      <c r="B334" s="2">
        <v>125</v>
      </c>
      <c r="C334" s="2">
        <v>125.5</v>
      </c>
      <c r="D334" s="2">
        <v>123</v>
      </c>
      <c r="E334" s="2">
        <v>124.5</v>
      </c>
      <c r="F334" s="2">
        <v>106.303101</v>
      </c>
      <c r="G334" s="3">
        <v>2777800</v>
      </c>
    </row>
    <row r="335" spans="1:7" x14ac:dyDescent="0.25">
      <c r="A335" s="1">
        <v>40683</v>
      </c>
      <c r="B335" s="2">
        <v>123.5</v>
      </c>
      <c r="C335" s="2">
        <v>124</v>
      </c>
      <c r="D335" s="2">
        <v>122</v>
      </c>
      <c r="E335" s="2">
        <v>122.5</v>
      </c>
      <c r="F335" s="2">
        <v>104.595421</v>
      </c>
      <c r="G335" s="3">
        <v>5582600</v>
      </c>
    </row>
    <row r="336" spans="1:7" x14ac:dyDescent="0.25">
      <c r="A336" s="1">
        <v>40686</v>
      </c>
      <c r="B336" s="2">
        <v>121.5</v>
      </c>
      <c r="C336" s="2">
        <v>122</v>
      </c>
      <c r="D336" s="2">
        <v>121</v>
      </c>
      <c r="E336" s="2">
        <v>121</v>
      </c>
      <c r="F336" s="2">
        <v>103.314651</v>
      </c>
      <c r="G336" s="3">
        <v>4075600</v>
      </c>
    </row>
    <row r="337" spans="1:7" x14ac:dyDescent="0.25">
      <c r="A337" s="1">
        <v>40687</v>
      </c>
      <c r="B337" s="2">
        <v>121</v>
      </c>
      <c r="C337" s="2">
        <v>123.5</v>
      </c>
      <c r="D337" s="2">
        <v>120.5</v>
      </c>
      <c r="E337" s="2">
        <v>123.5</v>
      </c>
      <c r="F337" s="2">
        <v>105.449257</v>
      </c>
      <c r="G337" s="3">
        <v>4367300</v>
      </c>
    </row>
    <row r="338" spans="1:7" x14ac:dyDescent="0.25">
      <c r="A338" s="1">
        <v>40688</v>
      </c>
      <c r="B338" s="2">
        <v>123</v>
      </c>
      <c r="C338" s="2">
        <v>124</v>
      </c>
      <c r="D338" s="2">
        <v>121.5</v>
      </c>
      <c r="E338" s="2">
        <v>121.5</v>
      </c>
      <c r="F338" s="2">
        <v>103.741562</v>
      </c>
      <c r="G338" s="3">
        <v>3837600</v>
      </c>
    </row>
    <row r="339" spans="1:7" x14ac:dyDescent="0.25">
      <c r="A339" s="1">
        <v>40689</v>
      </c>
      <c r="B339" s="2">
        <v>123</v>
      </c>
      <c r="C339" s="2">
        <v>123</v>
      </c>
      <c r="D339" s="2">
        <v>121</v>
      </c>
      <c r="E339" s="2">
        <v>121</v>
      </c>
      <c r="F339" s="2">
        <v>103.314651</v>
      </c>
      <c r="G339" s="3">
        <v>6540300</v>
      </c>
    </row>
    <row r="340" spans="1:7" x14ac:dyDescent="0.25">
      <c r="A340" s="1">
        <v>40690</v>
      </c>
      <c r="B340" s="2">
        <v>122</v>
      </c>
      <c r="C340" s="2">
        <v>122</v>
      </c>
      <c r="D340" s="2">
        <v>120</v>
      </c>
      <c r="E340" s="2">
        <v>122</v>
      </c>
      <c r="F340" s="2">
        <v>104.168465</v>
      </c>
      <c r="G340" s="3">
        <v>10527400</v>
      </c>
    </row>
    <row r="341" spans="1:7" x14ac:dyDescent="0.25">
      <c r="A341" s="1">
        <v>40693</v>
      </c>
      <c r="B341" s="2">
        <v>123</v>
      </c>
      <c r="C341" s="2">
        <v>123.5</v>
      </c>
      <c r="D341" s="2">
        <v>122.5</v>
      </c>
      <c r="E341" s="2">
        <v>123.5</v>
      </c>
      <c r="F341" s="2">
        <v>105.449257</v>
      </c>
      <c r="G341" s="3">
        <v>4310600</v>
      </c>
    </row>
    <row r="342" spans="1:7" x14ac:dyDescent="0.25">
      <c r="A342" s="1">
        <v>40694</v>
      </c>
      <c r="B342" s="2">
        <v>124</v>
      </c>
      <c r="C342" s="2">
        <v>124.5</v>
      </c>
      <c r="D342" s="2">
        <v>122.5</v>
      </c>
      <c r="E342" s="2">
        <v>124.5</v>
      </c>
      <c r="F342" s="2">
        <v>106.303101</v>
      </c>
      <c r="G342" s="3">
        <v>5948300</v>
      </c>
    </row>
    <row r="343" spans="1:7" x14ac:dyDescent="0.25">
      <c r="A343" s="1">
        <v>40695</v>
      </c>
      <c r="B343" s="2">
        <v>124.5</v>
      </c>
      <c r="C343" s="2">
        <v>124.5</v>
      </c>
      <c r="D343" s="2">
        <v>121.5</v>
      </c>
      <c r="E343" s="2">
        <v>122</v>
      </c>
      <c r="F343" s="2">
        <v>104.168465</v>
      </c>
      <c r="G343" s="3">
        <v>5835200</v>
      </c>
    </row>
    <row r="344" spans="1:7" x14ac:dyDescent="0.25">
      <c r="A344" s="1">
        <v>40696</v>
      </c>
      <c r="B344" s="2">
        <v>120</v>
      </c>
      <c r="C344" s="2">
        <v>120.5</v>
      </c>
      <c r="D344" s="2">
        <v>119</v>
      </c>
      <c r="E344" s="2">
        <v>120</v>
      </c>
      <c r="F344" s="2">
        <v>102.46080000000001</v>
      </c>
      <c r="G344" s="3">
        <v>12330300</v>
      </c>
    </row>
    <row r="345" spans="1:7" x14ac:dyDescent="0.25">
      <c r="A345" s="1">
        <v>40697</v>
      </c>
      <c r="B345" s="2">
        <v>119.5</v>
      </c>
      <c r="C345" s="2">
        <v>120.5</v>
      </c>
      <c r="D345" s="2">
        <v>118.5</v>
      </c>
      <c r="E345" s="2">
        <v>118.5</v>
      </c>
      <c r="F345" s="2">
        <v>101.180054</v>
      </c>
      <c r="G345" s="3">
        <v>5830100</v>
      </c>
    </row>
    <row r="346" spans="1:7" x14ac:dyDescent="0.25">
      <c r="A346" s="1">
        <v>40700</v>
      </c>
      <c r="B346" s="2">
        <v>118</v>
      </c>
      <c r="C346" s="2">
        <v>118</v>
      </c>
      <c r="D346" s="2">
        <v>117</v>
      </c>
      <c r="E346" s="2">
        <v>117.5</v>
      </c>
      <c r="F346" s="2">
        <v>100.32621</v>
      </c>
      <c r="G346" s="3">
        <v>5549200</v>
      </c>
    </row>
    <row r="347" spans="1:7" x14ac:dyDescent="0.25">
      <c r="A347" s="1">
        <v>40701</v>
      </c>
      <c r="B347" s="2">
        <v>117</v>
      </c>
      <c r="C347" s="2">
        <v>117</v>
      </c>
      <c r="D347" s="2">
        <v>112</v>
      </c>
      <c r="E347" s="2">
        <v>113.5</v>
      </c>
      <c r="F347" s="2">
        <v>96.910843</v>
      </c>
      <c r="G347" s="3">
        <v>16867800</v>
      </c>
    </row>
    <row r="348" spans="1:7" x14ac:dyDescent="0.25">
      <c r="A348" s="1">
        <v>40702</v>
      </c>
      <c r="B348" s="2">
        <v>112.5</v>
      </c>
      <c r="C348" s="2">
        <v>113</v>
      </c>
      <c r="D348" s="2">
        <v>109</v>
      </c>
      <c r="E348" s="2">
        <v>111.5</v>
      </c>
      <c r="F348" s="2">
        <v>95.203170999999998</v>
      </c>
      <c r="G348" s="3">
        <v>23460100</v>
      </c>
    </row>
    <row r="349" spans="1:7" x14ac:dyDescent="0.25">
      <c r="A349" s="1">
        <v>40703</v>
      </c>
      <c r="B349" s="2">
        <v>110</v>
      </c>
      <c r="C349" s="2">
        <v>113</v>
      </c>
      <c r="D349" s="2">
        <v>108.5</v>
      </c>
      <c r="E349" s="2">
        <v>112</v>
      </c>
      <c r="F349" s="2">
        <v>95.630081000000004</v>
      </c>
      <c r="G349" s="3">
        <v>21598400</v>
      </c>
    </row>
    <row r="350" spans="1:7" x14ac:dyDescent="0.25">
      <c r="A350" s="1">
        <v>40704</v>
      </c>
      <c r="B350" s="2">
        <v>112</v>
      </c>
      <c r="C350" s="2">
        <v>113</v>
      </c>
      <c r="D350" s="2">
        <v>110.5</v>
      </c>
      <c r="E350" s="2">
        <v>111.5</v>
      </c>
      <c r="F350" s="2">
        <v>95.203170999999998</v>
      </c>
      <c r="G350" s="3">
        <v>12780900</v>
      </c>
    </row>
    <row r="351" spans="1:7" x14ac:dyDescent="0.25">
      <c r="A351" s="1">
        <v>40707</v>
      </c>
      <c r="B351" s="2">
        <v>110</v>
      </c>
      <c r="C351" s="2">
        <v>111.5</v>
      </c>
      <c r="D351" s="2">
        <v>109.5</v>
      </c>
      <c r="E351" s="2">
        <v>111</v>
      </c>
      <c r="F351" s="2">
        <v>94.776252999999997</v>
      </c>
      <c r="G351" s="3">
        <v>6548800</v>
      </c>
    </row>
    <row r="352" spans="1:7" x14ac:dyDescent="0.25">
      <c r="A352" s="1">
        <v>40708</v>
      </c>
      <c r="B352" s="2">
        <v>112</v>
      </c>
      <c r="C352" s="2">
        <v>114</v>
      </c>
      <c r="D352" s="2">
        <v>111.5</v>
      </c>
      <c r="E352" s="2">
        <v>114</v>
      </c>
      <c r="F352" s="2">
        <v>97.337776000000005</v>
      </c>
      <c r="G352" s="3">
        <v>9924400</v>
      </c>
    </row>
    <row r="353" spans="1:7" x14ac:dyDescent="0.25">
      <c r="A353" s="1">
        <v>40709</v>
      </c>
      <c r="B353" s="2">
        <v>114.5</v>
      </c>
      <c r="C353" s="2">
        <v>116</v>
      </c>
      <c r="D353" s="2">
        <v>114</v>
      </c>
      <c r="E353" s="2">
        <v>115</v>
      </c>
      <c r="F353" s="2">
        <v>98.191581999999997</v>
      </c>
      <c r="G353" s="3">
        <v>16176600</v>
      </c>
    </row>
    <row r="354" spans="1:7" x14ac:dyDescent="0.25">
      <c r="A354" s="1">
        <v>40710</v>
      </c>
      <c r="B354" s="2">
        <v>113.5</v>
      </c>
      <c r="C354" s="2">
        <v>114.5</v>
      </c>
      <c r="D354" s="2">
        <v>113</v>
      </c>
      <c r="E354" s="2">
        <v>114</v>
      </c>
      <c r="F354" s="2">
        <v>97.337776000000005</v>
      </c>
      <c r="G354" s="3">
        <v>7558500</v>
      </c>
    </row>
    <row r="355" spans="1:7" x14ac:dyDescent="0.25">
      <c r="A355" s="1">
        <v>40711</v>
      </c>
      <c r="B355" s="2">
        <v>114.5</v>
      </c>
      <c r="C355" s="2">
        <v>115.5</v>
      </c>
      <c r="D355" s="2">
        <v>113</v>
      </c>
      <c r="E355" s="2">
        <v>114</v>
      </c>
      <c r="F355" s="2">
        <v>97.337776000000005</v>
      </c>
      <c r="G355" s="3">
        <v>3659700</v>
      </c>
    </row>
    <row r="356" spans="1:7" x14ac:dyDescent="0.25">
      <c r="A356" s="1">
        <v>40714</v>
      </c>
      <c r="B356" s="2">
        <v>114</v>
      </c>
      <c r="C356" s="2">
        <v>114.5</v>
      </c>
      <c r="D356" s="2">
        <v>111</v>
      </c>
      <c r="E356" s="2">
        <v>111</v>
      </c>
      <c r="F356" s="2">
        <v>94.776252999999997</v>
      </c>
      <c r="G356" s="3">
        <v>4403800</v>
      </c>
    </row>
    <row r="357" spans="1:7" x14ac:dyDescent="0.25">
      <c r="A357" s="1">
        <v>40715</v>
      </c>
      <c r="B357" s="2">
        <v>112</v>
      </c>
      <c r="C357" s="2">
        <v>116.5</v>
      </c>
      <c r="D357" s="2">
        <v>112</v>
      </c>
      <c r="E357" s="2">
        <v>116</v>
      </c>
      <c r="F357" s="2">
        <v>99.045447999999993</v>
      </c>
      <c r="G357" s="3">
        <v>9158500</v>
      </c>
    </row>
    <row r="358" spans="1:7" x14ac:dyDescent="0.25">
      <c r="A358" s="1">
        <v>40716</v>
      </c>
      <c r="B358" s="2">
        <v>117</v>
      </c>
      <c r="C358" s="2">
        <v>117</v>
      </c>
      <c r="D358" s="2">
        <v>114.5</v>
      </c>
      <c r="E358" s="2">
        <v>114.5</v>
      </c>
      <c r="F358" s="2">
        <v>97.764686999999995</v>
      </c>
      <c r="G358" s="3">
        <v>6738900</v>
      </c>
    </row>
    <row r="359" spans="1:7" x14ac:dyDescent="0.25">
      <c r="A359" s="1">
        <v>40717</v>
      </c>
      <c r="B359" s="2">
        <v>113.5</v>
      </c>
      <c r="C359" s="2">
        <v>113.5</v>
      </c>
      <c r="D359" s="2">
        <v>112</v>
      </c>
      <c r="E359" s="2">
        <v>112.5</v>
      </c>
      <c r="F359" s="2">
        <v>96.056999000000005</v>
      </c>
      <c r="G359" s="3">
        <v>7285000</v>
      </c>
    </row>
    <row r="360" spans="1:7" x14ac:dyDescent="0.25">
      <c r="A360" s="1">
        <v>40718</v>
      </c>
      <c r="B360" s="2">
        <v>113</v>
      </c>
      <c r="C360" s="2">
        <v>114</v>
      </c>
      <c r="D360" s="2">
        <v>112.5</v>
      </c>
      <c r="E360" s="2">
        <v>114</v>
      </c>
      <c r="F360" s="2">
        <v>97.337776000000005</v>
      </c>
      <c r="G360" s="3">
        <v>6410800</v>
      </c>
    </row>
    <row r="361" spans="1:7" x14ac:dyDescent="0.25">
      <c r="A361" s="1">
        <v>40721</v>
      </c>
      <c r="B361" s="2">
        <v>113</v>
      </c>
      <c r="C361" s="2">
        <v>115</v>
      </c>
      <c r="D361" s="2">
        <v>112.5</v>
      </c>
      <c r="E361" s="2">
        <v>115</v>
      </c>
      <c r="F361" s="2">
        <v>98.191581999999997</v>
      </c>
      <c r="G361" s="3">
        <v>7420100</v>
      </c>
    </row>
    <row r="362" spans="1:7" x14ac:dyDescent="0.25">
      <c r="A362" s="1">
        <v>40722</v>
      </c>
      <c r="B362" s="2">
        <v>116</v>
      </c>
      <c r="C362" s="2">
        <v>117</v>
      </c>
      <c r="D362" s="2">
        <v>115</v>
      </c>
      <c r="E362" s="2">
        <v>116.5</v>
      </c>
      <c r="F362" s="2">
        <v>99.472358999999997</v>
      </c>
      <c r="G362" s="3">
        <v>7459700</v>
      </c>
    </row>
    <row r="363" spans="1:7" x14ac:dyDescent="0.25">
      <c r="A363" s="1">
        <v>40723</v>
      </c>
      <c r="B363" s="2">
        <v>118</v>
      </c>
      <c r="C363" s="2">
        <v>120.5</v>
      </c>
      <c r="D363" s="2">
        <v>117</v>
      </c>
      <c r="E363" s="2">
        <v>120</v>
      </c>
      <c r="F363" s="2">
        <v>102.46080000000001</v>
      </c>
      <c r="G363" s="3">
        <v>16398500</v>
      </c>
    </row>
    <row r="364" spans="1:7" x14ac:dyDescent="0.25">
      <c r="A364" s="1">
        <v>40724</v>
      </c>
      <c r="B364" s="2">
        <v>121.5</v>
      </c>
      <c r="C364" s="2">
        <v>123</v>
      </c>
      <c r="D364" s="2">
        <v>120.5</v>
      </c>
      <c r="E364" s="2">
        <v>123</v>
      </c>
      <c r="F364" s="2">
        <v>105.022324</v>
      </c>
      <c r="G364" s="3">
        <v>10380300</v>
      </c>
    </row>
    <row r="365" spans="1:7" x14ac:dyDescent="0.25">
      <c r="A365" s="1">
        <v>40728</v>
      </c>
      <c r="B365" s="2">
        <v>131.5</v>
      </c>
      <c r="C365" s="2">
        <v>133</v>
      </c>
      <c r="D365" s="2">
        <v>129.5</v>
      </c>
      <c r="E365" s="2">
        <v>132</v>
      </c>
      <c r="F365" s="2">
        <v>112.70687100000001</v>
      </c>
      <c r="G365" s="3">
        <v>24654700</v>
      </c>
    </row>
    <row r="366" spans="1:7" x14ac:dyDescent="0.25">
      <c r="A366" s="1">
        <v>40729</v>
      </c>
      <c r="B366" s="2">
        <v>132.5</v>
      </c>
      <c r="C366" s="2">
        <v>133.5</v>
      </c>
      <c r="D366" s="2">
        <v>129.5</v>
      </c>
      <c r="E366" s="2">
        <v>130.5</v>
      </c>
      <c r="F366" s="2">
        <v>111.426147</v>
      </c>
      <c r="G366" s="3">
        <v>16998900</v>
      </c>
    </row>
    <row r="367" spans="1:7" x14ac:dyDescent="0.25">
      <c r="A367" s="1">
        <v>40730</v>
      </c>
      <c r="B367" s="2">
        <v>130</v>
      </c>
      <c r="C367" s="2">
        <v>130</v>
      </c>
      <c r="D367" s="2">
        <v>126</v>
      </c>
      <c r="E367" s="2">
        <v>127.5</v>
      </c>
      <c r="F367" s="2">
        <v>108.86462400000001</v>
      </c>
      <c r="G367" s="3">
        <v>11241700</v>
      </c>
    </row>
    <row r="368" spans="1:7" x14ac:dyDescent="0.25">
      <c r="A368" s="1">
        <v>40731</v>
      </c>
      <c r="B368" s="2">
        <v>128</v>
      </c>
      <c r="C368" s="2">
        <v>129</v>
      </c>
      <c r="D368" s="2">
        <v>127.5</v>
      </c>
      <c r="E368" s="2">
        <v>128.5</v>
      </c>
      <c r="F368" s="2">
        <v>109.718452</v>
      </c>
      <c r="G368" s="3">
        <v>4218000</v>
      </c>
    </row>
    <row r="369" spans="1:7" x14ac:dyDescent="0.25">
      <c r="A369" s="1">
        <v>40732</v>
      </c>
      <c r="B369" s="2">
        <v>128.5</v>
      </c>
      <c r="C369" s="2">
        <v>129</v>
      </c>
      <c r="D369" s="2">
        <v>127.5</v>
      </c>
      <c r="E369" s="2">
        <v>128.5</v>
      </c>
      <c r="F369" s="2">
        <v>109.718452</v>
      </c>
      <c r="G369" s="3">
        <v>6780700</v>
      </c>
    </row>
    <row r="370" spans="1:7" x14ac:dyDescent="0.25">
      <c r="A370" s="1">
        <v>40735</v>
      </c>
      <c r="B370" s="2">
        <v>127.5</v>
      </c>
      <c r="C370" s="2">
        <v>128.5</v>
      </c>
      <c r="D370" s="2">
        <v>125.5</v>
      </c>
      <c r="E370" s="2">
        <v>128</v>
      </c>
      <c r="F370" s="2">
        <v>109.291527</v>
      </c>
      <c r="G370" s="3">
        <v>11581400</v>
      </c>
    </row>
    <row r="371" spans="1:7" x14ac:dyDescent="0.25">
      <c r="A371" s="1">
        <v>40736</v>
      </c>
      <c r="B371" s="2">
        <v>125.5</v>
      </c>
      <c r="C371" s="2">
        <v>126.5</v>
      </c>
      <c r="D371" s="2">
        <v>124</v>
      </c>
      <c r="E371" s="2">
        <v>124.5</v>
      </c>
      <c r="F371" s="2">
        <v>106.303101</v>
      </c>
      <c r="G371" s="3">
        <v>6533200</v>
      </c>
    </row>
    <row r="372" spans="1:7" x14ac:dyDescent="0.25">
      <c r="A372" s="1">
        <v>40737</v>
      </c>
      <c r="B372" s="2">
        <v>126</v>
      </c>
      <c r="C372" s="2">
        <v>127.5</v>
      </c>
      <c r="D372" s="2">
        <v>126</v>
      </c>
      <c r="E372" s="2">
        <v>126.5</v>
      </c>
      <c r="F372" s="2">
        <v>108.01078</v>
      </c>
      <c r="G372" s="3">
        <v>6382700</v>
      </c>
    </row>
    <row r="373" spans="1:7" x14ac:dyDescent="0.25">
      <c r="A373" s="1">
        <v>40738</v>
      </c>
      <c r="B373" s="2">
        <v>126.5</v>
      </c>
      <c r="C373" s="2">
        <v>127.5</v>
      </c>
      <c r="D373" s="2">
        <v>125.5</v>
      </c>
      <c r="E373" s="2">
        <v>127.5</v>
      </c>
      <c r="F373" s="2">
        <v>108.86462400000001</v>
      </c>
      <c r="G373" s="3">
        <v>4384000</v>
      </c>
    </row>
    <row r="374" spans="1:7" x14ac:dyDescent="0.25">
      <c r="A374" s="1">
        <v>40742</v>
      </c>
      <c r="B374" s="2">
        <v>129.5</v>
      </c>
      <c r="C374" s="2">
        <v>130</v>
      </c>
      <c r="D374" s="2">
        <v>126.5</v>
      </c>
      <c r="E374" s="2">
        <v>127.5</v>
      </c>
      <c r="F374" s="2">
        <v>108.86462400000001</v>
      </c>
      <c r="G374" s="3">
        <v>5821500</v>
      </c>
    </row>
    <row r="375" spans="1:7" x14ac:dyDescent="0.25">
      <c r="A375" s="1">
        <v>40743</v>
      </c>
      <c r="B375" s="2">
        <v>130</v>
      </c>
      <c r="C375" s="2">
        <v>136</v>
      </c>
      <c r="D375" s="2">
        <v>130</v>
      </c>
      <c r="E375" s="2">
        <v>136</v>
      </c>
      <c r="F375" s="2">
        <v>116.122231</v>
      </c>
      <c r="G375" s="3">
        <v>33368900</v>
      </c>
    </row>
    <row r="376" spans="1:7" x14ac:dyDescent="0.25">
      <c r="A376" s="1">
        <v>40744</v>
      </c>
      <c r="B376" s="2">
        <v>137</v>
      </c>
      <c r="C376" s="2">
        <v>137</v>
      </c>
      <c r="D376" s="2">
        <v>133.5</v>
      </c>
      <c r="E376" s="2">
        <v>133.5</v>
      </c>
      <c r="F376" s="2">
        <v>113.987656</v>
      </c>
      <c r="G376" s="3">
        <v>11961900</v>
      </c>
    </row>
    <row r="377" spans="1:7" x14ac:dyDescent="0.25">
      <c r="A377" s="1">
        <v>40745</v>
      </c>
      <c r="B377" s="2">
        <v>133.5</v>
      </c>
      <c r="C377" s="2">
        <v>136</v>
      </c>
      <c r="D377" s="2">
        <v>133</v>
      </c>
      <c r="E377" s="2">
        <v>135.5</v>
      </c>
      <c r="F377" s="2">
        <v>115.695328</v>
      </c>
      <c r="G377" s="3">
        <v>5525400</v>
      </c>
    </row>
    <row r="378" spans="1:7" x14ac:dyDescent="0.25">
      <c r="A378" s="1">
        <v>40746</v>
      </c>
      <c r="B378" s="2">
        <v>137.5</v>
      </c>
      <c r="C378" s="2">
        <v>144</v>
      </c>
      <c r="D378" s="2">
        <v>137.5</v>
      </c>
      <c r="E378" s="2">
        <v>144</v>
      </c>
      <c r="F378" s="2">
        <v>122.952972</v>
      </c>
      <c r="G378" s="3">
        <v>17603400</v>
      </c>
    </row>
    <row r="379" spans="1:7" x14ac:dyDescent="0.25">
      <c r="A379" s="1">
        <v>40749</v>
      </c>
      <c r="B379" s="2">
        <v>142</v>
      </c>
      <c r="C379" s="2">
        <v>143.5</v>
      </c>
      <c r="D379" s="2">
        <v>141.5</v>
      </c>
      <c r="E379" s="2">
        <v>142.5</v>
      </c>
      <c r="F379" s="2">
        <v>121.672218</v>
      </c>
      <c r="G379" s="3">
        <v>9012400</v>
      </c>
    </row>
    <row r="380" spans="1:7" x14ac:dyDescent="0.25">
      <c r="A380" s="1">
        <v>40750</v>
      </c>
      <c r="B380" s="2">
        <v>142</v>
      </c>
      <c r="C380" s="2">
        <v>142.5</v>
      </c>
      <c r="D380" s="2">
        <v>139</v>
      </c>
      <c r="E380" s="2">
        <v>139.5</v>
      </c>
      <c r="F380" s="2">
        <v>119.11068</v>
      </c>
      <c r="G380" s="3">
        <v>11929200</v>
      </c>
    </row>
    <row r="381" spans="1:7" x14ac:dyDescent="0.25">
      <c r="A381" s="1">
        <v>40751</v>
      </c>
      <c r="B381" s="2">
        <v>140</v>
      </c>
      <c r="C381" s="2">
        <v>141</v>
      </c>
      <c r="D381" s="2">
        <v>139.5</v>
      </c>
      <c r="E381" s="2">
        <v>141</v>
      </c>
      <c r="F381" s="2">
        <v>120.391441</v>
      </c>
      <c r="G381" s="3">
        <v>8623400</v>
      </c>
    </row>
    <row r="382" spans="1:7" x14ac:dyDescent="0.25">
      <c r="A382" s="1">
        <v>40752</v>
      </c>
      <c r="B382" s="2">
        <v>140</v>
      </c>
      <c r="C382" s="2">
        <v>141.5</v>
      </c>
      <c r="D382" s="2">
        <v>139</v>
      </c>
      <c r="E382" s="2">
        <v>141</v>
      </c>
      <c r="F382" s="2">
        <v>120.391441</v>
      </c>
      <c r="G382" s="3">
        <v>9764900</v>
      </c>
    </row>
    <row r="383" spans="1:7" x14ac:dyDescent="0.25">
      <c r="A383" s="1">
        <v>40753</v>
      </c>
      <c r="B383" s="2">
        <v>140.5</v>
      </c>
      <c r="C383" s="2">
        <v>141</v>
      </c>
      <c r="D383" s="2">
        <v>138.5</v>
      </c>
      <c r="E383" s="2">
        <v>141</v>
      </c>
      <c r="F383" s="2">
        <v>120.391441</v>
      </c>
      <c r="G383" s="3">
        <v>4760000</v>
      </c>
    </row>
    <row r="384" spans="1:7" x14ac:dyDescent="0.25">
      <c r="A384" s="1">
        <v>40756</v>
      </c>
      <c r="B384" s="2">
        <v>143</v>
      </c>
      <c r="C384" s="2">
        <v>143.5</v>
      </c>
      <c r="D384" s="2">
        <v>142</v>
      </c>
      <c r="E384" s="2">
        <v>142</v>
      </c>
      <c r="F384" s="2">
        <v>121.24530799999999</v>
      </c>
      <c r="G384" s="3">
        <v>7567600</v>
      </c>
    </row>
    <row r="385" spans="1:7" x14ac:dyDescent="0.25">
      <c r="A385" s="1">
        <v>40757</v>
      </c>
      <c r="B385" s="2">
        <v>141.5</v>
      </c>
      <c r="C385" s="2">
        <v>142</v>
      </c>
      <c r="D385" s="2">
        <v>139</v>
      </c>
      <c r="E385" s="2">
        <v>139.5</v>
      </c>
      <c r="F385" s="2">
        <v>119.11068</v>
      </c>
      <c r="G385" s="3">
        <v>7648000</v>
      </c>
    </row>
    <row r="386" spans="1:7" x14ac:dyDescent="0.25">
      <c r="A386" s="1">
        <v>40758</v>
      </c>
      <c r="B386" s="2">
        <v>137</v>
      </c>
      <c r="C386" s="2">
        <v>137.5</v>
      </c>
      <c r="D386" s="2">
        <v>135.5</v>
      </c>
      <c r="E386" s="2">
        <v>136.5</v>
      </c>
      <c r="F386" s="2">
        <v>116.549164</v>
      </c>
      <c r="G386" s="3">
        <v>14965800</v>
      </c>
    </row>
    <row r="387" spans="1:7" x14ac:dyDescent="0.25">
      <c r="A387" s="1">
        <v>40759</v>
      </c>
      <c r="B387" s="2">
        <v>137</v>
      </c>
      <c r="C387" s="2">
        <v>137.5</v>
      </c>
      <c r="D387" s="2">
        <v>134.5</v>
      </c>
      <c r="E387" s="2">
        <v>135.5</v>
      </c>
      <c r="F387" s="2">
        <v>115.695328</v>
      </c>
      <c r="G387" s="3">
        <v>9196900</v>
      </c>
    </row>
    <row r="388" spans="1:7" x14ac:dyDescent="0.25">
      <c r="A388" s="1">
        <v>40760</v>
      </c>
      <c r="B388" s="2">
        <v>130.5</v>
      </c>
      <c r="C388" s="2">
        <v>132.5</v>
      </c>
      <c r="D388" s="2">
        <v>129</v>
      </c>
      <c r="E388" s="2">
        <v>132.5</v>
      </c>
      <c r="F388" s="2">
        <v>113.13381200000001</v>
      </c>
      <c r="G388" s="3">
        <v>21941700</v>
      </c>
    </row>
    <row r="389" spans="1:7" x14ac:dyDescent="0.25">
      <c r="A389" s="1">
        <v>40763</v>
      </c>
      <c r="B389" s="2">
        <v>130</v>
      </c>
      <c r="C389" s="2">
        <v>132.5</v>
      </c>
      <c r="D389" s="2">
        <v>127</v>
      </c>
      <c r="E389" s="2">
        <v>130</v>
      </c>
      <c r="F389" s="2">
        <v>110.999199</v>
      </c>
      <c r="G389" s="3">
        <v>16721500</v>
      </c>
    </row>
    <row r="390" spans="1:7" x14ac:dyDescent="0.25">
      <c r="A390" s="1">
        <v>40764</v>
      </c>
      <c r="B390" s="2">
        <v>125</v>
      </c>
      <c r="C390" s="2">
        <v>130</v>
      </c>
      <c r="D390" s="2">
        <v>123.5</v>
      </c>
      <c r="E390" s="2">
        <v>124.5</v>
      </c>
      <c r="F390" s="2">
        <v>106.303101</v>
      </c>
      <c r="G390" s="3">
        <v>43303500</v>
      </c>
    </row>
    <row r="391" spans="1:7" x14ac:dyDescent="0.25">
      <c r="A391" s="1">
        <v>40765</v>
      </c>
      <c r="B391" s="2">
        <v>127</v>
      </c>
      <c r="C391" s="2">
        <v>128</v>
      </c>
      <c r="D391" s="2">
        <v>125</v>
      </c>
      <c r="E391" s="2">
        <v>126</v>
      </c>
      <c r="F391" s="2">
        <v>107.583862</v>
      </c>
      <c r="G391" s="3">
        <v>13211700</v>
      </c>
    </row>
    <row r="392" spans="1:7" x14ac:dyDescent="0.25">
      <c r="A392" s="1">
        <v>40766</v>
      </c>
      <c r="B392" s="2">
        <v>126</v>
      </c>
      <c r="C392" s="2">
        <v>130</v>
      </c>
      <c r="D392" s="2">
        <v>125.5</v>
      </c>
      <c r="E392" s="2">
        <v>129</v>
      </c>
      <c r="F392" s="2">
        <v>110.145386</v>
      </c>
      <c r="G392" s="3">
        <v>15008000</v>
      </c>
    </row>
    <row r="393" spans="1:7" x14ac:dyDescent="0.25">
      <c r="A393" s="1">
        <v>40770</v>
      </c>
      <c r="B393" s="2">
        <v>132.5</v>
      </c>
      <c r="C393" s="2">
        <v>134</v>
      </c>
      <c r="D393" s="2">
        <v>131.5</v>
      </c>
      <c r="E393" s="2">
        <v>133.5</v>
      </c>
      <c r="F393" s="2">
        <v>113.987656</v>
      </c>
      <c r="G393" s="3">
        <v>15084400</v>
      </c>
    </row>
    <row r="394" spans="1:7" x14ac:dyDescent="0.25">
      <c r="A394" s="1">
        <v>40771</v>
      </c>
      <c r="B394" s="2">
        <v>133</v>
      </c>
      <c r="C394" s="2">
        <v>133.5</v>
      </c>
      <c r="D394" s="2">
        <v>131</v>
      </c>
      <c r="E394" s="2">
        <v>131.5</v>
      </c>
      <c r="F394" s="2">
        <v>112.279976</v>
      </c>
      <c r="G394" s="3">
        <v>8719000</v>
      </c>
    </row>
    <row r="395" spans="1:7" x14ac:dyDescent="0.25">
      <c r="A395" s="1">
        <v>40772</v>
      </c>
      <c r="B395" s="2">
        <v>133</v>
      </c>
      <c r="C395" s="2">
        <v>134.5</v>
      </c>
      <c r="D395" s="2">
        <v>131.5</v>
      </c>
      <c r="E395" s="2">
        <v>134</v>
      </c>
      <c r="F395" s="2">
        <v>114.414558</v>
      </c>
      <c r="G395" s="3">
        <v>7889800</v>
      </c>
    </row>
    <row r="396" spans="1:7" x14ac:dyDescent="0.25">
      <c r="A396" s="1">
        <v>40773</v>
      </c>
      <c r="B396" s="2">
        <v>134.5</v>
      </c>
      <c r="C396" s="2">
        <v>137.5</v>
      </c>
      <c r="D396" s="2">
        <v>134</v>
      </c>
      <c r="E396" s="2">
        <v>135.5</v>
      </c>
      <c r="F396" s="2">
        <v>115.695328</v>
      </c>
      <c r="G396" s="3">
        <v>13607800</v>
      </c>
    </row>
    <row r="397" spans="1:7" x14ac:dyDescent="0.25">
      <c r="A397" s="1">
        <v>40774</v>
      </c>
      <c r="B397" s="2">
        <v>132</v>
      </c>
      <c r="C397" s="2">
        <v>133</v>
      </c>
      <c r="D397" s="2">
        <v>130.5</v>
      </c>
      <c r="E397" s="2">
        <v>131</v>
      </c>
      <c r="F397" s="2">
        <v>111.853058</v>
      </c>
      <c r="G397" s="3">
        <v>18286500</v>
      </c>
    </row>
    <row r="398" spans="1:7" x14ac:dyDescent="0.25">
      <c r="A398" s="1">
        <v>40777</v>
      </c>
      <c r="B398" s="2">
        <v>130</v>
      </c>
      <c r="C398" s="2">
        <v>130</v>
      </c>
      <c r="D398" s="2">
        <v>126.5</v>
      </c>
      <c r="E398" s="2">
        <v>129</v>
      </c>
      <c r="F398" s="2">
        <v>110.145386</v>
      </c>
      <c r="G398" s="3">
        <v>16970200</v>
      </c>
    </row>
    <row r="399" spans="1:7" x14ac:dyDescent="0.25">
      <c r="A399" s="1">
        <v>40778</v>
      </c>
      <c r="B399" s="2">
        <v>128</v>
      </c>
      <c r="C399" s="2">
        <v>128.5</v>
      </c>
      <c r="D399" s="2">
        <v>125.5</v>
      </c>
      <c r="E399" s="2">
        <v>126</v>
      </c>
      <c r="F399" s="2">
        <v>107.583862</v>
      </c>
      <c r="G399" s="3">
        <v>20263300</v>
      </c>
    </row>
    <row r="400" spans="1:7" x14ac:dyDescent="0.25">
      <c r="A400" s="1">
        <v>40779</v>
      </c>
      <c r="B400" s="2">
        <v>125</v>
      </c>
      <c r="C400" s="2">
        <v>126</v>
      </c>
      <c r="D400" s="2">
        <v>124</v>
      </c>
      <c r="E400" s="2">
        <v>124.5</v>
      </c>
      <c r="F400" s="2">
        <v>106.303101</v>
      </c>
      <c r="G400" s="3">
        <v>15272500</v>
      </c>
    </row>
    <row r="401" spans="1:7" x14ac:dyDescent="0.25">
      <c r="A401" s="1">
        <v>40780</v>
      </c>
      <c r="B401" s="2">
        <v>125.5</v>
      </c>
      <c r="C401" s="2">
        <v>126</v>
      </c>
      <c r="D401" s="2">
        <v>122</v>
      </c>
      <c r="E401" s="2">
        <v>122</v>
      </c>
      <c r="F401" s="2">
        <v>104.168465</v>
      </c>
      <c r="G401" s="3">
        <v>13254900</v>
      </c>
    </row>
    <row r="402" spans="1:7" x14ac:dyDescent="0.25">
      <c r="A402" s="1">
        <v>40781</v>
      </c>
      <c r="B402" s="2">
        <v>120</v>
      </c>
      <c r="C402" s="2">
        <v>125</v>
      </c>
      <c r="D402" s="2">
        <v>120</v>
      </c>
      <c r="E402" s="2">
        <v>125</v>
      </c>
      <c r="F402" s="2">
        <v>106.730011</v>
      </c>
      <c r="G402" s="3">
        <v>9001700</v>
      </c>
    </row>
    <row r="403" spans="1:7" x14ac:dyDescent="0.25">
      <c r="A403" s="1">
        <v>40784</v>
      </c>
      <c r="B403" s="2">
        <v>125</v>
      </c>
      <c r="C403" s="2">
        <v>126</v>
      </c>
      <c r="D403" s="2">
        <v>124</v>
      </c>
      <c r="E403" s="2">
        <v>125.5</v>
      </c>
      <c r="F403" s="2">
        <v>107.156937</v>
      </c>
      <c r="G403" s="3">
        <v>14517900</v>
      </c>
    </row>
    <row r="404" spans="1:7" x14ac:dyDescent="0.25">
      <c r="A404" s="1">
        <v>40785</v>
      </c>
      <c r="B404" s="2">
        <v>126.5</v>
      </c>
      <c r="C404" s="2">
        <v>127</v>
      </c>
      <c r="D404" s="2">
        <v>122.5</v>
      </c>
      <c r="E404" s="2">
        <v>122.5</v>
      </c>
      <c r="F404" s="2">
        <v>104.595421</v>
      </c>
      <c r="G404" s="3">
        <v>9842300</v>
      </c>
    </row>
    <row r="405" spans="1:7" x14ac:dyDescent="0.25">
      <c r="A405" s="1">
        <v>40786</v>
      </c>
      <c r="B405" s="2">
        <v>124.5</v>
      </c>
      <c r="C405" s="2">
        <v>128</v>
      </c>
      <c r="D405" s="2">
        <v>124</v>
      </c>
      <c r="E405" s="2">
        <v>127.5</v>
      </c>
      <c r="F405" s="2">
        <v>108.86462400000001</v>
      </c>
      <c r="G405" s="3">
        <v>13850500</v>
      </c>
    </row>
    <row r="406" spans="1:7" x14ac:dyDescent="0.25">
      <c r="A406" s="1">
        <v>40787</v>
      </c>
      <c r="B406" s="2">
        <v>129.5</v>
      </c>
      <c r="C406" s="2">
        <v>130.5</v>
      </c>
      <c r="D406" s="2">
        <v>128</v>
      </c>
      <c r="E406" s="2">
        <v>128.5</v>
      </c>
      <c r="F406" s="2">
        <v>109.718452</v>
      </c>
      <c r="G406" s="3">
        <v>14575000</v>
      </c>
    </row>
    <row r="407" spans="1:7" x14ac:dyDescent="0.25">
      <c r="A407" s="1">
        <v>40788</v>
      </c>
      <c r="B407" s="2">
        <v>129</v>
      </c>
      <c r="C407" s="2">
        <v>129</v>
      </c>
      <c r="D407" s="2">
        <v>126.5</v>
      </c>
      <c r="E407" s="2">
        <v>128</v>
      </c>
      <c r="F407" s="2">
        <v>109.291527</v>
      </c>
      <c r="G407" s="3">
        <v>4386800</v>
      </c>
    </row>
    <row r="408" spans="1:7" x14ac:dyDescent="0.25">
      <c r="A408" s="1">
        <v>40791</v>
      </c>
      <c r="B408" s="2">
        <v>126</v>
      </c>
      <c r="C408" s="2">
        <v>126.5</v>
      </c>
      <c r="D408" s="2">
        <v>124</v>
      </c>
      <c r="E408" s="2">
        <v>125</v>
      </c>
      <c r="F408" s="2">
        <v>106.730011</v>
      </c>
      <c r="G408" s="3">
        <v>7440700</v>
      </c>
    </row>
    <row r="409" spans="1:7" x14ac:dyDescent="0.25">
      <c r="A409" s="1">
        <v>40792</v>
      </c>
      <c r="B409" s="2">
        <v>123.5</v>
      </c>
      <c r="C409" s="2">
        <v>125</v>
      </c>
      <c r="D409" s="2">
        <v>123</v>
      </c>
      <c r="E409" s="2">
        <v>125</v>
      </c>
      <c r="F409" s="2">
        <v>107.158638</v>
      </c>
      <c r="G409" s="3">
        <v>6183800</v>
      </c>
    </row>
    <row r="410" spans="1:7" x14ac:dyDescent="0.25">
      <c r="A410" s="1">
        <v>40793</v>
      </c>
      <c r="B410" s="2">
        <v>125.5</v>
      </c>
      <c r="C410" s="2">
        <v>126.5</v>
      </c>
      <c r="D410" s="2">
        <v>124</v>
      </c>
      <c r="E410" s="2">
        <v>126</v>
      </c>
      <c r="F410" s="2">
        <v>108.015907</v>
      </c>
      <c r="G410" s="3">
        <v>6749200</v>
      </c>
    </row>
    <row r="411" spans="1:7" x14ac:dyDescent="0.25">
      <c r="A411" s="1">
        <v>40794</v>
      </c>
      <c r="B411" s="2">
        <v>125.5</v>
      </c>
      <c r="C411" s="2">
        <v>127</v>
      </c>
      <c r="D411" s="2">
        <v>124.5</v>
      </c>
      <c r="E411" s="2">
        <v>126.5</v>
      </c>
      <c r="F411" s="2">
        <v>108.444557</v>
      </c>
      <c r="G411" s="3">
        <v>7197800</v>
      </c>
    </row>
    <row r="412" spans="1:7" x14ac:dyDescent="0.25">
      <c r="A412" s="1">
        <v>40795</v>
      </c>
      <c r="B412" s="2">
        <v>126</v>
      </c>
      <c r="C412" s="2">
        <v>126.5</v>
      </c>
      <c r="D412" s="2">
        <v>123.5</v>
      </c>
      <c r="E412" s="2">
        <v>124</v>
      </c>
      <c r="F412" s="2">
        <v>106.301376</v>
      </c>
      <c r="G412" s="3">
        <v>5643600</v>
      </c>
    </row>
    <row r="413" spans="1:7" x14ac:dyDescent="0.25">
      <c r="A413" s="1">
        <v>40798</v>
      </c>
      <c r="B413" s="2">
        <v>122</v>
      </c>
      <c r="C413" s="2">
        <v>122.5</v>
      </c>
      <c r="D413" s="2">
        <v>120</v>
      </c>
      <c r="E413" s="2">
        <v>120.5</v>
      </c>
      <c r="F413" s="2">
        <v>103.300934</v>
      </c>
      <c r="G413" s="3">
        <v>8131800</v>
      </c>
    </row>
    <row r="414" spans="1:7" x14ac:dyDescent="0.25">
      <c r="A414" s="1">
        <v>40799</v>
      </c>
      <c r="B414" s="2">
        <v>121</v>
      </c>
      <c r="C414" s="2">
        <v>121.5</v>
      </c>
      <c r="D414" s="2">
        <v>117.5</v>
      </c>
      <c r="E414" s="2">
        <v>118</v>
      </c>
      <c r="F414" s="2">
        <v>101.157768</v>
      </c>
      <c r="G414" s="3">
        <v>9712400</v>
      </c>
    </row>
    <row r="415" spans="1:7" x14ac:dyDescent="0.25">
      <c r="A415" s="1">
        <v>40800</v>
      </c>
      <c r="B415" s="2">
        <v>119.5</v>
      </c>
      <c r="C415" s="2">
        <v>119.5</v>
      </c>
      <c r="D415" s="2">
        <v>115</v>
      </c>
      <c r="E415" s="2">
        <v>118.5</v>
      </c>
      <c r="F415" s="2">
        <v>101.586388</v>
      </c>
      <c r="G415" s="3">
        <v>10463700</v>
      </c>
    </row>
    <row r="416" spans="1:7" x14ac:dyDescent="0.25">
      <c r="A416" s="1">
        <v>40801</v>
      </c>
      <c r="B416" s="2">
        <v>119.5</v>
      </c>
      <c r="C416" s="2">
        <v>121</v>
      </c>
      <c r="D416" s="2">
        <v>117.5</v>
      </c>
      <c r="E416" s="2">
        <v>121</v>
      </c>
      <c r="F416" s="2">
        <v>103.729568</v>
      </c>
      <c r="G416" s="3">
        <v>8730000</v>
      </c>
    </row>
    <row r="417" spans="1:7" x14ac:dyDescent="0.25">
      <c r="A417" s="1">
        <v>40802</v>
      </c>
      <c r="B417" s="2">
        <v>122.5</v>
      </c>
      <c r="C417" s="2">
        <v>124</v>
      </c>
      <c r="D417" s="2">
        <v>122</v>
      </c>
      <c r="E417" s="2">
        <v>122</v>
      </c>
      <c r="F417" s="2">
        <v>104.586823</v>
      </c>
      <c r="G417" s="3">
        <v>7845100</v>
      </c>
    </row>
    <row r="418" spans="1:7" x14ac:dyDescent="0.25">
      <c r="A418" s="1">
        <v>40805</v>
      </c>
      <c r="B418" s="2">
        <v>121.5</v>
      </c>
      <c r="C418" s="2">
        <v>121.5</v>
      </c>
      <c r="D418" s="2">
        <v>119.5</v>
      </c>
      <c r="E418" s="2">
        <v>119.5</v>
      </c>
      <c r="F418" s="2">
        <v>102.44367200000001</v>
      </c>
      <c r="G418" s="3">
        <v>4071000</v>
      </c>
    </row>
    <row r="419" spans="1:7" x14ac:dyDescent="0.25">
      <c r="A419" s="1">
        <v>40806</v>
      </c>
      <c r="B419" s="2">
        <v>118.5</v>
      </c>
      <c r="C419" s="2">
        <v>123.5</v>
      </c>
      <c r="D419" s="2">
        <v>118.5</v>
      </c>
      <c r="E419" s="2">
        <v>122.5</v>
      </c>
      <c r="F419" s="2">
        <v>105.015457</v>
      </c>
      <c r="G419" s="3">
        <v>7201500</v>
      </c>
    </row>
    <row r="420" spans="1:7" x14ac:dyDescent="0.25">
      <c r="A420" s="1">
        <v>40807</v>
      </c>
      <c r="B420" s="2">
        <v>122</v>
      </c>
      <c r="C420" s="2">
        <v>123.5</v>
      </c>
      <c r="D420" s="2">
        <v>120.5</v>
      </c>
      <c r="E420" s="2">
        <v>123.5</v>
      </c>
      <c r="F420" s="2">
        <v>105.87273399999999</v>
      </c>
      <c r="G420" s="3">
        <v>7070900</v>
      </c>
    </row>
    <row r="421" spans="1:7" x14ac:dyDescent="0.25">
      <c r="A421" s="1">
        <v>40808</v>
      </c>
      <c r="B421" s="2">
        <v>120</v>
      </c>
      <c r="C421" s="2">
        <v>120.5</v>
      </c>
      <c r="D421" s="2">
        <v>117.5</v>
      </c>
      <c r="E421" s="2">
        <v>118</v>
      </c>
      <c r="F421" s="2">
        <v>101.157768</v>
      </c>
      <c r="G421" s="3">
        <v>15298700</v>
      </c>
    </row>
    <row r="422" spans="1:7" x14ac:dyDescent="0.25">
      <c r="A422" s="1">
        <v>40809</v>
      </c>
      <c r="B422" s="2">
        <v>116</v>
      </c>
      <c r="C422" s="2">
        <v>117</v>
      </c>
      <c r="D422" s="2">
        <v>113</v>
      </c>
      <c r="E422" s="2">
        <v>116</v>
      </c>
      <c r="F422" s="2">
        <v>99.443213999999998</v>
      </c>
      <c r="G422" s="3">
        <v>17962800</v>
      </c>
    </row>
    <row r="423" spans="1:7" x14ac:dyDescent="0.25">
      <c r="A423" s="1">
        <v>40812</v>
      </c>
      <c r="B423" s="2">
        <v>114.5</v>
      </c>
      <c r="C423" s="2">
        <v>115</v>
      </c>
      <c r="D423" s="2">
        <v>105</v>
      </c>
      <c r="E423" s="2">
        <v>109.5</v>
      </c>
      <c r="F423" s="2">
        <v>93.870964000000001</v>
      </c>
      <c r="G423" s="3">
        <v>20823100</v>
      </c>
    </row>
    <row r="424" spans="1:7" x14ac:dyDescent="0.25">
      <c r="A424" s="1">
        <v>40813</v>
      </c>
      <c r="B424" s="2">
        <v>114.5</v>
      </c>
      <c r="C424" s="2">
        <v>117.5</v>
      </c>
      <c r="D424" s="2">
        <v>112</v>
      </c>
      <c r="E424" s="2">
        <v>117.5</v>
      </c>
      <c r="F424" s="2">
        <v>100.72912599999999</v>
      </c>
      <c r="G424" s="3">
        <v>12400400</v>
      </c>
    </row>
    <row r="425" spans="1:7" x14ac:dyDescent="0.25">
      <c r="A425" s="1">
        <v>40814</v>
      </c>
      <c r="B425" s="2">
        <v>116</v>
      </c>
      <c r="C425" s="2">
        <v>117</v>
      </c>
      <c r="D425" s="2">
        <v>114.5</v>
      </c>
      <c r="E425" s="2">
        <v>117</v>
      </c>
      <c r="F425" s="2">
        <v>100.300484</v>
      </c>
      <c r="G425" s="3">
        <v>7369000</v>
      </c>
    </row>
    <row r="426" spans="1:7" x14ac:dyDescent="0.25">
      <c r="A426" s="1">
        <v>40815</v>
      </c>
      <c r="B426" s="2">
        <v>115</v>
      </c>
      <c r="C426" s="2">
        <v>118.5</v>
      </c>
      <c r="D426" s="2">
        <v>114.5</v>
      </c>
      <c r="E426" s="2">
        <v>117</v>
      </c>
      <c r="F426" s="2">
        <v>100.300484</v>
      </c>
      <c r="G426" s="3">
        <v>8100300</v>
      </c>
    </row>
    <row r="427" spans="1:7" x14ac:dyDescent="0.25">
      <c r="A427" s="1">
        <v>40816</v>
      </c>
      <c r="B427" s="2">
        <v>117</v>
      </c>
      <c r="C427" s="2">
        <v>118</v>
      </c>
      <c r="D427" s="2">
        <v>115.5</v>
      </c>
      <c r="E427" s="2">
        <v>117</v>
      </c>
      <c r="F427" s="2">
        <v>100.300484</v>
      </c>
      <c r="G427" s="3">
        <v>7274600</v>
      </c>
    </row>
    <row r="428" spans="1:7" x14ac:dyDescent="0.25">
      <c r="A428" s="1">
        <v>40819</v>
      </c>
      <c r="B428" s="2">
        <v>110</v>
      </c>
      <c r="C428" s="2">
        <v>113</v>
      </c>
      <c r="D428" s="2">
        <v>110</v>
      </c>
      <c r="E428" s="2">
        <v>112</v>
      </c>
      <c r="F428" s="2">
        <v>96.014152999999993</v>
      </c>
      <c r="G428" s="3">
        <v>10262600</v>
      </c>
    </row>
    <row r="429" spans="1:7" x14ac:dyDescent="0.25">
      <c r="A429" s="1">
        <v>40820</v>
      </c>
      <c r="B429" s="2">
        <v>113</v>
      </c>
      <c r="C429" s="2">
        <v>114</v>
      </c>
      <c r="D429" s="2">
        <v>102.5</v>
      </c>
      <c r="E429" s="2">
        <v>104.5</v>
      </c>
      <c r="F429" s="2">
        <v>89.584625000000003</v>
      </c>
      <c r="G429" s="3">
        <v>22158600</v>
      </c>
    </row>
    <row r="430" spans="1:7" x14ac:dyDescent="0.25">
      <c r="A430" s="1">
        <v>40821</v>
      </c>
      <c r="B430" s="2">
        <v>105</v>
      </c>
      <c r="C430" s="2">
        <v>108</v>
      </c>
      <c r="D430" s="2">
        <v>104.5</v>
      </c>
      <c r="E430" s="2">
        <v>105.5</v>
      </c>
      <c r="F430" s="2">
        <v>90.441886999999994</v>
      </c>
      <c r="G430" s="3">
        <v>10798800</v>
      </c>
    </row>
    <row r="431" spans="1:7" x14ac:dyDescent="0.25">
      <c r="A431" s="1">
        <v>40822</v>
      </c>
      <c r="B431" s="2">
        <v>109.5</v>
      </c>
      <c r="C431" s="2">
        <v>112.5</v>
      </c>
      <c r="D431" s="2">
        <v>108</v>
      </c>
      <c r="E431" s="2">
        <v>112.5</v>
      </c>
      <c r="F431" s="2">
        <v>96.442772000000005</v>
      </c>
      <c r="G431" s="3">
        <v>16291600</v>
      </c>
    </row>
    <row r="432" spans="1:7" x14ac:dyDescent="0.25">
      <c r="A432" s="1">
        <v>40823</v>
      </c>
      <c r="B432" s="2">
        <v>114.5</v>
      </c>
      <c r="C432" s="2">
        <v>116.5</v>
      </c>
      <c r="D432" s="2">
        <v>114</v>
      </c>
      <c r="E432" s="2">
        <v>114</v>
      </c>
      <c r="F432" s="2">
        <v>97.728690999999998</v>
      </c>
      <c r="G432" s="3">
        <v>15098800</v>
      </c>
    </row>
    <row r="433" spans="1:7" x14ac:dyDescent="0.25">
      <c r="A433" s="1">
        <v>40826</v>
      </c>
      <c r="B433" s="2">
        <v>114</v>
      </c>
      <c r="C433" s="2">
        <v>116</v>
      </c>
      <c r="D433" s="2">
        <v>112.5</v>
      </c>
      <c r="E433" s="2">
        <v>115.5</v>
      </c>
      <c r="F433" s="2">
        <v>99.014579999999995</v>
      </c>
      <c r="G433" s="3">
        <v>9566500</v>
      </c>
    </row>
    <row r="434" spans="1:7" x14ac:dyDescent="0.25">
      <c r="A434" s="1">
        <v>40827</v>
      </c>
      <c r="B434" s="2">
        <v>116.5</v>
      </c>
      <c r="C434" s="2">
        <v>120.5</v>
      </c>
      <c r="D434" s="2">
        <v>116.5</v>
      </c>
      <c r="E434" s="2">
        <v>120</v>
      </c>
      <c r="F434" s="2">
        <v>102.872314</v>
      </c>
      <c r="G434" s="3">
        <v>15783200</v>
      </c>
    </row>
    <row r="435" spans="1:7" x14ac:dyDescent="0.25">
      <c r="A435" s="1">
        <v>40828</v>
      </c>
      <c r="B435" s="2">
        <v>119</v>
      </c>
      <c r="C435" s="2">
        <v>120.5</v>
      </c>
      <c r="D435" s="2">
        <v>115.5</v>
      </c>
      <c r="E435" s="2">
        <v>118</v>
      </c>
      <c r="F435" s="2">
        <v>101.157768</v>
      </c>
      <c r="G435" s="3">
        <v>12622582</v>
      </c>
    </row>
    <row r="436" spans="1:7" x14ac:dyDescent="0.25">
      <c r="A436" s="1">
        <v>40829</v>
      </c>
      <c r="B436" s="2">
        <v>119.5</v>
      </c>
      <c r="C436" s="2">
        <v>120</v>
      </c>
      <c r="D436" s="2">
        <v>115.5</v>
      </c>
      <c r="E436" s="2">
        <v>115.5</v>
      </c>
      <c r="F436" s="2">
        <v>99.014579999999995</v>
      </c>
      <c r="G436" s="3">
        <v>10703700</v>
      </c>
    </row>
    <row r="437" spans="1:7" x14ac:dyDescent="0.25">
      <c r="A437" s="1">
        <v>40830</v>
      </c>
      <c r="B437" s="2">
        <v>115.5</v>
      </c>
      <c r="C437" s="2">
        <v>119</v>
      </c>
      <c r="D437" s="2">
        <v>113.5</v>
      </c>
      <c r="E437" s="2">
        <v>118.5</v>
      </c>
      <c r="F437" s="2">
        <v>101.586388</v>
      </c>
      <c r="G437" s="3">
        <v>7894800</v>
      </c>
    </row>
    <row r="438" spans="1:7" x14ac:dyDescent="0.25">
      <c r="A438" s="1">
        <v>40833</v>
      </c>
      <c r="B438" s="2">
        <v>119</v>
      </c>
      <c r="C438" s="2">
        <v>120.5</v>
      </c>
      <c r="D438" s="2">
        <v>117.5</v>
      </c>
      <c r="E438" s="2">
        <v>120.5</v>
      </c>
      <c r="F438" s="2">
        <v>103.300934</v>
      </c>
      <c r="G438" s="3">
        <v>8109400</v>
      </c>
    </row>
    <row r="439" spans="1:7" x14ac:dyDescent="0.25">
      <c r="A439" s="1">
        <v>40834</v>
      </c>
      <c r="B439" s="2">
        <v>117</v>
      </c>
      <c r="C439" s="2">
        <v>117</v>
      </c>
      <c r="D439" s="2">
        <v>115</v>
      </c>
      <c r="E439" s="2">
        <v>117</v>
      </c>
      <c r="F439" s="2">
        <v>100.300484</v>
      </c>
      <c r="G439" s="3">
        <v>9787400</v>
      </c>
    </row>
    <row r="440" spans="1:7" x14ac:dyDescent="0.25">
      <c r="A440" s="1">
        <v>40835</v>
      </c>
      <c r="B440" s="2">
        <v>117.5</v>
      </c>
      <c r="C440" s="2">
        <v>118</v>
      </c>
      <c r="D440" s="2">
        <v>112</v>
      </c>
      <c r="E440" s="2">
        <v>114</v>
      </c>
      <c r="F440" s="2">
        <v>97.728690999999998</v>
      </c>
      <c r="G440" s="3">
        <v>9401500</v>
      </c>
    </row>
    <row r="441" spans="1:7" x14ac:dyDescent="0.25">
      <c r="A441" s="1">
        <v>40836</v>
      </c>
      <c r="B441" s="2">
        <v>112.5</v>
      </c>
      <c r="C441" s="2">
        <v>112.5</v>
      </c>
      <c r="D441" s="2">
        <v>108.5</v>
      </c>
      <c r="E441" s="2">
        <v>111</v>
      </c>
      <c r="F441" s="2">
        <v>95.156875999999997</v>
      </c>
      <c r="G441" s="3">
        <v>13432800</v>
      </c>
    </row>
    <row r="442" spans="1:7" x14ac:dyDescent="0.25">
      <c r="A442" s="1">
        <v>40837</v>
      </c>
      <c r="B442" s="2">
        <v>110</v>
      </c>
      <c r="C442" s="2">
        <v>115.5</v>
      </c>
      <c r="D442" s="2">
        <v>110</v>
      </c>
      <c r="E442" s="2">
        <v>115</v>
      </c>
      <c r="F442" s="2">
        <v>98.585967999999994</v>
      </c>
      <c r="G442" s="3">
        <v>6868700</v>
      </c>
    </row>
    <row r="443" spans="1:7" x14ac:dyDescent="0.25">
      <c r="A443" s="1">
        <v>40841</v>
      </c>
      <c r="B443" s="2">
        <v>117</v>
      </c>
      <c r="C443" s="2">
        <v>121</v>
      </c>
      <c r="D443" s="2">
        <v>116</v>
      </c>
      <c r="E443" s="2">
        <v>121</v>
      </c>
      <c r="F443" s="2">
        <v>103.729568</v>
      </c>
      <c r="G443" s="3">
        <v>12860500</v>
      </c>
    </row>
    <row r="444" spans="1:7" x14ac:dyDescent="0.25">
      <c r="A444" s="1">
        <v>40842</v>
      </c>
      <c r="B444" s="2">
        <v>119.5</v>
      </c>
      <c r="C444" s="2">
        <v>121</v>
      </c>
      <c r="D444" s="2">
        <v>118</v>
      </c>
      <c r="E444" s="2">
        <v>118.5</v>
      </c>
      <c r="F444" s="2">
        <v>101.586388</v>
      </c>
      <c r="G444" s="3">
        <v>5307200</v>
      </c>
    </row>
    <row r="445" spans="1:7" x14ac:dyDescent="0.25">
      <c r="A445" s="1">
        <v>40843</v>
      </c>
      <c r="B445" s="2">
        <v>120</v>
      </c>
      <c r="C445" s="2">
        <v>121.5</v>
      </c>
      <c r="D445" s="2">
        <v>118.5</v>
      </c>
      <c r="E445" s="2">
        <v>119</v>
      </c>
      <c r="F445" s="2">
        <v>102.015022</v>
      </c>
      <c r="G445" s="3">
        <v>12873100</v>
      </c>
    </row>
    <row r="446" spans="1:7" x14ac:dyDescent="0.25">
      <c r="A446" s="1">
        <v>40844</v>
      </c>
      <c r="B446" s="2">
        <v>121</v>
      </c>
      <c r="C446" s="2">
        <v>124</v>
      </c>
      <c r="D446" s="2">
        <v>120.5</v>
      </c>
      <c r="E446" s="2">
        <v>123</v>
      </c>
      <c r="F446" s="2">
        <v>105.444092</v>
      </c>
      <c r="G446" s="3">
        <v>9603600</v>
      </c>
    </row>
    <row r="447" spans="1:7" x14ac:dyDescent="0.25">
      <c r="A447" s="1">
        <v>40847</v>
      </c>
      <c r="B447" s="2">
        <v>123.5</v>
      </c>
      <c r="C447" s="2">
        <v>124</v>
      </c>
      <c r="D447" s="2">
        <v>122</v>
      </c>
      <c r="E447" s="2">
        <v>124</v>
      </c>
      <c r="F447" s="2">
        <v>106.301376</v>
      </c>
      <c r="G447" s="3">
        <v>4770300</v>
      </c>
    </row>
    <row r="448" spans="1:7" x14ac:dyDescent="0.25">
      <c r="A448" s="1">
        <v>40848</v>
      </c>
      <c r="B448" s="2">
        <v>122.5</v>
      </c>
      <c r="C448" s="2">
        <v>124</v>
      </c>
      <c r="D448" s="2">
        <v>121</v>
      </c>
      <c r="E448" s="2">
        <v>122</v>
      </c>
      <c r="F448" s="2">
        <v>104.586823</v>
      </c>
      <c r="G448" s="3">
        <v>5913500</v>
      </c>
    </row>
    <row r="449" spans="1:7" x14ac:dyDescent="0.25">
      <c r="A449" s="1">
        <v>40849</v>
      </c>
      <c r="B449" s="2">
        <v>121</v>
      </c>
      <c r="C449" s="2">
        <v>126</v>
      </c>
      <c r="D449" s="2">
        <v>120.5</v>
      </c>
      <c r="E449" s="2">
        <v>125.5</v>
      </c>
      <c r="F449" s="2">
        <v>107.587288</v>
      </c>
      <c r="G449" s="3">
        <v>10038400</v>
      </c>
    </row>
    <row r="450" spans="1:7" x14ac:dyDescent="0.25">
      <c r="A450" s="1">
        <v>40850</v>
      </c>
      <c r="B450" s="2">
        <v>123</v>
      </c>
      <c r="C450" s="2">
        <v>124</v>
      </c>
      <c r="D450" s="2">
        <v>121</v>
      </c>
      <c r="E450" s="2">
        <v>123</v>
      </c>
      <c r="F450" s="2">
        <v>105.444092</v>
      </c>
      <c r="G450" s="3">
        <v>9260800</v>
      </c>
    </row>
    <row r="451" spans="1:7" x14ac:dyDescent="0.25">
      <c r="A451" s="1">
        <v>40851</v>
      </c>
      <c r="B451" s="2">
        <v>124.5</v>
      </c>
      <c r="C451" s="2">
        <v>125</v>
      </c>
      <c r="D451" s="2">
        <v>123</v>
      </c>
      <c r="E451" s="2">
        <v>123</v>
      </c>
      <c r="F451" s="2">
        <v>105.444092</v>
      </c>
      <c r="G451" s="3">
        <v>4581900</v>
      </c>
    </row>
    <row r="452" spans="1:7" x14ac:dyDescent="0.25">
      <c r="A452" s="1">
        <v>40854</v>
      </c>
      <c r="B452" s="2">
        <v>124</v>
      </c>
      <c r="C452" s="2">
        <v>124</v>
      </c>
      <c r="D452" s="2">
        <v>121.5</v>
      </c>
      <c r="E452" s="2">
        <v>123</v>
      </c>
      <c r="F452" s="2">
        <v>105.444092</v>
      </c>
      <c r="G452" s="3">
        <v>2380500</v>
      </c>
    </row>
    <row r="453" spans="1:7" x14ac:dyDescent="0.25">
      <c r="A453" s="1">
        <v>40855</v>
      </c>
      <c r="B453" s="2">
        <v>123.5</v>
      </c>
      <c r="C453" s="2">
        <v>124</v>
      </c>
      <c r="D453" s="2">
        <v>120.5</v>
      </c>
      <c r="E453" s="2">
        <v>124</v>
      </c>
      <c r="F453" s="2">
        <v>106.301376</v>
      </c>
      <c r="G453" s="3">
        <v>6780000</v>
      </c>
    </row>
    <row r="454" spans="1:7" x14ac:dyDescent="0.25">
      <c r="A454" s="1">
        <v>40856</v>
      </c>
      <c r="B454" s="2">
        <v>123.5</v>
      </c>
      <c r="C454" s="2">
        <v>124</v>
      </c>
      <c r="D454" s="2">
        <v>120.5</v>
      </c>
      <c r="E454" s="2">
        <v>121</v>
      </c>
      <c r="F454" s="2">
        <v>103.729568</v>
      </c>
      <c r="G454" s="3">
        <v>7915300</v>
      </c>
    </row>
    <row r="455" spans="1:7" x14ac:dyDescent="0.25">
      <c r="A455" s="1">
        <v>40857</v>
      </c>
      <c r="B455" s="2">
        <v>118</v>
      </c>
      <c r="C455" s="2">
        <v>120</v>
      </c>
      <c r="D455" s="2">
        <v>118</v>
      </c>
      <c r="E455" s="2">
        <v>119.5</v>
      </c>
      <c r="F455" s="2">
        <v>102.44367200000001</v>
      </c>
      <c r="G455" s="3">
        <v>5670600</v>
      </c>
    </row>
    <row r="456" spans="1:7" x14ac:dyDescent="0.25">
      <c r="A456" s="1">
        <v>40858</v>
      </c>
      <c r="B456" s="2">
        <v>119</v>
      </c>
      <c r="C456" s="2">
        <v>119.5</v>
      </c>
      <c r="D456" s="2">
        <v>116.5</v>
      </c>
      <c r="E456" s="2">
        <v>117</v>
      </c>
      <c r="F456" s="2">
        <v>100.300484</v>
      </c>
      <c r="G456" s="3">
        <v>6738300</v>
      </c>
    </row>
    <row r="457" spans="1:7" x14ac:dyDescent="0.25">
      <c r="A457" s="1">
        <v>40861</v>
      </c>
      <c r="B457" s="2">
        <v>119</v>
      </c>
      <c r="C457" s="2">
        <v>120.5</v>
      </c>
      <c r="D457" s="2">
        <v>119</v>
      </c>
      <c r="E457" s="2">
        <v>119.5</v>
      </c>
      <c r="F457" s="2">
        <v>102.44367200000001</v>
      </c>
      <c r="G457" s="3">
        <v>9056700</v>
      </c>
    </row>
    <row r="458" spans="1:7" x14ac:dyDescent="0.25">
      <c r="A458" s="1">
        <v>40862</v>
      </c>
      <c r="B458" s="2">
        <v>119.5</v>
      </c>
      <c r="C458" s="2">
        <v>120.5</v>
      </c>
      <c r="D458" s="2">
        <v>117</v>
      </c>
      <c r="E458" s="2">
        <v>117.5</v>
      </c>
      <c r="F458" s="2">
        <v>100.72912599999999</v>
      </c>
      <c r="G458" s="3">
        <v>9662200</v>
      </c>
    </row>
    <row r="459" spans="1:7" x14ac:dyDescent="0.25">
      <c r="A459" s="1">
        <v>40863</v>
      </c>
      <c r="B459" s="2">
        <v>117.5</v>
      </c>
      <c r="C459" s="2">
        <v>118</v>
      </c>
      <c r="D459" s="2">
        <v>115</v>
      </c>
      <c r="E459" s="2">
        <v>116.5</v>
      </c>
      <c r="F459" s="2">
        <v>99.871857000000006</v>
      </c>
      <c r="G459" s="3">
        <v>14662800</v>
      </c>
    </row>
    <row r="460" spans="1:7" x14ac:dyDescent="0.25">
      <c r="A460" s="1">
        <v>40864</v>
      </c>
      <c r="B460" s="2">
        <v>115.5</v>
      </c>
      <c r="C460" s="2">
        <v>116</v>
      </c>
      <c r="D460" s="2">
        <v>114</v>
      </c>
      <c r="E460" s="2">
        <v>114</v>
      </c>
      <c r="F460" s="2">
        <v>97.728690999999998</v>
      </c>
      <c r="G460" s="3">
        <v>12814800</v>
      </c>
    </row>
    <row r="461" spans="1:7" x14ac:dyDescent="0.25">
      <c r="A461" s="1">
        <v>40865</v>
      </c>
      <c r="B461" s="2">
        <v>113</v>
      </c>
      <c r="C461" s="2">
        <v>113.5</v>
      </c>
      <c r="D461" s="2">
        <v>111</v>
      </c>
      <c r="E461" s="2">
        <v>111</v>
      </c>
      <c r="F461" s="2">
        <v>95.156875999999997</v>
      </c>
      <c r="G461" s="3">
        <v>16266800</v>
      </c>
    </row>
    <row r="462" spans="1:7" x14ac:dyDescent="0.25">
      <c r="A462" s="1">
        <v>40868</v>
      </c>
      <c r="B462" s="2">
        <v>110</v>
      </c>
      <c r="C462" s="2">
        <v>112.5</v>
      </c>
      <c r="D462" s="2">
        <v>109</v>
      </c>
      <c r="E462" s="2">
        <v>109</v>
      </c>
      <c r="F462" s="2">
        <v>93.442345000000003</v>
      </c>
      <c r="G462" s="3">
        <v>9051000</v>
      </c>
    </row>
    <row r="463" spans="1:7" x14ac:dyDescent="0.25">
      <c r="A463" s="1">
        <v>40869</v>
      </c>
      <c r="B463" s="2">
        <v>110</v>
      </c>
      <c r="C463" s="2">
        <v>113</v>
      </c>
      <c r="D463" s="2">
        <v>109.5</v>
      </c>
      <c r="E463" s="2">
        <v>112</v>
      </c>
      <c r="F463" s="2">
        <v>96.014152999999993</v>
      </c>
      <c r="G463" s="3">
        <v>6662400</v>
      </c>
    </row>
    <row r="464" spans="1:7" x14ac:dyDescent="0.25">
      <c r="A464" s="1">
        <v>40870</v>
      </c>
      <c r="B464" s="2">
        <v>111</v>
      </c>
      <c r="C464" s="2">
        <v>112</v>
      </c>
      <c r="D464" s="2">
        <v>110</v>
      </c>
      <c r="E464" s="2">
        <v>112</v>
      </c>
      <c r="F464" s="2">
        <v>96.014152999999993</v>
      </c>
      <c r="G464" s="3">
        <v>5854800</v>
      </c>
    </row>
    <row r="465" spans="1:7" x14ac:dyDescent="0.25">
      <c r="A465" s="1">
        <v>40871</v>
      </c>
      <c r="B465" s="2">
        <v>113</v>
      </c>
      <c r="C465" s="2">
        <v>113</v>
      </c>
      <c r="D465" s="2">
        <v>110.5</v>
      </c>
      <c r="E465" s="2">
        <v>112.5</v>
      </c>
      <c r="F465" s="2">
        <v>96.442772000000005</v>
      </c>
      <c r="G465" s="3">
        <v>6057900</v>
      </c>
    </row>
    <row r="466" spans="1:7" x14ac:dyDescent="0.25">
      <c r="A466" s="1">
        <v>40872</v>
      </c>
      <c r="B466" s="2">
        <v>111.5</v>
      </c>
      <c r="C466" s="2">
        <v>112.5</v>
      </c>
      <c r="D466" s="2">
        <v>111</v>
      </c>
      <c r="E466" s="2">
        <v>111</v>
      </c>
      <c r="F466" s="2">
        <v>95.156875999999997</v>
      </c>
      <c r="G466" s="3">
        <v>5760000</v>
      </c>
    </row>
    <row r="467" spans="1:7" x14ac:dyDescent="0.25">
      <c r="A467" s="1">
        <v>40875</v>
      </c>
      <c r="B467" s="2">
        <v>112.5</v>
      </c>
      <c r="C467" s="2">
        <v>114.5</v>
      </c>
      <c r="D467" s="2">
        <v>112</v>
      </c>
      <c r="E467" s="2">
        <v>114.5</v>
      </c>
      <c r="F467" s="2">
        <v>98.157325999999998</v>
      </c>
      <c r="G467" s="3">
        <v>6886100</v>
      </c>
    </row>
    <row r="468" spans="1:7" x14ac:dyDescent="0.25">
      <c r="A468" s="1">
        <v>40876</v>
      </c>
      <c r="B468" s="2">
        <v>115</v>
      </c>
      <c r="C468" s="2">
        <v>116.5</v>
      </c>
      <c r="D468" s="2">
        <v>114</v>
      </c>
      <c r="E468" s="2">
        <v>115</v>
      </c>
      <c r="F468" s="2">
        <v>98.585967999999994</v>
      </c>
      <c r="G468" s="3">
        <v>8867400</v>
      </c>
    </row>
    <row r="469" spans="1:7" x14ac:dyDescent="0.25">
      <c r="A469" s="1">
        <v>40877</v>
      </c>
      <c r="B469" s="2">
        <v>115</v>
      </c>
      <c r="C469" s="2">
        <v>117</v>
      </c>
      <c r="D469" s="2">
        <v>115</v>
      </c>
      <c r="E469" s="2">
        <v>117</v>
      </c>
      <c r="F469" s="2">
        <v>100.300484</v>
      </c>
      <c r="G469" s="3">
        <v>7763500</v>
      </c>
    </row>
    <row r="470" spans="1:7" x14ac:dyDescent="0.25">
      <c r="A470" s="1">
        <v>40878</v>
      </c>
      <c r="B470" s="2">
        <v>120</v>
      </c>
      <c r="C470" s="2">
        <v>121</v>
      </c>
      <c r="D470" s="2">
        <v>119</v>
      </c>
      <c r="E470" s="2">
        <v>119.5</v>
      </c>
      <c r="F470" s="2">
        <v>102.44367200000001</v>
      </c>
      <c r="G470" s="3">
        <v>14180000</v>
      </c>
    </row>
    <row r="471" spans="1:7" x14ac:dyDescent="0.25">
      <c r="A471" s="1">
        <v>40879</v>
      </c>
      <c r="B471" s="2">
        <v>120</v>
      </c>
      <c r="C471" s="2">
        <v>122</v>
      </c>
      <c r="D471" s="2">
        <v>119</v>
      </c>
      <c r="E471" s="2">
        <v>122</v>
      </c>
      <c r="F471" s="2">
        <v>104.586823</v>
      </c>
      <c r="G471" s="3">
        <v>5572100</v>
      </c>
    </row>
    <row r="472" spans="1:7" x14ac:dyDescent="0.25">
      <c r="A472" s="1">
        <v>40883</v>
      </c>
      <c r="B472" s="2">
        <v>122.5</v>
      </c>
      <c r="C472" s="2">
        <v>123</v>
      </c>
      <c r="D472" s="2">
        <v>121</v>
      </c>
      <c r="E472" s="2">
        <v>122</v>
      </c>
      <c r="F472" s="2">
        <v>104.586823</v>
      </c>
      <c r="G472" s="3">
        <v>7734500</v>
      </c>
    </row>
    <row r="473" spans="1:7" x14ac:dyDescent="0.25">
      <c r="A473" s="1">
        <v>40884</v>
      </c>
      <c r="B473" s="2">
        <v>124</v>
      </c>
      <c r="C473" s="2">
        <v>124.5</v>
      </c>
      <c r="D473" s="2">
        <v>123</v>
      </c>
      <c r="E473" s="2">
        <v>124</v>
      </c>
      <c r="F473" s="2">
        <v>106.301376</v>
      </c>
      <c r="G473" s="3">
        <v>10225400</v>
      </c>
    </row>
    <row r="474" spans="1:7" x14ac:dyDescent="0.25">
      <c r="A474" s="1">
        <v>40885</v>
      </c>
      <c r="B474" s="2">
        <v>123</v>
      </c>
      <c r="C474" s="2">
        <v>124</v>
      </c>
      <c r="D474" s="2">
        <v>122</v>
      </c>
      <c r="E474" s="2">
        <v>123</v>
      </c>
      <c r="F474" s="2">
        <v>105.444092</v>
      </c>
      <c r="G474" s="3">
        <v>5529500</v>
      </c>
    </row>
    <row r="475" spans="1:7" x14ac:dyDescent="0.25">
      <c r="A475" s="1">
        <v>40886</v>
      </c>
      <c r="B475" s="2">
        <v>121</v>
      </c>
      <c r="C475" s="2">
        <v>121.5</v>
      </c>
      <c r="D475" s="2">
        <v>119</v>
      </c>
      <c r="E475" s="2">
        <v>120</v>
      </c>
      <c r="F475" s="2">
        <v>102.872314</v>
      </c>
      <c r="G475" s="3">
        <v>5293700</v>
      </c>
    </row>
    <row r="476" spans="1:7" x14ac:dyDescent="0.25">
      <c r="A476" s="1">
        <v>40890</v>
      </c>
      <c r="B476" s="2">
        <v>120</v>
      </c>
      <c r="C476" s="2">
        <v>121.5</v>
      </c>
      <c r="D476" s="2">
        <v>119.5</v>
      </c>
      <c r="E476" s="2">
        <v>121</v>
      </c>
      <c r="F476" s="2">
        <v>103.729568</v>
      </c>
      <c r="G476" s="3">
        <v>5976600</v>
      </c>
    </row>
    <row r="477" spans="1:7" x14ac:dyDescent="0.25">
      <c r="A477" s="1">
        <v>40891</v>
      </c>
      <c r="B477" s="2">
        <v>121.5</v>
      </c>
      <c r="C477" s="2">
        <v>122</v>
      </c>
      <c r="D477" s="2">
        <v>120.5</v>
      </c>
      <c r="E477" s="2">
        <v>121</v>
      </c>
      <c r="F477" s="2">
        <v>103.729568</v>
      </c>
      <c r="G477" s="3">
        <v>4011300</v>
      </c>
    </row>
    <row r="478" spans="1:7" x14ac:dyDescent="0.25">
      <c r="A478" s="1">
        <v>40892</v>
      </c>
      <c r="B478" s="2">
        <v>119</v>
      </c>
      <c r="C478" s="2">
        <v>119.5</v>
      </c>
      <c r="D478" s="2">
        <v>117.5</v>
      </c>
      <c r="E478" s="2">
        <v>118.5</v>
      </c>
      <c r="F478" s="2">
        <v>101.586388</v>
      </c>
      <c r="G478" s="3">
        <v>8034100</v>
      </c>
    </row>
    <row r="479" spans="1:7" x14ac:dyDescent="0.25">
      <c r="A479" s="1">
        <v>40893</v>
      </c>
      <c r="B479" s="2">
        <v>119</v>
      </c>
      <c r="C479" s="2">
        <v>122</v>
      </c>
      <c r="D479" s="2">
        <v>119</v>
      </c>
      <c r="E479" s="2">
        <v>121.5</v>
      </c>
      <c r="F479" s="2">
        <v>104.15821099999999</v>
      </c>
      <c r="G479" s="3">
        <v>6221700</v>
      </c>
    </row>
    <row r="480" spans="1:7" x14ac:dyDescent="0.25">
      <c r="A480" s="1">
        <v>40896</v>
      </c>
      <c r="B480" s="2">
        <v>121</v>
      </c>
      <c r="C480" s="2">
        <v>123.5</v>
      </c>
      <c r="D480" s="2">
        <v>120.5</v>
      </c>
      <c r="E480" s="2">
        <v>122.5</v>
      </c>
      <c r="F480" s="2">
        <v>105.015457</v>
      </c>
      <c r="G480" s="3">
        <v>6569500</v>
      </c>
    </row>
    <row r="481" spans="1:7" x14ac:dyDescent="0.25">
      <c r="A481" s="1">
        <v>40897</v>
      </c>
      <c r="B481" s="2">
        <v>123.5</v>
      </c>
      <c r="C481" s="2">
        <v>124.5</v>
      </c>
      <c r="D481" s="2">
        <v>123</v>
      </c>
      <c r="E481" s="2">
        <v>123</v>
      </c>
      <c r="F481" s="2">
        <v>105.444092</v>
      </c>
      <c r="G481" s="3">
        <v>8015700</v>
      </c>
    </row>
    <row r="482" spans="1:7" x14ac:dyDescent="0.25">
      <c r="A482" s="1">
        <v>40898</v>
      </c>
      <c r="B482" s="2">
        <v>125</v>
      </c>
      <c r="C482" s="2">
        <v>125.5</v>
      </c>
      <c r="D482" s="2">
        <v>124</v>
      </c>
      <c r="E482" s="2">
        <v>125</v>
      </c>
      <c r="F482" s="2">
        <v>107.158638</v>
      </c>
      <c r="G482" s="3">
        <v>6384400</v>
      </c>
    </row>
    <row r="483" spans="1:7" x14ac:dyDescent="0.25">
      <c r="A483" s="1">
        <v>40899</v>
      </c>
      <c r="B483" s="2">
        <v>124.5</v>
      </c>
      <c r="C483" s="2">
        <v>125</v>
      </c>
      <c r="D483" s="2">
        <v>122</v>
      </c>
      <c r="E483" s="2">
        <v>123.5</v>
      </c>
      <c r="F483" s="2">
        <v>105.87273399999999</v>
      </c>
      <c r="G483" s="3">
        <v>7152900</v>
      </c>
    </row>
    <row r="484" spans="1:7" x14ac:dyDescent="0.25">
      <c r="A484" s="1">
        <v>40900</v>
      </c>
      <c r="B484" s="2">
        <v>123.5</v>
      </c>
      <c r="C484" s="2">
        <v>124</v>
      </c>
      <c r="D484" s="2">
        <v>122</v>
      </c>
      <c r="E484" s="2">
        <v>122</v>
      </c>
      <c r="F484" s="2">
        <v>104.586823</v>
      </c>
      <c r="G484" s="3">
        <v>1815700</v>
      </c>
    </row>
    <row r="485" spans="1:7" x14ac:dyDescent="0.25">
      <c r="A485" s="1">
        <v>40903</v>
      </c>
      <c r="B485" s="2">
        <v>122</v>
      </c>
      <c r="C485" s="2">
        <v>123</v>
      </c>
      <c r="D485" s="2">
        <v>121</v>
      </c>
      <c r="E485" s="2">
        <v>122</v>
      </c>
      <c r="F485" s="2">
        <v>104.586823</v>
      </c>
      <c r="G485" s="3">
        <v>770000</v>
      </c>
    </row>
    <row r="486" spans="1:7" x14ac:dyDescent="0.25">
      <c r="A486" s="1">
        <v>40904</v>
      </c>
      <c r="B486" s="2">
        <v>121.5</v>
      </c>
      <c r="C486" s="2">
        <v>122</v>
      </c>
      <c r="D486" s="2">
        <v>120</v>
      </c>
      <c r="E486" s="2">
        <v>121.5</v>
      </c>
      <c r="F486" s="2">
        <v>104.15821099999999</v>
      </c>
      <c r="G486" s="3">
        <v>1768100</v>
      </c>
    </row>
    <row r="487" spans="1:7" x14ac:dyDescent="0.25">
      <c r="A487" s="1">
        <v>40905</v>
      </c>
      <c r="B487" s="2">
        <v>120.5</v>
      </c>
      <c r="C487" s="2">
        <v>122.5</v>
      </c>
      <c r="D487" s="2">
        <v>120</v>
      </c>
      <c r="E487" s="2">
        <v>122.5</v>
      </c>
      <c r="F487" s="2">
        <v>105.015457</v>
      </c>
      <c r="G487" s="3">
        <v>2004400</v>
      </c>
    </row>
    <row r="488" spans="1:7" x14ac:dyDescent="0.25">
      <c r="A488" s="1">
        <v>40906</v>
      </c>
      <c r="B488" s="2">
        <v>121</v>
      </c>
      <c r="C488" s="2">
        <v>123</v>
      </c>
      <c r="D488" s="2">
        <v>121</v>
      </c>
      <c r="E488" s="2">
        <v>121.5</v>
      </c>
      <c r="F488" s="2">
        <v>104.15821099999999</v>
      </c>
      <c r="G488" s="3">
        <v>2214300</v>
      </c>
    </row>
    <row r="489" spans="1:7" x14ac:dyDescent="0.25">
      <c r="A489" s="1">
        <v>40907</v>
      </c>
      <c r="B489" s="2">
        <v>122</v>
      </c>
      <c r="C489" s="2">
        <v>122</v>
      </c>
      <c r="D489" s="2">
        <v>120.5</v>
      </c>
      <c r="E489" s="2">
        <v>122</v>
      </c>
      <c r="F489" s="2">
        <v>104.586823</v>
      </c>
      <c r="G489" s="3">
        <v>2046200</v>
      </c>
    </row>
    <row r="490" spans="1:7" x14ac:dyDescent="0.25">
      <c r="A490" s="1">
        <v>40912</v>
      </c>
      <c r="B490" s="2">
        <v>124</v>
      </c>
      <c r="C490" s="2">
        <v>124</v>
      </c>
      <c r="D490" s="2">
        <v>119</v>
      </c>
      <c r="E490" s="2">
        <v>120</v>
      </c>
      <c r="F490" s="2">
        <v>102.872314</v>
      </c>
      <c r="G490" s="3">
        <v>6787800</v>
      </c>
    </row>
    <row r="491" spans="1:7" x14ac:dyDescent="0.25">
      <c r="A491" s="1">
        <v>40913</v>
      </c>
      <c r="B491" s="2">
        <v>117.5</v>
      </c>
      <c r="C491" s="2">
        <v>118</v>
      </c>
      <c r="D491" s="2">
        <v>115</v>
      </c>
      <c r="E491" s="2">
        <v>115</v>
      </c>
      <c r="F491" s="2">
        <v>98.585967999999994</v>
      </c>
      <c r="G491" s="3">
        <v>18735900</v>
      </c>
    </row>
    <row r="492" spans="1:7" x14ac:dyDescent="0.25">
      <c r="A492" s="1">
        <v>40914</v>
      </c>
      <c r="B492" s="2">
        <v>114</v>
      </c>
      <c r="C492" s="2">
        <v>116.5</v>
      </c>
      <c r="D492" s="2">
        <v>114</v>
      </c>
      <c r="E492" s="2">
        <v>115</v>
      </c>
      <c r="F492" s="2">
        <v>98.585967999999994</v>
      </c>
      <c r="G492" s="3">
        <v>14746600</v>
      </c>
    </row>
    <row r="493" spans="1:7" x14ac:dyDescent="0.25">
      <c r="A493" s="1">
        <v>40917</v>
      </c>
      <c r="B493" s="2">
        <v>114</v>
      </c>
      <c r="C493" s="2">
        <v>117</v>
      </c>
      <c r="D493" s="2">
        <v>113.5</v>
      </c>
      <c r="E493" s="2">
        <v>117</v>
      </c>
      <c r="F493" s="2">
        <v>100.300484</v>
      </c>
      <c r="G493" s="3">
        <v>9267800</v>
      </c>
    </row>
    <row r="494" spans="1:7" x14ac:dyDescent="0.25">
      <c r="A494" s="1">
        <v>40918</v>
      </c>
      <c r="B494" s="2">
        <v>116.5</v>
      </c>
      <c r="C494" s="2">
        <v>117</v>
      </c>
      <c r="D494" s="2">
        <v>115</v>
      </c>
      <c r="E494" s="2">
        <v>116</v>
      </c>
      <c r="F494" s="2">
        <v>99.443213999999998</v>
      </c>
      <c r="G494" s="3">
        <v>7219100</v>
      </c>
    </row>
    <row r="495" spans="1:7" x14ac:dyDescent="0.25">
      <c r="A495" s="1">
        <v>40919</v>
      </c>
      <c r="B495" s="2">
        <v>115.5</v>
      </c>
      <c r="C495" s="2">
        <v>115.5</v>
      </c>
      <c r="D495" s="2">
        <v>114</v>
      </c>
      <c r="E495" s="2">
        <v>115</v>
      </c>
      <c r="F495" s="2">
        <v>98.585967999999994</v>
      </c>
      <c r="G495" s="3">
        <v>7522100</v>
      </c>
    </row>
    <row r="496" spans="1:7" x14ac:dyDescent="0.25">
      <c r="A496" s="1">
        <v>40920</v>
      </c>
      <c r="B496" s="2">
        <v>115</v>
      </c>
      <c r="C496" s="2">
        <v>116.5</v>
      </c>
      <c r="D496" s="2">
        <v>115</v>
      </c>
      <c r="E496" s="2">
        <v>116.5</v>
      </c>
      <c r="F496" s="2">
        <v>99.871857000000006</v>
      </c>
      <c r="G496" s="3">
        <v>6460000</v>
      </c>
    </row>
    <row r="497" spans="1:7" x14ac:dyDescent="0.25">
      <c r="A497" s="1">
        <v>40921</v>
      </c>
      <c r="B497" s="2">
        <v>116.5</v>
      </c>
      <c r="C497" s="2">
        <v>117.5</v>
      </c>
      <c r="D497" s="2">
        <v>115.5</v>
      </c>
      <c r="E497" s="2">
        <v>116.5</v>
      </c>
      <c r="F497" s="2">
        <v>99.871857000000006</v>
      </c>
      <c r="G497" s="3">
        <v>11308600</v>
      </c>
    </row>
    <row r="498" spans="1:7" x14ac:dyDescent="0.25">
      <c r="A498" s="1">
        <v>40924</v>
      </c>
      <c r="B498" s="2">
        <v>115.5</v>
      </c>
      <c r="C498" s="2">
        <v>117</v>
      </c>
      <c r="D498" s="2">
        <v>115.5</v>
      </c>
      <c r="E498" s="2">
        <v>116.5</v>
      </c>
      <c r="F498" s="2">
        <v>99.871857000000006</v>
      </c>
      <c r="G498" s="3">
        <v>4130100</v>
      </c>
    </row>
    <row r="499" spans="1:7" x14ac:dyDescent="0.25">
      <c r="A499" s="1">
        <v>40925</v>
      </c>
      <c r="B499" s="2">
        <v>117.5</v>
      </c>
      <c r="C499" s="2">
        <v>120</v>
      </c>
      <c r="D499" s="2">
        <v>117</v>
      </c>
      <c r="E499" s="2">
        <v>120</v>
      </c>
      <c r="F499" s="2">
        <v>102.872314</v>
      </c>
      <c r="G499" s="3">
        <v>10747900</v>
      </c>
    </row>
    <row r="500" spans="1:7" x14ac:dyDescent="0.25">
      <c r="A500" s="1">
        <v>40926</v>
      </c>
      <c r="B500" s="2">
        <v>120</v>
      </c>
      <c r="C500" s="2">
        <v>120.5</v>
      </c>
      <c r="D500" s="2">
        <v>118.5</v>
      </c>
      <c r="E500" s="2">
        <v>119.5</v>
      </c>
      <c r="F500" s="2">
        <v>102.44367200000001</v>
      </c>
      <c r="G500" s="3">
        <v>5430700</v>
      </c>
    </row>
    <row r="501" spans="1:7" x14ac:dyDescent="0.25">
      <c r="A501" s="1">
        <v>40927</v>
      </c>
      <c r="B501" s="2">
        <v>120.5</v>
      </c>
      <c r="C501" s="2">
        <v>121.5</v>
      </c>
      <c r="D501" s="2">
        <v>119.5</v>
      </c>
      <c r="E501" s="2">
        <v>121</v>
      </c>
      <c r="F501" s="2">
        <v>103.729568</v>
      </c>
      <c r="G501" s="3">
        <v>7849200</v>
      </c>
    </row>
    <row r="502" spans="1:7" x14ac:dyDescent="0.25">
      <c r="A502" s="1">
        <v>40928</v>
      </c>
      <c r="B502" s="2">
        <v>121.5</v>
      </c>
      <c r="C502" s="2">
        <v>124</v>
      </c>
      <c r="D502" s="2">
        <v>121.5</v>
      </c>
      <c r="E502" s="2">
        <v>123.5</v>
      </c>
      <c r="F502" s="2">
        <v>105.87273399999999</v>
      </c>
      <c r="G502" s="3">
        <v>10555900</v>
      </c>
    </row>
    <row r="503" spans="1:7" x14ac:dyDescent="0.25">
      <c r="A503" s="1">
        <v>40931</v>
      </c>
      <c r="B503" s="2">
        <v>124</v>
      </c>
      <c r="C503" s="2">
        <v>125</v>
      </c>
      <c r="D503" s="2">
        <v>123.5</v>
      </c>
      <c r="E503" s="2">
        <v>123.5</v>
      </c>
      <c r="F503" s="2">
        <v>105.87273399999999</v>
      </c>
      <c r="G503" s="3">
        <v>3798100</v>
      </c>
    </row>
    <row r="504" spans="1:7" x14ac:dyDescent="0.25">
      <c r="A504" s="1">
        <v>40932</v>
      </c>
      <c r="B504" s="2">
        <v>124.5</v>
      </c>
      <c r="C504" s="2">
        <v>126.5</v>
      </c>
      <c r="D504" s="2">
        <v>124</v>
      </c>
      <c r="E504" s="2">
        <v>124</v>
      </c>
      <c r="F504" s="2">
        <v>106.301376</v>
      </c>
      <c r="G504" s="3">
        <v>8267100</v>
      </c>
    </row>
    <row r="505" spans="1:7" x14ac:dyDescent="0.25">
      <c r="A505" s="1">
        <v>40933</v>
      </c>
      <c r="B505" s="2">
        <v>124</v>
      </c>
      <c r="C505" s="2">
        <v>125</v>
      </c>
      <c r="D505" s="2">
        <v>123</v>
      </c>
      <c r="E505" s="2">
        <v>124.5</v>
      </c>
      <c r="F505" s="2">
        <v>106.730019</v>
      </c>
      <c r="G505" s="3">
        <v>4199300</v>
      </c>
    </row>
    <row r="506" spans="1:7" x14ac:dyDescent="0.25">
      <c r="A506" s="1">
        <v>40934</v>
      </c>
      <c r="B506" s="2">
        <v>125</v>
      </c>
      <c r="C506" s="2">
        <v>126.5</v>
      </c>
      <c r="D506" s="2">
        <v>124.5</v>
      </c>
      <c r="E506" s="2">
        <v>126</v>
      </c>
      <c r="F506" s="2">
        <v>108.015907</v>
      </c>
      <c r="G506" s="3">
        <v>5041200</v>
      </c>
    </row>
    <row r="507" spans="1:7" x14ac:dyDescent="0.25">
      <c r="A507" s="1">
        <v>40935</v>
      </c>
      <c r="B507" s="2">
        <v>126.5</v>
      </c>
      <c r="C507" s="2">
        <v>127.5</v>
      </c>
      <c r="D507" s="2">
        <v>126</v>
      </c>
      <c r="E507" s="2">
        <v>126.5</v>
      </c>
      <c r="F507" s="2">
        <v>108.444557</v>
      </c>
      <c r="G507" s="3">
        <v>5350300</v>
      </c>
    </row>
    <row r="508" spans="1:7" x14ac:dyDescent="0.25">
      <c r="A508" s="1">
        <v>40938</v>
      </c>
      <c r="B508" s="2">
        <v>127</v>
      </c>
      <c r="C508" s="2">
        <v>128</v>
      </c>
      <c r="D508" s="2">
        <v>125.5</v>
      </c>
      <c r="E508" s="2">
        <v>126</v>
      </c>
      <c r="F508" s="2">
        <v>108.015907</v>
      </c>
      <c r="G508" s="3">
        <v>6648100</v>
      </c>
    </row>
    <row r="509" spans="1:7" x14ac:dyDescent="0.25">
      <c r="A509" s="1">
        <v>40939</v>
      </c>
      <c r="B509" s="2">
        <v>127</v>
      </c>
      <c r="C509" s="2">
        <v>129</v>
      </c>
      <c r="D509" s="2">
        <v>126.5</v>
      </c>
      <c r="E509" s="2">
        <v>129</v>
      </c>
      <c r="F509" s="2">
        <v>110.587738</v>
      </c>
      <c r="G509" s="3">
        <v>6113200</v>
      </c>
    </row>
    <row r="510" spans="1:7" x14ac:dyDescent="0.25">
      <c r="A510" s="1">
        <v>40940</v>
      </c>
      <c r="B510" s="2">
        <v>128</v>
      </c>
      <c r="C510" s="2">
        <v>130.5</v>
      </c>
      <c r="D510" s="2">
        <v>127.5</v>
      </c>
      <c r="E510" s="2">
        <v>129</v>
      </c>
      <c r="F510" s="2">
        <v>110.587738</v>
      </c>
      <c r="G510" s="3">
        <v>6903400</v>
      </c>
    </row>
    <row r="511" spans="1:7" x14ac:dyDescent="0.25">
      <c r="A511" s="1">
        <v>40941</v>
      </c>
      <c r="B511" s="2">
        <v>130</v>
      </c>
      <c r="C511" s="2">
        <v>131</v>
      </c>
      <c r="D511" s="2">
        <v>129</v>
      </c>
      <c r="E511" s="2">
        <v>130</v>
      </c>
      <c r="F511" s="2">
        <v>111.44499999999999</v>
      </c>
      <c r="G511" s="3">
        <v>9063200</v>
      </c>
    </row>
    <row r="512" spans="1:7" x14ac:dyDescent="0.25">
      <c r="A512" s="1">
        <v>40942</v>
      </c>
      <c r="B512" s="2">
        <v>130</v>
      </c>
      <c r="C512" s="2">
        <v>130.5</v>
      </c>
      <c r="D512" s="2">
        <v>128</v>
      </c>
      <c r="E512" s="2">
        <v>128</v>
      </c>
      <c r="F512" s="2">
        <v>109.73046100000001</v>
      </c>
      <c r="G512" s="3">
        <v>4501800</v>
      </c>
    </row>
    <row r="513" spans="1:7" x14ac:dyDescent="0.25">
      <c r="A513" s="1">
        <v>40945</v>
      </c>
      <c r="B513" s="2">
        <v>129.5</v>
      </c>
      <c r="C513" s="2">
        <v>130.5</v>
      </c>
      <c r="D513" s="2">
        <v>129</v>
      </c>
      <c r="E513" s="2">
        <v>130</v>
      </c>
      <c r="F513" s="2">
        <v>111.44499999999999</v>
      </c>
      <c r="G513" s="3">
        <v>7062500</v>
      </c>
    </row>
    <row r="514" spans="1:7" x14ac:dyDescent="0.25">
      <c r="A514" s="1">
        <v>40946</v>
      </c>
      <c r="B514" s="2">
        <v>130.5</v>
      </c>
      <c r="C514" s="2">
        <v>131</v>
      </c>
      <c r="D514" s="2">
        <v>129</v>
      </c>
      <c r="E514" s="2">
        <v>130.5</v>
      </c>
      <c r="F514" s="2">
        <v>111.873642</v>
      </c>
      <c r="G514" s="3">
        <v>3442700</v>
      </c>
    </row>
    <row r="515" spans="1:7" x14ac:dyDescent="0.25">
      <c r="A515" s="1">
        <v>40947</v>
      </c>
      <c r="B515" s="2">
        <v>131</v>
      </c>
      <c r="C515" s="2">
        <v>132.5</v>
      </c>
      <c r="D515" s="2">
        <v>130.5</v>
      </c>
      <c r="E515" s="2">
        <v>130.5</v>
      </c>
      <c r="F515" s="2">
        <v>111.873642</v>
      </c>
      <c r="G515" s="3">
        <v>6198000</v>
      </c>
    </row>
    <row r="516" spans="1:7" x14ac:dyDescent="0.25">
      <c r="A516" s="1">
        <v>40948</v>
      </c>
      <c r="B516" s="2">
        <v>130.5</v>
      </c>
      <c r="C516" s="2">
        <v>131</v>
      </c>
      <c r="D516" s="2">
        <v>129</v>
      </c>
      <c r="E516" s="2">
        <v>131</v>
      </c>
      <c r="F516" s="2">
        <v>112.302269</v>
      </c>
      <c r="G516" s="3">
        <v>8709000</v>
      </c>
    </row>
    <row r="517" spans="1:7" x14ac:dyDescent="0.25">
      <c r="A517" s="1">
        <v>40949</v>
      </c>
      <c r="B517" s="2">
        <v>132</v>
      </c>
      <c r="C517" s="2">
        <v>133</v>
      </c>
      <c r="D517" s="2">
        <v>131.5</v>
      </c>
      <c r="E517" s="2">
        <v>132</v>
      </c>
      <c r="F517" s="2">
        <v>113.159508</v>
      </c>
      <c r="G517" s="3">
        <v>11301700</v>
      </c>
    </row>
    <row r="518" spans="1:7" x14ac:dyDescent="0.25">
      <c r="A518" s="1">
        <v>40952</v>
      </c>
      <c r="B518" s="2">
        <v>132.5</v>
      </c>
      <c r="C518" s="2">
        <v>135</v>
      </c>
      <c r="D518" s="2">
        <v>132.5</v>
      </c>
      <c r="E518" s="2">
        <v>135</v>
      </c>
      <c r="F518" s="2">
        <v>115.73133900000001</v>
      </c>
      <c r="G518" s="3">
        <v>8283400</v>
      </c>
    </row>
    <row r="519" spans="1:7" x14ac:dyDescent="0.25">
      <c r="A519" s="1">
        <v>40953</v>
      </c>
      <c r="B519" s="2">
        <v>135.5</v>
      </c>
      <c r="C519" s="2">
        <v>139.5</v>
      </c>
      <c r="D519" s="2">
        <v>135</v>
      </c>
      <c r="E519" s="2">
        <v>139</v>
      </c>
      <c r="F519" s="2">
        <v>119.160408</v>
      </c>
      <c r="G519" s="3">
        <v>20023900</v>
      </c>
    </row>
    <row r="520" spans="1:7" x14ac:dyDescent="0.25">
      <c r="A520" s="1">
        <v>40954</v>
      </c>
      <c r="B520" s="2">
        <v>140</v>
      </c>
      <c r="C520" s="2">
        <v>143.5</v>
      </c>
      <c r="D520" s="2">
        <v>140</v>
      </c>
      <c r="E520" s="2">
        <v>143.5</v>
      </c>
      <c r="F520" s="2">
        <v>123.01812700000001</v>
      </c>
      <c r="G520" s="3">
        <v>14212800</v>
      </c>
    </row>
    <row r="521" spans="1:7" x14ac:dyDescent="0.25">
      <c r="A521" s="1">
        <v>40955</v>
      </c>
      <c r="B521" s="2">
        <v>143</v>
      </c>
      <c r="C521" s="2">
        <v>143.5</v>
      </c>
      <c r="D521" s="2">
        <v>141.5</v>
      </c>
      <c r="E521" s="2">
        <v>142.5</v>
      </c>
      <c r="F521" s="2">
        <v>122.160843</v>
      </c>
      <c r="G521" s="3">
        <v>8020700</v>
      </c>
    </row>
    <row r="522" spans="1:7" x14ac:dyDescent="0.25">
      <c r="A522" s="1">
        <v>40956</v>
      </c>
      <c r="B522" s="2">
        <v>144</v>
      </c>
      <c r="C522" s="2">
        <v>145</v>
      </c>
      <c r="D522" s="2">
        <v>142.5</v>
      </c>
      <c r="E522" s="2">
        <v>142.5</v>
      </c>
      <c r="F522" s="2">
        <v>122.160843</v>
      </c>
      <c r="G522" s="3">
        <v>7229200</v>
      </c>
    </row>
    <row r="523" spans="1:7" x14ac:dyDescent="0.25">
      <c r="A523" s="1">
        <v>40959</v>
      </c>
      <c r="B523" s="2">
        <v>141</v>
      </c>
      <c r="C523" s="2">
        <v>141.5</v>
      </c>
      <c r="D523" s="2">
        <v>138</v>
      </c>
      <c r="E523" s="2">
        <v>138.5</v>
      </c>
      <c r="F523" s="2">
        <v>118.73176599999999</v>
      </c>
      <c r="G523" s="3">
        <v>9222000</v>
      </c>
    </row>
    <row r="524" spans="1:7" x14ac:dyDescent="0.25">
      <c r="A524" s="1">
        <v>40960</v>
      </c>
      <c r="B524" s="2">
        <v>139</v>
      </c>
      <c r="C524" s="2">
        <v>142.5</v>
      </c>
      <c r="D524" s="2">
        <v>138</v>
      </c>
      <c r="E524" s="2">
        <v>142</v>
      </c>
      <c r="F524" s="2">
        <v>121.73221599999999</v>
      </c>
      <c r="G524" s="3">
        <v>9038300</v>
      </c>
    </row>
    <row r="525" spans="1:7" x14ac:dyDescent="0.25">
      <c r="A525" s="1">
        <v>40961</v>
      </c>
      <c r="B525" s="2">
        <v>142</v>
      </c>
      <c r="C525" s="2">
        <v>143.5</v>
      </c>
      <c r="D525" s="2">
        <v>141</v>
      </c>
      <c r="E525" s="2">
        <v>142.5</v>
      </c>
      <c r="F525" s="2">
        <v>122.160843</v>
      </c>
      <c r="G525" s="3">
        <v>5111100</v>
      </c>
    </row>
    <row r="526" spans="1:7" x14ac:dyDescent="0.25">
      <c r="A526" s="1">
        <v>40962</v>
      </c>
      <c r="B526" s="2">
        <v>143.5</v>
      </c>
      <c r="C526" s="2">
        <v>145</v>
      </c>
      <c r="D526" s="2">
        <v>143</v>
      </c>
      <c r="E526" s="2">
        <v>145</v>
      </c>
      <c r="F526" s="2">
        <v>124.304024</v>
      </c>
      <c r="G526" s="3">
        <v>5412800</v>
      </c>
    </row>
    <row r="527" spans="1:7" x14ac:dyDescent="0.25">
      <c r="A527" s="1">
        <v>40963</v>
      </c>
      <c r="B527" s="2">
        <v>144.5</v>
      </c>
      <c r="C527" s="2">
        <v>148</v>
      </c>
      <c r="D527" s="2">
        <v>144</v>
      </c>
      <c r="E527" s="2">
        <v>147.5</v>
      </c>
      <c r="F527" s="2">
        <v>126.447205</v>
      </c>
      <c r="G527" s="3">
        <v>5838800</v>
      </c>
    </row>
    <row r="528" spans="1:7" x14ac:dyDescent="0.25">
      <c r="A528" s="1">
        <v>40966</v>
      </c>
      <c r="B528" s="2">
        <v>147</v>
      </c>
      <c r="C528" s="2">
        <v>148</v>
      </c>
      <c r="D528" s="2">
        <v>142</v>
      </c>
      <c r="E528" s="2">
        <v>143.5</v>
      </c>
      <c r="F528" s="2">
        <v>123.01812700000001</v>
      </c>
      <c r="G528" s="3">
        <v>5273500</v>
      </c>
    </row>
    <row r="529" spans="1:7" x14ac:dyDescent="0.25">
      <c r="A529" s="1">
        <v>40967</v>
      </c>
      <c r="B529" s="2">
        <v>144</v>
      </c>
      <c r="C529" s="2">
        <v>145</v>
      </c>
      <c r="D529" s="2">
        <v>142</v>
      </c>
      <c r="E529" s="2">
        <v>145</v>
      </c>
      <c r="F529" s="2">
        <v>124.304024</v>
      </c>
      <c r="G529" s="3">
        <v>3720300</v>
      </c>
    </row>
    <row r="530" spans="1:7" x14ac:dyDescent="0.25">
      <c r="A530" s="1">
        <v>40968</v>
      </c>
      <c r="B530" s="2">
        <v>145</v>
      </c>
      <c r="C530" s="2">
        <v>147</v>
      </c>
      <c r="D530" s="2">
        <v>144.5</v>
      </c>
      <c r="E530" s="2">
        <v>146.5</v>
      </c>
      <c r="F530" s="2">
        <v>125.589912</v>
      </c>
      <c r="G530" s="3">
        <v>6434000</v>
      </c>
    </row>
    <row r="531" spans="1:7" x14ac:dyDescent="0.25">
      <c r="A531" s="1">
        <v>40969</v>
      </c>
      <c r="B531" s="2">
        <v>146.5</v>
      </c>
      <c r="C531" s="2">
        <v>147</v>
      </c>
      <c r="D531" s="2">
        <v>145.5</v>
      </c>
      <c r="E531" s="2">
        <v>147</v>
      </c>
      <c r="F531" s="2">
        <v>126.01857800000001</v>
      </c>
      <c r="G531" s="3">
        <v>5093200</v>
      </c>
    </row>
    <row r="532" spans="1:7" x14ac:dyDescent="0.25">
      <c r="A532" s="1">
        <v>40970</v>
      </c>
      <c r="B532" s="2">
        <v>146.5</v>
      </c>
      <c r="C532" s="2">
        <v>149.5</v>
      </c>
      <c r="D532" s="2">
        <v>145.5</v>
      </c>
      <c r="E532" s="2">
        <v>147.5</v>
      </c>
      <c r="F532" s="2">
        <v>126.447205</v>
      </c>
      <c r="G532" s="3">
        <v>7576500</v>
      </c>
    </row>
    <row r="533" spans="1:7" x14ac:dyDescent="0.25">
      <c r="A533" s="1">
        <v>40973</v>
      </c>
      <c r="B533" s="2">
        <v>148</v>
      </c>
      <c r="C533" s="2">
        <v>148</v>
      </c>
      <c r="D533" s="2">
        <v>145</v>
      </c>
      <c r="E533" s="2">
        <v>146.5</v>
      </c>
      <c r="F533" s="2">
        <v>125.589912</v>
      </c>
      <c r="G533" s="3">
        <v>2606500</v>
      </c>
    </row>
    <row r="534" spans="1:7" x14ac:dyDescent="0.25">
      <c r="A534" s="1">
        <v>40974</v>
      </c>
      <c r="B534" s="2">
        <v>145</v>
      </c>
      <c r="C534" s="2">
        <v>145</v>
      </c>
      <c r="D534" s="2">
        <v>142</v>
      </c>
      <c r="E534" s="2">
        <v>144</v>
      </c>
      <c r="F534" s="2">
        <v>123.44676200000001</v>
      </c>
      <c r="G534" s="3">
        <v>6429500</v>
      </c>
    </row>
    <row r="535" spans="1:7" x14ac:dyDescent="0.25">
      <c r="A535" s="1">
        <v>40976</v>
      </c>
      <c r="B535" s="2">
        <v>144.5</v>
      </c>
      <c r="C535" s="2">
        <v>146</v>
      </c>
      <c r="D535" s="2">
        <v>144.5</v>
      </c>
      <c r="E535" s="2">
        <v>145.5</v>
      </c>
      <c r="F535" s="2">
        <v>124.732643</v>
      </c>
      <c r="G535" s="3">
        <v>9141800</v>
      </c>
    </row>
    <row r="536" spans="1:7" x14ac:dyDescent="0.25">
      <c r="A536" s="1">
        <v>40977</v>
      </c>
      <c r="B536" s="2">
        <v>146</v>
      </c>
      <c r="C536" s="2">
        <v>148</v>
      </c>
      <c r="D536" s="2">
        <v>144.5</v>
      </c>
      <c r="E536" s="2">
        <v>145</v>
      </c>
      <c r="F536" s="2">
        <v>124.304024</v>
      </c>
      <c r="G536" s="3">
        <v>7043700</v>
      </c>
    </row>
    <row r="537" spans="1:7" x14ac:dyDescent="0.25">
      <c r="A537" s="1">
        <v>40980</v>
      </c>
      <c r="B537" s="2">
        <v>145</v>
      </c>
      <c r="C537" s="2">
        <v>145.5</v>
      </c>
      <c r="D537" s="2">
        <v>141.5</v>
      </c>
      <c r="E537" s="2">
        <v>142</v>
      </c>
      <c r="F537" s="2">
        <v>121.73221599999999</v>
      </c>
      <c r="G537" s="3">
        <v>6589500</v>
      </c>
    </row>
    <row r="538" spans="1:7" x14ac:dyDescent="0.25">
      <c r="A538" s="1">
        <v>40981</v>
      </c>
      <c r="B538" s="2">
        <v>143</v>
      </c>
      <c r="C538" s="2">
        <v>148</v>
      </c>
      <c r="D538" s="2">
        <v>143</v>
      </c>
      <c r="E538" s="2">
        <v>147.5</v>
      </c>
      <c r="F538" s="2">
        <v>126.447205</v>
      </c>
      <c r="G538" s="3">
        <v>8673000</v>
      </c>
    </row>
    <row r="539" spans="1:7" x14ac:dyDescent="0.25">
      <c r="A539" s="1">
        <v>40982</v>
      </c>
      <c r="B539" s="2">
        <v>150</v>
      </c>
      <c r="C539" s="2">
        <v>151</v>
      </c>
      <c r="D539" s="2">
        <v>149.5</v>
      </c>
      <c r="E539" s="2">
        <v>151</v>
      </c>
      <c r="F539" s="2">
        <v>129.44761700000001</v>
      </c>
      <c r="G539" s="3">
        <v>7158800</v>
      </c>
    </row>
    <row r="540" spans="1:7" x14ac:dyDescent="0.25">
      <c r="A540" s="1">
        <v>40983</v>
      </c>
      <c r="B540" s="2">
        <v>153</v>
      </c>
      <c r="C540" s="2">
        <v>156</v>
      </c>
      <c r="D540" s="2">
        <v>152.5</v>
      </c>
      <c r="E540" s="2">
        <v>154.5</v>
      </c>
      <c r="F540" s="2">
        <v>132.44809000000001</v>
      </c>
      <c r="G540" s="3">
        <v>10075400</v>
      </c>
    </row>
    <row r="541" spans="1:7" x14ac:dyDescent="0.25">
      <c r="A541" s="1">
        <v>40984</v>
      </c>
      <c r="B541" s="2">
        <v>154</v>
      </c>
      <c r="C541" s="2">
        <v>157.5</v>
      </c>
      <c r="D541" s="2">
        <v>153.5</v>
      </c>
      <c r="E541" s="2">
        <v>157</v>
      </c>
      <c r="F541" s="2">
        <v>134.59124800000001</v>
      </c>
      <c r="G541" s="3">
        <v>7829100</v>
      </c>
    </row>
    <row r="542" spans="1:7" x14ac:dyDescent="0.25">
      <c r="A542" s="1">
        <v>40987</v>
      </c>
      <c r="B542" s="2">
        <v>157</v>
      </c>
      <c r="C542" s="2">
        <v>164</v>
      </c>
      <c r="D542" s="2">
        <v>156</v>
      </c>
      <c r="E542" s="2">
        <v>158.5</v>
      </c>
      <c r="F542" s="2">
        <v>135.87716699999999</v>
      </c>
      <c r="G542" s="3">
        <v>8852500</v>
      </c>
    </row>
    <row r="543" spans="1:7" x14ac:dyDescent="0.25">
      <c r="A543" s="1">
        <v>40988</v>
      </c>
      <c r="B543" s="2">
        <v>158</v>
      </c>
      <c r="C543" s="2">
        <v>162.5</v>
      </c>
      <c r="D543" s="2">
        <v>157</v>
      </c>
      <c r="E543" s="2">
        <v>159</v>
      </c>
      <c r="F543" s="2">
        <v>136.30581699999999</v>
      </c>
      <c r="G543" s="3">
        <v>5089700</v>
      </c>
    </row>
    <row r="544" spans="1:7" x14ac:dyDescent="0.25">
      <c r="A544" s="1">
        <v>40989</v>
      </c>
      <c r="B544" s="2">
        <v>158.5</v>
      </c>
      <c r="C544" s="2">
        <v>159.5</v>
      </c>
      <c r="D544" s="2">
        <v>155</v>
      </c>
      <c r="E544" s="2">
        <v>158</v>
      </c>
      <c r="F544" s="2">
        <v>135.44851700000001</v>
      </c>
      <c r="G544" s="3">
        <v>8438800</v>
      </c>
    </row>
    <row r="545" spans="1:7" x14ac:dyDescent="0.25">
      <c r="A545" s="1">
        <v>40990</v>
      </c>
      <c r="B545" s="2">
        <v>157</v>
      </c>
      <c r="C545" s="2">
        <v>159.5</v>
      </c>
      <c r="D545" s="2">
        <v>155</v>
      </c>
      <c r="E545" s="2">
        <v>155</v>
      </c>
      <c r="F545" s="2">
        <v>132.87670900000001</v>
      </c>
      <c r="G545" s="3">
        <v>5882900</v>
      </c>
    </row>
    <row r="546" spans="1:7" x14ac:dyDescent="0.25">
      <c r="A546" s="1">
        <v>40991</v>
      </c>
      <c r="B546" s="2">
        <v>154</v>
      </c>
      <c r="C546" s="2">
        <v>154</v>
      </c>
      <c r="D546" s="2">
        <v>150.5</v>
      </c>
      <c r="E546" s="2">
        <v>152</v>
      </c>
      <c r="F546" s="2">
        <v>130.30487099999999</v>
      </c>
      <c r="G546" s="3">
        <v>11057600</v>
      </c>
    </row>
    <row r="547" spans="1:7" x14ac:dyDescent="0.25">
      <c r="A547" s="1">
        <v>40994</v>
      </c>
      <c r="B547" s="2">
        <v>152</v>
      </c>
      <c r="C547" s="2">
        <v>152</v>
      </c>
      <c r="D547" s="2">
        <v>148.5</v>
      </c>
      <c r="E547" s="2">
        <v>149</v>
      </c>
      <c r="F547" s="2">
        <v>127.733086</v>
      </c>
      <c r="G547" s="3">
        <v>8570900</v>
      </c>
    </row>
    <row r="548" spans="1:7" x14ac:dyDescent="0.25">
      <c r="A548" s="1">
        <v>40995</v>
      </c>
      <c r="B548" s="2">
        <v>151.5</v>
      </c>
      <c r="C548" s="2">
        <v>155.5</v>
      </c>
      <c r="D548" s="2">
        <v>151.5</v>
      </c>
      <c r="E548" s="2">
        <v>155.5</v>
      </c>
      <c r="F548" s="2">
        <v>133.30535900000001</v>
      </c>
      <c r="G548" s="3">
        <v>7070600</v>
      </c>
    </row>
    <row r="549" spans="1:7" x14ac:dyDescent="0.25">
      <c r="A549" s="1">
        <v>40996</v>
      </c>
      <c r="B549" s="2">
        <v>154.5</v>
      </c>
      <c r="C549" s="2">
        <v>154.5</v>
      </c>
      <c r="D549" s="2">
        <v>152.5</v>
      </c>
      <c r="E549" s="2">
        <v>153.5</v>
      </c>
      <c r="F549" s="2">
        <v>131.590836</v>
      </c>
      <c r="G549" s="3">
        <v>2718700</v>
      </c>
    </row>
    <row r="550" spans="1:7" x14ac:dyDescent="0.25">
      <c r="A550" s="1">
        <v>40997</v>
      </c>
      <c r="B550" s="2">
        <v>153.5</v>
      </c>
      <c r="C550" s="2">
        <v>158</v>
      </c>
      <c r="D550" s="2">
        <v>152</v>
      </c>
      <c r="E550" s="2">
        <v>157</v>
      </c>
      <c r="F550" s="2">
        <v>134.59124800000001</v>
      </c>
      <c r="G550" s="3">
        <v>7029600</v>
      </c>
    </row>
    <row r="551" spans="1:7" x14ac:dyDescent="0.25">
      <c r="A551" s="1">
        <v>40998</v>
      </c>
      <c r="B551" s="2">
        <v>157.5</v>
      </c>
      <c r="C551" s="2">
        <v>158</v>
      </c>
      <c r="D551" s="2">
        <v>153</v>
      </c>
      <c r="E551" s="2">
        <v>154</v>
      </c>
      <c r="F551" s="2">
        <v>132.01944</v>
      </c>
      <c r="G551" s="3">
        <v>6212900</v>
      </c>
    </row>
    <row r="552" spans="1:7" x14ac:dyDescent="0.25">
      <c r="A552" s="1">
        <v>41001</v>
      </c>
      <c r="B552" s="2">
        <v>155.5</v>
      </c>
      <c r="C552" s="2">
        <v>157.5</v>
      </c>
      <c r="D552" s="2">
        <v>154.5</v>
      </c>
      <c r="E552" s="2">
        <v>156</v>
      </c>
      <c r="F552" s="2">
        <v>133.73400899999999</v>
      </c>
      <c r="G552" s="3">
        <v>4397600</v>
      </c>
    </row>
    <row r="553" spans="1:7" x14ac:dyDescent="0.25">
      <c r="A553" s="1">
        <v>41002</v>
      </c>
      <c r="B553" s="2">
        <v>156</v>
      </c>
      <c r="C553" s="2">
        <v>161.5</v>
      </c>
      <c r="D553" s="2">
        <v>156</v>
      </c>
      <c r="E553" s="2">
        <v>161</v>
      </c>
      <c r="F553" s="2">
        <v>138.02032500000001</v>
      </c>
      <c r="G553" s="3">
        <v>7575900</v>
      </c>
    </row>
    <row r="554" spans="1:7" x14ac:dyDescent="0.25">
      <c r="A554" s="1">
        <v>41003</v>
      </c>
      <c r="B554" s="2">
        <v>160</v>
      </c>
      <c r="C554" s="2">
        <v>161</v>
      </c>
      <c r="D554" s="2">
        <v>157</v>
      </c>
      <c r="E554" s="2">
        <v>157</v>
      </c>
      <c r="F554" s="2">
        <v>134.59124800000001</v>
      </c>
      <c r="G554" s="3">
        <v>5376900</v>
      </c>
    </row>
    <row r="555" spans="1:7" x14ac:dyDescent="0.25">
      <c r="A555" s="1">
        <v>41004</v>
      </c>
      <c r="B555" s="2">
        <v>155.5</v>
      </c>
      <c r="C555" s="2">
        <v>156</v>
      </c>
      <c r="D555" s="2">
        <v>152</v>
      </c>
      <c r="E555" s="2">
        <v>153</v>
      </c>
      <c r="F555" s="2">
        <v>131.16218599999999</v>
      </c>
      <c r="G555" s="3">
        <v>9581300</v>
      </c>
    </row>
    <row r="556" spans="1:7" x14ac:dyDescent="0.25">
      <c r="A556" s="1">
        <v>41009</v>
      </c>
      <c r="B556" s="2">
        <v>150.5</v>
      </c>
      <c r="C556" s="2">
        <v>152</v>
      </c>
      <c r="D556" s="2">
        <v>148</v>
      </c>
      <c r="E556" s="2">
        <v>151</v>
      </c>
      <c r="F556" s="2">
        <v>131.16217</v>
      </c>
      <c r="G556" s="3">
        <v>5769800</v>
      </c>
    </row>
    <row r="557" spans="1:7" x14ac:dyDescent="0.25">
      <c r="A557" s="1">
        <v>41010</v>
      </c>
      <c r="B557" s="2">
        <v>149</v>
      </c>
      <c r="C557" s="2">
        <v>151.5</v>
      </c>
      <c r="D557" s="2">
        <v>147</v>
      </c>
      <c r="E557" s="2">
        <v>148.5</v>
      </c>
      <c r="F557" s="2">
        <v>128.99061599999999</v>
      </c>
      <c r="G557" s="3">
        <v>8300300</v>
      </c>
    </row>
    <row r="558" spans="1:7" x14ac:dyDescent="0.25">
      <c r="A558" s="1">
        <v>41011</v>
      </c>
      <c r="B558" s="2">
        <v>150</v>
      </c>
      <c r="C558" s="2">
        <v>154</v>
      </c>
      <c r="D558" s="2">
        <v>149.5</v>
      </c>
      <c r="E558" s="2">
        <v>154</v>
      </c>
      <c r="F558" s="2">
        <v>133.76805100000001</v>
      </c>
      <c r="G558" s="3">
        <v>9508300</v>
      </c>
    </row>
    <row r="559" spans="1:7" x14ac:dyDescent="0.25">
      <c r="A559" s="1">
        <v>41016</v>
      </c>
      <c r="B559" s="2">
        <v>156.5</v>
      </c>
      <c r="C559" s="2">
        <v>156.5</v>
      </c>
      <c r="D559" s="2">
        <v>150.5</v>
      </c>
      <c r="E559" s="2">
        <v>152</v>
      </c>
      <c r="F559" s="2">
        <v>132.030777</v>
      </c>
      <c r="G559" s="3">
        <v>9783100</v>
      </c>
    </row>
    <row r="560" spans="1:7" x14ac:dyDescent="0.25">
      <c r="A560" s="1">
        <v>41017</v>
      </c>
      <c r="B560" s="2">
        <v>153.5</v>
      </c>
      <c r="C560" s="2">
        <v>154</v>
      </c>
      <c r="D560" s="2">
        <v>150</v>
      </c>
      <c r="E560" s="2">
        <v>151</v>
      </c>
      <c r="F560" s="2">
        <v>131.16217</v>
      </c>
      <c r="G560" s="3">
        <v>6399700</v>
      </c>
    </row>
    <row r="561" spans="1:7" x14ac:dyDescent="0.25">
      <c r="A561" s="1">
        <v>41018</v>
      </c>
      <c r="B561" s="2">
        <v>154</v>
      </c>
      <c r="C561" s="2">
        <v>161</v>
      </c>
      <c r="D561" s="2">
        <v>153.5</v>
      </c>
      <c r="E561" s="2">
        <v>158</v>
      </c>
      <c r="F561" s="2">
        <v>137.24255400000001</v>
      </c>
      <c r="G561" s="3">
        <v>16054400</v>
      </c>
    </row>
    <row r="562" spans="1:7" x14ac:dyDescent="0.25">
      <c r="A562" s="1">
        <v>41019</v>
      </c>
      <c r="B562" s="2">
        <v>157</v>
      </c>
      <c r="C562" s="2">
        <v>158</v>
      </c>
      <c r="D562" s="2">
        <v>155.5</v>
      </c>
      <c r="E562" s="2">
        <v>156</v>
      </c>
      <c r="F562" s="2">
        <v>135.50531000000001</v>
      </c>
      <c r="G562" s="3">
        <v>12333700</v>
      </c>
    </row>
    <row r="563" spans="1:7" x14ac:dyDescent="0.25">
      <c r="A563" s="1">
        <v>41022</v>
      </c>
      <c r="B563" s="2">
        <v>156</v>
      </c>
      <c r="C563" s="2">
        <v>157</v>
      </c>
      <c r="D563" s="2">
        <v>153.5</v>
      </c>
      <c r="E563" s="2">
        <v>154</v>
      </c>
      <c r="F563" s="2">
        <v>133.76805100000001</v>
      </c>
      <c r="G563" s="3">
        <v>7672300</v>
      </c>
    </row>
    <row r="564" spans="1:7" x14ac:dyDescent="0.25">
      <c r="A564" s="1">
        <v>41023</v>
      </c>
      <c r="B564" s="2">
        <v>155</v>
      </c>
      <c r="C564" s="2">
        <v>156</v>
      </c>
      <c r="D564" s="2">
        <v>153.5</v>
      </c>
      <c r="E564" s="2">
        <v>155</v>
      </c>
      <c r="F564" s="2">
        <v>134.636673</v>
      </c>
      <c r="G564" s="3">
        <v>13634000</v>
      </c>
    </row>
    <row r="565" spans="1:7" x14ac:dyDescent="0.25">
      <c r="A565" s="1">
        <v>41024</v>
      </c>
      <c r="B565" s="2">
        <v>155</v>
      </c>
      <c r="C565" s="2">
        <v>155.5</v>
      </c>
      <c r="D565" s="2">
        <v>153</v>
      </c>
      <c r="E565" s="2">
        <v>154.5</v>
      </c>
      <c r="F565" s="2">
        <v>134.202393</v>
      </c>
      <c r="G565" s="3">
        <v>10390900</v>
      </c>
    </row>
    <row r="566" spans="1:7" x14ac:dyDescent="0.25">
      <c r="A566" s="1">
        <v>41025</v>
      </c>
      <c r="B566" s="2">
        <v>155</v>
      </c>
      <c r="C566" s="2">
        <v>156.5</v>
      </c>
      <c r="D566" s="2">
        <v>154</v>
      </c>
      <c r="E566" s="2">
        <v>155.5</v>
      </c>
      <c r="F566" s="2">
        <v>135.07098400000001</v>
      </c>
      <c r="G566" s="3">
        <v>11221900</v>
      </c>
    </row>
    <row r="567" spans="1:7" x14ac:dyDescent="0.25">
      <c r="A567" s="1">
        <v>41026</v>
      </c>
      <c r="B567" s="2">
        <v>155</v>
      </c>
      <c r="C567" s="2">
        <v>155.5</v>
      </c>
      <c r="D567" s="2">
        <v>154</v>
      </c>
      <c r="E567" s="2">
        <v>155</v>
      </c>
      <c r="F567" s="2">
        <v>134.636673</v>
      </c>
      <c r="G567" s="3">
        <v>7582000</v>
      </c>
    </row>
    <row r="568" spans="1:7" x14ac:dyDescent="0.25">
      <c r="A568" s="1">
        <v>41029</v>
      </c>
      <c r="B568" s="2">
        <v>156</v>
      </c>
      <c r="C568" s="2">
        <v>163.5</v>
      </c>
      <c r="D568" s="2">
        <v>155.5</v>
      </c>
      <c r="E568" s="2">
        <v>163.5</v>
      </c>
      <c r="F568" s="2">
        <v>142.01997399999999</v>
      </c>
      <c r="G568" s="3">
        <v>14143200</v>
      </c>
    </row>
    <row r="569" spans="1:7" x14ac:dyDescent="0.25">
      <c r="A569" s="1">
        <v>41031</v>
      </c>
      <c r="B569" s="2">
        <v>164</v>
      </c>
      <c r="C569" s="2">
        <v>164</v>
      </c>
      <c r="D569" s="2">
        <v>162.5</v>
      </c>
      <c r="E569" s="2">
        <v>163.5</v>
      </c>
      <c r="F569" s="2">
        <v>142.01997399999999</v>
      </c>
      <c r="G569" s="3">
        <v>7528600</v>
      </c>
    </row>
    <row r="570" spans="1:7" x14ac:dyDescent="0.25">
      <c r="A570" s="1">
        <v>41032</v>
      </c>
      <c r="B570" s="2">
        <v>163.5</v>
      </c>
      <c r="C570" s="2">
        <v>163.5</v>
      </c>
      <c r="D570" s="2">
        <v>160.5</v>
      </c>
      <c r="E570" s="2">
        <v>161.5</v>
      </c>
      <c r="F570" s="2">
        <v>140.282715</v>
      </c>
      <c r="G570" s="3">
        <v>4569300</v>
      </c>
    </row>
    <row r="571" spans="1:7" x14ac:dyDescent="0.25">
      <c r="A571" s="1">
        <v>41033</v>
      </c>
      <c r="B571" s="2">
        <v>161.5</v>
      </c>
      <c r="C571" s="2">
        <v>162.5</v>
      </c>
      <c r="D571" s="2">
        <v>158</v>
      </c>
      <c r="E571" s="2">
        <v>160.5</v>
      </c>
      <c r="F571" s="2">
        <v>139.41409300000001</v>
      </c>
      <c r="G571" s="3">
        <v>8500800</v>
      </c>
    </row>
    <row r="572" spans="1:7" x14ac:dyDescent="0.25">
      <c r="A572" s="1">
        <v>41037</v>
      </c>
      <c r="B572" s="2">
        <v>159</v>
      </c>
      <c r="C572" s="2">
        <v>160</v>
      </c>
      <c r="D572" s="2">
        <v>157.5</v>
      </c>
      <c r="E572" s="2">
        <v>160</v>
      </c>
      <c r="F572" s="2">
        <v>138.97979699999999</v>
      </c>
      <c r="G572" s="3">
        <v>10551100</v>
      </c>
    </row>
    <row r="573" spans="1:7" x14ac:dyDescent="0.25">
      <c r="A573" s="1">
        <v>41038</v>
      </c>
      <c r="B573" s="2">
        <v>158</v>
      </c>
      <c r="C573" s="2">
        <v>158.5</v>
      </c>
      <c r="D573" s="2">
        <v>155</v>
      </c>
      <c r="E573" s="2">
        <v>155.5</v>
      </c>
      <c r="F573" s="2">
        <v>135.07098400000001</v>
      </c>
      <c r="G573" s="3">
        <v>9064400</v>
      </c>
    </row>
    <row r="574" spans="1:7" x14ac:dyDescent="0.25">
      <c r="A574" s="1">
        <v>41039</v>
      </c>
      <c r="B574" s="2">
        <v>153.5</v>
      </c>
      <c r="C574" s="2">
        <v>155.5</v>
      </c>
      <c r="D574" s="2">
        <v>151</v>
      </c>
      <c r="E574" s="2">
        <v>153</v>
      </c>
      <c r="F574" s="2">
        <v>132.899429</v>
      </c>
      <c r="G574" s="3">
        <v>14845300</v>
      </c>
    </row>
    <row r="575" spans="1:7" x14ac:dyDescent="0.25">
      <c r="A575" s="1">
        <v>41040</v>
      </c>
      <c r="B575" s="2">
        <v>152.5</v>
      </c>
      <c r="C575" s="2">
        <v>153</v>
      </c>
      <c r="D575" s="2">
        <v>151</v>
      </c>
      <c r="E575" s="2">
        <v>152</v>
      </c>
      <c r="F575" s="2">
        <v>132.030777</v>
      </c>
      <c r="G575" s="3">
        <v>9841300</v>
      </c>
    </row>
    <row r="576" spans="1:7" x14ac:dyDescent="0.25">
      <c r="A576" s="1">
        <v>41043</v>
      </c>
      <c r="B576" s="2">
        <v>152</v>
      </c>
      <c r="C576" s="2">
        <v>155.5</v>
      </c>
      <c r="D576" s="2">
        <v>149.5</v>
      </c>
      <c r="E576" s="2">
        <v>151</v>
      </c>
      <c r="F576" s="2">
        <v>131.16217</v>
      </c>
      <c r="G576" s="3">
        <v>8253700</v>
      </c>
    </row>
    <row r="577" spans="1:7" x14ac:dyDescent="0.25">
      <c r="A577" s="1">
        <v>41044</v>
      </c>
      <c r="B577" s="2">
        <v>151</v>
      </c>
      <c r="C577" s="2">
        <v>155</v>
      </c>
      <c r="D577" s="2">
        <v>150.5</v>
      </c>
      <c r="E577" s="2">
        <v>154.5</v>
      </c>
      <c r="F577" s="2">
        <v>134.202393</v>
      </c>
      <c r="G577" s="3">
        <v>11352000</v>
      </c>
    </row>
    <row r="578" spans="1:7" x14ac:dyDescent="0.25">
      <c r="A578" s="1">
        <v>41045</v>
      </c>
      <c r="B578" s="2">
        <v>150.5</v>
      </c>
      <c r="C578" s="2">
        <v>152</v>
      </c>
      <c r="D578" s="2">
        <v>148</v>
      </c>
      <c r="E578" s="2">
        <v>152</v>
      </c>
      <c r="F578" s="2">
        <v>132.030777</v>
      </c>
      <c r="G578" s="3">
        <v>12775700</v>
      </c>
    </row>
    <row r="579" spans="1:7" x14ac:dyDescent="0.25">
      <c r="A579" s="1">
        <v>41046</v>
      </c>
      <c r="B579" s="2">
        <v>151.5</v>
      </c>
      <c r="C579" s="2">
        <v>154</v>
      </c>
      <c r="D579" s="2">
        <v>151</v>
      </c>
      <c r="E579" s="2">
        <v>153</v>
      </c>
      <c r="F579" s="2">
        <v>132.899429</v>
      </c>
      <c r="G579" s="3">
        <v>8324300</v>
      </c>
    </row>
    <row r="580" spans="1:7" x14ac:dyDescent="0.25">
      <c r="A580" s="1">
        <v>41047</v>
      </c>
      <c r="B580" s="2">
        <v>150.5</v>
      </c>
      <c r="C580" s="2">
        <v>152</v>
      </c>
      <c r="D580" s="2">
        <v>149.5</v>
      </c>
      <c r="E580" s="2">
        <v>151.5</v>
      </c>
      <c r="F580" s="2">
        <v>131.596497</v>
      </c>
      <c r="G580" s="3">
        <v>7480800</v>
      </c>
    </row>
    <row r="581" spans="1:7" x14ac:dyDescent="0.25">
      <c r="A581" s="1">
        <v>41050</v>
      </c>
      <c r="B581" s="2">
        <v>151.5</v>
      </c>
      <c r="C581" s="2">
        <v>151.5</v>
      </c>
      <c r="D581" s="2">
        <v>147.5</v>
      </c>
      <c r="E581" s="2">
        <v>148</v>
      </c>
      <c r="F581" s="2">
        <v>128.55633499999999</v>
      </c>
      <c r="G581" s="3">
        <v>11972600</v>
      </c>
    </row>
    <row r="582" spans="1:7" x14ac:dyDescent="0.25">
      <c r="A582" s="1">
        <v>41051</v>
      </c>
      <c r="B582" s="2">
        <v>149.5</v>
      </c>
      <c r="C582" s="2">
        <v>149.5</v>
      </c>
      <c r="D582" s="2">
        <v>143.5</v>
      </c>
      <c r="E582" s="2">
        <v>143.5</v>
      </c>
      <c r="F582" s="2">
        <v>124.647507</v>
      </c>
      <c r="G582" s="3">
        <v>12994500</v>
      </c>
    </row>
    <row r="583" spans="1:7" x14ac:dyDescent="0.25">
      <c r="A583" s="1">
        <v>41052</v>
      </c>
      <c r="B583" s="2">
        <v>142.5</v>
      </c>
      <c r="C583" s="2">
        <v>145</v>
      </c>
      <c r="D583" s="2">
        <v>142</v>
      </c>
      <c r="E583" s="2">
        <v>144</v>
      </c>
      <c r="F583" s="2">
        <v>125.081818</v>
      </c>
      <c r="G583" s="3">
        <v>5978700</v>
      </c>
    </row>
    <row r="584" spans="1:7" x14ac:dyDescent="0.25">
      <c r="A584" s="1">
        <v>41053</v>
      </c>
      <c r="B584" s="2">
        <v>143.5</v>
      </c>
      <c r="C584" s="2">
        <v>148.5</v>
      </c>
      <c r="D584" s="2">
        <v>142</v>
      </c>
      <c r="E584" s="2">
        <v>148.5</v>
      </c>
      <c r="F584" s="2">
        <v>128.99061599999999</v>
      </c>
      <c r="G584" s="3">
        <v>10147800</v>
      </c>
    </row>
    <row r="585" spans="1:7" x14ac:dyDescent="0.25">
      <c r="A585" s="1">
        <v>41054</v>
      </c>
      <c r="B585" s="2">
        <v>147</v>
      </c>
      <c r="C585" s="2">
        <v>150.5</v>
      </c>
      <c r="D585" s="2">
        <v>146.5</v>
      </c>
      <c r="E585" s="2">
        <v>150</v>
      </c>
      <c r="F585" s="2">
        <v>130.29354900000001</v>
      </c>
      <c r="G585" s="3">
        <v>10743800</v>
      </c>
    </row>
    <row r="586" spans="1:7" x14ac:dyDescent="0.25">
      <c r="A586" s="1">
        <v>41057</v>
      </c>
      <c r="B586" s="2">
        <v>149</v>
      </c>
      <c r="C586" s="2">
        <v>150</v>
      </c>
      <c r="D586" s="2">
        <v>146.5</v>
      </c>
      <c r="E586" s="2">
        <v>149.5</v>
      </c>
      <c r="F586" s="2">
        <v>129.859253</v>
      </c>
      <c r="G586" s="3">
        <v>8004800</v>
      </c>
    </row>
    <row r="587" spans="1:7" x14ac:dyDescent="0.25">
      <c r="A587" s="1">
        <v>41058</v>
      </c>
      <c r="B587" s="2">
        <v>149.5</v>
      </c>
      <c r="C587" s="2">
        <v>152.5</v>
      </c>
      <c r="D587" s="2">
        <v>148.5</v>
      </c>
      <c r="E587" s="2">
        <v>151.5</v>
      </c>
      <c r="F587" s="2">
        <v>131.596497</v>
      </c>
      <c r="G587" s="3">
        <v>6061600</v>
      </c>
    </row>
    <row r="588" spans="1:7" x14ac:dyDescent="0.25">
      <c r="A588" s="1">
        <v>41059</v>
      </c>
      <c r="B588" s="2">
        <v>150</v>
      </c>
      <c r="C588" s="2">
        <v>151</v>
      </c>
      <c r="D588" s="2">
        <v>149.5</v>
      </c>
      <c r="E588" s="2">
        <v>151</v>
      </c>
      <c r="F588" s="2">
        <v>131.16217</v>
      </c>
      <c r="G588" s="3">
        <v>5141800</v>
      </c>
    </row>
    <row r="589" spans="1:7" x14ac:dyDescent="0.25">
      <c r="A589" s="1">
        <v>41060</v>
      </c>
      <c r="B589" s="2">
        <v>149</v>
      </c>
      <c r="C589" s="2">
        <v>155</v>
      </c>
      <c r="D589" s="2">
        <v>147.5</v>
      </c>
      <c r="E589" s="2">
        <v>155</v>
      </c>
      <c r="F589" s="2">
        <v>134.636673</v>
      </c>
      <c r="G589" s="3">
        <v>17496900</v>
      </c>
    </row>
    <row r="590" spans="1:7" x14ac:dyDescent="0.25">
      <c r="A590" s="1">
        <v>41061</v>
      </c>
      <c r="B590" s="2">
        <v>152.5</v>
      </c>
      <c r="C590" s="2">
        <v>153</v>
      </c>
      <c r="D590" s="2">
        <v>148.5</v>
      </c>
      <c r="E590" s="2">
        <v>148.5</v>
      </c>
      <c r="F590" s="2">
        <v>128.99061599999999</v>
      </c>
      <c r="G590" s="3">
        <v>6759500</v>
      </c>
    </row>
    <row r="591" spans="1:7" x14ac:dyDescent="0.25">
      <c r="A591" s="1">
        <v>41065</v>
      </c>
      <c r="B591" s="2">
        <v>149</v>
      </c>
      <c r="C591" s="2">
        <v>150</v>
      </c>
      <c r="D591" s="2">
        <v>144</v>
      </c>
      <c r="E591" s="2">
        <v>144</v>
      </c>
      <c r="F591" s="2">
        <v>125.081818</v>
      </c>
      <c r="G591" s="3">
        <v>7075900</v>
      </c>
    </row>
    <row r="592" spans="1:7" x14ac:dyDescent="0.25">
      <c r="A592" s="1">
        <v>41066</v>
      </c>
      <c r="B592" s="2">
        <v>145.5</v>
      </c>
      <c r="C592" s="2">
        <v>148</v>
      </c>
      <c r="D592" s="2">
        <v>145</v>
      </c>
      <c r="E592" s="2">
        <v>146</v>
      </c>
      <c r="F592" s="2">
        <v>126.81905399999999</v>
      </c>
      <c r="G592" s="3">
        <v>6236200</v>
      </c>
    </row>
    <row r="593" spans="1:7" x14ac:dyDescent="0.25">
      <c r="A593" s="1">
        <v>41067</v>
      </c>
      <c r="B593" s="2">
        <v>148.5</v>
      </c>
      <c r="C593" s="2">
        <v>150</v>
      </c>
      <c r="D593" s="2">
        <v>148</v>
      </c>
      <c r="E593" s="2">
        <v>149.5</v>
      </c>
      <c r="F593" s="2">
        <v>129.859253</v>
      </c>
      <c r="G593" s="3">
        <v>7358700</v>
      </c>
    </row>
    <row r="594" spans="1:7" x14ac:dyDescent="0.25">
      <c r="A594" s="1">
        <v>41068</v>
      </c>
      <c r="B594" s="2">
        <v>148.5</v>
      </c>
      <c r="C594" s="2">
        <v>150.5</v>
      </c>
      <c r="D594" s="2">
        <v>148</v>
      </c>
      <c r="E594" s="2">
        <v>150.5</v>
      </c>
      <c r="F594" s="2">
        <v>130.727859</v>
      </c>
      <c r="G594" s="3">
        <v>3244700</v>
      </c>
    </row>
    <row r="595" spans="1:7" x14ac:dyDescent="0.25">
      <c r="A595" s="1">
        <v>41071</v>
      </c>
      <c r="B595" s="2">
        <v>153</v>
      </c>
      <c r="C595" s="2">
        <v>157</v>
      </c>
      <c r="D595" s="2">
        <v>152.5</v>
      </c>
      <c r="E595" s="2">
        <v>157</v>
      </c>
      <c r="F595" s="2">
        <v>136.373932</v>
      </c>
      <c r="G595" s="3">
        <v>9441400</v>
      </c>
    </row>
    <row r="596" spans="1:7" x14ac:dyDescent="0.25">
      <c r="A596" s="1">
        <v>41072</v>
      </c>
      <c r="B596" s="2">
        <v>155</v>
      </c>
      <c r="C596" s="2">
        <v>156</v>
      </c>
      <c r="D596" s="2">
        <v>154</v>
      </c>
      <c r="E596" s="2">
        <v>155.5</v>
      </c>
      <c r="F596" s="2">
        <v>135.07098400000001</v>
      </c>
      <c r="G596" s="3">
        <v>7830700</v>
      </c>
    </row>
    <row r="597" spans="1:7" x14ac:dyDescent="0.25">
      <c r="A597" s="1">
        <v>41073</v>
      </c>
      <c r="B597" s="2">
        <v>157</v>
      </c>
      <c r="C597" s="2">
        <v>159.5</v>
      </c>
      <c r="D597" s="2">
        <v>156.5</v>
      </c>
      <c r="E597" s="2">
        <v>158</v>
      </c>
      <c r="F597" s="2">
        <v>137.24255400000001</v>
      </c>
      <c r="G597" s="3">
        <v>12639800</v>
      </c>
    </row>
    <row r="598" spans="1:7" x14ac:dyDescent="0.25">
      <c r="A598" s="1">
        <v>41074</v>
      </c>
      <c r="B598" s="2">
        <v>156</v>
      </c>
      <c r="C598" s="2">
        <v>158</v>
      </c>
      <c r="D598" s="2">
        <v>156</v>
      </c>
      <c r="E598" s="2">
        <v>156.5</v>
      </c>
      <c r="F598" s="2">
        <v>135.93959000000001</v>
      </c>
      <c r="G598" s="3">
        <v>8004400</v>
      </c>
    </row>
    <row r="599" spans="1:7" x14ac:dyDescent="0.25">
      <c r="A599" s="1">
        <v>41075</v>
      </c>
      <c r="B599" s="2">
        <v>157.5</v>
      </c>
      <c r="C599" s="2">
        <v>159.5</v>
      </c>
      <c r="D599" s="2">
        <v>157</v>
      </c>
      <c r="E599" s="2">
        <v>159</v>
      </c>
      <c r="F599" s="2">
        <v>138.11116000000001</v>
      </c>
      <c r="G599" s="3">
        <v>8339900</v>
      </c>
    </row>
    <row r="600" spans="1:7" x14ac:dyDescent="0.25">
      <c r="A600" s="1">
        <v>41078</v>
      </c>
      <c r="B600" s="2">
        <v>160.5</v>
      </c>
      <c r="C600" s="2">
        <v>161.5</v>
      </c>
      <c r="D600" s="2">
        <v>157.5</v>
      </c>
      <c r="E600" s="2">
        <v>157.5</v>
      </c>
      <c r="F600" s="2">
        <v>136.80822800000001</v>
      </c>
      <c r="G600" s="3">
        <v>6160400</v>
      </c>
    </row>
    <row r="601" spans="1:7" x14ac:dyDescent="0.25">
      <c r="A601" s="1">
        <v>41079</v>
      </c>
      <c r="B601" s="2">
        <v>157.5</v>
      </c>
      <c r="C601" s="2">
        <v>160.5</v>
      </c>
      <c r="D601" s="2">
        <v>157.5</v>
      </c>
      <c r="E601" s="2">
        <v>160.5</v>
      </c>
      <c r="F601" s="2">
        <v>139.41409300000001</v>
      </c>
      <c r="G601" s="3">
        <v>3686700</v>
      </c>
    </row>
    <row r="602" spans="1:7" x14ac:dyDescent="0.25">
      <c r="A602" s="1">
        <v>41080</v>
      </c>
      <c r="B602" s="2">
        <v>160.5</v>
      </c>
      <c r="C602" s="2">
        <v>161</v>
      </c>
      <c r="D602" s="2">
        <v>159</v>
      </c>
      <c r="E602" s="2">
        <v>160.5</v>
      </c>
      <c r="F602" s="2">
        <v>139.41409300000001</v>
      </c>
      <c r="G602" s="3">
        <v>2457600</v>
      </c>
    </row>
    <row r="603" spans="1:7" x14ac:dyDescent="0.25">
      <c r="A603" s="1">
        <v>41081</v>
      </c>
      <c r="B603" s="2">
        <v>159</v>
      </c>
      <c r="C603" s="2">
        <v>160</v>
      </c>
      <c r="D603" s="2">
        <v>156.5</v>
      </c>
      <c r="E603" s="2">
        <v>156.5</v>
      </c>
      <c r="F603" s="2">
        <v>135.93959000000001</v>
      </c>
      <c r="G603" s="3">
        <v>8189000</v>
      </c>
    </row>
    <row r="604" spans="1:7" x14ac:dyDescent="0.25">
      <c r="A604" s="1">
        <v>41082</v>
      </c>
      <c r="B604" s="2">
        <v>156</v>
      </c>
      <c r="C604" s="2">
        <v>160.5</v>
      </c>
      <c r="D604" s="2">
        <v>155.5</v>
      </c>
      <c r="E604" s="2">
        <v>159</v>
      </c>
      <c r="F604" s="2">
        <v>138.11116000000001</v>
      </c>
      <c r="G604" s="3">
        <v>8077400</v>
      </c>
    </row>
    <row r="605" spans="1:7" x14ac:dyDescent="0.25">
      <c r="A605" s="1">
        <v>41085</v>
      </c>
      <c r="B605" s="2">
        <v>159</v>
      </c>
      <c r="C605" s="2">
        <v>161.5</v>
      </c>
      <c r="D605" s="2">
        <v>159</v>
      </c>
      <c r="E605" s="2">
        <v>160.5</v>
      </c>
      <c r="F605" s="2">
        <v>139.41409300000001</v>
      </c>
      <c r="G605" s="3">
        <v>4543300</v>
      </c>
    </row>
    <row r="606" spans="1:7" x14ac:dyDescent="0.25">
      <c r="A606" s="1">
        <v>41086</v>
      </c>
      <c r="B606" s="2">
        <v>159.5</v>
      </c>
      <c r="C606" s="2">
        <v>161.5</v>
      </c>
      <c r="D606" s="2">
        <v>158.5</v>
      </c>
      <c r="E606" s="2">
        <v>161</v>
      </c>
      <c r="F606" s="2">
        <v>139.84841900000001</v>
      </c>
      <c r="G606" s="3">
        <v>5817700</v>
      </c>
    </row>
    <row r="607" spans="1:7" x14ac:dyDescent="0.25">
      <c r="A607" s="1">
        <v>41087</v>
      </c>
      <c r="B607" s="2">
        <v>161.5</v>
      </c>
      <c r="C607" s="2">
        <v>165</v>
      </c>
      <c r="D607" s="2">
        <v>161.5</v>
      </c>
      <c r="E607" s="2">
        <v>164</v>
      </c>
      <c r="F607" s="2">
        <v>142.45429999999999</v>
      </c>
      <c r="G607" s="3">
        <v>14781800</v>
      </c>
    </row>
    <row r="608" spans="1:7" x14ac:dyDescent="0.25">
      <c r="A608" s="1">
        <v>41088</v>
      </c>
      <c r="B608" s="2">
        <v>163.5</v>
      </c>
      <c r="C608" s="2">
        <v>163.5</v>
      </c>
      <c r="D608" s="2">
        <v>160</v>
      </c>
      <c r="E608" s="2">
        <v>162</v>
      </c>
      <c r="F608" s="2">
        <v>140.71704099999999</v>
      </c>
      <c r="G608" s="3">
        <v>12290600</v>
      </c>
    </row>
    <row r="609" spans="1:7" x14ac:dyDescent="0.25">
      <c r="A609" s="1">
        <v>41089</v>
      </c>
      <c r="B609" s="2">
        <v>163</v>
      </c>
      <c r="C609" s="2">
        <v>164.5</v>
      </c>
      <c r="D609" s="2">
        <v>162</v>
      </c>
      <c r="E609" s="2">
        <v>162</v>
      </c>
      <c r="F609" s="2">
        <v>140.71704099999999</v>
      </c>
      <c r="G609" s="3">
        <v>7369500</v>
      </c>
    </row>
    <row r="610" spans="1:7" x14ac:dyDescent="0.25">
      <c r="A610" s="1">
        <v>41092</v>
      </c>
      <c r="B610" s="2">
        <v>163</v>
      </c>
      <c r="C610" s="2">
        <v>164.5</v>
      </c>
      <c r="D610" s="2">
        <v>162</v>
      </c>
      <c r="E610" s="2">
        <v>163.5</v>
      </c>
      <c r="F610" s="2">
        <v>142.01997399999999</v>
      </c>
      <c r="G610" s="3">
        <v>6186500</v>
      </c>
    </row>
    <row r="611" spans="1:7" x14ac:dyDescent="0.25">
      <c r="A611" s="1">
        <v>41093</v>
      </c>
      <c r="B611" s="2">
        <v>164.5</v>
      </c>
      <c r="C611" s="2">
        <v>166.5</v>
      </c>
      <c r="D611" s="2">
        <v>164.5</v>
      </c>
      <c r="E611" s="2">
        <v>165.5</v>
      </c>
      <c r="F611" s="2">
        <v>143.757217</v>
      </c>
      <c r="G611" s="3">
        <v>7418100</v>
      </c>
    </row>
    <row r="612" spans="1:7" x14ac:dyDescent="0.25">
      <c r="A612" s="1">
        <v>41094</v>
      </c>
      <c r="B612" s="2">
        <v>166</v>
      </c>
      <c r="C612" s="2">
        <v>166</v>
      </c>
      <c r="D612" s="2">
        <v>162.5</v>
      </c>
      <c r="E612" s="2">
        <v>163.5</v>
      </c>
      <c r="F612" s="2">
        <v>142.01997399999999</v>
      </c>
      <c r="G612" s="3">
        <v>6914900</v>
      </c>
    </row>
    <row r="613" spans="1:7" x14ac:dyDescent="0.25">
      <c r="A613" s="1">
        <v>41095</v>
      </c>
      <c r="B613" s="2">
        <v>162.5</v>
      </c>
      <c r="C613" s="2">
        <v>164</v>
      </c>
      <c r="D613" s="2">
        <v>162</v>
      </c>
      <c r="E613" s="2">
        <v>163.5</v>
      </c>
      <c r="F613" s="2">
        <v>142.01997399999999</v>
      </c>
      <c r="G613" s="3">
        <v>7444700</v>
      </c>
    </row>
    <row r="614" spans="1:7" x14ac:dyDescent="0.25">
      <c r="A614" s="1">
        <v>41096</v>
      </c>
      <c r="B614" s="2">
        <v>163</v>
      </c>
      <c r="C614" s="2">
        <v>163.5</v>
      </c>
      <c r="D614" s="2">
        <v>161.5</v>
      </c>
      <c r="E614" s="2">
        <v>162.5</v>
      </c>
      <c r="F614" s="2">
        <v>141.151352</v>
      </c>
      <c r="G614" s="3">
        <v>6026800</v>
      </c>
    </row>
    <row r="615" spans="1:7" x14ac:dyDescent="0.25">
      <c r="A615" s="1">
        <v>41099</v>
      </c>
      <c r="B615" s="2">
        <v>161</v>
      </c>
      <c r="C615" s="2">
        <v>162</v>
      </c>
      <c r="D615" s="2">
        <v>160</v>
      </c>
      <c r="E615" s="2">
        <v>162</v>
      </c>
      <c r="F615" s="2">
        <v>140.71704099999999</v>
      </c>
      <c r="G615" s="3">
        <v>3236300</v>
      </c>
    </row>
    <row r="616" spans="1:7" x14ac:dyDescent="0.25">
      <c r="A616" s="1">
        <v>41100</v>
      </c>
      <c r="B616" s="2">
        <v>162</v>
      </c>
      <c r="C616" s="2">
        <v>164.5</v>
      </c>
      <c r="D616" s="2">
        <v>161</v>
      </c>
      <c r="E616" s="2">
        <v>164</v>
      </c>
      <c r="F616" s="2">
        <v>142.45429999999999</v>
      </c>
      <c r="G616" s="3">
        <v>5738600</v>
      </c>
    </row>
    <row r="617" spans="1:7" x14ac:dyDescent="0.25">
      <c r="A617" s="1">
        <v>41101</v>
      </c>
      <c r="B617" s="2">
        <v>163</v>
      </c>
      <c r="C617" s="2">
        <v>164.5</v>
      </c>
      <c r="D617" s="2">
        <v>162.5</v>
      </c>
      <c r="E617" s="2">
        <v>164</v>
      </c>
      <c r="F617" s="2">
        <v>142.45429999999999</v>
      </c>
      <c r="G617" s="3">
        <v>6148500</v>
      </c>
    </row>
    <row r="618" spans="1:7" x14ac:dyDescent="0.25">
      <c r="A618" s="1">
        <v>41102</v>
      </c>
      <c r="B618" s="2">
        <v>163</v>
      </c>
      <c r="C618" s="2">
        <v>163.5</v>
      </c>
      <c r="D618" s="2">
        <v>161.5</v>
      </c>
      <c r="E618" s="2">
        <v>162</v>
      </c>
      <c r="F618" s="2">
        <v>140.71704099999999</v>
      </c>
      <c r="G618" s="3">
        <v>5563600</v>
      </c>
    </row>
    <row r="619" spans="1:7" x14ac:dyDescent="0.25">
      <c r="A619" s="1">
        <v>41103</v>
      </c>
      <c r="B619" s="2">
        <v>161.5</v>
      </c>
      <c r="C619" s="2">
        <v>165</v>
      </c>
      <c r="D619" s="2">
        <v>161.5</v>
      </c>
      <c r="E619" s="2">
        <v>164.5</v>
      </c>
      <c r="F619" s="2">
        <v>142.88859600000001</v>
      </c>
      <c r="G619" s="3">
        <v>9229200</v>
      </c>
    </row>
    <row r="620" spans="1:7" x14ac:dyDescent="0.25">
      <c r="A620" s="1">
        <v>41106</v>
      </c>
      <c r="B620" s="2">
        <v>164.5</v>
      </c>
      <c r="C620" s="2">
        <v>167.5</v>
      </c>
      <c r="D620" s="2">
        <v>163.5</v>
      </c>
      <c r="E620" s="2">
        <v>167</v>
      </c>
      <c r="F620" s="2">
        <v>145.06014999999999</v>
      </c>
      <c r="G620" s="3">
        <v>9502800</v>
      </c>
    </row>
    <row r="621" spans="1:7" x14ac:dyDescent="0.25">
      <c r="A621" s="1">
        <v>41107</v>
      </c>
      <c r="B621" s="2">
        <v>167</v>
      </c>
      <c r="C621" s="2">
        <v>167</v>
      </c>
      <c r="D621" s="2">
        <v>165</v>
      </c>
      <c r="E621" s="2">
        <v>166</v>
      </c>
      <c r="F621" s="2">
        <v>144.19154399999999</v>
      </c>
      <c r="G621" s="3">
        <v>7122100</v>
      </c>
    </row>
    <row r="622" spans="1:7" x14ac:dyDescent="0.25">
      <c r="A622" s="1">
        <v>41108</v>
      </c>
      <c r="B622" s="2">
        <v>165.5</v>
      </c>
      <c r="C622" s="2">
        <v>166.5</v>
      </c>
      <c r="D622" s="2">
        <v>165</v>
      </c>
      <c r="E622" s="2">
        <v>166</v>
      </c>
      <c r="F622" s="2">
        <v>144.19154399999999</v>
      </c>
      <c r="G622" s="3">
        <v>6295000</v>
      </c>
    </row>
    <row r="623" spans="1:7" x14ac:dyDescent="0.25">
      <c r="A623" s="1">
        <v>41109</v>
      </c>
      <c r="B623" s="2">
        <v>167.5</v>
      </c>
      <c r="C623" s="2">
        <v>167.5</v>
      </c>
      <c r="D623" s="2">
        <v>161.5</v>
      </c>
      <c r="E623" s="2">
        <v>162.5</v>
      </c>
      <c r="F623" s="2">
        <v>141.151352</v>
      </c>
      <c r="G623" s="3">
        <v>11778200</v>
      </c>
    </row>
    <row r="624" spans="1:7" x14ac:dyDescent="0.25">
      <c r="A624" s="1">
        <v>41110</v>
      </c>
      <c r="B624" s="2">
        <v>163</v>
      </c>
      <c r="C624" s="2">
        <v>163.5</v>
      </c>
      <c r="D624" s="2">
        <v>160</v>
      </c>
      <c r="E624" s="2">
        <v>161.5</v>
      </c>
      <c r="F624" s="2">
        <v>140.282715</v>
      </c>
      <c r="G624" s="3">
        <v>8190000</v>
      </c>
    </row>
    <row r="625" spans="1:7" x14ac:dyDescent="0.25">
      <c r="A625" s="1">
        <v>41113</v>
      </c>
      <c r="B625" s="2">
        <v>160</v>
      </c>
      <c r="C625" s="2">
        <v>161</v>
      </c>
      <c r="D625" s="2">
        <v>159.5</v>
      </c>
      <c r="E625" s="2">
        <v>160</v>
      </c>
      <c r="F625" s="2">
        <v>138.97979699999999</v>
      </c>
      <c r="G625" s="3">
        <v>6122300</v>
      </c>
    </row>
    <row r="626" spans="1:7" x14ac:dyDescent="0.25">
      <c r="A626" s="1">
        <v>41114</v>
      </c>
      <c r="B626" s="2">
        <v>160</v>
      </c>
      <c r="C626" s="2">
        <v>163.5</v>
      </c>
      <c r="D626" s="2">
        <v>160</v>
      </c>
      <c r="E626" s="2">
        <v>162.5</v>
      </c>
      <c r="F626" s="2">
        <v>141.151352</v>
      </c>
      <c r="G626" s="3">
        <v>6082600</v>
      </c>
    </row>
    <row r="627" spans="1:7" x14ac:dyDescent="0.25">
      <c r="A627" s="1">
        <v>41115</v>
      </c>
      <c r="B627" s="2">
        <v>162.5</v>
      </c>
      <c r="C627" s="2">
        <v>165.5</v>
      </c>
      <c r="D627" s="2">
        <v>162</v>
      </c>
      <c r="E627" s="2">
        <v>165.5</v>
      </c>
      <c r="F627" s="2">
        <v>143.757217</v>
      </c>
      <c r="G627" s="3">
        <v>6750700</v>
      </c>
    </row>
    <row r="628" spans="1:7" x14ac:dyDescent="0.25">
      <c r="A628" s="1">
        <v>41116</v>
      </c>
      <c r="B628" s="2">
        <v>166</v>
      </c>
      <c r="C628" s="2">
        <v>166</v>
      </c>
      <c r="D628" s="2">
        <v>164</v>
      </c>
      <c r="E628" s="2">
        <v>164.5</v>
      </c>
      <c r="F628" s="2">
        <v>142.88859600000001</v>
      </c>
      <c r="G628" s="3">
        <v>3192100</v>
      </c>
    </row>
    <row r="629" spans="1:7" x14ac:dyDescent="0.25">
      <c r="A629" s="1">
        <v>41117</v>
      </c>
      <c r="B629" s="2">
        <v>166.5</v>
      </c>
      <c r="C629" s="2">
        <v>167</v>
      </c>
      <c r="D629" s="2">
        <v>165</v>
      </c>
      <c r="E629" s="2">
        <v>166.5</v>
      </c>
      <c r="F629" s="2">
        <v>144.625854</v>
      </c>
      <c r="G629" s="3">
        <v>8150500</v>
      </c>
    </row>
    <row r="630" spans="1:7" x14ac:dyDescent="0.25">
      <c r="A630" s="1">
        <v>41120</v>
      </c>
      <c r="B630" s="2">
        <v>167</v>
      </c>
      <c r="C630" s="2">
        <v>172.5</v>
      </c>
      <c r="D630" s="2">
        <v>167</v>
      </c>
      <c r="E630" s="2">
        <v>172</v>
      </c>
      <c r="F630" s="2">
        <v>149.40329</v>
      </c>
      <c r="G630" s="3">
        <v>9910800</v>
      </c>
    </row>
    <row r="631" spans="1:7" x14ac:dyDescent="0.25">
      <c r="A631" s="1">
        <v>41121</v>
      </c>
      <c r="B631" s="2">
        <v>175</v>
      </c>
      <c r="C631" s="2">
        <v>176</v>
      </c>
      <c r="D631" s="2">
        <v>173</v>
      </c>
      <c r="E631" s="2">
        <v>175</v>
      </c>
      <c r="F631" s="2">
        <v>152.00917100000001</v>
      </c>
      <c r="G631" s="3">
        <v>10298400</v>
      </c>
    </row>
    <row r="632" spans="1:7" x14ac:dyDescent="0.25">
      <c r="A632" s="1">
        <v>41122</v>
      </c>
      <c r="B632" s="2">
        <v>175</v>
      </c>
      <c r="C632" s="2">
        <v>176</v>
      </c>
      <c r="D632" s="2">
        <v>173</v>
      </c>
      <c r="E632" s="2">
        <v>175</v>
      </c>
      <c r="F632" s="2">
        <v>152.00917100000001</v>
      </c>
      <c r="G632" s="3">
        <v>5655700</v>
      </c>
    </row>
    <row r="633" spans="1:7" x14ac:dyDescent="0.25">
      <c r="A633" s="1">
        <v>41124</v>
      </c>
      <c r="B633" s="2">
        <v>174.5</v>
      </c>
      <c r="C633" s="2">
        <v>175</v>
      </c>
      <c r="D633" s="2">
        <v>170</v>
      </c>
      <c r="E633" s="2">
        <v>172.5</v>
      </c>
      <c r="F633" s="2">
        <v>149.83763099999999</v>
      </c>
      <c r="G633" s="3">
        <v>6113900</v>
      </c>
    </row>
    <row r="634" spans="1:7" x14ac:dyDescent="0.25">
      <c r="A634" s="1">
        <v>41127</v>
      </c>
      <c r="B634" s="2">
        <v>174</v>
      </c>
      <c r="C634" s="2">
        <v>174.5</v>
      </c>
      <c r="D634" s="2">
        <v>172</v>
      </c>
      <c r="E634" s="2">
        <v>173</v>
      </c>
      <c r="F634" s="2">
        <v>150.271896</v>
      </c>
      <c r="G634" s="3">
        <v>3490500</v>
      </c>
    </row>
    <row r="635" spans="1:7" x14ac:dyDescent="0.25">
      <c r="A635" s="1">
        <v>41128</v>
      </c>
      <c r="B635" s="2">
        <v>173.5</v>
      </c>
      <c r="C635" s="2">
        <v>173.5</v>
      </c>
      <c r="D635" s="2">
        <v>171.5</v>
      </c>
      <c r="E635" s="2">
        <v>171.5</v>
      </c>
      <c r="F635" s="2">
        <v>148.96897899999999</v>
      </c>
      <c r="G635" s="3">
        <v>3058700</v>
      </c>
    </row>
    <row r="636" spans="1:7" x14ac:dyDescent="0.25">
      <c r="A636" s="1">
        <v>41129</v>
      </c>
      <c r="B636" s="2">
        <v>172</v>
      </c>
      <c r="C636" s="2">
        <v>173.5</v>
      </c>
      <c r="D636" s="2">
        <v>171</v>
      </c>
      <c r="E636" s="2">
        <v>171.5</v>
      </c>
      <c r="F636" s="2">
        <v>148.96897899999999</v>
      </c>
      <c r="G636" s="3">
        <v>6676300</v>
      </c>
    </row>
    <row r="637" spans="1:7" x14ac:dyDescent="0.25">
      <c r="A637" s="1">
        <v>41130</v>
      </c>
      <c r="B637" s="2">
        <v>172.5</v>
      </c>
      <c r="C637" s="2">
        <v>174.5</v>
      </c>
      <c r="D637" s="2">
        <v>171.5</v>
      </c>
      <c r="E637" s="2">
        <v>174.5</v>
      </c>
      <c r="F637" s="2">
        <v>151.57484400000001</v>
      </c>
      <c r="G637" s="3">
        <v>7211000</v>
      </c>
    </row>
    <row r="638" spans="1:7" x14ac:dyDescent="0.25">
      <c r="A638" s="1">
        <v>41131</v>
      </c>
      <c r="B638" s="2">
        <v>174.5</v>
      </c>
      <c r="C638" s="2">
        <v>175</v>
      </c>
      <c r="D638" s="2">
        <v>172.5</v>
      </c>
      <c r="E638" s="2">
        <v>173.5</v>
      </c>
      <c r="F638" s="2">
        <v>150.70622299999999</v>
      </c>
      <c r="G638" s="3">
        <v>4606800</v>
      </c>
    </row>
    <row r="639" spans="1:7" x14ac:dyDescent="0.25">
      <c r="A639" s="1">
        <v>41135</v>
      </c>
      <c r="B639" s="2">
        <v>175</v>
      </c>
      <c r="C639" s="2">
        <v>177</v>
      </c>
      <c r="D639" s="2">
        <v>173.5</v>
      </c>
      <c r="E639" s="2">
        <v>176</v>
      </c>
      <c r="F639" s="2">
        <v>152.877792</v>
      </c>
      <c r="G639" s="3">
        <v>8182600</v>
      </c>
    </row>
    <row r="640" spans="1:7" x14ac:dyDescent="0.25">
      <c r="A640" s="1">
        <v>41136</v>
      </c>
      <c r="B640" s="2">
        <v>175.5</v>
      </c>
      <c r="C640" s="2">
        <v>176</v>
      </c>
      <c r="D640" s="2">
        <v>174</v>
      </c>
      <c r="E640" s="2">
        <v>176</v>
      </c>
      <c r="F640" s="2">
        <v>152.877792</v>
      </c>
      <c r="G640" s="3">
        <v>3280900</v>
      </c>
    </row>
    <row r="641" spans="1:7" x14ac:dyDescent="0.25">
      <c r="A641" s="1">
        <v>41137</v>
      </c>
      <c r="B641" s="2">
        <v>175.5</v>
      </c>
      <c r="C641" s="2">
        <v>176</v>
      </c>
      <c r="D641" s="2">
        <v>173.5</v>
      </c>
      <c r="E641" s="2">
        <v>173.5</v>
      </c>
      <c r="F641" s="2">
        <v>150.70622299999999</v>
      </c>
      <c r="G641" s="3">
        <v>2756800</v>
      </c>
    </row>
    <row r="642" spans="1:7" x14ac:dyDescent="0.25">
      <c r="A642" s="1">
        <v>41138</v>
      </c>
      <c r="B642" s="2">
        <v>174</v>
      </c>
      <c r="C642" s="2">
        <v>174.5</v>
      </c>
      <c r="D642" s="2">
        <v>170.5</v>
      </c>
      <c r="E642" s="2">
        <v>171</v>
      </c>
      <c r="F642" s="2">
        <v>148.53465299999999</v>
      </c>
      <c r="G642" s="3">
        <v>6626900</v>
      </c>
    </row>
    <row r="643" spans="1:7" x14ac:dyDescent="0.25">
      <c r="A643" s="1">
        <v>41141</v>
      </c>
      <c r="B643" s="2">
        <v>170.5</v>
      </c>
      <c r="C643" s="2">
        <v>171.5</v>
      </c>
      <c r="D643" s="2">
        <v>169</v>
      </c>
      <c r="E643" s="2">
        <v>170.5</v>
      </c>
      <c r="F643" s="2">
        <v>148.10032699999999</v>
      </c>
      <c r="G643" s="3">
        <v>6394500</v>
      </c>
    </row>
    <row r="644" spans="1:7" x14ac:dyDescent="0.25">
      <c r="A644" s="1">
        <v>41142</v>
      </c>
      <c r="B644" s="2">
        <v>169.5</v>
      </c>
      <c r="C644" s="2">
        <v>172</v>
      </c>
      <c r="D644" s="2">
        <v>169.5</v>
      </c>
      <c r="E644" s="2">
        <v>171.5</v>
      </c>
      <c r="F644" s="2">
        <v>148.96897899999999</v>
      </c>
      <c r="G644" s="3">
        <v>5675000</v>
      </c>
    </row>
    <row r="645" spans="1:7" x14ac:dyDescent="0.25">
      <c r="A645" s="1">
        <v>41143</v>
      </c>
      <c r="B645" s="2">
        <v>171</v>
      </c>
      <c r="C645" s="2">
        <v>173</v>
      </c>
      <c r="D645" s="2">
        <v>170.5</v>
      </c>
      <c r="E645" s="2">
        <v>172</v>
      </c>
      <c r="F645" s="2">
        <v>149.40329</v>
      </c>
      <c r="G645" s="3">
        <v>4101100</v>
      </c>
    </row>
    <row r="646" spans="1:7" x14ac:dyDescent="0.25">
      <c r="A646" s="1">
        <v>41144</v>
      </c>
      <c r="B646" s="2">
        <v>172.5</v>
      </c>
      <c r="C646" s="2">
        <v>173</v>
      </c>
      <c r="D646" s="2">
        <v>171.5</v>
      </c>
      <c r="E646" s="2">
        <v>172.5</v>
      </c>
      <c r="F646" s="2">
        <v>149.83763099999999</v>
      </c>
      <c r="G646" s="3">
        <v>4095200</v>
      </c>
    </row>
    <row r="647" spans="1:7" x14ac:dyDescent="0.25">
      <c r="A647" s="1">
        <v>41145</v>
      </c>
      <c r="B647" s="2">
        <v>171</v>
      </c>
      <c r="C647" s="2">
        <v>172</v>
      </c>
      <c r="D647" s="2">
        <v>170.5</v>
      </c>
      <c r="E647" s="2">
        <v>171</v>
      </c>
      <c r="F647" s="2">
        <v>148.53465299999999</v>
      </c>
      <c r="G647" s="3">
        <v>2369400</v>
      </c>
    </row>
    <row r="648" spans="1:7" x14ac:dyDescent="0.25">
      <c r="A648" s="1">
        <v>41148</v>
      </c>
      <c r="B648" s="2">
        <v>171</v>
      </c>
      <c r="C648" s="2">
        <v>172</v>
      </c>
      <c r="D648" s="2">
        <v>170.5</v>
      </c>
      <c r="E648" s="2">
        <v>171</v>
      </c>
      <c r="F648" s="2">
        <v>148.53465299999999</v>
      </c>
      <c r="G648" s="3">
        <v>2291900</v>
      </c>
    </row>
    <row r="649" spans="1:7" x14ac:dyDescent="0.25">
      <c r="A649" s="1">
        <v>41149</v>
      </c>
      <c r="B649" s="2">
        <v>171</v>
      </c>
      <c r="C649" s="2">
        <v>173</v>
      </c>
      <c r="D649" s="2">
        <v>170.5</v>
      </c>
      <c r="E649" s="2">
        <v>173</v>
      </c>
      <c r="F649" s="2">
        <v>150.271896</v>
      </c>
      <c r="G649" s="3">
        <v>3371300</v>
      </c>
    </row>
    <row r="650" spans="1:7" x14ac:dyDescent="0.25">
      <c r="A650" s="1">
        <v>41150</v>
      </c>
      <c r="B650" s="2">
        <v>172</v>
      </c>
      <c r="C650" s="2">
        <v>172.5</v>
      </c>
      <c r="D650" s="2">
        <v>167.5</v>
      </c>
      <c r="E650" s="2">
        <v>167.5</v>
      </c>
      <c r="F650" s="2">
        <v>145.494461</v>
      </c>
      <c r="G650" s="3">
        <v>3775000</v>
      </c>
    </row>
    <row r="651" spans="1:7" x14ac:dyDescent="0.25">
      <c r="A651" s="1">
        <v>41151</v>
      </c>
      <c r="B651" s="2">
        <v>167</v>
      </c>
      <c r="C651" s="2">
        <v>167.5</v>
      </c>
      <c r="D651" s="2">
        <v>165</v>
      </c>
      <c r="E651" s="2">
        <v>165.5</v>
      </c>
      <c r="F651" s="2">
        <v>143.757217</v>
      </c>
      <c r="G651" s="3">
        <v>5636600</v>
      </c>
    </row>
    <row r="652" spans="1:7" x14ac:dyDescent="0.25">
      <c r="A652" s="1">
        <v>41152</v>
      </c>
      <c r="B652" s="2">
        <v>165.5</v>
      </c>
      <c r="C652" s="2">
        <v>169</v>
      </c>
      <c r="D652" s="2">
        <v>164.5</v>
      </c>
      <c r="E652" s="2">
        <v>169</v>
      </c>
      <c r="F652" s="2">
        <v>146.79740899999999</v>
      </c>
      <c r="G652" s="3">
        <v>4294000</v>
      </c>
    </row>
    <row r="653" spans="1:7" x14ac:dyDescent="0.25">
      <c r="A653" s="1">
        <v>41155</v>
      </c>
      <c r="B653" s="2">
        <v>170</v>
      </c>
      <c r="C653" s="2">
        <v>173</v>
      </c>
      <c r="D653" s="2">
        <v>169</v>
      </c>
      <c r="E653" s="2">
        <v>172.5</v>
      </c>
      <c r="F653" s="2">
        <v>149.83763099999999</v>
      </c>
      <c r="G653" s="3">
        <v>3579100</v>
      </c>
    </row>
    <row r="654" spans="1:7" x14ac:dyDescent="0.25">
      <c r="A654" s="1">
        <v>41156</v>
      </c>
      <c r="B654" s="2">
        <v>172</v>
      </c>
      <c r="C654" s="2">
        <v>172</v>
      </c>
      <c r="D654" s="2">
        <v>169</v>
      </c>
      <c r="E654" s="2">
        <v>170.5</v>
      </c>
      <c r="F654" s="2">
        <v>148.53088399999999</v>
      </c>
      <c r="G654" s="3">
        <v>1548100</v>
      </c>
    </row>
    <row r="655" spans="1:7" x14ac:dyDescent="0.25">
      <c r="A655" s="1">
        <v>41157</v>
      </c>
      <c r="B655" s="2">
        <v>169</v>
      </c>
      <c r="C655" s="2">
        <v>173.5</v>
      </c>
      <c r="D655" s="2">
        <v>168.5</v>
      </c>
      <c r="E655" s="2">
        <v>172.5</v>
      </c>
      <c r="F655" s="2">
        <v>150.273178</v>
      </c>
      <c r="G655" s="3">
        <v>2937600</v>
      </c>
    </row>
    <row r="656" spans="1:7" x14ac:dyDescent="0.25">
      <c r="A656" s="1">
        <v>41158</v>
      </c>
      <c r="B656" s="2">
        <v>174</v>
      </c>
      <c r="C656" s="2">
        <v>177.5</v>
      </c>
      <c r="D656" s="2">
        <v>173.5</v>
      </c>
      <c r="E656" s="2">
        <v>177</v>
      </c>
      <c r="F656" s="2">
        <v>154.193375</v>
      </c>
      <c r="G656" s="3">
        <v>9635600</v>
      </c>
    </row>
    <row r="657" spans="1:7" x14ac:dyDescent="0.25">
      <c r="A657" s="1">
        <v>41159</v>
      </c>
      <c r="B657" s="2">
        <v>177.5</v>
      </c>
      <c r="C657" s="2">
        <v>178</v>
      </c>
      <c r="D657" s="2">
        <v>175</v>
      </c>
      <c r="E657" s="2">
        <v>175</v>
      </c>
      <c r="F657" s="2">
        <v>152.45103499999999</v>
      </c>
      <c r="G657" s="3">
        <v>3878500</v>
      </c>
    </row>
    <row r="658" spans="1:7" x14ac:dyDescent="0.25">
      <c r="A658" s="1">
        <v>41162</v>
      </c>
      <c r="B658" s="2">
        <v>175</v>
      </c>
      <c r="C658" s="2">
        <v>177</v>
      </c>
      <c r="D658" s="2">
        <v>174</v>
      </c>
      <c r="E658" s="2">
        <v>175</v>
      </c>
      <c r="F658" s="2">
        <v>152.45103499999999</v>
      </c>
      <c r="G658" s="3">
        <v>3417100</v>
      </c>
    </row>
    <row r="659" spans="1:7" x14ac:dyDescent="0.25">
      <c r="A659" s="1">
        <v>41163</v>
      </c>
      <c r="B659" s="2">
        <v>174.5</v>
      </c>
      <c r="C659" s="2">
        <v>176</v>
      </c>
      <c r="D659" s="2">
        <v>173</v>
      </c>
      <c r="E659" s="2">
        <v>173</v>
      </c>
      <c r="F659" s="2">
        <v>150.70874000000001</v>
      </c>
      <c r="G659" s="3">
        <v>2138700</v>
      </c>
    </row>
    <row r="660" spans="1:7" x14ac:dyDescent="0.25">
      <c r="A660" s="1">
        <v>41164</v>
      </c>
      <c r="B660" s="2">
        <v>175</v>
      </c>
      <c r="C660" s="2">
        <v>178.5</v>
      </c>
      <c r="D660" s="2">
        <v>174.5</v>
      </c>
      <c r="E660" s="2">
        <v>177.5</v>
      </c>
      <c r="F660" s="2">
        <v>154.62893700000001</v>
      </c>
      <c r="G660" s="3">
        <v>5712900</v>
      </c>
    </row>
    <row r="661" spans="1:7" x14ac:dyDescent="0.25">
      <c r="A661" s="1">
        <v>41165</v>
      </c>
      <c r="B661" s="2">
        <v>178</v>
      </c>
      <c r="C661" s="2">
        <v>179.5</v>
      </c>
      <c r="D661" s="2">
        <v>177</v>
      </c>
      <c r="E661" s="2">
        <v>179</v>
      </c>
      <c r="F661" s="2">
        <v>155.935654</v>
      </c>
      <c r="G661" s="3">
        <v>4009600</v>
      </c>
    </row>
    <row r="662" spans="1:7" x14ac:dyDescent="0.25">
      <c r="A662" s="1">
        <v>41166</v>
      </c>
      <c r="B662" s="2">
        <v>182.5</v>
      </c>
      <c r="C662" s="2">
        <v>186.5</v>
      </c>
      <c r="D662" s="2">
        <v>182</v>
      </c>
      <c r="E662" s="2">
        <v>185</v>
      </c>
      <c r="F662" s="2">
        <v>161.16250600000001</v>
      </c>
      <c r="G662" s="3">
        <v>6393500</v>
      </c>
    </row>
    <row r="663" spans="1:7" x14ac:dyDescent="0.25">
      <c r="A663" s="1">
        <v>41169</v>
      </c>
      <c r="B663" s="2">
        <v>185.5</v>
      </c>
      <c r="C663" s="2">
        <v>185.5</v>
      </c>
      <c r="D663" s="2">
        <v>182</v>
      </c>
      <c r="E663" s="2">
        <v>184</v>
      </c>
      <c r="F663" s="2">
        <v>160.29136700000001</v>
      </c>
      <c r="G663" s="3">
        <v>5884700</v>
      </c>
    </row>
    <row r="664" spans="1:7" x14ac:dyDescent="0.25">
      <c r="A664" s="1">
        <v>41170</v>
      </c>
      <c r="B664" s="2">
        <v>183.5</v>
      </c>
      <c r="C664" s="2">
        <v>183.5</v>
      </c>
      <c r="D664" s="2">
        <v>180</v>
      </c>
      <c r="E664" s="2">
        <v>181</v>
      </c>
      <c r="F664" s="2">
        <v>157.67794799999999</v>
      </c>
      <c r="G664" s="3">
        <v>3344700</v>
      </c>
    </row>
    <row r="665" spans="1:7" x14ac:dyDescent="0.25">
      <c r="A665" s="1">
        <v>41171</v>
      </c>
      <c r="B665" s="2">
        <v>181</v>
      </c>
      <c r="C665" s="2">
        <v>183</v>
      </c>
      <c r="D665" s="2">
        <v>180.5</v>
      </c>
      <c r="E665" s="2">
        <v>183</v>
      </c>
      <c r="F665" s="2">
        <v>159.420242</v>
      </c>
      <c r="G665" s="3">
        <v>4997900</v>
      </c>
    </row>
    <row r="666" spans="1:7" x14ac:dyDescent="0.25">
      <c r="A666" s="1">
        <v>41172</v>
      </c>
      <c r="B666" s="2">
        <v>181.5</v>
      </c>
      <c r="C666" s="2">
        <v>184</v>
      </c>
      <c r="D666" s="2">
        <v>179.5</v>
      </c>
      <c r="E666" s="2">
        <v>183.5</v>
      </c>
      <c r="F666" s="2">
        <v>159.85580400000001</v>
      </c>
      <c r="G666" s="3">
        <v>4416400</v>
      </c>
    </row>
    <row r="667" spans="1:7" x14ac:dyDescent="0.25">
      <c r="A667" s="1">
        <v>41173</v>
      </c>
      <c r="B667" s="2">
        <v>183.5</v>
      </c>
      <c r="C667" s="2">
        <v>185</v>
      </c>
      <c r="D667" s="2">
        <v>182.5</v>
      </c>
      <c r="E667" s="2">
        <v>184</v>
      </c>
      <c r="F667" s="2">
        <v>160.29136700000001</v>
      </c>
      <c r="G667" s="3">
        <v>3020600</v>
      </c>
    </row>
    <row r="668" spans="1:7" x14ac:dyDescent="0.25">
      <c r="A668" s="1">
        <v>41176</v>
      </c>
      <c r="B668" s="2">
        <v>185</v>
      </c>
      <c r="C668" s="2">
        <v>188</v>
      </c>
      <c r="D668" s="2">
        <v>184</v>
      </c>
      <c r="E668" s="2">
        <v>186.5</v>
      </c>
      <c r="F668" s="2">
        <v>162.469269</v>
      </c>
      <c r="G668" s="3">
        <v>6114900</v>
      </c>
    </row>
    <row r="669" spans="1:7" x14ac:dyDescent="0.25">
      <c r="A669" s="1">
        <v>41177</v>
      </c>
      <c r="B669" s="2">
        <v>185.5</v>
      </c>
      <c r="C669" s="2">
        <v>187.5</v>
      </c>
      <c r="D669" s="2">
        <v>184.5</v>
      </c>
      <c r="E669" s="2">
        <v>185.5</v>
      </c>
      <c r="F669" s="2">
        <v>161.598129</v>
      </c>
      <c r="G669" s="3">
        <v>2980500</v>
      </c>
    </row>
    <row r="670" spans="1:7" x14ac:dyDescent="0.25">
      <c r="A670" s="1">
        <v>41178</v>
      </c>
      <c r="B670" s="2">
        <v>184</v>
      </c>
      <c r="C670" s="2">
        <v>184.5</v>
      </c>
      <c r="D670" s="2">
        <v>182</v>
      </c>
      <c r="E670" s="2">
        <v>182</v>
      </c>
      <c r="F670" s="2">
        <v>158.549103</v>
      </c>
      <c r="G670" s="3">
        <v>4081600</v>
      </c>
    </row>
    <row r="671" spans="1:7" x14ac:dyDescent="0.25">
      <c r="A671" s="1">
        <v>41179</v>
      </c>
      <c r="B671" s="2">
        <v>182</v>
      </c>
      <c r="C671" s="2">
        <v>183.5</v>
      </c>
      <c r="D671" s="2">
        <v>179.5</v>
      </c>
      <c r="E671" s="2">
        <v>180</v>
      </c>
      <c r="F671" s="2">
        <v>156.806793</v>
      </c>
      <c r="G671" s="3">
        <v>5066200</v>
      </c>
    </row>
    <row r="672" spans="1:7" x14ac:dyDescent="0.25">
      <c r="A672" s="1">
        <v>41180</v>
      </c>
      <c r="B672" s="2">
        <v>182</v>
      </c>
      <c r="C672" s="2">
        <v>185</v>
      </c>
      <c r="D672" s="2">
        <v>182</v>
      </c>
      <c r="E672" s="2">
        <v>182.5</v>
      </c>
      <c r="F672" s="2">
        <v>158.98466500000001</v>
      </c>
      <c r="G672" s="3">
        <v>5678100</v>
      </c>
    </row>
    <row r="673" spans="1:7" x14ac:dyDescent="0.25">
      <c r="A673" s="1">
        <v>41183</v>
      </c>
      <c r="B673" s="2">
        <v>182</v>
      </c>
      <c r="C673" s="2">
        <v>185.5</v>
      </c>
      <c r="D673" s="2">
        <v>182</v>
      </c>
      <c r="E673" s="2">
        <v>184.5</v>
      </c>
      <c r="F673" s="2">
        <v>160.72695899999999</v>
      </c>
      <c r="G673" s="3">
        <v>4047100</v>
      </c>
    </row>
    <row r="674" spans="1:7" x14ac:dyDescent="0.25">
      <c r="A674" s="1">
        <v>41184</v>
      </c>
      <c r="B674" s="2">
        <v>185.5</v>
      </c>
      <c r="C674" s="2">
        <v>185.5</v>
      </c>
      <c r="D674" s="2">
        <v>184.5</v>
      </c>
      <c r="E674" s="2">
        <v>185</v>
      </c>
      <c r="F674" s="2">
        <v>161.16250600000001</v>
      </c>
      <c r="G674" s="3">
        <v>2090400</v>
      </c>
    </row>
    <row r="675" spans="1:7" x14ac:dyDescent="0.25">
      <c r="A675" s="1">
        <v>41185</v>
      </c>
      <c r="B675" s="2">
        <v>184.5</v>
      </c>
      <c r="C675" s="2">
        <v>185</v>
      </c>
      <c r="D675" s="2">
        <v>183.5</v>
      </c>
      <c r="E675" s="2">
        <v>184</v>
      </c>
      <c r="F675" s="2">
        <v>160.29136700000001</v>
      </c>
      <c r="G675" s="3">
        <v>2390000</v>
      </c>
    </row>
    <row r="676" spans="1:7" x14ac:dyDescent="0.25">
      <c r="A676" s="1">
        <v>41186</v>
      </c>
      <c r="B676" s="2">
        <v>183.5</v>
      </c>
      <c r="C676" s="2">
        <v>186.5</v>
      </c>
      <c r="D676" s="2">
        <v>183.5</v>
      </c>
      <c r="E676" s="2">
        <v>185</v>
      </c>
      <c r="F676" s="2">
        <v>161.16250600000001</v>
      </c>
      <c r="G676" s="3">
        <v>3218500</v>
      </c>
    </row>
    <row r="677" spans="1:7" x14ac:dyDescent="0.25">
      <c r="A677" s="1">
        <v>41187</v>
      </c>
      <c r="B677" s="2">
        <v>185</v>
      </c>
      <c r="C677" s="2">
        <v>186</v>
      </c>
      <c r="D677" s="2">
        <v>183.5</v>
      </c>
      <c r="E677" s="2">
        <v>184</v>
      </c>
      <c r="F677" s="2">
        <v>160.29136700000001</v>
      </c>
      <c r="G677" s="3">
        <v>2735700</v>
      </c>
    </row>
    <row r="678" spans="1:7" x14ac:dyDescent="0.25">
      <c r="A678" s="1">
        <v>41190</v>
      </c>
      <c r="B678" s="2">
        <v>183.5</v>
      </c>
      <c r="C678" s="2">
        <v>183.5</v>
      </c>
      <c r="D678" s="2">
        <v>179</v>
      </c>
      <c r="E678" s="2">
        <v>180</v>
      </c>
      <c r="F678" s="2">
        <v>156.806793</v>
      </c>
      <c r="G678" s="3">
        <v>4703200</v>
      </c>
    </row>
    <row r="679" spans="1:7" x14ac:dyDescent="0.25">
      <c r="A679" s="1">
        <v>41191</v>
      </c>
      <c r="B679" s="2">
        <v>180</v>
      </c>
      <c r="C679" s="2">
        <v>181.5</v>
      </c>
      <c r="D679" s="2">
        <v>177.5</v>
      </c>
      <c r="E679" s="2">
        <v>177.5</v>
      </c>
      <c r="F679" s="2">
        <v>154.62893700000001</v>
      </c>
      <c r="G679" s="3">
        <v>5630400</v>
      </c>
    </row>
    <row r="680" spans="1:7" x14ac:dyDescent="0.25">
      <c r="A680" s="1">
        <v>41192</v>
      </c>
      <c r="B680" s="2">
        <v>176</v>
      </c>
      <c r="C680" s="2">
        <v>179</v>
      </c>
      <c r="D680" s="2">
        <v>176</v>
      </c>
      <c r="E680" s="2">
        <v>178.5</v>
      </c>
      <c r="F680" s="2">
        <v>155.500046</v>
      </c>
      <c r="G680" s="3">
        <v>5432800</v>
      </c>
    </row>
    <row r="681" spans="1:7" x14ac:dyDescent="0.25">
      <c r="A681" s="1">
        <v>41193</v>
      </c>
      <c r="B681" s="2">
        <v>178.5</v>
      </c>
      <c r="C681" s="2">
        <v>180.5</v>
      </c>
      <c r="D681" s="2">
        <v>177.5</v>
      </c>
      <c r="E681" s="2">
        <v>179</v>
      </c>
      <c r="F681" s="2">
        <v>155.935654</v>
      </c>
      <c r="G681" s="3">
        <v>5376400</v>
      </c>
    </row>
    <row r="682" spans="1:7" x14ac:dyDescent="0.25">
      <c r="A682" s="1">
        <v>41194</v>
      </c>
      <c r="B682" s="2">
        <v>179</v>
      </c>
      <c r="C682" s="2">
        <v>180</v>
      </c>
      <c r="D682" s="2">
        <v>179</v>
      </c>
      <c r="E682" s="2">
        <v>180</v>
      </c>
      <c r="F682" s="2">
        <v>156.806793</v>
      </c>
      <c r="G682" s="3">
        <v>2820400</v>
      </c>
    </row>
    <row r="683" spans="1:7" x14ac:dyDescent="0.25">
      <c r="A683" s="1">
        <v>41197</v>
      </c>
      <c r="B683" s="2">
        <v>179</v>
      </c>
      <c r="C683" s="2">
        <v>179</v>
      </c>
      <c r="D683" s="2">
        <v>176</v>
      </c>
      <c r="E683" s="2">
        <v>176.5</v>
      </c>
      <c r="F683" s="2">
        <v>153.75775100000001</v>
      </c>
      <c r="G683" s="3">
        <v>3678400</v>
      </c>
    </row>
    <row r="684" spans="1:7" x14ac:dyDescent="0.25">
      <c r="A684" s="1">
        <v>41198</v>
      </c>
      <c r="B684" s="2">
        <v>177.5</v>
      </c>
      <c r="C684" s="2">
        <v>177.5</v>
      </c>
      <c r="D684" s="2">
        <v>176</v>
      </c>
      <c r="E684" s="2">
        <v>176</v>
      </c>
      <c r="F684" s="2">
        <v>153.32221999999999</v>
      </c>
      <c r="G684" s="3">
        <v>3028300</v>
      </c>
    </row>
    <row r="685" spans="1:7" x14ac:dyDescent="0.25">
      <c r="A685" s="1">
        <v>41199</v>
      </c>
      <c r="B685" s="2">
        <v>178.5</v>
      </c>
      <c r="C685" s="2">
        <v>178.5</v>
      </c>
      <c r="D685" s="2">
        <v>174.5</v>
      </c>
      <c r="E685" s="2">
        <v>176</v>
      </c>
      <c r="F685" s="2">
        <v>153.32221999999999</v>
      </c>
      <c r="G685" s="3">
        <v>5669900</v>
      </c>
    </row>
    <row r="686" spans="1:7" x14ac:dyDescent="0.25">
      <c r="A686" s="1">
        <v>41200</v>
      </c>
      <c r="B686" s="2">
        <v>176</v>
      </c>
      <c r="C686" s="2">
        <v>177</v>
      </c>
      <c r="D686" s="2">
        <v>173</v>
      </c>
      <c r="E686" s="2">
        <v>174.5</v>
      </c>
      <c r="F686" s="2">
        <v>152.015457</v>
      </c>
      <c r="G686" s="3">
        <v>7540800</v>
      </c>
    </row>
    <row r="687" spans="1:7" x14ac:dyDescent="0.25">
      <c r="A687" s="1">
        <v>41201</v>
      </c>
      <c r="B687" s="2">
        <v>175</v>
      </c>
      <c r="C687" s="2">
        <v>176</v>
      </c>
      <c r="D687" s="2">
        <v>173.5</v>
      </c>
      <c r="E687" s="2">
        <v>174</v>
      </c>
      <c r="F687" s="2">
        <v>151.57989499999999</v>
      </c>
      <c r="G687" s="3">
        <v>6605100</v>
      </c>
    </row>
    <row r="688" spans="1:7" x14ac:dyDescent="0.25">
      <c r="A688" s="1">
        <v>41204</v>
      </c>
      <c r="B688" s="2">
        <v>173</v>
      </c>
      <c r="C688" s="2">
        <v>174</v>
      </c>
      <c r="D688" s="2">
        <v>172</v>
      </c>
      <c r="E688" s="2">
        <v>174</v>
      </c>
      <c r="F688" s="2">
        <v>151.57989499999999</v>
      </c>
      <c r="G688" s="3">
        <v>2324700</v>
      </c>
    </row>
    <row r="689" spans="1:7" x14ac:dyDescent="0.25">
      <c r="A689" s="1">
        <v>41206</v>
      </c>
      <c r="B689" s="2">
        <v>173</v>
      </c>
      <c r="C689" s="2">
        <v>173.5</v>
      </c>
      <c r="D689" s="2">
        <v>170</v>
      </c>
      <c r="E689" s="2">
        <v>173.5</v>
      </c>
      <c r="F689" s="2">
        <v>151.14434800000001</v>
      </c>
      <c r="G689" s="3">
        <v>4922600</v>
      </c>
    </row>
    <row r="690" spans="1:7" x14ac:dyDescent="0.25">
      <c r="A690" s="1">
        <v>41207</v>
      </c>
      <c r="B690" s="2">
        <v>172.5</v>
      </c>
      <c r="C690" s="2">
        <v>175.5</v>
      </c>
      <c r="D690" s="2">
        <v>171</v>
      </c>
      <c r="E690" s="2">
        <v>175</v>
      </c>
      <c r="F690" s="2">
        <v>152.45103499999999</v>
      </c>
      <c r="G690" s="3">
        <v>7231700</v>
      </c>
    </row>
    <row r="691" spans="1:7" x14ac:dyDescent="0.25">
      <c r="A691" s="1">
        <v>41208</v>
      </c>
      <c r="B691" s="2">
        <v>175</v>
      </c>
      <c r="C691" s="2">
        <v>176.5</v>
      </c>
      <c r="D691" s="2">
        <v>173.5</v>
      </c>
      <c r="E691" s="2">
        <v>175</v>
      </c>
      <c r="F691" s="2">
        <v>152.45103499999999</v>
      </c>
      <c r="G691" s="3">
        <v>5394800</v>
      </c>
    </row>
    <row r="692" spans="1:7" x14ac:dyDescent="0.25">
      <c r="A692" s="1">
        <v>41211</v>
      </c>
      <c r="B692" s="2">
        <v>174</v>
      </c>
      <c r="C692" s="2">
        <v>175.5</v>
      </c>
      <c r="D692" s="2">
        <v>173.5</v>
      </c>
      <c r="E692" s="2">
        <v>174.5</v>
      </c>
      <c r="F692" s="2">
        <v>152.015457</v>
      </c>
      <c r="G692" s="3">
        <v>3791100</v>
      </c>
    </row>
    <row r="693" spans="1:7" x14ac:dyDescent="0.25">
      <c r="A693" s="1">
        <v>41212</v>
      </c>
      <c r="B693" s="2">
        <v>174.5</v>
      </c>
      <c r="C693" s="2">
        <v>177</v>
      </c>
      <c r="D693" s="2">
        <v>174</v>
      </c>
      <c r="E693" s="2">
        <v>177</v>
      </c>
      <c r="F693" s="2">
        <v>154.193375</v>
      </c>
      <c r="G693" s="3">
        <v>3460100</v>
      </c>
    </row>
    <row r="694" spans="1:7" x14ac:dyDescent="0.25">
      <c r="A694" s="1">
        <v>41213</v>
      </c>
      <c r="B694" s="2">
        <v>177</v>
      </c>
      <c r="C694" s="2">
        <v>180</v>
      </c>
      <c r="D694" s="2">
        <v>176.5</v>
      </c>
      <c r="E694" s="2">
        <v>179</v>
      </c>
      <c r="F694" s="2">
        <v>155.935654</v>
      </c>
      <c r="G694" s="3">
        <v>4438800</v>
      </c>
    </row>
    <row r="695" spans="1:7" x14ac:dyDescent="0.25">
      <c r="A695" s="1">
        <v>41214</v>
      </c>
      <c r="B695" s="2">
        <v>179.5</v>
      </c>
      <c r="C695" s="2">
        <v>180.5</v>
      </c>
      <c r="D695" s="2">
        <v>178</v>
      </c>
      <c r="E695" s="2">
        <v>178.5</v>
      </c>
      <c r="F695" s="2">
        <v>155.500046</v>
      </c>
      <c r="G695" s="3">
        <v>4468200</v>
      </c>
    </row>
    <row r="696" spans="1:7" x14ac:dyDescent="0.25">
      <c r="A696" s="1">
        <v>41215</v>
      </c>
      <c r="B696" s="2">
        <v>180</v>
      </c>
      <c r="C696" s="2">
        <v>180.5</v>
      </c>
      <c r="D696" s="2">
        <v>179</v>
      </c>
      <c r="E696" s="2">
        <v>179</v>
      </c>
      <c r="F696" s="2">
        <v>155.935654</v>
      </c>
      <c r="G696" s="3">
        <v>3154600</v>
      </c>
    </row>
    <row r="697" spans="1:7" x14ac:dyDescent="0.25">
      <c r="A697" s="1">
        <v>41218</v>
      </c>
      <c r="B697" s="2">
        <v>179</v>
      </c>
      <c r="C697" s="2">
        <v>179</v>
      </c>
      <c r="D697" s="2">
        <v>177</v>
      </c>
      <c r="E697" s="2">
        <v>177.5</v>
      </c>
      <c r="F697" s="2">
        <v>154.62893700000001</v>
      </c>
      <c r="G697" s="3">
        <v>3171000</v>
      </c>
    </row>
    <row r="698" spans="1:7" x14ac:dyDescent="0.25">
      <c r="A698" s="1">
        <v>41219</v>
      </c>
      <c r="B698" s="2">
        <v>177.5</v>
      </c>
      <c r="C698" s="2">
        <v>178</v>
      </c>
      <c r="D698" s="2">
        <v>175</v>
      </c>
      <c r="E698" s="2">
        <v>176.5</v>
      </c>
      <c r="F698" s="2">
        <v>153.75775100000001</v>
      </c>
      <c r="G698" s="3">
        <v>4192100</v>
      </c>
    </row>
    <row r="699" spans="1:7" x14ac:dyDescent="0.25">
      <c r="A699" s="1">
        <v>41220</v>
      </c>
      <c r="B699" s="2">
        <v>177.5</v>
      </c>
      <c r="C699" s="2">
        <v>178.5</v>
      </c>
      <c r="D699" s="2">
        <v>175</v>
      </c>
      <c r="E699" s="2">
        <v>178</v>
      </c>
      <c r="F699" s="2">
        <v>155.06448399999999</v>
      </c>
      <c r="G699" s="3">
        <v>5222900</v>
      </c>
    </row>
    <row r="700" spans="1:7" x14ac:dyDescent="0.25">
      <c r="A700" s="1">
        <v>41221</v>
      </c>
      <c r="B700" s="2">
        <v>177.5</v>
      </c>
      <c r="C700" s="2">
        <v>179</v>
      </c>
      <c r="D700" s="2">
        <v>176</v>
      </c>
      <c r="E700" s="2">
        <v>178</v>
      </c>
      <c r="F700" s="2">
        <v>155.06448399999999</v>
      </c>
      <c r="G700" s="3">
        <v>5905700</v>
      </c>
    </row>
    <row r="701" spans="1:7" x14ac:dyDescent="0.25">
      <c r="A701" s="1">
        <v>41222</v>
      </c>
      <c r="B701" s="2">
        <v>176.5</v>
      </c>
      <c r="C701" s="2">
        <v>179.5</v>
      </c>
      <c r="D701" s="2">
        <v>175.5</v>
      </c>
      <c r="E701" s="2">
        <v>179.5</v>
      </c>
      <c r="F701" s="2">
        <v>156.371216</v>
      </c>
      <c r="G701" s="3">
        <v>7542600</v>
      </c>
    </row>
    <row r="702" spans="1:7" x14ac:dyDescent="0.25">
      <c r="A702" s="1">
        <v>41225</v>
      </c>
      <c r="B702" s="2">
        <v>180</v>
      </c>
      <c r="C702" s="2">
        <v>182.5</v>
      </c>
      <c r="D702" s="2">
        <v>180</v>
      </c>
      <c r="E702" s="2">
        <v>182.5</v>
      </c>
      <c r="F702" s="2">
        <v>158.98466500000001</v>
      </c>
      <c r="G702" s="3">
        <v>1115200</v>
      </c>
    </row>
    <row r="703" spans="1:7" x14ac:dyDescent="0.25">
      <c r="A703" s="1">
        <v>41226</v>
      </c>
      <c r="B703" s="2">
        <v>182.5</v>
      </c>
      <c r="C703" s="2">
        <v>182.5</v>
      </c>
      <c r="D703" s="2">
        <v>179</v>
      </c>
      <c r="E703" s="2">
        <v>179.5</v>
      </c>
      <c r="F703" s="2">
        <v>156.371216</v>
      </c>
      <c r="G703" s="3">
        <v>6368200</v>
      </c>
    </row>
    <row r="704" spans="1:7" x14ac:dyDescent="0.25">
      <c r="A704" s="1">
        <v>41227</v>
      </c>
      <c r="B704" s="2">
        <v>179.5</v>
      </c>
      <c r="C704" s="2">
        <v>180.5</v>
      </c>
      <c r="D704" s="2">
        <v>177</v>
      </c>
      <c r="E704" s="2">
        <v>177</v>
      </c>
      <c r="F704" s="2">
        <v>154.193375</v>
      </c>
      <c r="G704" s="3">
        <v>4142500</v>
      </c>
    </row>
    <row r="705" spans="1:7" x14ac:dyDescent="0.25">
      <c r="A705" s="1">
        <v>41228</v>
      </c>
      <c r="B705" s="2">
        <v>175.5</v>
      </c>
      <c r="C705" s="2">
        <v>177.5</v>
      </c>
      <c r="D705" s="2">
        <v>175</v>
      </c>
      <c r="E705" s="2">
        <v>176</v>
      </c>
      <c r="F705" s="2">
        <v>153.32221999999999</v>
      </c>
      <c r="G705" s="3">
        <v>4788600</v>
      </c>
    </row>
    <row r="706" spans="1:7" x14ac:dyDescent="0.25">
      <c r="A706" s="1">
        <v>41229</v>
      </c>
      <c r="B706" s="2">
        <v>176.5</v>
      </c>
      <c r="C706" s="2">
        <v>178.5</v>
      </c>
      <c r="D706" s="2">
        <v>176.5</v>
      </c>
      <c r="E706" s="2">
        <v>178</v>
      </c>
      <c r="F706" s="2">
        <v>155.06448399999999</v>
      </c>
      <c r="G706" s="3">
        <v>3450600</v>
      </c>
    </row>
    <row r="707" spans="1:7" x14ac:dyDescent="0.25">
      <c r="A707" s="1">
        <v>41232</v>
      </c>
      <c r="B707" s="2">
        <v>179</v>
      </c>
      <c r="C707" s="2">
        <v>179.5</v>
      </c>
      <c r="D707" s="2">
        <v>177.5</v>
      </c>
      <c r="E707" s="2">
        <v>177.5</v>
      </c>
      <c r="F707" s="2">
        <v>154.62893700000001</v>
      </c>
      <c r="G707" s="3">
        <v>3057600</v>
      </c>
    </row>
    <row r="708" spans="1:7" x14ac:dyDescent="0.25">
      <c r="A708" s="1">
        <v>41233</v>
      </c>
      <c r="B708" s="2">
        <v>178.5</v>
      </c>
      <c r="C708" s="2">
        <v>180</v>
      </c>
      <c r="D708" s="2">
        <v>178.5</v>
      </c>
      <c r="E708" s="2">
        <v>179</v>
      </c>
      <c r="F708" s="2">
        <v>155.935654</v>
      </c>
      <c r="G708" s="3">
        <v>3169800</v>
      </c>
    </row>
    <row r="709" spans="1:7" x14ac:dyDescent="0.25">
      <c r="A709" s="1">
        <v>41234</v>
      </c>
      <c r="B709" s="2">
        <v>179.5</v>
      </c>
      <c r="C709" s="2">
        <v>179.5</v>
      </c>
      <c r="D709" s="2">
        <v>176.5</v>
      </c>
      <c r="E709" s="2">
        <v>179</v>
      </c>
      <c r="F709" s="2">
        <v>155.935654</v>
      </c>
      <c r="G709" s="3">
        <v>2366400</v>
      </c>
    </row>
    <row r="710" spans="1:7" x14ac:dyDescent="0.25">
      <c r="A710" s="1">
        <v>41235</v>
      </c>
      <c r="B710" s="2">
        <v>179.5</v>
      </c>
      <c r="C710" s="2">
        <v>181</v>
      </c>
      <c r="D710" s="2">
        <v>179.5</v>
      </c>
      <c r="E710" s="2">
        <v>181</v>
      </c>
      <c r="F710" s="2">
        <v>157.67794799999999</v>
      </c>
      <c r="G710" s="3">
        <v>5866400</v>
      </c>
    </row>
    <row r="711" spans="1:7" x14ac:dyDescent="0.25">
      <c r="A711" s="1">
        <v>41236</v>
      </c>
      <c r="B711" s="2">
        <v>181.5</v>
      </c>
      <c r="C711" s="2">
        <v>182</v>
      </c>
      <c r="D711" s="2">
        <v>180.5</v>
      </c>
      <c r="E711" s="2">
        <v>182</v>
      </c>
      <c r="F711" s="2">
        <v>158.549103</v>
      </c>
      <c r="G711" s="3">
        <v>2833700</v>
      </c>
    </row>
    <row r="712" spans="1:7" x14ac:dyDescent="0.25">
      <c r="A712" s="1">
        <v>41239</v>
      </c>
      <c r="B712" s="2">
        <v>182.5</v>
      </c>
      <c r="C712" s="2">
        <v>183</v>
      </c>
      <c r="D712" s="2">
        <v>181</v>
      </c>
      <c r="E712" s="2">
        <v>181</v>
      </c>
      <c r="F712" s="2">
        <v>157.67794799999999</v>
      </c>
      <c r="G712" s="3">
        <v>3820400</v>
      </c>
    </row>
    <row r="713" spans="1:7" x14ac:dyDescent="0.25">
      <c r="A713" s="1">
        <v>41240</v>
      </c>
      <c r="B713" s="2">
        <v>181</v>
      </c>
      <c r="C713" s="2">
        <v>182</v>
      </c>
      <c r="D713" s="2">
        <v>180.5</v>
      </c>
      <c r="E713" s="2">
        <v>181.5</v>
      </c>
      <c r="F713" s="2">
        <v>158.11352500000001</v>
      </c>
      <c r="G713" s="3">
        <v>3524600</v>
      </c>
    </row>
    <row r="714" spans="1:7" x14ac:dyDescent="0.25">
      <c r="A714" s="1">
        <v>41241</v>
      </c>
      <c r="B714" s="2">
        <v>181</v>
      </c>
      <c r="C714" s="2">
        <v>181</v>
      </c>
      <c r="D714" s="2">
        <v>179.5</v>
      </c>
      <c r="E714" s="2">
        <v>179.5</v>
      </c>
      <c r="F714" s="2">
        <v>156.371216</v>
      </c>
      <c r="G714" s="3">
        <v>4380300</v>
      </c>
    </row>
    <row r="715" spans="1:7" x14ac:dyDescent="0.25">
      <c r="A715" s="1">
        <v>41242</v>
      </c>
      <c r="B715" s="2">
        <v>181</v>
      </c>
      <c r="C715" s="2">
        <v>184</v>
      </c>
      <c r="D715" s="2">
        <v>180.5</v>
      </c>
      <c r="E715" s="2">
        <v>183</v>
      </c>
      <c r="F715" s="2">
        <v>159.420242</v>
      </c>
      <c r="G715" s="3">
        <v>5783300</v>
      </c>
    </row>
    <row r="716" spans="1:7" x14ac:dyDescent="0.25">
      <c r="A716" s="1">
        <v>41243</v>
      </c>
      <c r="B716" s="2">
        <v>183.5</v>
      </c>
      <c r="C716" s="2">
        <v>187</v>
      </c>
      <c r="D716" s="2">
        <v>183</v>
      </c>
      <c r="E716" s="2">
        <v>187</v>
      </c>
      <c r="F716" s="2">
        <v>162.904831</v>
      </c>
      <c r="G716" s="3">
        <v>9475500</v>
      </c>
    </row>
    <row r="717" spans="1:7" x14ac:dyDescent="0.25">
      <c r="A717" s="1">
        <v>41246</v>
      </c>
      <c r="B717" s="2">
        <v>187</v>
      </c>
      <c r="C717" s="2">
        <v>188.5</v>
      </c>
      <c r="D717" s="2">
        <v>186</v>
      </c>
      <c r="E717" s="2">
        <v>187.5</v>
      </c>
      <c r="F717" s="2">
        <v>163.340408</v>
      </c>
      <c r="G717" s="3">
        <v>5455300</v>
      </c>
    </row>
    <row r="718" spans="1:7" x14ac:dyDescent="0.25">
      <c r="A718" s="1">
        <v>41247</v>
      </c>
      <c r="B718" s="2">
        <v>187</v>
      </c>
      <c r="C718" s="2">
        <v>188.5</v>
      </c>
      <c r="D718" s="2">
        <v>186.5</v>
      </c>
      <c r="E718" s="2">
        <v>187</v>
      </c>
      <c r="F718" s="2">
        <v>162.904831</v>
      </c>
      <c r="G718" s="3">
        <v>3004700</v>
      </c>
    </row>
    <row r="719" spans="1:7" x14ac:dyDescent="0.25">
      <c r="A719" s="1">
        <v>41249</v>
      </c>
      <c r="B719" s="2">
        <v>186.5</v>
      </c>
      <c r="C719" s="2">
        <v>196</v>
      </c>
      <c r="D719" s="2">
        <v>186.5</v>
      </c>
      <c r="E719" s="2">
        <v>194.5</v>
      </c>
      <c r="F719" s="2">
        <v>169.438446</v>
      </c>
      <c r="G719" s="3">
        <v>7646600</v>
      </c>
    </row>
    <row r="720" spans="1:7" x14ac:dyDescent="0.25">
      <c r="A720" s="1">
        <v>41250</v>
      </c>
      <c r="B720" s="2">
        <v>195.5</v>
      </c>
      <c r="C720" s="2">
        <v>200</v>
      </c>
      <c r="D720" s="2">
        <v>195</v>
      </c>
      <c r="E720" s="2">
        <v>198</v>
      </c>
      <c r="F720" s="2">
        <v>172.48745700000001</v>
      </c>
      <c r="G720" s="3">
        <v>6485500</v>
      </c>
    </row>
    <row r="721" spans="1:7" x14ac:dyDescent="0.25">
      <c r="A721" s="1">
        <v>41254</v>
      </c>
      <c r="B721" s="2">
        <v>200</v>
      </c>
      <c r="C721" s="2">
        <v>203</v>
      </c>
      <c r="D721" s="2">
        <v>195.5</v>
      </c>
      <c r="E721" s="2">
        <v>196</v>
      </c>
      <c r="F721" s="2">
        <v>170.74516299999999</v>
      </c>
      <c r="G721" s="3">
        <v>9726300</v>
      </c>
    </row>
    <row r="722" spans="1:7" x14ac:dyDescent="0.25">
      <c r="A722" s="1">
        <v>41255</v>
      </c>
      <c r="B722" s="2">
        <v>197</v>
      </c>
      <c r="C722" s="2">
        <v>197.5</v>
      </c>
      <c r="D722" s="2">
        <v>193</v>
      </c>
      <c r="E722" s="2">
        <v>194.5</v>
      </c>
      <c r="F722" s="2">
        <v>169.438446</v>
      </c>
      <c r="G722" s="3">
        <v>8183800</v>
      </c>
    </row>
    <row r="723" spans="1:7" x14ac:dyDescent="0.25">
      <c r="A723" s="1">
        <v>41256</v>
      </c>
      <c r="B723" s="2">
        <v>194.5</v>
      </c>
      <c r="C723" s="2">
        <v>196.5</v>
      </c>
      <c r="D723" s="2">
        <v>194.5</v>
      </c>
      <c r="E723" s="2">
        <v>196</v>
      </c>
      <c r="F723" s="2">
        <v>170.74516299999999</v>
      </c>
      <c r="G723" s="3">
        <v>3741900</v>
      </c>
    </row>
    <row r="724" spans="1:7" x14ac:dyDescent="0.25">
      <c r="A724" s="1">
        <v>41257</v>
      </c>
      <c r="B724" s="2">
        <v>195</v>
      </c>
      <c r="C724" s="2">
        <v>197.5</v>
      </c>
      <c r="D724" s="2">
        <v>194</v>
      </c>
      <c r="E724" s="2">
        <v>196</v>
      </c>
      <c r="F724" s="2">
        <v>170.74516299999999</v>
      </c>
      <c r="G724" s="3">
        <v>5744400</v>
      </c>
    </row>
    <row r="725" spans="1:7" x14ac:dyDescent="0.25">
      <c r="A725" s="1">
        <v>41260</v>
      </c>
      <c r="B725" s="2">
        <v>196.5</v>
      </c>
      <c r="C725" s="2">
        <v>197</v>
      </c>
      <c r="D725" s="2">
        <v>194</v>
      </c>
      <c r="E725" s="2">
        <v>194</v>
      </c>
      <c r="F725" s="2">
        <v>169.00289900000001</v>
      </c>
      <c r="G725" s="3">
        <v>4488900</v>
      </c>
    </row>
    <row r="726" spans="1:7" x14ac:dyDescent="0.25">
      <c r="A726" s="1">
        <v>41261</v>
      </c>
      <c r="B726" s="2">
        <v>195.5</v>
      </c>
      <c r="C726" s="2">
        <v>196</v>
      </c>
      <c r="D726" s="2">
        <v>190.5</v>
      </c>
      <c r="E726" s="2">
        <v>192</v>
      </c>
      <c r="F726" s="2">
        <v>167.26059000000001</v>
      </c>
      <c r="G726" s="3">
        <v>10786400</v>
      </c>
    </row>
    <row r="727" spans="1:7" x14ac:dyDescent="0.25">
      <c r="A727" s="1">
        <v>41262</v>
      </c>
      <c r="B727" s="2">
        <v>192.5</v>
      </c>
      <c r="C727" s="2">
        <v>194</v>
      </c>
      <c r="D727" s="2">
        <v>192</v>
      </c>
      <c r="E727" s="2">
        <v>193.5</v>
      </c>
      <c r="F727" s="2">
        <v>168.56727599999999</v>
      </c>
      <c r="G727" s="3">
        <v>8065700</v>
      </c>
    </row>
    <row r="728" spans="1:7" x14ac:dyDescent="0.25">
      <c r="A728" s="1">
        <v>41263</v>
      </c>
      <c r="B728" s="2">
        <v>193</v>
      </c>
      <c r="C728" s="2">
        <v>194.5</v>
      </c>
      <c r="D728" s="2">
        <v>192</v>
      </c>
      <c r="E728" s="2">
        <v>194</v>
      </c>
      <c r="F728" s="2">
        <v>169.00289900000001</v>
      </c>
      <c r="G728" s="3">
        <v>4861900</v>
      </c>
    </row>
    <row r="729" spans="1:7" x14ac:dyDescent="0.25">
      <c r="A729" s="1">
        <v>41264</v>
      </c>
      <c r="B729" s="2">
        <v>192.5</v>
      </c>
      <c r="C729" s="2">
        <v>193</v>
      </c>
      <c r="D729" s="2">
        <v>190.5</v>
      </c>
      <c r="E729" s="2">
        <v>191</v>
      </c>
      <c r="F729" s="2">
        <v>166.38940400000001</v>
      </c>
      <c r="G729" s="3">
        <v>5598500</v>
      </c>
    </row>
    <row r="730" spans="1:7" x14ac:dyDescent="0.25">
      <c r="A730" s="1">
        <v>41267</v>
      </c>
      <c r="B730" s="2">
        <v>191</v>
      </c>
      <c r="C730" s="2">
        <v>193</v>
      </c>
      <c r="D730" s="2">
        <v>191</v>
      </c>
      <c r="E730" s="2">
        <v>192</v>
      </c>
      <c r="F730" s="2">
        <v>167.26059000000001</v>
      </c>
      <c r="G730" s="3">
        <v>2875800</v>
      </c>
    </row>
    <row r="731" spans="1:7" x14ac:dyDescent="0.25">
      <c r="A731" s="1">
        <v>41268</v>
      </c>
      <c r="B731" s="2">
        <v>192.5</v>
      </c>
      <c r="C731" s="2">
        <v>194</v>
      </c>
      <c r="D731" s="2">
        <v>191.5</v>
      </c>
      <c r="E731" s="2">
        <v>194</v>
      </c>
      <c r="F731" s="2">
        <v>169.00289900000001</v>
      </c>
      <c r="G731" s="3">
        <v>3483800</v>
      </c>
    </row>
    <row r="732" spans="1:7" x14ac:dyDescent="0.25">
      <c r="A732" s="1">
        <v>41269</v>
      </c>
      <c r="B732" s="2">
        <v>194</v>
      </c>
      <c r="C732" s="2">
        <v>194.5</v>
      </c>
      <c r="D732" s="2">
        <v>192.5</v>
      </c>
      <c r="E732" s="2">
        <v>193</v>
      </c>
      <c r="F732" s="2">
        <v>168.13171399999999</v>
      </c>
      <c r="G732" s="3">
        <v>2251600</v>
      </c>
    </row>
    <row r="733" spans="1:7" x14ac:dyDescent="0.25">
      <c r="A733" s="1">
        <v>41270</v>
      </c>
      <c r="B733" s="2">
        <v>192.5</v>
      </c>
      <c r="C733" s="2">
        <v>194.5</v>
      </c>
      <c r="D733" s="2">
        <v>191.5</v>
      </c>
      <c r="E733" s="2">
        <v>193.5</v>
      </c>
      <c r="F733" s="2">
        <v>168.56727599999999</v>
      </c>
      <c r="G733" s="3">
        <v>5438600</v>
      </c>
    </row>
    <row r="734" spans="1:7" x14ac:dyDescent="0.25">
      <c r="A734" s="1">
        <v>41271</v>
      </c>
      <c r="B734" s="2">
        <v>193.5</v>
      </c>
      <c r="C734" s="2">
        <v>194.5</v>
      </c>
      <c r="D734" s="2">
        <v>193</v>
      </c>
      <c r="E734" s="2">
        <v>193.5</v>
      </c>
      <c r="F734" s="2">
        <v>168.56727599999999</v>
      </c>
      <c r="G734" s="3">
        <v>3424700</v>
      </c>
    </row>
    <row r="735" spans="1:7" x14ac:dyDescent="0.25">
      <c r="A735" s="1">
        <v>41276</v>
      </c>
      <c r="B735" s="2">
        <v>194</v>
      </c>
      <c r="C735" s="2">
        <v>197</v>
      </c>
      <c r="D735" s="2">
        <v>194</v>
      </c>
      <c r="E735" s="2">
        <v>196</v>
      </c>
      <c r="F735" s="2">
        <v>170.74516299999999</v>
      </c>
      <c r="G735" s="3">
        <v>4780900</v>
      </c>
    </row>
    <row r="736" spans="1:7" x14ac:dyDescent="0.25">
      <c r="A736" s="1">
        <v>41277</v>
      </c>
      <c r="B736" s="2">
        <v>196</v>
      </c>
      <c r="C736" s="2">
        <v>199.5</v>
      </c>
      <c r="D736" s="2">
        <v>194.5</v>
      </c>
      <c r="E736" s="2">
        <v>198</v>
      </c>
      <c r="F736" s="2">
        <v>172.48745700000001</v>
      </c>
      <c r="G736" s="3">
        <v>7618700</v>
      </c>
    </row>
    <row r="737" spans="1:7" x14ac:dyDescent="0.25">
      <c r="A737" s="1">
        <v>41278</v>
      </c>
      <c r="B737" s="2">
        <v>198</v>
      </c>
      <c r="C737" s="2">
        <v>199</v>
      </c>
      <c r="D737" s="2">
        <v>196.5</v>
      </c>
      <c r="E737" s="2">
        <v>199</v>
      </c>
      <c r="F737" s="2">
        <v>173.358643</v>
      </c>
      <c r="G737" s="3">
        <v>5332100</v>
      </c>
    </row>
    <row r="738" spans="1:7" x14ac:dyDescent="0.25">
      <c r="A738" s="1">
        <v>41281</v>
      </c>
      <c r="B738" s="2">
        <v>200</v>
      </c>
      <c r="C738" s="2">
        <v>200</v>
      </c>
      <c r="D738" s="2">
        <v>197</v>
      </c>
      <c r="E738" s="2">
        <v>197</v>
      </c>
      <c r="F738" s="2">
        <v>171.61631800000001</v>
      </c>
      <c r="G738" s="3">
        <v>4133800</v>
      </c>
    </row>
    <row r="739" spans="1:7" x14ac:dyDescent="0.25">
      <c r="A739" s="1">
        <v>41282</v>
      </c>
      <c r="B739" s="2">
        <v>197</v>
      </c>
      <c r="C739" s="2">
        <v>202</v>
      </c>
      <c r="D739" s="2">
        <v>197</v>
      </c>
      <c r="E739" s="2">
        <v>199</v>
      </c>
      <c r="F739" s="2">
        <v>173.358643</v>
      </c>
      <c r="G739" s="3">
        <v>7471500</v>
      </c>
    </row>
    <row r="740" spans="1:7" x14ac:dyDescent="0.25">
      <c r="A740" s="1">
        <v>41283</v>
      </c>
      <c r="B740" s="2">
        <v>199.5</v>
      </c>
      <c r="C740" s="2">
        <v>201</v>
      </c>
      <c r="D740" s="2">
        <v>199</v>
      </c>
      <c r="E740" s="2">
        <v>199</v>
      </c>
      <c r="F740" s="2">
        <v>173.358643</v>
      </c>
      <c r="G740" s="3">
        <v>5203300</v>
      </c>
    </row>
    <row r="741" spans="1:7" x14ac:dyDescent="0.25">
      <c r="A741" s="1">
        <v>41284</v>
      </c>
      <c r="B741" s="2">
        <v>200</v>
      </c>
      <c r="C741" s="2">
        <v>201</v>
      </c>
      <c r="D741" s="2">
        <v>196</v>
      </c>
      <c r="E741" s="2">
        <v>197</v>
      </c>
      <c r="F741" s="2">
        <v>171.61631800000001</v>
      </c>
      <c r="G741" s="3">
        <v>7086200</v>
      </c>
    </row>
    <row r="742" spans="1:7" x14ac:dyDescent="0.25">
      <c r="A742" s="1">
        <v>41285</v>
      </c>
      <c r="B742" s="2">
        <v>196.5</v>
      </c>
      <c r="C742" s="2">
        <v>197</v>
      </c>
      <c r="D742" s="2">
        <v>193.5</v>
      </c>
      <c r="E742" s="2">
        <v>194.5</v>
      </c>
      <c r="F742" s="2">
        <v>169.438446</v>
      </c>
      <c r="G742" s="3">
        <v>7163500</v>
      </c>
    </row>
    <row r="743" spans="1:7" x14ac:dyDescent="0.25">
      <c r="A743" s="1">
        <v>41288</v>
      </c>
      <c r="B743" s="2">
        <v>195</v>
      </c>
      <c r="C743" s="2">
        <v>195</v>
      </c>
      <c r="D743" s="2">
        <v>194</v>
      </c>
      <c r="E743" s="2">
        <v>194</v>
      </c>
      <c r="F743" s="2">
        <v>169.00289900000001</v>
      </c>
      <c r="G743" s="3">
        <v>4212300</v>
      </c>
    </row>
    <row r="744" spans="1:7" x14ac:dyDescent="0.25">
      <c r="A744" s="1">
        <v>41289</v>
      </c>
      <c r="B744" s="2">
        <v>194.5</v>
      </c>
      <c r="C744" s="2">
        <v>196</v>
      </c>
      <c r="D744" s="2">
        <v>192</v>
      </c>
      <c r="E744" s="2">
        <v>192.5</v>
      </c>
      <c r="F744" s="2">
        <v>167.696167</v>
      </c>
      <c r="G744" s="3">
        <v>4536200</v>
      </c>
    </row>
    <row r="745" spans="1:7" x14ac:dyDescent="0.25">
      <c r="A745" s="1">
        <v>41290</v>
      </c>
      <c r="B745" s="2">
        <v>193</v>
      </c>
      <c r="C745" s="2">
        <v>194.5</v>
      </c>
      <c r="D745" s="2">
        <v>192.5</v>
      </c>
      <c r="E745" s="2">
        <v>192.5</v>
      </c>
      <c r="F745" s="2">
        <v>167.696167</v>
      </c>
      <c r="G745" s="3">
        <v>2202900</v>
      </c>
    </row>
    <row r="746" spans="1:7" x14ac:dyDescent="0.25">
      <c r="A746" s="1">
        <v>41291</v>
      </c>
      <c r="B746" s="2">
        <v>194</v>
      </c>
      <c r="C746" s="2">
        <v>194</v>
      </c>
      <c r="D746" s="2">
        <v>190</v>
      </c>
      <c r="E746" s="2">
        <v>192</v>
      </c>
      <c r="F746" s="2">
        <v>167.26059000000001</v>
      </c>
      <c r="G746" s="3">
        <v>4464000</v>
      </c>
    </row>
    <row r="747" spans="1:7" x14ac:dyDescent="0.25">
      <c r="A747" s="1">
        <v>41292</v>
      </c>
      <c r="B747" s="2">
        <v>193</v>
      </c>
      <c r="C747" s="2">
        <v>195.5</v>
      </c>
      <c r="D747" s="2">
        <v>193</v>
      </c>
      <c r="E747" s="2">
        <v>194</v>
      </c>
      <c r="F747" s="2">
        <v>169.00289900000001</v>
      </c>
      <c r="G747" s="3">
        <v>3847800</v>
      </c>
    </row>
    <row r="748" spans="1:7" x14ac:dyDescent="0.25">
      <c r="A748" s="1">
        <v>41295</v>
      </c>
      <c r="B748" s="2">
        <v>195</v>
      </c>
      <c r="C748" s="2">
        <v>195.5</v>
      </c>
      <c r="D748" s="2">
        <v>193.5</v>
      </c>
      <c r="E748" s="2">
        <v>194.5</v>
      </c>
      <c r="F748" s="2">
        <v>169.438446</v>
      </c>
      <c r="G748" s="3">
        <v>2270200</v>
      </c>
    </row>
    <row r="749" spans="1:7" x14ac:dyDescent="0.25">
      <c r="A749" s="1">
        <v>41296</v>
      </c>
      <c r="B749" s="2">
        <v>194.5</v>
      </c>
      <c r="C749" s="2">
        <v>196.5</v>
      </c>
      <c r="D749" s="2">
        <v>193</v>
      </c>
      <c r="E749" s="2">
        <v>193</v>
      </c>
      <c r="F749" s="2">
        <v>168.13171399999999</v>
      </c>
      <c r="G749" s="3">
        <v>4645800</v>
      </c>
    </row>
    <row r="750" spans="1:7" x14ac:dyDescent="0.25">
      <c r="A750" s="1">
        <v>41297</v>
      </c>
      <c r="B750" s="2">
        <v>194.5</v>
      </c>
      <c r="C750" s="2">
        <v>194.5</v>
      </c>
      <c r="D750" s="2">
        <v>191</v>
      </c>
      <c r="E750" s="2">
        <v>192</v>
      </c>
      <c r="F750" s="2">
        <v>167.26059000000001</v>
      </c>
      <c r="G750" s="3">
        <v>5094200</v>
      </c>
    </row>
    <row r="751" spans="1:7" x14ac:dyDescent="0.25">
      <c r="A751" s="1">
        <v>41298</v>
      </c>
      <c r="B751" s="2">
        <v>192.5</v>
      </c>
      <c r="C751" s="2">
        <v>192.5</v>
      </c>
      <c r="D751" s="2">
        <v>191</v>
      </c>
      <c r="E751" s="2">
        <v>192</v>
      </c>
      <c r="F751" s="2">
        <v>167.26059000000001</v>
      </c>
      <c r="G751" s="3">
        <v>4240800</v>
      </c>
    </row>
    <row r="752" spans="1:7" x14ac:dyDescent="0.25">
      <c r="A752" s="1">
        <v>41299</v>
      </c>
      <c r="B752" s="2">
        <v>192.5</v>
      </c>
      <c r="C752" s="2">
        <v>197</v>
      </c>
      <c r="D752" s="2">
        <v>191.5</v>
      </c>
      <c r="E752" s="2">
        <v>196.5</v>
      </c>
      <c r="F752" s="2">
        <v>171.180725</v>
      </c>
      <c r="G752" s="3">
        <v>6380200</v>
      </c>
    </row>
    <row r="753" spans="1:7" x14ac:dyDescent="0.25">
      <c r="A753" s="1">
        <v>41302</v>
      </c>
      <c r="B753" s="2">
        <v>197.5</v>
      </c>
      <c r="C753" s="2">
        <v>198.5</v>
      </c>
      <c r="D753" s="2">
        <v>196</v>
      </c>
      <c r="E753" s="2">
        <v>197.5</v>
      </c>
      <c r="F753" s="2">
        <v>172.051895</v>
      </c>
      <c r="G753" s="3">
        <v>6768000</v>
      </c>
    </row>
    <row r="754" spans="1:7" x14ac:dyDescent="0.25">
      <c r="A754" s="1">
        <v>41303</v>
      </c>
      <c r="B754" s="2">
        <v>199</v>
      </c>
      <c r="C754" s="2">
        <v>199.5</v>
      </c>
      <c r="D754" s="2">
        <v>196.5</v>
      </c>
      <c r="E754" s="2">
        <v>198.5</v>
      </c>
      <c r="F754" s="2">
        <v>172.92306500000001</v>
      </c>
      <c r="G754" s="3">
        <v>6299200</v>
      </c>
    </row>
    <row r="755" spans="1:7" x14ac:dyDescent="0.25">
      <c r="A755" s="1">
        <v>41304</v>
      </c>
      <c r="B755" s="2">
        <v>198</v>
      </c>
      <c r="C755" s="2">
        <v>198.5</v>
      </c>
      <c r="D755" s="2">
        <v>195.5</v>
      </c>
      <c r="E755" s="2">
        <v>197.5</v>
      </c>
      <c r="F755" s="2">
        <v>172.051895</v>
      </c>
      <c r="G755" s="3">
        <v>4710400</v>
      </c>
    </row>
    <row r="756" spans="1:7" x14ac:dyDescent="0.25">
      <c r="A756" s="1">
        <v>41305</v>
      </c>
      <c r="B756" s="2">
        <v>197.5</v>
      </c>
      <c r="C756" s="2">
        <v>199</v>
      </c>
      <c r="D756" s="2">
        <v>197</v>
      </c>
      <c r="E756" s="2">
        <v>198.5</v>
      </c>
      <c r="F756" s="2">
        <v>172.92306500000001</v>
      </c>
      <c r="G756" s="3">
        <v>5337000</v>
      </c>
    </row>
    <row r="757" spans="1:7" x14ac:dyDescent="0.25">
      <c r="A757" s="1">
        <v>41306</v>
      </c>
      <c r="B757" s="2">
        <v>198.5</v>
      </c>
      <c r="C757" s="2">
        <v>205</v>
      </c>
      <c r="D757" s="2">
        <v>198</v>
      </c>
      <c r="E757" s="2">
        <v>205</v>
      </c>
      <c r="F757" s="2">
        <v>178.58552599999999</v>
      </c>
      <c r="G757" s="3">
        <v>8869100</v>
      </c>
    </row>
    <row r="758" spans="1:7" x14ac:dyDescent="0.25">
      <c r="A758" s="1">
        <v>41309</v>
      </c>
      <c r="B758" s="2">
        <v>208</v>
      </c>
      <c r="C758" s="2">
        <v>211</v>
      </c>
      <c r="D758" s="2">
        <v>204</v>
      </c>
      <c r="E758" s="2">
        <v>209</v>
      </c>
      <c r="F758" s="2">
        <v>182.07008400000001</v>
      </c>
      <c r="G758" s="3">
        <v>9278800</v>
      </c>
    </row>
    <row r="759" spans="1:7" x14ac:dyDescent="0.25">
      <c r="A759" s="1">
        <v>41310</v>
      </c>
      <c r="B759" s="2">
        <v>206</v>
      </c>
      <c r="C759" s="2">
        <v>209</v>
      </c>
      <c r="D759" s="2">
        <v>206</v>
      </c>
      <c r="E759" s="2">
        <v>208</v>
      </c>
      <c r="F759" s="2">
        <v>181.198959</v>
      </c>
      <c r="G759" s="3">
        <v>4898700</v>
      </c>
    </row>
    <row r="760" spans="1:7" x14ac:dyDescent="0.25">
      <c r="A760" s="1">
        <v>41311</v>
      </c>
      <c r="B760" s="2">
        <v>206</v>
      </c>
      <c r="C760" s="2">
        <v>209</v>
      </c>
      <c r="D760" s="2">
        <v>203</v>
      </c>
      <c r="E760" s="2">
        <v>209</v>
      </c>
      <c r="F760" s="2">
        <v>182.07008400000001</v>
      </c>
      <c r="G760" s="3">
        <v>5100300</v>
      </c>
    </row>
    <row r="761" spans="1:7" x14ac:dyDescent="0.25">
      <c r="A761" s="1">
        <v>41312</v>
      </c>
      <c r="B761" s="2">
        <v>205</v>
      </c>
      <c r="C761" s="2">
        <v>206</v>
      </c>
      <c r="D761" s="2">
        <v>200</v>
      </c>
      <c r="E761" s="2">
        <v>203</v>
      </c>
      <c r="F761" s="2">
        <v>176.84321600000001</v>
      </c>
      <c r="G761" s="3">
        <v>7616100</v>
      </c>
    </row>
    <row r="762" spans="1:7" x14ac:dyDescent="0.25">
      <c r="A762" s="1">
        <v>41313</v>
      </c>
      <c r="B762" s="2">
        <v>202</v>
      </c>
      <c r="C762" s="2">
        <v>206</v>
      </c>
      <c r="D762" s="2">
        <v>202</v>
      </c>
      <c r="E762" s="2">
        <v>205</v>
      </c>
      <c r="F762" s="2">
        <v>178.58552599999999</v>
      </c>
      <c r="G762" s="3">
        <v>3773400</v>
      </c>
    </row>
    <row r="763" spans="1:7" x14ac:dyDescent="0.25">
      <c r="A763" s="1">
        <v>41316</v>
      </c>
      <c r="B763" s="2">
        <v>204</v>
      </c>
      <c r="C763" s="2">
        <v>204</v>
      </c>
      <c r="D763" s="2">
        <v>200</v>
      </c>
      <c r="E763" s="2">
        <v>200</v>
      </c>
      <c r="F763" s="2">
        <v>174.22976700000001</v>
      </c>
      <c r="G763" s="3">
        <v>1809200</v>
      </c>
    </row>
    <row r="764" spans="1:7" x14ac:dyDescent="0.25">
      <c r="A764" s="1">
        <v>41317</v>
      </c>
      <c r="B764" s="2">
        <v>200</v>
      </c>
      <c r="C764" s="2">
        <v>202</v>
      </c>
      <c r="D764" s="2">
        <v>198</v>
      </c>
      <c r="E764" s="2">
        <v>199</v>
      </c>
      <c r="F764" s="2">
        <v>173.358643</v>
      </c>
      <c r="G764" s="3">
        <v>4688800</v>
      </c>
    </row>
    <row r="765" spans="1:7" x14ac:dyDescent="0.25">
      <c r="A765" s="1">
        <v>41318</v>
      </c>
      <c r="B765" s="2">
        <v>201</v>
      </c>
      <c r="C765" s="2">
        <v>204</v>
      </c>
      <c r="D765" s="2">
        <v>200</v>
      </c>
      <c r="E765" s="2">
        <v>204</v>
      </c>
      <c r="F765" s="2">
        <v>177.714371</v>
      </c>
      <c r="G765" s="3">
        <v>4717600</v>
      </c>
    </row>
    <row r="766" spans="1:7" x14ac:dyDescent="0.25">
      <c r="A766" s="1">
        <v>41319</v>
      </c>
      <c r="B766" s="2">
        <v>205</v>
      </c>
      <c r="C766" s="2">
        <v>206</v>
      </c>
      <c r="D766" s="2">
        <v>202</v>
      </c>
      <c r="E766" s="2">
        <v>203</v>
      </c>
      <c r="F766" s="2">
        <v>176.84321600000001</v>
      </c>
      <c r="G766" s="3">
        <v>2703600</v>
      </c>
    </row>
    <row r="767" spans="1:7" x14ac:dyDescent="0.25">
      <c r="A767" s="1">
        <v>41320</v>
      </c>
      <c r="B767" s="2">
        <v>203</v>
      </c>
      <c r="C767" s="2">
        <v>205</v>
      </c>
      <c r="D767" s="2">
        <v>202</v>
      </c>
      <c r="E767" s="2">
        <v>203</v>
      </c>
      <c r="F767" s="2">
        <v>176.84321600000001</v>
      </c>
      <c r="G767" s="3">
        <v>3001200</v>
      </c>
    </row>
    <row r="768" spans="1:7" x14ac:dyDescent="0.25">
      <c r="A768" s="1">
        <v>41323</v>
      </c>
      <c r="B768" s="2">
        <v>204</v>
      </c>
      <c r="C768" s="2">
        <v>207</v>
      </c>
      <c r="D768" s="2">
        <v>203</v>
      </c>
      <c r="E768" s="2">
        <v>203</v>
      </c>
      <c r="F768" s="2">
        <v>176.84321600000001</v>
      </c>
      <c r="G768" s="3">
        <v>4391100</v>
      </c>
    </row>
    <row r="769" spans="1:7" x14ac:dyDescent="0.25">
      <c r="A769" s="1">
        <v>41324</v>
      </c>
      <c r="B769" s="2">
        <v>204</v>
      </c>
      <c r="C769" s="2">
        <v>209</v>
      </c>
      <c r="D769" s="2">
        <v>203</v>
      </c>
      <c r="E769" s="2">
        <v>208</v>
      </c>
      <c r="F769" s="2">
        <v>181.198959</v>
      </c>
      <c r="G769" s="3">
        <v>3733200</v>
      </c>
    </row>
    <row r="770" spans="1:7" x14ac:dyDescent="0.25">
      <c r="A770" s="1">
        <v>41325</v>
      </c>
      <c r="B770" s="2">
        <v>210</v>
      </c>
      <c r="C770" s="2">
        <v>215</v>
      </c>
      <c r="D770" s="2">
        <v>209</v>
      </c>
      <c r="E770" s="2">
        <v>215</v>
      </c>
      <c r="F770" s="2">
        <v>187.296997</v>
      </c>
      <c r="G770" s="3">
        <v>6576000</v>
      </c>
    </row>
    <row r="771" spans="1:7" x14ac:dyDescent="0.25">
      <c r="A771" s="1">
        <v>41326</v>
      </c>
      <c r="B771" s="2">
        <v>213</v>
      </c>
      <c r="C771" s="2">
        <v>214</v>
      </c>
      <c r="D771" s="2">
        <v>209</v>
      </c>
      <c r="E771" s="2">
        <v>212</v>
      </c>
      <c r="F771" s="2">
        <v>184.683548</v>
      </c>
      <c r="G771" s="3">
        <v>5628500</v>
      </c>
    </row>
    <row r="772" spans="1:7" x14ac:dyDescent="0.25">
      <c r="A772" s="1">
        <v>41327</v>
      </c>
      <c r="B772" s="2">
        <v>210</v>
      </c>
      <c r="C772" s="2">
        <v>212</v>
      </c>
      <c r="D772" s="2">
        <v>208</v>
      </c>
      <c r="E772" s="2">
        <v>210</v>
      </c>
      <c r="F772" s="2">
        <v>182.94125399999999</v>
      </c>
      <c r="G772" s="3">
        <v>4973400</v>
      </c>
    </row>
    <row r="773" spans="1:7" x14ac:dyDescent="0.25">
      <c r="A773" s="1">
        <v>41331</v>
      </c>
      <c r="B773" s="2">
        <v>208</v>
      </c>
      <c r="C773" s="2">
        <v>210</v>
      </c>
      <c r="D773" s="2">
        <v>207</v>
      </c>
      <c r="E773" s="2">
        <v>209</v>
      </c>
      <c r="F773" s="2">
        <v>182.07008400000001</v>
      </c>
      <c r="G773" s="3">
        <v>3179700</v>
      </c>
    </row>
    <row r="774" spans="1:7" x14ac:dyDescent="0.25">
      <c r="A774" s="1">
        <v>41332</v>
      </c>
      <c r="B774" s="2">
        <v>210</v>
      </c>
      <c r="C774" s="2">
        <v>211</v>
      </c>
      <c r="D774" s="2">
        <v>205</v>
      </c>
      <c r="E774" s="2">
        <v>206</v>
      </c>
      <c r="F774" s="2">
        <v>179.45665</v>
      </c>
      <c r="G774" s="3">
        <v>3813100</v>
      </c>
    </row>
    <row r="775" spans="1:7" x14ac:dyDescent="0.25">
      <c r="A775" s="1">
        <v>41333</v>
      </c>
      <c r="B775" s="2">
        <v>206</v>
      </c>
      <c r="C775" s="2">
        <v>214</v>
      </c>
      <c r="D775" s="2">
        <v>206</v>
      </c>
      <c r="E775" s="2">
        <v>212</v>
      </c>
      <c r="F775" s="2">
        <v>184.683548</v>
      </c>
      <c r="G775" s="3">
        <v>4328000</v>
      </c>
    </row>
    <row r="776" spans="1:7" x14ac:dyDescent="0.25">
      <c r="A776" s="1">
        <v>41334</v>
      </c>
      <c r="B776" s="2">
        <v>215</v>
      </c>
      <c r="C776" s="2">
        <v>220</v>
      </c>
      <c r="D776" s="2">
        <v>214</v>
      </c>
      <c r="E776" s="2">
        <v>217</v>
      </c>
      <c r="F776" s="2">
        <v>189.03930700000001</v>
      </c>
      <c r="G776" s="3">
        <v>6513200</v>
      </c>
    </row>
    <row r="777" spans="1:7" x14ac:dyDescent="0.25">
      <c r="A777" s="1">
        <v>41337</v>
      </c>
      <c r="B777" s="2">
        <v>220</v>
      </c>
      <c r="C777" s="2">
        <v>223</v>
      </c>
      <c r="D777" s="2">
        <v>217</v>
      </c>
      <c r="E777" s="2">
        <v>219</v>
      </c>
      <c r="F777" s="2">
        <v>190.78156999999999</v>
      </c>
      <c r="G777" s="3">
        <v>4935000</v>
      </c>
    </row>
    <row r="778" spans="1:7" x14ac:dyDescent="0.25">
      <c r="A778" s="1">
        <v>41338</v>
      </c>
      <c r="B778" s="2">
        <v>220</v>
      </c>
      <c r="C778" s="2">
        <v>221</v>
      </c>
      <c r="D778" s="2">
        <v>215</v>
      </c>
      <c r="E778" s="2">
        <v>215</v>
      </c>
      <c r="F778" s="2">
        <v>187.296997</v>
      </c>
      <c r="G778" s="3">
        <v>3925100</v>
      </c>
    </row>
    <row r="779" spans="1:7" x14ac:dyDescent="0.25">
      <c r="A779" s="1">
        <v>41339</v>
      </c>
      <c r="B779" s="2">
        <v>217</v>
      </c>
      <c r="C779" s="2">
        <v>218</v>
      </c>
      <c r="D779" s="2">
        <v>214</v>
      </c>
      <c r="E779" s="2">
        <v>217</v>
      </c>
      <c r="F779" s="2">
        <v>189.03930700000001</v>
      </c>
      <c r="G779" s="3">
        <v>3990200</v>
      </c>
    </row>
    <row r="780" spans="1:7" x14ac:dyDescent="0.25">
      <c r="A780" s="1">
        <v>41340</v>
      </c>
      <c r="B780" s="2">
        <v>215</v>
      </c>
      <c r="C780" s="2">
        <v>216</v>
      </c>
      <c r="D780" s="2">
        <v>211</v>
      </c>
      <c r="E780" s="2">
        <v>212</v>
      </c>
      <c r="F780" s="2">
        <v>184.683548</v>
      </c>
      <c r="G780" s="3">
        <v>6037300</v>
      </c>
    </row>
    <row r="781" spans="1:7" x14ac:dyDescent="0.25">
      <c r="A781" s="1">
        <v>41341</v>
      </c>
      <c r="B781" s="2">
        <v>213</v>
      </c>
      <c r="C781" s="2">
        <v>215</v>
      </c>
      <c r="D781" s="2">
        <v>212</v>
      </c>
      <c r="E781" s="2">
        <v>215</v>
      </c>
      <c r="F781" s="2">
        <v>187.296997</v>
      </c>
      <c r="G781" s="3">
        <v>3513300</v>
      </c>
    </row>
    <row r="782" spans="1:7" x14ac:dyDescent="0.25">
      <c r="A782" s="1">
        <v>41344</v>
      </c>
      <c r="B782" s="2">
        <v>215</v>
      </c>
      <c r="C782" s="2">
        <v>217</v>
      </c>
      <c r="D782" s="2">
        <v>214</v>
      </c>
      <c r="E782" s="2">
        <v>216</v>
      </c>
      <c r="F782" s="2">
        <v>188.16815199999999</v>
      </c>
      <c r="G782" s="3">
        <v>1924200</v>
      </c>
    </row>
    <row r="783" spans="1:7" x14ac:dyDescent="0.25">
      <c r="A783" s="1">
        <v>41345</v>
      </c>
      <c r="B783" s="2">
        <v>216</v>
      </c>
      <c r="C783" s="2">
        <v>216</v>
      </c>
      <c r="D783" s="2">
        <v>214</v>
      </c>
      <c r="E783" s="2">
        <v>215</v>
      </c>
      <c r="F783" s="2">
        <v>187.296997</v>
      </c>
      <c r="G783" s="3">
        <v>3307900</v>
      </c>
    </row>
    <row r="784" spans="1:7" x14ac:dyDescent="0.25">
      <c r="A784" s="1">
        <v>41346</v>
      </c>
      <c r="B784" s="2">
        <v>215</v>
      </c>
      <c r="C784" s="2">
        <v>216</v>
      </c>
      <c r="D784" s="2">
        <v>211</v>
      </c>
      <c r="E784" s="2">
        <v>212</v>
      </c>
      <c r="F784" s="2">
        <v>184.683548</v>
      </c>
      <c r="G784" s="3">
        <v>4277800</v>
      </c>
    </row>
    <row r="785" spans="1:7" x14ac:dyDescent="0.25">
      <c r="A785" s="1">
        <v>41347</v>
      </c>
      <c r="B785" s="2">
        <v>213</v>
      </c>
      <c r="C785" s="2">
        <v>216</v>
      </c>
      <c r="D785" s="2">
        <v>212</v>
      </c>
      <c r="E785" s="2">
        <v>216</v>
      </c>
      <c r="F785" s="2">
        <v>188.16815199999999</v>
      </c>
      <c r="G785" s="3">
        <v>6164900</v>
      </c>
    </row>
    <row r="786" spans="1:7" x14ac:dyDescent="0.25">
      <c r="A786" s="1">
        <v>41348</v>
      </c>
      <c r="B786" s="2">
        <v>217</v>
      </c>
      <c r="C786" s="2">
        <v>219</v>
      </c>
      <c r="D786" s="2">
        <v>215</v>
      </c>
      <c r="E786" s="2">
        <v>216</v>
      </c>
      <c r="F786" s="2">
        <v>188.16815199999999</v>
      </c>
      <c r="G786" s="3">
        <v>4879700</v>
      </c>
    </row>
    <row r="787" spans="1:7" x14ac:dyDescent="0.25">
      <c r="A787" s="1">
        <v>41351</v>
      </c>
      <c r="B787" s="2">
        <v>214</v>
      </c>
      <c r="C787" s="2">
        <v>223</v>
      </c>
      <c r="D787" s="2">
        <v>214</v>
      </c>
      <c r="E787" s="2">
        <v>219</v>
      </c>
      <c r="F787" s="2">
        <v>190.78156999999999</v>
      </c>
      <c r="G787" s="3">
        <v>5608700</v>
      </c>
    </row>
    <row r="788" spans="1:7" x14ac:dyDescent="0.25">
      <c r="A788" s="1">
        <v>41352</v>
      </c>
      <c r="B788" s="2">
        <v>221</v>
      </c>
      <c r="C788" s="2">
        <v>222</v>
      </c>
      <c r="D788" s="2">
        <v>213</v>
      </c>
      <c r="E788" s="2">
        <v>215</v>
      </c>
      <c r="F788" s="2">
        <v>187.296997</v>
      </c>
      <c r="G788" s="3">
        <v>4074700</v>
      </c>
    </row>
    <row r="789" spans="1:7" x14ac:dyDescent="0.25">
      <c r="A789" s="1">
        <v>41353</v>
      </c>
      <c r="B789" s="2">
        <v>215</v>
      </c>
      <c r="C789" s="2">
        <v>215</v>
      </c>
      <c r="D789" s="2">
        <v>206</v>
      </c>
      <c r="E789" s="2">
        <v>206</v>
      </c>
      <c r="F789" s="2">
        <v>179.45665</v>
      </c>
      <c r="G789" s="3">
        <v>8931100</v>
      </c>
    </row>
    <row r="790" spans="1:7" x14ac:dyDescent="0.25">
      <c r="A790" s="1">
        <v>41354</v>
      </c>
      <c r="B790" s="2">
        <v>206</v>
      </c>
      <c r="C790" s="2">
        <v>207</v>
      </c>
      <c r="D790" s="2">
        <v>202</v>
      </c>
      <c r="E790" s="2">
        <v>203</v>
      </c>
      <c r="F790" s="2">
        <v>176.84321600000001</v>
      </c>
      <c r="G790" s="3">
        <v>6722900</v>
      </c>
    </row>
    <row r="791" spans="1:7" x14ac:dyDescent="0.25">
      <c r="A791" s="1">
        <v>41355</v>
      </c>
      <c r="B791" s="2">
        <v>204</v>
      </c>
      <c r="C791" s="2">
        <v>207</v>
      </c>
      <c r="D791" s="2">
        <v>201</v>
      </c>
      <c r="E791" s="2">
        <v>202</v>
      </c>
      <c r="F791" s="2">
        <v>175.972061</v>
      </c>
      <c r="G791" s="3">
        <v>8989500</v>
      </c>
    </row>
    <row r="792" spans="1:7" x14ac:dyDescent="0.25">
      <c r="A792" s="1">
        <v>41358</v>
      </c>
      <c r="B792" s="2">
        <v>208</v>
      </c>
      <c r="C792" s="2">
        <v>210</v>
      </c>
      <c r="D792" s="2">
        <v>205</v>
      </c>
      <c r="E792" s="2">
        <v>207</v>
      </c>
      <c r="F792" s="2">
        <v>180.32780500000001</v>
      </c>
      <c r="G792" s="3">
        <v>6066800</v>
      </c>
    </row>
    <row r="793" spans="1:7" x14ac:dyDescent="0.25">
      <c r="A793" s="1">
        <v>41359</v>
      </c>
      <c r="B793" s="2">
        <v>207</v>
      </c>
      <c r="C793" s="2">
        <v>214</v>
      </c>
      <c r="D793" s="2">
        <v>206</v>
      </c>
      <c r="E793" s="2">
        <v>214</v>
      </c>
      <c r="F793" s="2">
        <v>186.42584199999999</v>
      </c>
      <c r="G793" s="3">
        <v>6206500</v>
      </c>
    </row>
    <row r="794" spans="1:7" x14ac:dyDescent="0.25">
      <c r="A794" s="1">
        <v>41360</v>
      </c>
      <c r="B794" s="2">
        <v>214</v>
      </c>
      <c r="C794" s="2">
        <v>216</v>
      </c>
      <c r="D794" s="2">
        <v>212</v>
      </c>
      <c r="E794" s="2">
        <v>215</v>
      </c>
      <c r="F794" s="2">
        <v>187.296997</v>
      </c>
      <c r="G794" s="3">
        <v>5318500</v>
      </c>
    </row>
    <row r="795" spans="1:7" x14ac:dyDescent="0.25">
      <c r="A795" s="1">
        <v>41361</v>
      </c>
      <c r="B795" s="2">
        <v>214</v>
      </c>
      <c r="C795" s="2">
        <v>215</v>
      </c>
      <c r="D795" s="2">
        <v>206</v>
      </c>
      <c r="E795" s="2">
        <v>208</v>
      </c>
      <c r="F795" s="2">
        <v>181.198959</v>
      </c>
      <c r="G795" s="3">
        <v>8602000</v>
      </c>
    </row>
    <row r="796" spans="1:7" x14ac:dyDescent="0.25">
      <c r="A796" s="1">
        <v>41362</v>
      </c>
      <c r="B796" s="2">
        <v>209</v>
      </c>
      <c r="C796" s="2">
        <v>210</v>
      </c>
      <c r="D796" s="2">
        <v>207</v>
      </c>
      <c r="E796" s="2">
        <v>208</v>
      </c>
      <c r="F796" s="2">
        <v>181.198959</v>
      </c>
      <c r="G796" s="3">
        <v>3714000</v>
      </c>
    </row>
    <row r="797" spans="1:7" x14ac:dyDescent="0.25">
      <c r="A797" s="1">
        <v>41365</v>
      </c>
      <c r="B797" s="2">
        <v>209</v>
      </c>
      <c r="C797" s="2">
        <v>209</v>
      </c>
      <c r="D797" s="2">
        <v>204</v>
      </c>
      <c r="E797" s="2">
        <v>204</v>
      </c>
      <c r="F797" s="2">
        <v>177.714371</v>
      </c>
      <c r="G797" s="3">
        <v>4425000</v>
      </c>
    </row>
    <row r="798" spans="1:7" x14ac:dyDescent="0.25">
      <c r="A798" s="1">
        <v>41366</v>
      </c>
      <c r="B798" s="2">
        <v>204</v>
      </c>
      <c r="C798" s="2">
        <v>207</v>
      </c>
      <c r="D798" s="2">
        <v>203</v>
      </c>
      <c r="E798" s="2">
        <v>206</v>
      </c>
      <c r="F798" s="2">
        <v>179.45665</v>
      </c>
      <c r="G798" s="3">
        <v>5503000</v>
      </c>
    </row>
    <row r="799" spans="1:7" x14ac:dyDescent="0.25">
      <c r="A799" s="1">
        <v>41367</v>
      </c>
      <c r="B799" s="2">
        <v>206</v>
      </c>
      <c r="C799" s="2">
        <v>208</v>
      </c>
      <c r="D799" s="2">
        <v>201</v>
      </c>
      <c r="E799" s="2">
        <v>203</v>
      </c>
      <c r="F799" s="2">
        <v>176.84321600000001</v>
      </c>
      <c r="G799" s="3">
        <v>11094400</v>
      </c>
    </row>
    <row r="800" spans="1:7" x14ac:dyDescent="0.25">
      <c r="A800" s="1">
        <v>41368</v>
      </c>
      <c r="B800" s="2">
        <v>198</v>
      </c>
      <c r="C800" s="2">
        <v>205</v>
      </c>
      <c r="D800" s="2">
        <v>198</v>
      </c>
      <c r="E800" s="2">
        <v>205</v>
      </c>
      <c r="F800" s="2">
        <v>178.58552599999999</v>
      </c>
      <c r="G800" s="3">
        <v>9276300</v>
      </c>
    </row>
    <row r="801" spans="1:7" x14ac:dyDescent="0.25">
      <c r="A801" s="1">
        <v>41369</v>
      </c>
      <c r="B801" s="2">
        <v>203</v>
      </c>
      <c r="C801" s="2">
        <v>205</v>
      </c>
      <c r="D801" s="2">
        <v>199</v>
      </c>
      <c r="E801" s="2">
        <v>200</v>
      </c>
      <c r="F801" s="2">
        <v>174.22976700000001</v>
      </c>
      <c r="G801" s="3">
        <v>7215000</v>
      </c>
    </row>
    <row r="802" spans="1:7" x14ac:dyDescent="0.25">
      <c r="A802" s="1">
        <v>41373</v>
      </c>
      <c r="B802" s="2">
        <v>200</v>
      </c>
      <c r="C802" s="2">
        <v>200</v>
      </c>
      <c r="D802" s="2">
        <v>196</v>
      </c>
      <c r="E802" s="2">
        <v>197</v>
      </c>
      <c r="F802" s="2">
        <v>171.61631800000001</v>
      </c>
      <c r="G802" s="3">
        <v>7106300</v>
      </c>
    </row>
    <row r="803" spans="1:7" x14ac:dyDescent="0.25">
      <c r="A803" s="1">
        <v>41374</v>
      </c>
      <c r="B803" s="2">
        <v>196</v>
      </c>
      <c r="C803" s="2">
        <v>196</v>
      </c>
      <c r="D803" s="2">
        <v>189.5</v>
      </c>
      <c r="E803" s="2">
        <v>193.5</v>
      </c>
      <c r="F803" s="2">
        <v>170.733948</v>
      </c>
      <c r="G803" s="3">
        <v>8977900</v>
      </c>
    </row>
    <row r="804" spans="1:7" x14ac:dyDescent="0.25">
      <c r="A804" s="1">
        <v>41375</v>
      </c>
      <c r="B804" s="2">
        <v>195</v>
      </c>
      <c r="C804" s="2">
        <v>203</v>
      </c>
      <c r="D804" s="2">
        <v>193</v>
      </c>
      <c r="E804" s="2">
        <v>203</v>
      </c>
      <c r="F804" s="2">
        <v>179.11627200000001</v>
      </c>
      <c r="G804" s="3">
        <v>8550600</v>
      </c>
    </row>
    <row r="805" spans="1:7" x14ac:dyDescent="0.25">
      <c r="A805" s="1">
        <v>41376</v>
      </c>
      <c r="B805" s="2">
        <v>200</v>
      </c>
      <c r="C805" s="2">
        <v>201</v>
      </c>
      <c r="D805" s="2">
        <v>197</v>
      </c>
      <c r="E805" s="2">
        <v>198</v>
      </c>
      <c r="F805" s="2">
        <v>174.70452900000001</v>
      </c>
      <c r="G805" s="3">
        <v>6019100</v>
      </c>
    </row>
    <row r="806" spans="1:7" x14ac:dyDescent="0.25">
      <c r="A806" s="1">
        <v>41381</v>
      </c>
      <c r="B806" s="2">
        <v>199.5</v>
      </c>
      <c r="C806" s="2">
        <v>200</v>
      </c>
      <c r="D806" s="2">
        <v>196</v>
      </c>
      <c r="E806" s="2">
        <v>196.5</v>
      </c>
      <c r="F806" s="2">
        <v>173.381012</v>
      </c>
      <c r="G806" s="3">
        <v>9819500</v>
      </c>
    </row>
    <row r="807" spans="1:7" x14ac:dyDescent="0.25">
      <c r="A807" s="1">
        <v>41382</v>
      </c>
      <c r="B807" s="2">
        <v>196</v>
      </c>
      <c r="C807" s="2">
        <v>196.5</v>
      </c>
      <c r="D807" s="2">
        <v>193.5</v>
      </c>
      <c r="E807" s="2">
        <v>194.5</v>
      </c>
      <c r="F807" s="2">
        <v>171.61631800000001</v>
      </c>
      <c r="G807" s="3">
        <v>4472200</v>
      </c>
    </row>
    <row r="808" spans="1:7" x14ac:dyDescent="0.25">
      <c r="A808" s="1">
        <v>41383</v>
      </c>
      <c r="B808" s="2">
        <v>195</v>
      </c>
      <c r="C808" s="2">
        <v>201</v>
      </c>
      <c r="D808" s="2">
        <v>195</v>
      </c>
      <c r="E808" s="2">
        <v>199.5</v>
      </c>
      <c r="F808" s="2">
        <v>176.02806100000001</v>
      </c>
      <c r="G808" s="3">
        <v>7634000</v>
      </c>
    </row>
    <row r="809" spans="1:7" x14ac:dyDescent="0.25">
      <c r="A809" s="1">
        <v>41386</v>
      </c>
      <c r="B809" s="2">
        <v>204</v>
      </c>
      <c r="C809" s="2">
        <v>209</v>
      </c>
      <c r="D809" s="2">
        <v>203</v>
      </c>
      <c r="E809" s="2">
        <v>208</v>
      </c>
      <c r="F809" s="2">
        <v>183.52799999999999</v>
      </c>
      <c r="G809" s="3">
        <v>9520000</v>
      </c>
    </row>
    <row r="810" spans="1:7" x14ac:dyDescent="0.25">
      <c r="A810" s="1">
        <v>41387</v>
      </c>
      <c r="B810" s="2">
        <v>208</v>
      </c>
      <c r="C810" s="2">
        <v>210</v>
      </c>
      <c r="D810" s="2">
        <v>206</v>
      </c>
      <c r="E810" s="2">
        <v>208</v>
      </c>
      <c r="F810" s="2">
        <v>183.52799999999999</v>
      </c>
      <c r="G810" s="3">
        <v>6332200</v>
      </c>
    </row>
    <row r="811" spans="1:7" x14ac:dyDescent="0.25">
      <c r="A811" s="1">
        <v>41388</v>
      </c>
      <c r="B811" s="2">
        <v>210</v>
      </c>
      <c r="C811" s="2">
        <v>211</v>
      </c>
      <c r="D811" s="2">
        <v>208</v>
      </c>
      <c r="E811" s="2">
        <v>210</v>
      </c>
      <c r="F811" s="2">
        <v>185.29269400000001</v>
      </c>
      <c r="G811" s="3">
        <v>6564600</v>
      </c>
    </row>
    <row r="812" spans="1:7" x14ac:dyDescent="0.25">
      <c r="A812" s="1">
        <v>41389</v>
      </c>
      <c r="B812" s="2">
        <v>209</v>
      </c>
      <c r="C812" s="2">
        <v>211</v>
      </c>
      <c r="D812" s="2">
        <v>208</v>
      </c>
      <c r="E812" s="2">
        <v>208</v>
      </c>
      <c r="F812" s="2">
        <v>183.52799999999999</v>
      </c>
      <c r="G812" s="3">
        <v>4612300</v>
      </c>
    </row>
    <row r="813" spans="1:7" x14ac:dyDescent="0.25">
      <c r="A813" s="1">
        <v>41390</v>
      </c>
      <c r="B813" s="2">
        <v>209</v>
      </c>
      <c r="C813" s="2">
        <v>213</v>
      </c>
      <c r="D813" s="2">
        <v>208</v>
      </c>
      <c r="E813" s="2">
        <v>212</v>
      </c>
      <c r="F813" s="2">
        <v>187.05737300000001</v>
      </c>
      <c r="G813" s="3">
        <v>6694100</v>
      </c>
    </row>
    <row r="814" spans="1:7" x14ac:dyDescent="0.25">
      <c r="A814" s="1">
        <v>41393</v>
      </c>
      <c r="B814" s="2">
        <v>212</v>
      </c>
      <c r="C814" s="2">
        <v>214</v>
      </c>
      <c r="D814" s="2">
        <v>207</v>
      </c>
      <c r="E814" s="2">
        <v>209</v>
      </c>
      <c r="F814" s="2">
        <v>184.41030900000001</v>
      </c>
      <c r="G814" s="3">
        <v>150500</v>
      </c>
    </row>
    <row r="815" spans="1:7" x14ac:dyDescent="0.25">
      <c r="A815" s="1">
        <v>41394</v>
      </c>
      <c r="B815" s="2">
        <v>210</v>
      </c>
      <c r="C815" s="2">
        <v>212</v>
      </c>
      <c r="D815" s="2">
        <v>207</v>
      </c>
      <c r="E815" s="2">
        <v>212</v>
      </c>
      <c r="F815" s="2">
        <v>187.05737300000001</v>
      </c>
      <c r="G815" s="3">
        <v>3250800</v>
      </c>
    </row>
    <row r="816" spans="1:7" x14ac:dyDescent="0.25">
      <c r="A816" s="1">
        <v>41396</v>
      </c>
      <c r="B816" s="2">
        <v>214</v>
      </c>
      <c r="C816" s="2">
        <v>214</v>
      </c>
      <c r="D816" s="2">
        <v>210</v>
      </c>
      <c r="E816" s="2">
        <v>211</v>
      </c>
      <c r="F816" s="2">
        <v>186.17503400000001</v>
      </c>
      <c r="G816" s="3">
        <v>3517100</v>
      </c>
    </row>
    <row r="817" spans="1:7" x14ac:dyDescent="0.25">
      <c r="A817" s="1">
        <v>41397</v>
      </c>
      <c r="B817" s="2">
        <v>212</v>
      </c>
      <c r="C817" s="2">
        <v>213</v>
      </c>
      <c r="D817" s="2">
        <v>207</v>
      </c>
      <c r="E817" s="2">
        <v>207</v>
      </c>
      <c r="F817" s="2">
        <v>182.64565999999999</v>
      </c>
      <c r="G817" s="3">
        <v>3096000</v>
      </c>
    </row>
    <row r="818" spans="1:7" x14ac:dyDescent="0.25">
      <c r="A818" s="1">
        <v>41401</v>
      </c>
      <c r="B818" s="2">
        <v>209</v>
      </c>
      <c r="C818" s="2">
        <v>212</v>
      </c>
      <c r="D818" s="2">
        <v>208</v>
      </c>
      <c r="E818" s="2">
        <v>212</v>
      </c>
      <c r="F818" s="2">
        <v>187.05737300000001</v>
      </c>
      <c r="G818" s="3">
        <v>5227400</v>
      </c>
    </row>
    <row r="819" spans="1:7" x14ac:dyDescent="0.25">
      <c r="A819" s="1">
        <v>41402</v>
      </c>
      <c r="B819" s="2">
        <v>213</v>
      </c>
      <c r="C819" s="2">
        <v>217</v>
      </c>
      <c r="D819" s="2">
        <v>213</v>
      </c>
      <c r="E819" s="2">
        <v>216</v>
      </c>
      <c r="F819" s="2">
        <v>190.586761</v>
      </c>
      <c r="G819" s="3">
        <v>5329500</v>
      </c>
    </row>
    <row r="820" spans="1:7" x14ac:dyDescent="0.25">
      <c r="A820" s="1">
        <v>41403</v>
      </c>
      <c r="B820" s="2">
        <v>217</v>
      </c>
      <c r="C820" s="2">
        <v>217</v>
      </c>
      <c r="D820" s="2">
        <v>213</v>
      </c>
      <c r="E820" s="2">
        <v>216</v>
      </c>
      <c r="F820" s="2">
        <v>190.586761</v>
      </c>
      <c r="G820" s="3">
        <v>4177800</v>
      </c>
    </row>
    <row r="821" spans="1:7" x14ac:dyDescent="0.25">
      <c r="A821" s="1">
        <v>41404</v>
      </c>
      <c r="B821" s="2">
        <v>217</v>
      </c>
      <c r="C821" s="2">
        <v>221</v>
      </c>
      <c r="D821" s="2">
        <v>214</v>
      </c>
      <c r="E821" s="2">
        <v>219</v>
      </c>
      <c r="F821" s="2">
        <v>193.23379499999999</v>
      </c>
      <c r="G821" s="3">
        <v>7221100</v>
      </c>
    </row>
    <row r="822" spans="1:7" x14ac:dyDescent="0.25">
      <c r="A822" s="1">
        <v>41407</v>
      </c>
      <c r="B822" s="2">
        <v>218</v>
      </c>
      <c r="C822" s="2">
        <v>218</v>
      </c>
      <c r="D822" s="2">
        <v>211</v>
      </c>
      <c r="E822" s="2">
        <v>214</v>
      </c>
      <c r="F822" s="2">
        <v>188.82208299999999</v>
      </c>
      <c r="G822" s="3">
        <v>4905200</v>
      </c>
    </row>
    <row r="823" spans="1:7" x14ac:dyDescent="0.25">
      <c r="A823" s="1">
        <v>41408</v>
      </c>
      <c r="B823" s="2">
        <v>215</v>
      </c>
      <c r="C823" s="2">
        <v>218</v>
      </c>
      <c r="D823" s="2">
        <v>214</v>
      </c>
      <c r="E823" s="2">
        <v>218</v>
      </c>
      <c r="F823" s="2">
        <v>192.35145600000001</v>
      </c>
      <c r="G823" s="3">
        <v>2561400</v>
      </c>
    </row>
    <row r="824" spans="1:7" x14ac:dyDescent="0.25">
      <c r="A824" s="1">
        <v>41409</v>
      </c>
      <c r="B824" s="2">
        <v>220</v>
      </c>
      <c r="C824" s="2">
        <v>222</v>
      </c>
      <c r="D824" s="2">
        <v>217</v>
      </c>
      <c r="E824" s="2">
        <v>218</v>
      </c>
      <c r="F824" s="2">
        <v>192.35145600000001</v>
      </c>
      <c r="G824" s="3">
        <v>4102700</v>
      </c>
    </row>
    <row r="825" spans="1:7" x14ac:dyDescent="0.25">
      <c r="A825" s="1">
        <v>41410</v>
      </c>
      <c r="B825" s="2">
        <v>217</v>
      </c>
      <c r="C825" s="2">
        <v>219</v>
      </c>
      <c r="D825" s="2">
        <v>215</v>
      </c>
      <c r="E825" s="2">
        <v>216</v>
      </c>
      <c r="F825" s="2">
        <v>190.586761</v>
      </c>
      <c r="G825" s="3">
        <v>3561100</v>
      </c>
    </row>
    <row r="826" spans="1:7" x14ac:dyDescent="0.25">
      <c r="A826" s="1">
        <v>41411</v>
      </c>
      <c r="B826" s="2">
        <v>215</v>
      </c>
      <c r="C826" s="2">
        <v>216</v>
      </c>
      <c r="D826" s="2">
        <v>213</v>
      </c>
      <c r="E826" s="2">
        <v>215</v>
      </c>
      <c r="F826" s="2">
        <v>189.70442199999999</v>
      </c>
      <c r="G826" s="3">
        <v>4007300</v>
      </c>
    </row>
    <row r="827" spans="1:7" x14ac:dyDescent="0.25">
      <c r="A827" s="1">
        <v>41414</v>
      </c>
      <c r="B827" s="2">
        <v>214</v>
      </c>
      <c r="C827" s="2">
        <v>219</v>
      </c>
      <c r="D827" s="2">
        <v>214</v>
      </c>
      <c r="E827" s="2">
        <v>219</v>
      </c>
      <c r="F827" s="2">
        <v>193.23379499999999</v>
      </c>
      <c r="G827" s="3">
        <v>3029700</v>
      </c>
    </row>
    <row r="828" spans="1:7" x14ac:dyDescent="0.25">
      <c r="A828" s="1">
        <v>41415</v>
      </c>
      <c r="B828" s="2">
        <v>219</v>
      </c>
      <c r="C828" s="2">
        <v>221</v>
      </c>
      <c r="D828" s="2">
        <v>216</v>
      </c>
      <c r="E828" s="2">
        <v>221</v>
      </c>
      <c r="F828" s="2">
        <v>194.99847399999999</v>
      </c>
      <c r="G828" s="3">
        <v>7059000</v>
      </c>
    </row>
    <row r="829" spans="1:7" x14ac:dyDescent="0.25">
      <c r="A829" s="1">
        <v>41416</v>
      </c>
      <c r="B829" s="2">
        <v>221</v>
      </c>
      <c r="C829" s="2">
        <v>225</v>
      </c>
      <c r="D829" s="2">
        <v>219</v>
      </c>
      <c r="E829" s="2">
        <v>220</v>
      </c>
      <c r="F829" s="2">
        <v>194.11615</v>
      </c>
      <c r="G829" s="3">
        <v>6307100</v>
      </c>
    </row>
    <row r="830" spans="1:7" x14ac:dyDescent="0.25">
      <c r="A830" s="1">
        <v>41417</v>
      </c>
      <c r="B830" s="2">
        <v>218</v>
      </c>
      <c r="C830" s="2">
        <v>219</v>
      </c>
      <c r="D830" s="2">
        <v>209</v>
      </c>
      <c r="E830" s="2">
        <v>214</v>
      </c>
      <c r="F830" s="2">
        <v>188.82208299999999</v>
      </c>
      <c r="G830" s="3">
        <v>13013100</v>
      </c>
    </row>
    <row r="831" spans="1:7" x14ac:dyDescent="0.25">
      <c r="A831" s="1">
        <v>41421</v>
      </c>
      <c r="B831" s="2">
        <v>215</v>
      </c>
      <c r="C831" s="2">
        <v>215</v>
      </c>
      <c r="D831" s="2">
        <v>207</v>
      </c>
      <c r="E831" s="2">
        <v>207</v>
      </c>
      <c r="F831" s="2">
        <v>182.64565999999999</v>
      </c>
      <c r="G831" s="3">
        <v>6893600</v>
      </c>
    </row>
    <row r="832" spans="1:7" x14ac:dyDescent="0.25">
      <c r="A832" s="1">
        <v>41422</v>
      </c>
      <c r="B832" s="2">
        <v>206</v>
      </c>
      <c r="C832" s="2">
        <v>208</v>
      </c>
      <c r="D832" s="2">
        <v>204</v>
      </c>
      <c r="E832" s="2">
        <v>206</v>
      </c>
      <c r="F832" s="2">
        <v>181.76329000000001</v>
      </c>
      <c r="G832" s="3">
        <v>10532100</v>
      </c>
    </row>
    <row r="833" spans="1:7" x14ac:dyDescent="0.25">
      <c r="A833" s="1">
        <v>41423</v>
      </c>
      <c r="B833" s="2">
        <v>205</v>
      </c>
      <c r="C833" s="2">
        <v>209</v>
      </c>
      <c r="D833" s="2">
        <v>204</v>
      </c>
      <c r="E833" s="2">
        <v>204</v>
      </c>
      <c r="F833" s="2">
        <v>179.998627</v>
      </c>
      <c r="G833" s="3">
        <v>7789400</v>
      </c>
    </row>
    <row r="834" spans="1:7" x14ac:dyDescent="0.25">
      <c r="A834" s="1">
        <v>41424</v>
      </c>
      <c r="B834" s="2">
        <v>202</v>
      </c>
      <c r="C834" s="2">
        <v>203</v>
      </c>
      <c r="D834" s="2">
        <v>197</v>
      </c>
      <c r="E834" s="2">
        <v>197.5</v>
      </c>
      <c r="F834" s="2">
        <v>174.263351</v>
      </c>
      <c r="G834" s="3">
        <v>13215500</v>
      </c>
    </row>
    <row r="835" spans="1:7" x14ac:dyDescent="0.25">
      <c r="A835" s="1">
        <v>41425</v>
      </c>
      <c r="B835" s="2">
        <v>198</v>
      </c>
      <c r="C835" s="2">
        <v>200</v>
      </c>
      <c r="D835" s="2">
        <v>195</v>
      </c>
      <c r="E835" s="2">
        <v>195</v>
      </c>
      <c r="F835" s="2">
        <v>172.05749499999999</v>
      </c>
      <c r="G835" s="3">
        <v>14369300</v>
      </c>
    </row>
    <row r="836" spans="1:7" x14ac:dyDescent="0.25">
      <c r="A836" s="1">
        <v>41428</v>
      </c>
      <c r="B836" s="2">
        <v>194</v>
      </c>
      <c r="C836" s="2">
        <v>198.5</v>
      </c>
      <c r="D836" s="2">
        <v>193.5</v>
      </c>
      <c r="E836" s="2">
        <v>196.5</v>
      </c>
      <c r="F836" s="2">
        <v>173.381012</v>
      </c>
      <c r="G836" s="3">
        <v>12249800</v>
      </c>
    </row>
    <row r="837" spans="1:7" x14ac:dyDescent="0.25">
      <c r="A837" s="1">
        <v>41429</v>
      </c>
      <c r="B837" s="2">
        <v>197.5</v>
      </c>
      <c r="C837" s="2">
        <v>201</v>
      </c>
      <c r="D837" s="2">
        <v>193.5</v>
      </c>
      <c r="E837" s="2">
        <v>201</v>
      </c>
      <c r="F837" s="2">
        <v>177.351563</v>
      </c>
      <c r="G837" s="3">
        <v>11678000</v>
      </c>
    </row>
    <row r="838" spans="1:7" x14ac:dyDescent="0.25">
      <c r="A838" s="1">
        <v>41430</v>
      </c>
      <c r="B838" s="2">
        <v>199.5</v>
      </c>
      <c r="C838" s="2">
        <v>201</v>
      </c>
      <c r="D838" s="2">
        <v>193.5</v>
      </c>
      <c r="E838" s="2">
        <v>193.5</v>
      </c>
      <c r="F838" s="2">
        <v>170.733948</v>
      </c>
      <c r="G838" s="3">
        <v>11747300</v>
      </c>
    </row>
    <row r="839" spans="1:7" x14ac:dyDescent="0.25">
      <c r="A839" s="1">
        <v>41431</v>
      </c>
      <c r="B839" s="2">
        <v>193</v>
      </c>
      <c r="C839" s="2">
        <v>195.5</v>
      </c>
      <c r="D839" s="2">
        <v>192</v>
      </c>
      <c r="E839" s="2">
        <v>195</v>
      </c>
      <c r="F839" s="2">
        <v>172.05749499999999</v>
      </c>
      <c r="G839" s="3">
        <v>11465000</v>
      </c>
    </row>
    <row r="840" spans="1:7" x14ac:dyDescent="0.25">
      <c r="A840" s="1">
        <v>41432</v>
      </c>
      <c r="B840" s="2">
        <v>193.5</v>
      </c>
      <c r="C840" s="2">
        <v>195.5</v>
      </c>
      <c r="D840" s="2">
        <v>193.5</v>
      </c>
      <c r="E840" s="2">
        <v>195</v>
      </c>
      <c r="F840" s="2">
        <v>172.05749499999999</v>
      </c>
      <c r="G840" s="3">
        <v>10471300</v>
      </c>
    </row>
    <row r="841" spans="1:7" x14ac:dyDescent="0.25">
      <c r="A841" s="1">
        <v>41435</v>
      </c>
      <c r="B841" s="2">
        <v>197</v>
      </c>
      <c r="C841" s="2">
        <v>197.5</v>
      </c>
      <c r="D841" s="2">
        <v>193.5</v>
      </c>
      <c r="E841" s="2">
        <v>193.5</v>
      </c>
      <c r="F841" s="2">
        <v>170.733948</v>
      </c>
      <c r="G841" s="3">
        <v>8110100</v>
      </c>
    </row>
    <row r="842" spans="1:7" x14ac:dyDescent="0.25">
      <c r="A842" s="1">
        <v>41436</v>
      </c>
      <c r="B842" s="2">
        <v>192</v>
      </c>
      <c r="C842" s="2">
        <v>192.5</v>
      </c>
      <c r="D842" s="2">
        <v>181.5</v>
      </c>
      <c r="E842" s="2">
        <v>181.5</v>
      </c>
      <c r="F842" s="2">
        <v>160.14582799999999</v>
      </c>
      <c r="G842" s="3">
        <v>16261500</v>
      </c>
    </row>
    <row r="843" spans="1:7" x14ac:dyDescent="0.25">
      <c r="A843" s="1">
        <v>41437</v>
      </c>
      <c r="B843" s="2">
        <v>176.5</v>
      </c>
      <c r="C843" s="2">
        <v>179.5</v>
      </c>
      <c r="D843" s="2">
        <v>174</v>
      </c>
      <c r="E843" s="2">
        <v>175</v>
      </c>
      <c r="F843" s="2">
        <v>154.41056800000001</v>
      </c>
      <c r="G843" s="3">
        <v>27642900</v>
      </c>
    </row>
    <row r="844" spans="1:7" x14ac:dyDescent="0.25">
      <c r="A844" s="1">
        <v>41438</v>
      </c>
      <c r="B844" s="2">
        <v>171</v>
      </c>
      <c r="C844" s="2">
        <v>179.5</v>
      </c>
      <c r="D844" s="2">
        <v>169.5</v>
      </c>
      <c r="E844" s="2">
        <v>178</v>
      </c>
      <c r="F844" s="2">
        <v>157.057602</v>
      </c>
      <c r="G844" s="3">
        <v>20410700</v>
      </c>
    </row>
    <row r="845" spans="1:7" x14ac:dyDescent="0.25">
      <c r="A845" s="1">
        <v>41439</v>
      </c>
      <c r="B845" s="2">
        <v>185</v>
      </c>
      <c r="C845" s="2">
        <v>195</v>
      </c>
      <c r="D845" s="2">
        <v>184.5</v>
      </c>
      <c r="E845" s="2">
        <v>195</v>
      </c>
      <c r="F845" s="2">
        <v>172.05749499999999</v>
      </c>
      <c r="G845" s="3">
        <v>22724300</v>
      </c>
    </row>
    <row r="846" spans="1:7" x14ac:dyDescent="0.25">
      <c r="A846" s="1">
        <v>41442</v>
      </c>
      <c r="B846" s="2">
        <v>194</v>
      </c>
      <c r="C846" s="2">
        <v>194.5</v>
      </c>
      <c r="D846" s="2">
        <v>189</v>
      </c>
      <c r="E846" s="2">
        <v>194</v>
      </c>
      <c r="F846" s="2">
        <v>171.17515599999999</v>
      </c>
      <c r="G846" s="3">
        <v>12794000</v>
      </c>
    </row>
    <row r="847" spans="1:7" x14ac:dyDescent="0.25">
      <c r="A847" s="1">
        <v>41443</v>
      </c>
      <c r="B847" s="2">
        <v>194.5</v>
      </c>
      <c r="C847" s="2">
        <v>197</v>
      </c>
      <c r="D847" s="2">
        <v>186</v>
      </c>
      <c r="E847" s="2">
        <v>187.5</v>
      </c>
      <c r="F847" s="2">
        <v>165.43992600000001</v>
      </c>
      <c r="G847" s="3">
        <v>13732600</v>
      </c>
    </row>
    <row r="848" spans="1:7" x14ac:dyDescent="0.25">
      <c r="A848" s="1">
        <v>41444</v>
      </c>
      <c r="B848" s="2">
        <v>189.5</v>
      </c>
      <c r="C848" s="2">
        <v>192</v>
      </c>
      <c r="D848" s="2">
        <v>185</v>
      </c>
      <c r="E848" s="2">
        <v>190</v>
      </c>
      <c r="F848" s="2">
        <v>167.64576700000001</v>
      </c>
      <c r="G848" s="3">
        <v>11320000</v>
      </c>
    </row>
    <row r="849" spans="1:7" x14ac:dyDescent="0.25">
      <c r="A849" s="1">
        <v>41445</v>
      </c>
      <c r="B849" s="2">
        <v>180</v>
      </c>
      <c r="C849" s="2">
        <v>184.5</v>
      </c>
      <c r="D849" s="2">
        <v>178</v>
      </c>
      <c r="E849" s="2">
        <v>180</v>
      </c>
      <c r="F849" s="2">
        <v>158.82229599999999</v>
      </c>
      <c r="G849" s="3">
        <v>22185000</v>
      </c>
    </row>
    <row r="850" spans="1:7" x14ac:dyDescent="0.25">
      <c r="A850" s="1">
        <v>41446</v>
      </c>
      <c r="B850" s="2">
        <v>176</v>
      </c>
      <c r="C850" s="2">
        <v>181</v>
      </c>
      <c r="D850" s="2">
        <v>169</v>
      </c>
      <c r="E850" s="2">
        <v>176.5</v>
      </c>
      <c r="F850" s="2">
        <v>155.73407</v>
      </c>
      <c r="G850" s="3">
        <v>36293800</v>
      </c>
    </row>
    <row r="851" spans="1:7" x14ac:dyDescent="0.25">
      <c r="A851" s="1">
        <v>41449</v>
      </c>
      <c r="B851" s="2">
        <v>175.5</v>
      </c>
      <c r="C851" s="2">
        <v>178.5</v>
      </c>
      <c r="D851" s="2">
        <v>170.5</v>
      </c>
      <c r="E851" s="2">
        <v>170.5</v>
      </c>
      <c r="F851" s="2">
        <v>150.439987</v>
      </c>
      <c r="G851" s="3">
        <v>12737700</v>
      </c>
    </row>
    <row r="852" spans="1:7" x14ac:dyDescent="0.25">
      <c r="A852" s="1">
        <v>41450</v>
      </c>
      <c r="B852" s="2">
        <v>173</v>
      </c>
      <c r="C852" s="2">
        <v>177.5</v>
      </c>
      <c r="D852" s="2">
        <v>170</v>
      </c>
      <c r="E852" s="2">
        <v>176</v>
      </c>
      <c r="F852" s="2">
        <v>155.29290800000001</v>
      </c>
      <c r="G852" s="3">
        <v>24349200</v>
      </c>
    </row>
    <row r="853" spans="1:7" x14ac:dyDescent="0.25">
      <c r="A853" s="1">
        <v>41451</v>
      </c>
      <c r="B853" s="2">
        <v>177</v>
      </c>
      <c r="C853" s="2">
        <v>180.5</v>
      </c>
      <c r="D853" s="2">
        <v>176</v>
      </c>
      <c r="E853" s="2">
        <v>180</v>
      </c>
      <c r="F853" s="2">
        <v>158.82229599999999</v>
      </c>
      <c r="G853" s="3">
        <v>27737400</v>
      </c>
    </row>
    <row r="854" spans="1:7" x14ac:dyDescent="0.25">
      <c r="A854" s="1">
        <v>41452</v>
      </c>
      <c r="B854" s="2">
        <v>186</v>
      </c>
      <c r="C854" s="2">
        <v>189</v>
      </c>
      <c r="D854" s="2">
        <v>182.5</v>
      </c>
      <c r="E854" s="2">
        <v>186</v>
      </c>
      <c r="F854" s="2">
        <v>164.11637899999999</v>
      </c>
      <c r="G854" s="3">
        <v>20535300</v>
      </c>
    </row>
    <row r="855" spans="1:7" x14ac:dyDescent="0.25">
      <c r="A855" s="1">
        <v>41453</v>
      </c>
      <c r="B855" s="2">
        <v>190</v>
      </c>
      <c r="C855" s="2">
        <v>192.5</v>
      </c>
      <c r="D855" s="2">
        <v>188.5</v>
      </c>
      <c r="E855" s="2">
        <v>191</v>
      </c>
      <c r="F855" s="2">
        <v>168.52810700000001</v>
      </c>
      <c r="G855" s="3">
        <v>14199100</v>
      </c>
    </row>
    <row r="856" spans="1:7" x14ac:dyDescent="0.25">
      <c r="A856" s="1">
        <v>41457</v>
      </c>
      <c r="B856" s="2">
        <v>195</v>
      </c>
      <c r="C856" s="2">
        <v>196.5</v>
      </c>
      <c r="D856" s="2">
        <v>187.5</v>
      </c>
      <c r="E856" s="2">
        <v>189.5</v>
      </c>
      <c r="F856" s="2">
        <v>167.20459</v>
      </c>
      <c r="G856" s="3">
        <v>11418600</v>
      </c>
    </row>
    <row r="857" spans="1:7" x14ac:dyDescent="0.25">
      <c r="A857" s="1">
        <v>41458</v>
      </c>
      <c r="B857" s="2">
        <v>188</v>
      </c>
      <c r="C857" s="2">
        <v>190.5</v>
      </c>
      <c r="D857" s="2">
        <v>185</v>
      </c>
      <c r="E857" s="2">
        <v>185.5</v>
      </c>
      <c r="F857" s="2">
        <v>163.675217</v>
      </c>
      <c r="G857" s="3">
        <v>11196300</v>
      </c>
    </row>
    <row r="858" spans="1:7" x14ac:dyDescent="0.25">
      <c r="A858" s="1">
        <v>41459</v>
      </c>
      <c r="B858" s="2">
        <v>187.5</v>
      </c>
      <c r="C858" s="2">
        <v>187.5</v>
      </c>
      <c r="D858" s="2">
        <v>179</v>
      </c>
      <c r="E858" s="2">
        <v>179.5</v>
      </c>
      <c r="F858" s="2">
        <v>158.38111900000001</v>
      </c>
      <c r="G858" s="3">
        <v>13535000</v>
      </c>
    </row>
    <row r="859" spans="1:7" x14ac:dyDescent="0.25">
      <c r="A859" s="1">
        <v>41460</v>
      </c>
      <c r="B859" s="2">
        <v>182</v>
      </c>
      <c r="C859" s="2">
        <v>184</v>
      </c>
      <c r="D859" s="2">
        <v>179.5</v>
      </c>
      <c r="E859" s="2">
        <v>181.5</v>
      </c>
      <c r="F859" s="2">
        <v>160.14582799999999</v>
      </c>
      <c r="G859" s="3">
        <v>10538500</v>
      </c>
    </row>
    <row r="860" spans="1:7" x14ac:dyDescent="0.25">
      <c r="A860" s="1">
        <v>41463</v>
      </c>
      <c r="B860" s="2">
        <v>179</v>
      </c>
      <c r="C860" s="2">
        <v>180</v>
      </c>
      <c r="D860" s="2">
        <v>175</v>
      </c>
      <c r="E860" s="2">
        <v>175</v>
      </c>
      <c r="F860" s="2">
        <v>154.41056800000001</v>
      </c>
      <c r="G860" s="3">
        <v>10332000</v>
      </c>
    </row>
    <row r="861" spans="1:7" x14ac:dyDescent="0.25">
      <c r="A861" s="1">
        <v>41464</v>
      </c>
      <c r="B861" s="2">
        <v>174</v>
      </c>
      <c r="C861" s="2">
        <v>177.5</v>
      </c>
      <c r="D861" s="2">
        <v>173</v>
      </c>
      <c r="E861" s="2">
        <v>173</v>
      </c>
      <c r="F861" s="2">
        <v>152.64587399999999</v>
      </c>
      <c r="G861" s="3">
        <v>12318900</v>
      </c>
    </row>
    <row r="862" spans="1:7" x14ac:dyDescent="0.25">
      <c r="A862" s="1">
        <v>41465</v>
      </c>
      <c r="B862" s="2">
        <v>174</v>
      </c>
      <c r="C862" s="2">
        <v>176.5</v>
      </c>
      <c r="D862" s="2">
        <v>173</v>
      </c>
      <c r="E862" s="2">
        <v>175</v>
      </c>
      <c r="F862" s="2">
        <v>154.41056800000001</v>
      </c>
      <c r="G862" s="3">
        <v>7303300</v>
      </c>
    </row>
    <row r="863" spans="1:7" x14ac:dyDescent="0.25">
      <c r="A863" s="1">
        <v>41466</v>
      </c>
      <c r="B863" s="2">
        <v>178</v>
      </c>
      <c r="C863" s="2">
        <v>188</v>
      </c>
      <c r="D863" s="2">
        <v>178</v>
      </c>
      <c r="E863" s="2">
        <v>188</v>
      </c>
      <c r="F863" s="2">
        <v>165.881058</v>
      </c>
      <c r="G863" s="3">
        <v>13414800</v>
      </c>
    </row>
    <row r="864" spans="1:7" x14ac:dyDescent="0.25">
      <c r="A864" s="1">
        <v>41467</v>
      </c>
      <c r="B864" s="2">
        <v>189.5</v>
      </c>
      <c r="C864" s="2">
        <v>190</v>
      </c>
      <c r="D864" s="2">
        <v>185.5</v>
      </c>
      <c r="E864" s="2">
        <v>188</v>
      </c>
      <c r="F864" s="2">
        <v>165.881058</v>
      </c>
      <c r="G864" s="3">
        <v>9953300</v>
      </c>
    </row>
    <row r="865" spans="1:7" x14ac:dyDescent="0.25">
      <c r="A865" s="1">
        <v>41470</v>
      </c>
      <c r="B865" s="2">
        <v>190</v>
      </c>
      <c r="C865" s="2">
        <v>190</v>
      </c>
      <c r="D865" s="2">
        <v>184.5</v>
      </c>
      <c r="E865" s="2">
        <v>185</v>
      </c>
      <c r="F865" s="2">
        <v>163.23400899999999</v>
      </c>
      <c r="G865" s="3">
        <v>7346600</v>
      </c>
    </row>
    <row r="866" spans="1:7" x14ac:dyDescent="0.25">
      <c r="A866" s="1">
        <v>41471</v>
      </c>
      <c r="B866" s="2">
        <v>185.5</v>
      </c>
      <c r="C866" s="2">
        <v>186.5</v>
      </c>
      <c r="D866" s="2">
        <v>182</v>
      </c>
      <c r="E866" s="2">
        <v>184.5</v>
      </c>
      <c r="F866" s="2">
        <v>162.79284699999999</v>
      </c>
      <c r="G866" s="3">
        <v>6778500</v>
      </c>
    </row>
    <row r="867" spans="1:7" x14ac:dyDescent="0.25">
      <c r="A867" s="1">
        <v>41472</v>
      </c>
      <c r="B867" s="2">
        <v>185</v>
      </c>
      <c r="C867" s="2">
        <v>187.5</v>
      </c>
      <c r="D867" s="2">
        <v>184.5</v>
      </c>
      <c r="E867" s="2">
        <v>187.5</v>
      </c>
      <c r="F867" s="2">
        <v>165.43992600000001</v>
      </c>
      <c r="G867" s="3">
        <v>6810700</v>
      </c>
    </row>
    <row r="868" spans="1:7" x14ac:dyDescent="0.25">
      <c r="A868" s="1">
        <v>41473</v>
      </c>
      <c r="B868" s="2">
        <v>187.5</v>
      </c>
      <c r="C868" s="2">
        <v>190</v>
      </c>
      <c r="D868" s="2">
        <v>187</v>
      </c>
      <c r="E868" s="2">
        <v>190</v>
      </c>
      <c r="F868" s="2">
        <v>167.64576700000001</v>
      </c>
      <c r="G868" s="3">
        <v>9225600</v>
      </c>
    </row>
    <row r="869" spans="1:7" x14ac:dyDescent="0.25">
      <c r="A869" s="1">
        <v>41474</v>
      </c>
      <c r="B869" s="2">
        <v>189</v>
      </c>
      <c r="C869" s="2">
        <v>189.5</v>
      </c>
      <c r="D869" s="2">
        <v>184</v>
      </c>
      <c r="E869" s="2">
        <v>185.5</v>
      </c>
      <c r="F869" s="2">
        <v>163.675217</v>
      </c>
      <c r="G869" s="3">
        <v>11597300</v>
      </c>
    </row>
    <row r="870" spans="1:7" x14ac:dyDescent="0.25">
      <c r="A870" s="1">
        <v>41478</v>
      </c>
      <c r="B870" s="2">
        <v>187.5</v>
      </c>
      <c r="C870" s="2">
        <v>188.5</v>
      </c>
      <c r="D870" s="2">
        <v>185.5</v>
      </c>
      <c r="E870" s="2">
        <v>188</v>
      </c>
      <c r="F870" s="2">
        <v>165.881058</v>
      </c>
      <c r="G870" s="3">
        <v>10212800</v>
      </c>
    </row>
    <row r="871" spans="1:7" x14ac:dyDescent="0.25">
      <c r="A871" s="1">
        <v>41479</v>
      </c>
      <c r="B871" s="2">
        <v>187.5</v>
      </c>
      <c r="C871" s="2">
        <v>190</v>
      </c>
      <c r="D871" s="2">
        <v>186.5</v>
      </c>
      <c r="E871" s="2">
        <v>187.5</v>
      </c>
      <c r="F871" s="2">
        <v>165.43992600000001</v>
      </c>
      <c r="G871" s="3">
        <v>9267000</v>
      </c>
    </row>
    <row r="872" spans="1:7" x14ac:dyDescent="0.25">
      <c r="A872" s="1">
        <v>41480</v>
      </c>
      <c r="B872" s="2">
        <v>186.5</v>
      </c>
      <c r="C872" s="2">
        <v>189.5</v>
      </c>
      <c r="D872" s="2">
        <v>185</v>
      </c>
      <c r="E872" s="2">
        <v>185</v>
      </c>
      <c r="F872" s="2">
        <v>163.23400899999999</v>
      </c>
      <c r="G872" s="3">
        <v>8689000</v>
      </c>
    </row>
    <row r="873" spans="1:7" x14ac:dyDescent="0.25">
      <c r="A873" s="1">
        <v>41481</v>
      </c>
      <c r="B873" s="2">
        <v>184.5</v>
      </c>
      <c r="C873" s="2">
        <v>187.5</v>
      </c>
      <c r="D873" s="2">
        <v>183</v>
      </c>
      <c r="E873" s="2">
        <v>187.5</v>
      </c>
      <c r="F873" s="2">
        <v>165.43992600000001</v>
      </c>
      <c r="G873" s="3">
        <v>5287100</v>
      </c>
    </row>
    <row r="874" spans="1:7" x14ac:dyDescent="0.25">
      <c r="A874" s="1">
        <v>41484</v>
      </c>
      <c r="B874" s="2">
        <v>186.5</v>
      </c>
      <c r="C874" s="2">
        <v>187</v>
      </c>
      <c r="D874" s="2">
        <v>183.5</v>
      </c>
      <c r="E874" s="2">
        <v>183.5</v>
      </c>
      <c r="F874" s="2">
        <v>161.910507</v>
      </c>
      <c r="G874" s="3">
        <v>4809900</v>
      </c>
    </row>
    <row r="875" spans="1:7" x14ac:dyDescent="0.25">
      <c r="A875" s="1">
        <v>41485</v>
      </c>
      <c r="B875" s="2">
        <v>185</v>
      </c>
      <c r="C875" s="2">
        <v>186.5</v>
      </c>
      <c r="D875" s="2">
        <v>182</v>
      </c>
      <c r="E875" s="2">
        <v>183</v>
      </c>
      <c r="F875" s="2">
        <v>161.469345</v>
      </c>
      <c r="G875" s="3">
        <v>3853400</v>
      </c>
    </row>
    <row r="876" spans="1:7" x14ac:dyDescent="0.25">
      <c r="A876" s="1">
        <v>41486</v>
      </c>
      <c r="B876" s="2">
        <v>182</v>
      </c>
      <c r="C876" s="2">
        <v>184</v>
      </c>
      <c r="D876" s="2">
        <v>178</v>
      </c>
      <c r="E876" s="2">
        <v>182.5</v>
      </c>
      <c r="F876" s="2">
        <v>161.02816799999999</v>
      </c>
      <c r="G876" s="3">
        <v>9331300</v>
      </c>
    </row>
    <row r="877" spans="1:7" x14ac:dyDescent="0.25">
      <c r="A877" s="1">
        <v>41487</v>
      </c>
      <c r="B877" s="2">
        <v>185.5</v>
      </c>
      <c r="C877" s="2">
        <v>185.5</v>
      </c>
      <c r="D877" s="2">
        <v>182.5</v>
      </c>
      <c r="E877" s="2">
        <v>183.5</v>
      </c>
      <c r="F877" s="2">
        <v>161.910507</v>
      </c>
      <c r="G877" s="3">
        <v>4737700</v>
      </c>
    </row>
    <row r="878" spans="1:7" x14ac:dyDescent="0.25">
      <c r="A878" s="1">
        <v>41488</v>
      </c>
      <c r="B878" s="2">
        <v>185</v>
      </c>
      <c r="C878" s="2">
        <v>185</v>
      </c>
      <c r="D878" s="2">
        <v>179</v>
      </c>
      <c r="E878" s="2">
        <v>180.5</v>
      </c>
      <c r="F878" s="2">
        <v>159.263474</v>
      </c>
      <c r="G878" s="3">
        <v>5947600</v>
      </c>
    </row>
    <row r="879" spans="1:7" x14ac:dyDescent="0.25">
      <c r="A879" s="1">
        <v>41491</v>
      </c>
      <c r="B879" s="2">
        <v>178.5</v>
      </c>
      <c r="C879" s="2">
        <v>179.5</v>
      </c>
      <c r="D879" s="2">
        <v>177</v>
      </c>
      <c r="E879" s="2">
        <v>177</v>
      </c>
      <c r="F879" s="2">
        <v>156.175262</v>
      </c>
      <c r="G879" s="3">
        <v>4832500</v>
      </c>
    </row>
    <row r="880" spans="1:7" x14ac:dyDescent="0.25">
      <c r="A880" s="1">
        <v>41492</v>
      </c>
      <c r="B880" s="2">
        <v>175</v>
      </c>
      <c r="C880" s="2">
        <v>179.5</v>
      </c>
      <c r="D880" s="2">
        <v>174</v>
      </c>
      <c r="E880" s="2">
        <v>176</v>
      </c>
      <c r="F880" s="2">
        <v>155.29290800000001</v>
      </c>
      <c r="G880" s="3">
        <v>7357100</v>
      </c>
    </row>
    <row r="881" spans="1:7" x14ac:dyDescent="0.25">
      <c r="A881" s="1">
        <v>41493</v>
      </c>
      <c r="B881" s="2">
        <v>175.5</v>
      </c>
      <c r="C881" s="2">
        <v>179</v>
      </c>
      <c r="D881" s="2">
        <v>175.5</v>
      </c>
      <c r="E881" s="2">
        <v>176.5</v>
      </c>
      <c r="F881" s="2">
        <v>155.73407</v>
      </c>
      <c r="G881" s="3">
        <v>7707200</v>
      </c>
    </row>
    <row r="882" spans="1:7" x14ac:dyDescent="0.25">
      <c r="A882" s="1">
        <v>41494</v>
      </c>
      <c r="B882" s="2">
        <v>177.5</v>
      </c>
      <c r="C882" s="2">
        <v>180.5</v>
      </c>
      <c r="D882" s="2">
        <v>177</v>
      </c>
      <c r="E882" s="2">
        <v>177.5</v>
      </c>
      <c r="F882" s="2">
        <v>156.61642499999999</v>
      </c>
      <c r="G882" s="3">
        <v>5648600</v>
      </c>
    </row>
    <row r="883" spans="1:7" x14ac:dyDescent="0.25">
      <c r="A883" s="1">
        <v>41495</v>
      </c>
      <c r="B883" s="2">
        <v>179.5</v>
      </c>
      <c r="C883" s="2">
        <v>179.5</v>
      </c>
      <c r="D883" s="2">
        <v>176.5</v>
      </c>
      <c r="E883" s="2">
        <v>177</v>
      </c>
      <c r="F883" s="2">
        <v>156.175262</v>
      </c>
      <c r="G883" s="3">
        <v>3852000</v>
      </c>
    </row>
    <row r="884" spans="1:7" x14ac:dyDescent="0.25">
      <c r="A884" s="1">
        <v>41499</v>
      </c>
      <c r="B884" s="2">
        <v>179.5</v>
      </c>
      <c r="C884" s="2">
        <v>185</v>
      </c>
      <c r="D884" s="2">
        <v>179</v>
      </c>
      <c r="E884" s="2">
        <v>185</v>
      </c>
      <c r="F884" s="2">
        <v>163.23400899999999</v>
      </c>
      <c r="G884" s="3">
        <v>8031700</v>
      </c>
    </row>
    <row r="885" spans="1:7" x14ac:dyDescent="0.25">
      <c r="A885" s="1">
        <v>41500</v>
      </c>
      <c r="B885" s="2">
        <v>183.5</v>
      </c>
      <c r="C885" s="2">
        <v>188</v>
      </c>
      <c r="D885" s="2">
        <v>183.5</v>
      </c>
      <c r="E885" s="2">
        <v>188</v>
      </c>
      <c r="F885" s="2">
        <v>165.881058</v>
      </c>
      <c r="G885" s="3">
        <v>7642100</v>
      </c>
    </row>
    <row r="886" spans="1:7" x14ac:dyDescent="0.25">
      <c r="A886" s="1">
        <v>41501</v>
      </c>
      <c r="B886" s="2">
        <v>187.5</v>
      </c>
      <c r="C886" s="2">
        <v>187.5</v>
      </c>
      <c r="D886" s="2">
        <v>184.5</v>
      </c>
      <c r="E886" s="2">
        <v>185.5</v>
      </c>
      <c r="F886" s="2">
        <v>163.675217</v>
      </c>
      <c r="G886" s="3">
        <v>3628800</v>
      </c>
    </row>
    <row r="887" spans="1:7" x14ac:dyDescent="0.25">
      <c r="A887" s="1">
        <v>41502</v>
      </c>
      <c r="B887" s="2">
        <v>183</v>
      </c>
      <c r="C887" s="2">
        <v>186.5</v>
      </c>
      <c r="D887" s="2">
        <v>183</v>
      </c>
      <c r="E887" s="2">
        <v>185.5</v>
      </c>
      <c r="F887" s="2">
        <v>163.675217</v>
      </c>
      <c r="G887" s="3">
        <v>5273300</v>
      </c>
    </row>
    <row r="888" spans="1:7" x14ac:dyDescent="0.25">
      <c r="A888" s="1">
        <v>41505</v>
      </c>
      <c r="B888" s="2">
        <v>183</v>
      </c>
      <c r="C888" s="2">
        <v>184</v>
      </c>
      <c r="D888" s="2">
        <v>176</v>
      </c>
      <c r="E888" s="2">
        <v>176</v>
      </c>
      <c r="F888" s="2">
        <v>155.29290800000001</v>
      </c>
      <c r="G888" s="3">
        <v>16625100</v>
      </c>
    </row>
    <row r="889" spans="1:7" x14ac:dyDescent="0.25">
      <c r="A889" s="1">
        <v>41506</v>
      </c>
      <c r="B889" s="2">
        <v>173</v>
      </c>
      <c r="C889" s="2">
        <v>173.5</v>
      </c>
      <c r="D889" s="2">
        <v>170</v>
      </c>
      <c r="E889" s="2">
        <v>171</v>
      </c>
      <c r="F889" s="2">
        <v>150.88116500000001</v>
      </c>
      <c r="G889" s="3">
        <v>24455600</v>
      </c>
    </row>
    <row r="890" spans="1:7" x14ac:dyDescent="0.25">
      <c r="A890" s="1">
        <v>41507</v>
      </c>
      <c r="B890" s="2">
        <v>169</v>
      </c>
      <c r="C890" s="2">
        <v>172.5</v>
      </c>
      <c r="D890" s="2">
        <v>165.5</v>
      </c>
      <c r="E890" s="2">
        <v>165.5</v>
      </c>
      <c r="F890" s="2">
        <v>146.02825899999999</v>
      </c>
      <c r="G890" s="3">
        <v>19161900</v>
      </c>
    </row>
    <row r="891" spans="1:7" x14ac:dyDescent="0.25">
      <c r="A891" s="1">
        <v>41508</v>
      </c>
      <c r="B891" s="2">
        <v>162.5</v>
      </c>
      <c r="C891" s="2">
        <v>164</v>
      </c>
      <c r="D891" s="2">
        <v>158.5</v>
      </c>
      <c r="E891" s="2">
        <v>162.5</v>
      </c>
      <c r="F891" s="2">
        <v>143.381226</v>
      </c>
      <c r="G891" s="3">
        <v>31791800</v>
      </c>
    </row>
    <row r="892" spans="1:7" x14ac:dyDescent="0.25">
      <c r="A892" s="1">
        <v>41509</v>
      </c>
      <c r="B892" s="2">
        <v>167.5</v>
      </c>
      <c r="C892" s="2">
        <v>168</v>
      </c>
      <c r="D892" s="2">
        <v>162</v>
      </c>
      <c r="E892" s="2">
        <v>162</v>
      </c>
      <c r="F892" s="2">
        <v>142.94004799999999</v>
      </c>
      <c r="G892" s="3">
        <v>16618500</v>
      </c>
    </row>
    <row r="893" spans="1:7" x14ac:dyDescent="0.25">
      <c r="A893" s="1">
        <v>41512</v>
      </c>
      <c r="B893" s="2">
        <v>164</v>
      </c>
      <c r="C893" s="2">
        <v>167</v>
      </c>
      <c r="D893" s="2">
        <v>162.5</v>
      </c>
      <c r="E893" s="2">
        <v>163</v>
      </c>
      <c r="F893" s="2">
        <v>143.82238799999999</v>
      </c>
      <c r="G893" s="3">
        <v>7115000</v>
      </c>
    </row>
    <row r="894" spans="1:7" x14ac:dyDescent="0.25">
      <c r="A894" s="1">
        <v>41513</v>
      </c>
      <c r="B894" s="2">
        <v>161</v>
      </c>
      <c r="C894" s="2">
        <v>165</v>
      </c>
      <c r="D894" s="2">
        <v>160.5</v>
      </c>
      <c r="E894" s="2">
        <v>163.5</v>
      </c>
      <c r="F894" s="2">
        <v>144.26357999999999</v>
      </c>
      <c r="G894" s="3">
        <v>7913900</v>
      </c>
    </row>
    <row r="895" spans="1:7" x14ac:dyDescent="0.25">
      <c r="A895" s="1">
        <v>41514</v>
      </c>
      <c r="B895" s="2">
        <v>160</v>
      </c>
      <c r="C895" s="2">
        <v>163.5</v>
      </c>
      <c r="D895" s="2">
        <v>158</v>
      </c>
      <c r="E895" s="2">
        <v>161</v>
      </c>
      <c r="F895" s="2">
        <v>142.05770899999999</v>
      </c>
      <c r="G895" s="3">
        <v>15965000</v>
      </c>
    </row>
    <row r="896" spans="1:7" x14ac:dyDescent="0.25">
      <c r="A896" s="1">
        <v>41515</v>
      </c>
      <c r="B896" s="2">
        <v>161</v>
      </c>
      <c r="C896" s="2">
        <v>161.5</v>
      </c>
      <c r="D896" s="2">
        <v>158</v>
      </c>
      <c r="E896" s="2">
        <v>160</v>
      </c>
      <c r="F896" s="2">
        <v>141.17536899999999</v>
      </c>
      <c r="G896" s="3">
        <v>10435100</v>
      </c>
    </row>
    <row r="897" spans="1:7" x14ac:dyDescent="0.25">
      <c r="A897" s="1">
        <v>41516</v>
      </c>
      <c r="B897" s="2">
        <v>162</v>
      </c>
      <c r="C897" s="2">
        <v>162.5</v>
      </c>
      <c r="D897" s="2">
        <v>159</v>
      </c>
      <c r="E897" s="2">
        <v>159</v>
      </c>
      <c r="F897" s="2">
        <v>140.29302999999999</v>
      </c>
      <c r="G897" s="3">
        <v>9274400</v>
      </c>
    </row>
    <row r="898" spans="1:7" x14ac:dyDescent="0.25">
      <c r="A898" s="1">
        <v>41519</v>
      </c>
      <c r="B898" s="2">
        <v>159.5</v>
      </c>
      <c r="C898" s="2">
        <v>163</v>
      </c>
      <c r="D898" s="2">
        <v>159.5</v>
      </c>
      <c r="E898" s="2">
        <v>163</v>
      </c>
      <c r="F898" s="2">
        <v>143.82238799999999</v>
      </c>
      <c r="G898" s="3">
        <v>8695200</v>
      </c>
    </row>
    <row r="899" spans="1:7" x14ac:dyDescent="0.25">
      <c r="A899" s="1">
        <v>41520</v>
      </c>
      <c r="B899" s="2">
        <v>163</v>
      </c>
      <c r="C899" s="2">
        <v>164.5</v>
      </c>
      <c r="D899" s="2">
        <v>161.5</v>
      </c>
      <c r="E899" s="2">
        <v>161.5</v>
      </c>
      <c r="F899" s="2">
        <v>142.49885599999999</v>
      </c>
      <c r="G899" s="3">
        <v>9798600</v>
      </c>
    </row>
    <row r="900" spans="1:7" x14ac:dyDescent="0.25">
      <c r="A900" s="1">
        <v>41521</v>
      </c>
      <c r="B900" s="2">
        <v>162</v>
      </c>
      <c r="C900" s="2">
        <v>162.5</v>
      </c>
      <c r="D900" s="2">
        <v>160.5</v>
      </c>
      <c r="E900" s="2">
        <v>161</v>
      </c>
      <c r="F900" s="2">
        <v>142.05770899999999</v>
      </c>
      <c r="G900" s="3">
        <v>8772300</v>
      </c>
    </row>
    <row r="901" spans="1:7" x14ac:dyDescent="0.25">
      <c r="A901" s="1">
        <v>41522</v>
      </c>
      <c r="B901" s="2">
        <v>162</v>
      </c>
      <c r="C901" s="2">
        <v>166</v>
      </c>
      <c r="D901" s="2">
        <v>161</v>
      </c>
      <c r="E901" s="2">
        <v>163</v>
      </c>
      <c r="F901" s="2">
        <v>143.82238799999999</v>
      </c>
      <c r="G901" s="3">
        <v>12982800</v>
      </c>
    </row>
    <row r="902" spans="1:7" x14ac:dyDescent="0.25">
      <c r="A902" s="1">
        <v>41523</v>
      </c>
      <c r="B902" s="2">
        <v>164</v>
      </c>
      <c r="C902" s="2">
        <v>169</v>
      </c>
      <c r="D902" s="2">
        <v>164</v>
      </c>
      <c r="E902" s="2">
        <v>167</v>
      </c>
      <c r="F902" s="2">
        <v>147.35179099999999</v>
      </c>
      <c r="G902" s="3">
        <v>13369900</v>
      </c>
    </row>
    <row r="903" spans="1:7" x14ac:dyDescent="0.25">
      <c r="A903" s="1">
        <v>41526</v>
      </c>
      <c r="B903" s="2">
        <v>171.5</v>
      </c>
      <c r="C903" s="2">
        <v>175.5</v>
      </c>
      <c r="D903" s="2">
        <v>171</v>
      </c>
      <c r="E903" s="2">
        <v>175.5</v>
      </c>
      <c r="F903" s="2">
        <v>154.85174599999999</v>
      </c>
      <c r="G903" s="3">
        <v>12802400</v>
      </c>
    </row>
    <row r="904" spans="1:7" x14ac:dyDescent="0.25">
      <c r="A904" s="1">
        <v>41527</v>
      </c>
      <c r="B904" s="2">
        <v>178</v>
      </c>
      <c r="C904" s="2">
        <v>184.5</v>
      </c>
      <c r="D904" s="2">
        <v>177.5</v>
      </c>
      <c r="E904" s="2">
        <v>180</v>
      </c>
      <c r="F904" s="2">
        <v>159.276093</v>
      </c>
      <c r="G904" s="3">
        <v>22002300</v>
      </c>
    </row>
    <row r="905" spans="1:7" x14ac:dyDescent="0.25">
      <c r="A905" s="1">
        <v>41528</v>
      </c>
      <c r="B905" s="2">
        <v>182</v>
      </c>
      <c r="C905" s="2">
        <v>183</v>
      </c>
      <c r="D905" s="2">
        <v>177.5</v>
      </c>
      <c r="E905" s="2">
        <v>181.5</v>
      </c>
      <c r="F905" s="2">
        <v>160.60337799999999</v>
      </c>
      <c r="G905" s="3">
        <v>11590000</v>
      </c>
    </row>
    <row r="906" spans="1:7" x14ac:dyDescent="0.25">
      <c r="A906" s="1">
        <v>41529</v>
      </c>
      <c r="B906" s="2">
        <v>182</v>
      </c>
      <c r="C906" s="2">
        <v>183.5</v>
      </c>
      <c r="D906" s="2">
        <v>179.5</v>
      </c>
      <c r="E906" s="2">
        <v>180</v>
      </c>
      <c r="F906" s="2">
        <v>159.276093</v>
      </c>
      <c r="G906" s="3">
        <v>9733900</v>
      </c>
    </row>
    <row r="907" spans="1:7" x14ac:dyDescent="0.25">
      <c r="A907" s="1">
        <v>41530</v>
      </c>
      <c r="B907" s="2">
        <v>178.5</v>
      </c>
      <c r="C907" s="2">
        <v>181.5</v>
      </c>
      <c r="D907" s="2">
        <v>177.5</v>
      </c>
      <c r="E907" s="2">
        <v>180</v>
      </c>
      <c r="F907" s="2">
        <v>159.276093</v>
      </c>
      <c r="G907" s="3">
        <v>4940800</v>
      </c>
    </row>
    <row r="908" spans="1:7" x14ac:dyDescent="0.25">
      <c r="A908" s="1">
        <v>41533</v>
      </c>
      <c r="B908" s="2">
        <v>184</v>
      </c>
      <c r="C908" s="2">
        <v>190</v>
      </c>
      <c r="D908" s="2">
        <v>183.5</v>
      </c>
      <c r="E908" s="2">
        <v>190</v>
      </c>
      <c r="F908" s="2">
        <v>168.12472500000001</v>
      </c>
      <c r="G908" s="3">
        <v>16369900</v>
      </c>
    </row>
    <row r="909" spans="1:7" x14ac:dyDescent="0.25">
      <c r="A909" s="1">
        <v>41534</v>
      </c>
      <c r="B909" s="2">
        <v>189</v>
      </c>
      <c r="C909" s="2">
        <v>190.5</v>
      </c>
      <c r="D909" s="2">
        <v>186.5</v>
      </c>
      <c r="E909" s="2">
        <v>188.5</v>
      </c>
      <c r="F909" s="2">
        <v>166.79745500000001</v>
      </c>
      <c r="G909" s="3">
        <v>9764700</v>
      </c>
    </row>
    <row r="910" spans="1:7" x14ac:dyDescent="0.25">
      <c r="A910" s="1">
        <v>41535</v>
      </c>
      <c r="B910" s="2">
        <v>186.5</v>
      </c>
      <c r="C910" s="2">
        <v>188.5</v>
      </c>
      <c r="D910" s="2">
        <v>186.5</v>
      </c>
      <c r="E910" s="2">
        <v>187.5</v>
      </c>
      <c r="F910" s="2">
        <v>165.91258199999999</v>
      </c>
      <c r="G910" s="3">
        <v>4645400</v>
      </c>
    </row>
    <row r="911" spans="1:7" x14ac:dyDescent="0.25">
      <c r="A911" s="1">
        <v>41536</v>
      </c>
      <c r="B911" s="2">
        <v>198</v>
      </c>
      <c r="C911" s="2">
        <v>199.5</v>
      </c>
      <c r="D911" s="2">
        <v>196</v>
      </c>
      <c r="E911" s="2">
        <v>197</v>
      </c>
      <c r="F911" s="2">
        <v>174.318848</v>
      </c>
      <c r="G911" s="3">
        <v>23347500</v>
      </c>
    </row>
    <row r="912" spans="1:7" x14ac:dyDescent="0.25">
      <c r="A912" s="1">
        <v>41537</v>
      </c>
      <c r="B912" s="2">
        <v>195</v>
      </c>
      <c r="C912" s="2">
        <v>196</v>
      </c>
      <c r="D912" s="2">
        <v>193.5</v>
      </c>
      <c r="E912" s="2">
        <v>195</v>
      </c>
      <c r="F912" s="2">
        <v>172.549072</v>
      </c>
      <c r="G912" s="3">
        <v>5754600</v>
      </c>
    </row>
    <row r="913" spans="1:7" x14ac:dyDescent="0.25">
      <c r="A913" s="1">
        <v>41540</v>
      </c>
      <c r="B913" s="2">
        <v>192</v>
      </c>
      <c r="C913" s="2">
        <v>192</v>
      </c>
      <c r="D913" s="2">
        <v>186</v>
      </c>
      <c r="E913" s="2">
        <v>187.5</v>
      </c>
      <c r="F913" s="2">
        <v>165.91258199999999</v>
      </c>
      <c r="G913" s="3">
        <v>9591600</v>
      </c>
    </row>
    <row r="914" spans="1:7" x14ac:dyDescent="0.25">
      <c r="A914" s="1">
        <v>41541</v>
      </c>
      <c r="B914" s="2">
        <v>186.5</v>
      </c>
      <c r="C914" s="2">
        <v>188.5</v>
      </c>
      <c r="D914" s="2">
        <v>184</v>
      </c>
      <c r="E914" s="2">
        <v>184.5</v>
      </c>
      <c r="F914" s="2">
        <v>163.25798</v>
      </c>
      <c r="G914" s="3">
        <v>8197600</v>
      </c>
    </row>
    <row r="915" spans="1:7" x14ac:dyDescent="0.25">
      <c r="A915" s="1">
        <v>41542</v>
      </c>
      <c r="B915" s="2">
        <v>185</v>
      </c>
      <c r="C915" s="2">
        <v>186</v>
      </c>
      <c r="D915" s="2">
        <v>182.5</v>
      </c>
      <c r="E915" s="2">
        <v>186</v>
      </c>
      <c r="F915" s="2">
        <v>164.58528100000001</v>
      </c>
      <c r="G915" s="3">
        <v>10218800</v>
      </c>
    </row>
    <row r="916" spans="1:7" x14ac:dyDescent="0.25">
      <c r="A916" s="1">
        <v>41543</v>
      </c>
      <c r="B916" s="2">
        <v>184.5</v>
      </c>
      <c r="C916" s="2">
        <v>187</v>
      </c>
      <c r="D916" s="2">
        <v>183.5</v>
      </c>
      <c r="E916" s="2">
        <v>183.5</v>
      </c>
      <c r="F916" s="2">
        <v>162.37312299999999</v>
      </c>
      <c r="G916" s="3">
        <v>6296700</v>
      </c>
    </row>
    <row r="917" spans="1:7" x14ac:dyDescent="0.25">
      <c r="A917" s="1">
        <v>41544</v>
      </c>
      <c r="B917" s="2">
        <v>185</v>
      </c>
      <c r="C917" s="2">
        <v>185.5</v>
      </c>
      <c r="D917" s="2">
        <v>182</v>
      </c>
      <c r="E917" s="2">
        <v>182</v>
      </c>
      <c r="F917" s="2">
        <v>161.04582199999999</v>
      </c>
      <c r="G917" s="3">
        <v>4196000</v>
      </c>
    </row>
    <row r="918" spans="1:7" x14ac:dyDescent="0.25">
      <c r="A918" s="1">
        <v>41547</v>
      </c>
      <c r="B918" s="2">
        <v>179</v>
      </c>
      <c r="C918" s="2">
        <v>179</v>
      </c>
      <c r="D918" s="2">
        <v>175</v>
      </c>
      <c r="E918" s="2">
        <v>175</v>
      </c>
      <c r="F918" s="2">
        <v>154.85174599999999</v>
      </c>
      <c r="G918" s="3">
        <v>7958800</v>
      </c>
    </row>
    <row r="919" spans="1:7" x14ac:dyDescent="0.25">
      <c r="A919" s="1">
        <v>41548</v>
      </c>
      <c r="B919" s="2">
        <v>176</v>
      </c>
      <c r="C919" s="2">
        <v>180.5</v>
      </c>
      <c r="D919" s="2">
        <v>175</v>
      </c>
      <c r="E919" s="2">
        <v>180</v>
      </c>
      <c r="F919" s="2">
        <v>159.276093</v>
      </c>
      <c r="G919" s="3">
        <v>8600400</v>
      </c>
    </row>
    <row r="920" spans="1:7" x14ac:dyDescent="0.25">
      <c r="A920" s="1">
        <v>41549</v>
      </c>
      <c r="B920" s="2">
        <v>177</v>
      </c>
      <c r="C920" s="2">
        <v>178.5</v>
      </c>
      <c r="D920" s="2">
        <v>175</v>
      </c>
      <c r="E920" s="2">
        <v>177</v>
      </c>
      <c r="F920" s="2">
        <v>156.621475</v>
      </c>
      <c r="G920" s="3">
        <v>10702000</v>
      </c>
    </row>
    <row r="921" spans="1:7" x14ac:dyDescent="0.25">
      <c r="A921" s="1">
        <v>41550</v>
      </c>
      <c r="B921" s="2">
        <v>178</v>
      </c>
      <c r="C921" s="2">
        <v>181</v>
      </c>
      <c r="D921" s="2">
        <v>177.5</v>
      </c>
      <c r="E921" s="2">
        <v>180</v>
      </c>
      <c r="F921" s="2">
        <v>159.276093</v>
      </c>
      <c r="G921" s="3">
        <v>11844200</v>
      </c>
    </row>
    <row r="922" spans="1:7" x14ac:dyDescent="0.25">
      <c r="A922" s="1">
        <v>41551</v>
      </c>
      <c r="B922" s="2">
        <v>178.5</v>
      </c>
      <c r="C922" s="2">
        <v>179</v>
      </c>
      <c r="D922" s="2">
        <v>175.5</v>
      </c>
      <c r="E922" s="2">
        <v>177</v>
      </c>
      <c r="F922" s="2">
        <v>156.621475</v>
      </c>
      <c r="G922" s="3">
        <v>8595000</v>
      </c>
    </row>
    <row r="923" spans="1:7" x14ac:dyDescent="0.25">
      <c r="A923" s="1">
        <v>41554</v>
      </c>
      <c r="B923" s="2">
        <v>176</v>
      </c>
      <c r="C923" s="2">
        <v>177</v>
      </c>
      <c r="D923" s="2">
        <v>175</v>
      </c>
      <c r="E923" s="2">
        <v>175</v>
      </c>
      <c r="F923" s="2">
        <v>154.85174599999999</v>
      </c>
      <c r="G923" s="3">
        <v>6627800</v>
      </c>
    </row>
    <row r="924" spans="1:7" x14ac:dyDescent="0.25">
      <c r="A924" s="1">
        <v>41555</v>
      </c>
      <c r="B924" s="2">
        <v>175</v>
      </c>
      <c r="C924" s="2">
        <v>177.5</v>
      </c>
      <c r="D924" s="2">
        <v>174</v>
      </c>
      <c r="E924" s="2">
        <v>177.5</v>
      </c>
      <c r="F924" s="2">
        <v>157.063919</v>
      </c>
      <c r="G924" s="3">
        <v>8450400</v>
      </c>
    </row>
    <row r="925" spans="1:7" x14ac:dyDescent="0.25">
      <c r="A925" s="1">
        <v>41556</v>
      </c>
      <c r="B925" s="2">
        <v>177.5</v>
      </c>
      <c r="C925" s="2">
        <v>179</v>
      </c>
      <c r="D925" s="2">
        <v>176.5</v>
      </c>
      <c r="E925" s="2">
        <v>178.5</v>
      </c>
      <c r="F925" s="2">
        <v>157.94877600000001</v>
      </c>
      <c r="G925" s="3">
        <v>5335300</v>
      </c>
    </row>
    <row r="926" spans="1:7" x14ac:dyDescent="0.25">
      <c r="A926" s="1">
        <v>41557</v>
      </c>
      <c r="B926" s="2">
        <v>179</v>
      </c>
      <c r="C926" s="2">
        <v>185</v>
      </c>
      <c r="D926" s="2">
        <v>178</v>
      </c>
      <c r="E926" s="2">
        <v>185</v>
      </c>
      <c r="F926" s="2">
        <v>163.700424</v>
      </c>
      <c r="G926" s="3">
        <v>12856000</v>
      </c>
    </row>
    <row r="927" spans="1:7" x14ac:dyDescent="0.25">
      <c r="A927" s="1">
        <v>41558</v>
      </c>
      <c r="B927" s="2">
        <v>189</v>
      </c>
      <c r="C927" s="2">
        <v>189</v>
      </c>
      <c r="D927" s="2">
        <v>186</v>
      </c>
      <c r="E927" s="2">
        <v>188</v>
      </c>
      <c r="F927" s="2">
        <v>166.35501099999999</v>
      </c>
      <c r="G927" s="3">
        <v>12071600</v>
      </c>
    </row>
    <row r="928" spans="1:7" x14ac:dyDescent="0.25">
      <c r="A928" s="1">
        <v>41561</v>
      </c>
      <c r="B928" s="2">
        <v>186</v>
      </c>
      <c r="C928" s="2">
        <v>188</v>
      </c>
      <c r="D928" s="2">
        <v>183.5</v>
      </c>
      <c r="E928" s="2">
        <v>187</v>
      </c>
      <c r="F928" s="2">
        <v>165.47013899999999</v>
      </c>
      <c r="G928" s="3">
        <v>5606900</v>
      </c>
    </row>
    <row r="929" spans="1:7" x14ac:dyDescent="0.25">
      <c r="A929" s="1">
        <v>41562</v>
      </c>
      <c r="B929" s="2">
        <v>189</v>
      </c>
      <c r="C929" s="2">
        <v>190.5</v>
      </c>
      <c r="D929" s="2">
        <v>188</v>
      </c>
      <c r="E929" s="2">
        <v>190</v>
      </c>
      <c r="F929" s="2">
        <v>168.12472500000001</v>
      </c>
      <c r="G929" s="3">
        <v>8634700</v>
      </c>
    </row>
    <row r="930" spans="1:7" x14ac:dyDescent="0.25">
      <c r="A930" s="1">
        <v>41563</v>
      </c>
      <c r="B930" s="2">
        <v>189.5</v>
      </c>
      <c r="C930" s="2">
        <v>191.5</v>
      </c>
      <c r="D930" s="2">
        <v>189.5</v>
      </c>
      <c r="E930" s="2">
        <v>190</v>
      </c>
      <c r="F930" s="2">
        <v>168.12472500000001</v>
      </c>
      <c r="G930" s="3">
        <v>6562800</v>
      </c>
    </row>
    <row r="931" spans="1:7" x14ac:dyDescent="0.25">
      <c r="A931" s="1">
        <v>41564</v>
      </c>
      <c r="B931" s="2">
        <v>190</v>
      </c>
      <c r="C931" s="2">
        <v>190.5</v>
      </c>
      <c r="D931" s="2">
        <v>187.5</v>
      </c>
      <c r="E931" s="2">
        <v>188</v>
      </c>
      <c r="F931" s="2">
        <v>166.35501099999999</v>
      </c>
      <c r="G931" s="3">
        <v>9208000</v>
      </c>
    </row>
    <row r="932" spans="1:7" x14ac:dyDescent="0.25">
      <c r="A932" s="1">
        <v>41565</v>
      </c>
      <c r="B932" s="2">
        <v>189</v>
      </c>
      <c r="C932" s="2">
        <v>192.5</v>
      </c>
      <c r="D932" s="2">
        <v>187.5</v>
      </c>
      <c r="E932" s="2">
        <v>192.5</v>
      </c>
      <c r="F932" s="2">
        <v>170.336929</v>
      </c>
      <c r="G932" s="3">
        <v>10570800</v>
      </c>
    </row>
    <row r="933" spans="1:7" x14ac:dyDescent="0.25">
      <c r="A933" s="1">
        <v>41568</v>
      </c>
      <c r="B933" s="2">
        <v>191.5</v>
      </c>
      <c r="C933" s="2">
        <v>191.5</v>
      </c>
      <c r="D933" s="2">
        <v>183</v>
      </c>
      <c r="E933" s="2">
        <v>185.5</v>
      </c>
      <c r="F933" s="2">
        <v>164.14283800000001</v>
      </c>
      <c r="G933" s="3">
        <v>9831600</v>
      </c>
    </row>
    <row r="934" spans="1:7" x14ac:dyDescent="0.25">
      <c r="A934" s="1">
        <v>41569</v>
      </c>
      <c r="B934" s="2">
        <v>185.5</v>
      </c>
      <c r="C934" s="2">
        <v>186.5</v>
      </c>
      <c r="D934" s="2">
        <v>183</v>
      </c>
      <c r="E934" s="2">
        <v>185</v>
      </c>
      <c r="F934" s="2">
        <v>163.700424</v>
      </c>
      <c r="G934" s="3">
        <v>10058400</v>
      </c>
    </row>
    <row r="935" spans="1:7" x14ac:dyDescent="0.25">
      <c r="A935" s="1">
        <v>41571</v>
      </c>
      <c r="B935" s="2">
        <v>184.5</v>
      </c>
      <c r="C935" s="2">
        <v>186.5</v>
      </c>
      <c r="D935" s="2">
        <v>183</v>
      </c>
      <c r="E935" s="2">
        <v>186.5</v>
      </c>
      <c r="F935" s="2">
        <v>165.027725</v>
      </c>
      <c r="G935" s="3">
        <v>8074900</v>
      </c>
    </row>
    <row r="936" spans="1:7" x14ac:dyDescent="0.25">
      <c r="A936" s="1">
        <v>41572</v>
      </c>
      <c r="B936" s="2">
        <v>186</v>
      </c>
      <c r="C936" s="2">
        <v>186.5</v>
      </c>
      <c r="D936" s="2">
        <v>184</v>
      </c>
      <c r="E936" s="2">
        <v>186</v>
      </c>
      <c r="F936" s="2">
        <v>164.58528100000001</v>
      </c>
      <c r="G936" s="3">
        <v>5604800</v>
      </c>
    </row>
    <row r="937" spans="1:7" x14ac:dyDescent="0.25">
      <c r="A937" s="1">
        <v>41575</v>
      </c>
      <c r="B937" s="2">
        <v>186.5</v>
      </c>
      <c r="C937" s="2">
        <v>187.5</v>
      </c>
      <c r="D937" s="2">
        <v>184.5</v>
      </c>
      <c r="E937" s="2">
        <v>186</v>
      </c>
      <c r="F937" s="2">
        <v>164.58528100000001</v>
      </c>
      <c r="G937" s="3">
        <v>5346900</v>
      </c>
    </row>
    <row r="938" spans="1:7" x14ac:dyDescent="0.25">
      <c r="A938" s="1">
        <v>41576</v>
      </c>
      <c r="B938" s="2">
        <v>185.5</v>
      </c>
      <c r="C938" s="2">
        <v>186.5</v>
      </c>
      <c r="D938" s="2">
        <v>184.5</v>
      </c>
      <c r="E938" s="2">
        <v>185.5</v>
      </c>
      <c r="F938" s="2">
        <v>164.14283800000001</v>
      </c>
      <c r="G938" s="3">
        <v>2874500</v>
      </c>
    </row>
    <row r="939" spans="1:7" x14ac:dyDescent="0.25">
      <c r="A939" s="1">
        <v>41577</v>
      </c>
      <c r="B939" s="2">
        <v>185.5</v>
      </c>
      <c r="C939" s="2">
        <v>185.5</v>
      </c>
      <c r="D939" s="2">
        <v>183</v>
      </c>
      <c r="E939" s="2">
        <v>184</v>
      </c>
      <c r="F939" s="2">
        <v>162.81553600000001</v>
      </c>
      <c r="G939" s="3">
        <v>6186400</v>
      </c>
    </row>
    <row r="940" spans="1:7" x14ac:dyDescent="0.25">
      <c r="A940" s="1">
        <v>41578</v>
      </c>
      <c r="B940" s="2">
        <v>183</v>
      </c>
      <c r="C940" s="2">
        <v>190</v>
      </c>
      <c r="D940" s="2">
        <v>182.5</v>
      </c>
      <c r="E940" s="2">
        <v>190</v>
      </c>
      <c r="F940" s="2">
        <v>168.12472500000001</v>
      </c>
      <c r="G940" s="3">
        <v>8828100</v>
      </c>
    </row>
    <row r="941" spans="1:7" x14ac:dyDescent="0.25">
      <c r="A941" s="1">
        <v>41579</v>
      </c>
      <c r="B941" s="2">
        <v>187.5</v>
      </c>
      <c r="C941" s="2">
        <v>187.5</v>
      </c>
      <c r="D941" s="2">
        <v>184</v>
      </c>
      <c r="E941" s="2">
        <v>185.5</v>
      </c>
      <c r="F941" s="2">
        <v>164.14283800000001</v>
      </c>
      <c r="G941" s="3">
        <v>9000400</v>
      </c>
    </row>
    <row r="942" spans="1:7" x14ac:dyDescent="0.25">
      <c r="A942" s="1">
        <v>41582</v>
      </c>
      <c r="B942" s="2">
        <v>184</v>
      </c>
      <c r="C942" s="2">
        <v>185.5</v>
      </c>
      <c r="D942" s="2">
        <v>180</v>
      </c>
      <c r="E942" s="2">
        <v>180</v>
      </c>
      <c r="F942" s="2">
        <v>159.276093</v>
      </c>
      <c r="G942" s="3">
        <v>6494300</v>
      </c>
    </row>
    <row r="943" spans="1:7" x14ac:dyDescent="0.25">
      <c r="A943" s="1">
        <v>41583</v>
      </c>
      <c r="B943" s="2">
        <v>181.5</v>
      </c>
      <c r="C943" s="2">
        <v>186</v>
      </c>
      <c r="D943" s="2">
        <v>181.5</v>
      </c>
      <c r="E943" s="2">
        <v>184.5</v>
      </c>
      <c r="F943" s="2">
        <v>163.25798</v>
      </c>
      <c r="G943" s="3">
        <v>6078500</v>
      </c>
    </row>
    <row r="944" spans="1:7" x14ac:dyDescent="0.25">
      <c r="A944" s="1">
        <v>41584</v>
      </c>
      <c r="B944" s="2">
        <v>186</v>
      </c>
      <c r="C944" s="2">
        <v>189.5</v>
      </c>
      <c r="D944" s="2">
        <v>184</v>
      </c>
      <c r="E944" s="2">
        <v>186</v>
      </c>
      <c r="F944" s="2">
        <v>164.58528100000001</v>
      </c>
      <c r="G944" s="3">
        <v>9072200</v>
      </c>
    </row>
    <row r="945" spans="1:7" x14ac:dyDescent="0.25">
      <c r="A945" s="1">
        <v>41585</v>
      </c>
      <c r="B945" s="2">
        <v>189.5</v>
      </c>
      <c r="C945" s="2">
        <v>189.5</v>
      </c>
      <c r="D945" s="2">
        <v>185</v>
      </c>
      <c r="E945" s="2">
        <v>186</v>
      </c>
      <c r="F945" s="2">
        <v>164.58528100000001</v>
      </c>
      <c r="G945" s="3">
        <v>10712300</v>
      </c>
    </row>
    <row r="946" spans="1:7" x14ac:dyDescent="0.25">
      <c r="A946" s="1">
        <v>41586</v>
      </c>
      <c r="B946" s="2">
        <v>184.5</v>
      </c>
      <c r="C946" s="2">
        <v>186</v>
      </c>
      <c r="D946" s="2">
        <v>183.5</v>
      </c>
      <c r="E946" s="2">
        <v>184.5</v>
      </c>
      <c r="F946" s="2">
        <v>163.25798</v>
      </c>
      <c r="G946" s="3">
        <v>5965600</v>
      </c>
    </row>
    <row r="947" spans="1:7" x14ac:dyDescent="0.25">
      <c r="A947" s="1">
        <v>41589</v>
      </c>
      <c r="B947" s="2">
        <v>180</v>
      </c>
      <c r="C947" s="2">
        <v>185</v>
      </c>
      <c r="D947" s="2">
        <v>180</v>
      </c>
      <c r="E947" s="2">
        <v>185</v>
      </c>
      <c r="F947" s="2">
        <v>163.700424</v>
      </c>
      <c r="G947" s="3">
        <v>6113200</v>
      </c>
    </row>
    <row r="948" spans="1:7" x14ac:dyDescent="0.25">
      <c r="A948" s="1">
        <v>41590</v>
      </c>
      <c r="B948" s="2">
        <v>186.5</v>
      </c>
      <c r="C948" s="2">
        <v>187.5</v>
      </c>
      <c r="D948" s="2">
        <v>183.5</v>
      </c>
      <c r="E948" s="2">
        <v>183.5</v>
      </c>
      <c r="F948" s="2">
        <v>162.37312299999999</v>
      </c>
      <c r="G948" s="3">
        <v>5631000</v>
      </c>
    </row>
    <row r="949" spans="1:7" x14ac:dyDescent="0.25">
      <c r="A949" s="1">
        <v>41591</v>
      </c>
      <c r="B949" s="2">
        <v>181.5</v>
      </c>
      <c r="C949" s="2">
        <v>184</v>
      </c>
      <c r="D949" s="2">
        <v>181</v>
      </c>
      <c r="E949" s="2">
        <v>181.5</v>
      </c>
      <c r="F949" s="2">
        <v>160.60337799999999</v>
      </c>
      <c r="G949" s="3">
        <v>7368000</v>
      </c>
    </row>
    <row r="950" spans="1:7" x14ac:dyDescent="0.25">
      <c r="A950" s="1">
        <v>41592</v>
      </c>
      <c r="B950" s="2">
        <v>182</v>
      </c>
      <c r="C950" s="2">
        <v>184.5</v>
      </c>
      <c r="D950" s="2">
        <v>182</v>
      </c>
      <c r="E950" s="2">
        <v>182.5</v>
      </c>
      <c r="F950" s="2">
        <v>161.488235</v>
      </c>
      <c r="G950" s="3">
        <v>2802800</v>
      </c>
    </row>
    <row r="951" spans="1:7" x14ac:dyDescent="0.25">
      <c r="A951" s="1">
        <v>41593</v>
      </c>
      <c r="B951" s="2">
        <v>183.5</v>
      </c>
      <c r="C951" s="2">
        <v>184.5</v>
      </c>
      <c r="D951" s="2">
        <v>182</v>
      </c>
      <c r="E951" s="2">
        <v>183</v>
      </c>
      <c r="F951" s="2">
        <v>161.93066400000001</v>
      </c>
      <c r="G951" s="3">
        <v>3768500</v>
      </c>
    </row>
    <row r="952" spans="1:7" x14ac:dyDescent="0.25">
      <c r="A952" s="1">
        <v>41596</v>
      </c>
      <c r="B952" s="2">
        <v>183</v>
      </c>
      <c r="C952" s="2">
        <v>184</v>
      </c>
      <c r="D952" s="2">
        <v>181.5</v>
      </c>
      <c r="E952" s="2">
        <v>182</v>
      </c>
      <c r="F952" s="2">
        <v>161.04582199999999</v>
      </c>
      <c r="G952" s="3">
        <v>5005400</v>
      </c>
    </row>
    <row r="953" spans="1:7" x14ac:dyDescent="0.25">
      <c r="A953" s="1">
        <v>41597</v>
      </c>
      <c r="B953" s="2">
        <v>181</v>
      </c>
      <c r="C953" s="2">
        <v>182</v>
      </c>
      <c r="D953" s="2">
        <v>179</v>
      </c>
      <c r="E953" s="2">
        <v>180</v>
      </c>
      <c r="F953" s="2">
        <v>159.276093</v>
      </c>
      <c r="G953" s="3">
        <v>6919200</v>
      </c>
    </row>
    <row r="954" spans="1:7" x14ac:dyDescent="0.25">
      <c r="A954" s="1">
        <v>41598</v>
      </c>
      <c r="B954" s="2">
        <v>181</v>
      </c>
      <c r="C954" s="2">
        <v>182.5</v>
      </c>
      <c r="D954" s="2">
        <v>177.5</v>
      </c>
      <c r="E954" s="2">
        <v>180.5</v>
      </c>
      <c r="F954" s="2">
        <v>159.71850599999999</v>
      </c>
      <c r="G954" s="3">
        <v>7929100</v>
      </c>
    </row>
    <row r="955" spans="1:7" x14ac:dyDescent="0.25">
      <c r="A955" s="1">
        <v>41599</v>
      </c>
      <c r="B955" s="2">
        <v>178</v>
      </c>
      <c r="C955" s="2">
        <v>178.5</v>
      </c>
      <c r="D955" s="2">
        <v>172.5</v>
      </c>
      <c r="E955" s="2">
        <v>173</v>
      </c>
      <c r="F955" s="2">
        <v>153.08201600000001</v>
      </c>
      <c r="G955" s="3">
        <v>12432700</v>
      </c>
    </row>
    <row r="956" spans="1:7" x14ac:dyDescent="0.25">
      <c r="A956" s="1">
        <v>41600</v>
      </c>
      <c r="B956" s="2">
        <v>172</v>
      </c>
      <c r="C956" s="2">
        <v>174</v>
      </c>
      <c r="D956" s="2">
        <v>170</v>
      </c>
      <c r="E956" s="2">
        <v>171</v>
      </c>
      <c r="F956" s="2">
        <v>151.31227100000001</v>
      </c>
      <c r="G956" s="3">
        <v>9990700</v>
      </c>
    </row>
    <row r="957" spans="1:7" x14ac:dyDescent="0.25">
      <c r="A957" s="1">
        <v>41603</v>
      </c>
      <c r="B957" s="2">
        <v>171</v>
      </c>
      <c r="C957" s="2">
        <v>174</v>
      </c>
      <c r="D957" s="2">
        <v>171</v>
      </c>
      <c r="E957" s="2">
        <v>172.5</v>
      </c>
      <c r="F957" s="2">
        <v>152.639557</v>
      </c>
      <c r="G957" s="3">
        <v>7753400</v>
      </c>
    </row>
    <row r="958" spans="1:7" x14ac:dyDescent="0.25">
      <c r="A958" s="1">
        <v>41604</v>
      </c>
      <c r="B958" s="2">
        <v>171</v>
      </c>
      <c r="C958" s="2">
        <v>173</v>
      </c>
      <c r="D958" s="2">
        <v>170</v>
      </c>
      <c r="E958" s="2">
        <v>171</v>
      </c>
      <c r="F958" s="2">
        <v>151.31227100000001</v>
      </c>
      <c r="G958" s="3">
        <v>15284400</v>
      </c>
    </row>
    <row r="959" spans="1:7" x14ac:dyDescent="0.25">
      <c r="A959" s="1">
        <v>41605</v>
      </c>
      <c r="B959" s="2">
        <v>170.5</v>
      </c>
      <c r="C959" s="2">
        <v>172</v>
      </c>
      <c r="D959" s="2">
        <v>170</v>
      </c>
      <c r="E959" s="2">
        <v>171</v>
      </c>
      <c r="F959" s="2">
        <v>151.31227100000001</v>
      </c>
      <c r="G959" s="3">
        <v>10488400</v>
      </c>
    </row>
    <row r="960" spans="1:7" x14ac:dyDescent="0.25">
      <c r="A960" s="1">
        <v>41606</v>
      </c>
      <c r="B960" s="2">
        <v>171</v>
      </c>
      <c r="C960" s="2">
        <v>172</v>
      </c>
      <c r="D960" s="2">
        <v>168</v>
      </c>
      <c r="E960" s="2">
        <v>168</v>
      </c>
      <c r="F960" s="2">
        <v>148.657669</v>
      </c>
      <c r="G960" s="3">
        <v>10194100</v>
      </c>
    </row>
    <row r="961" spans="1:7" x14ac:dyDescent="0.25">
      <c r="A961" s="1">
        <v>41607</v>
      </c>
      <c r="B961" s="2">
        <v>167</v>
      </c>
      <c r="C961" s="2">
        <v>170</v>
      </c>
      <c r="D961" s="2">
        <v>165.5</v>
      </c>
      <c r="E961" s="2">
        <v>169</v>
      </c>
      <c r="F961" s="2">
        <v>149.542542</v>
      </c>
      <c r="G961" s="3">
        <v>8168400</v>
      </c>
    </row>
    <row r="962" spans="1:7" x14ac:dyDescent="0.25">
      <c r="A962" s="1">
        <v>41610</v>
      </c>
      <c r="B962" s="2">
        <v>167</v>
      </c>
      <c r="C962" s="2">
        <v>168</v>
      </c>
      <c r="D962" s="2">
        <v>164</v>
      </c>
      <c r="E962" s="2">
        <v>166.5</v>
      </c>
      <c r="F962" s="2">
        <v>147.33036799999999</v>
      </c>
      <c r="G962" s="3">
        <v>12280800</v>
      </c>
    </row>
    <row r="963" spans="1:7" x14ac:dyDescent="0.25">
      <c r="A963" s="1">
        <v>41611</v>
      </c>
      <c r="B963" s="2">
        <v>166</v>
      </c>
      <c r="C963" s="2">
        <v>170.5</v>
      </c>
      <c r="D963" s="2">
        <v>165.5</v>
      </c>
      <c r="E963" s="2">
        <v>168</v>
      </c>
      <c r="F963" s="2">
        <v>148.657669</v>
      </c>
      <c r="G963" s="3">
        <v>17011100</v>
      </c>
    </row>
    <row r="964" spans="1:7" x14ac:dyDescent="0.25">
      <c r="A964" s="1">
        <v>41612</v>
      </c>
      <c r="B964" s="2">
        <v>167.5</v>
      </c>
      <c r="C964" s="2">
        <v>169</v>
      </c>
      <c r="D964" s="2">
        <v>167.5</v>
      </c>
      <c r="E964" s="2">
        <v>167.5</v>
      </c>
      <c r="F964" s="2">
        <v>148.21521000000001</v>
      </c>
      <c r="G964" s="3">
        <v>6243700</v>
      </c>
    </row>
    <row r="965" spans="1:7" x14ac:dyDescent="0.25">
      <c r="A965" s="1">
        <v>41614</v>
      </c>
      <c r="B965" s="2">
        <v>166</v>
      </c>
      <c r="C965" s="2">
        <v>167</v>
      </c>
      <c r="D965" s="2">
        <v>164</v>
      </c>
      <c r="E965" s="2">
        <v>166.5</v>
      </c>
      <c r="F965" s="2">
        <v>147.33036799999999</v>
      </c>
      <c r="G965" s="3">
        <v>9799700</v>
      </c>
    </row>
    <row r="966" spans="1:7" x14ac:dyDescent="0.25">
      <c r="A966" s="1">
        <v>41617</v>
      </c>
      <c r="B966" s="2">
        <v>168</v>
      </c>
      <c r="C966" s="2">
        <v>168.5</v>
      </c>
      <c r="D966" s="2">
        <v>166</v>
      </c>
      <c r="E966" s="2">
        <v>166</v>
      </c>
      <c r="F966" s="2">
        <v>146.887924</v>
      </c>
      <c r="G966" s="3">
        <v>7615700</v>
      </c>
    </row>
    <row r="967" spans="1:7" x14ac:dyDescent="0.25">
      <c r="A967" s="1">
        <v>41619</v>
      </c>
      <c r="B967" s="2">
        <v>165.5</v>
      </c>
      <c r="C967" s="2">
        <v>168</v>
      </c>
      <c r="D967" s="2">
        <v>165.5</v>
      </c>
      <c r="E967" s="2">
        <v>167</v>
      </c>
      <c r="F967" s="2">
        <v>147.772797</v>
      </c>
      <c r="G967" s="3">
        <v>7985700</v>
      </c>
    </row>
    <row r="968" spans="1:7" x14ac:dyDescent="0.25">
      <c r="A968" s="1">
        <v>41620</v>
      </c>
      <c r="B968" s="2">
        <v>167</v>
      </c>
      <c r="C968" s="2">
        <v>168.5</v>
      </c>
      <c r="D968" s="2">
        <v>166</v>
      </c>
      <c r="E968" s="2">
        <v>167</v>
      </c>
      <c r="F968" s="2">
        <v>147.772797</v>
      </c>
      <c r="G968" s="3">
        <v>6938000</v>
      </c>
    </row>
    <row r="969" spans="1:7" x14ac:dyDescent="0.25">
      <c r="A969" s="1">
        <v>41621</v>
      </c>
      <c r="B969" s="2">
        <v>166.5</v>
      </c>
      <c r="C969" s="2">
        <v>168.5</v>
      </c>
      <c r="D969" s="2">
        <v>165</v>
      </c>
      <c r="E969" s="2">
        <v>167</v>
      </c>
      <c r="F969" s="2">
        <v>147.772797</v>
      </c>
      <c r="G969" s="3">
        <v>9280000</v>
      </c>
    </row>
    <row r="970" spans="1:7" x14ac:dyDescent="0.25">
      <c r="A970" s="1">
        <v>41624</v>
      </c>
      <c r="B970" s="2">
        <v>166.5</v>
      </c>
      <c r="C970" s="2">
        <v>168</v>
      </c>
      <c r="D970" s="2">
        <v>165.5</v>
      </c>
      <c r="E970" s="2">
        <v>168</v>
      </c>
      <c r="F970" s="2">
        <v>148.657669</v>
      </c>
      <c r="G970" s="3">
        <v>3692000</v>
      </c>
    </row>
    <row r="971" spans="1:7" x14ac:dyDescent="0.25">
      <c r="A971" s="1">
        <v>41625</v>
      </c>
      <c r="B971" s="2">
        <v>169</v>
      </c>
      <c r="C971" s="2">
        <v>169.5</v>
      </c>
      <c r="D971" s="2">
        <v>167</v>
      </c>
      <c r="E971" s="2">
        <v>168.5</v>
      </c>
      <c r="F971" s="2">
        <v>149.10011299999999</v>
      </c>
      <c r="G971" s="3">
        <v>5363400</v>
      </c>
    </row>
    <row r="972" spans="1:7" x14ac:dyDescent="0.25">
      <c r="A972" s="1">
        <v>41626</v>
      </c>
      <c r="B972" s="2">
        <v>169.5</v>
      </c>
      <c r="C972" s="2">
        <v>172.5</v>
      </c>
      <c r="D972" s="2">
        <v>169</v>
      </c>
      <c r="E972" s="2">
        <v>171.5</v>
      </c>
      <c r="F972" s="2">
        <v>151.754684</v>
      </c>
      <c r="G972" s="3">
        <v>8780300</v>
      </c>
    </row>
    <row r="973" spans="1:7" x14ac:dyDescent="0.25">
      <c r="A973" s="1">
        <v>41627</v>
      </c>
      <c r="B973" s="2">
        <v>172.5</v>
      </c>
      <c r="C973" s="2">
        <v>173.5</v>
      </c>
      <c r="D973" s="2">
        <v>171</v>
      </c>
      <c r="E973" s="2">
        <v>171.5</v>
      </c>
      <c r="F973" s="2">
        <v>151.754684</v>
      </c>
      <c r="G973" s="3">
        <v>4759900</v>
      </c>
    </row>
    <row r="974" spans="1:7" x14ac:dyDescent="0.25">
      <c r="A974" s="1">
        <v>41628</v>
      </c>
      <c r="B974" s="2">
        <v>171</v>
      </c>
      <c r="C974" s="2">
        <v>171.5</v>
      </c>
      <c r="D974" s="2">
        <v>167</v>
      </c>
      <c r="E974" s="2">
        <v>169</v>
      </c>
      <c r="F974" s="2">
        <v>149.542542</v>
      </c>
      <c r="G974" s="3">
        <v>4710500</v>
      </c>
    </row>
    <row r="975" spans="1:7" x14ac:dyDescent="0.25">
      <c r="A975" s="1">
        <v>41631</v>
      </c>
      <c r="B975" s="2">
        <v>169</v>
      </c>
      <c r="C975" s="2">
        <v>169.5</v>
      </c>
      <c r="D975" s="2">
        <v>163.5</v>
      </c>
      <c r="E975" s="2">
        <v>164.5</v>
      </c>
      <c r="F975" s="2">
        <v>145.56062299999999</v>
      </c>
      <c r="G975" s="3">
        <v>10166500</v>
      </c>
    </row>
    <row r="976" spans="1:7" x14ac:dyDescent="0.25">
      <c r="A976" s="1">
        <v>41632</v>
      </c>
      <c r="B976" s="2">
        <v>166</v>
      </c>
      <c r="C976" s="2">
        <v>167</v>
      </c>
      <c r="D976" s="2">
        <v>164.5</v>
      </c>
      <c r="E976" s="2">
        <v>165</v>
      </c>
      <c r="F976" s="2">
        <v>146.00306699999999</v>
      </c>
      <c r="G976" s="3">
        <v>2801200</v>
      </c>
    </row>
    <row r="977" spans="1:7" x14ac:dyDescent="0.25">
      <c r="A977" s="1">
        <v>41633</v>
      </c>
      <c r="B977" s="2">
        <v>165</v>
      </c>
      <c r="C977" s="2">
        <v>166.5</v>
      </c>
      <c r="D977" s="2">
        <v>165</v>
      </c>
      <c r="E977" s="2">
        <v>166</v>
      </c>
      <c r="F977" s="2">
        <v>146.887924</v>
      </c>
      <c r="G977" s="3">
        <v>1145000</v>
      </c>
    </row>
    <row r="978" spans="1:7" x14ac:dyDescent="0.25">
      <c r="A978" s="1">
        <v>41634</v>
      </c>
      <c r="B978" s="2">
        <v>165.5</v>
      </c>
      <c r="C978" s="2">
        <v>166.5</v>
      </c>
      <c r="D978" s="2">
        <v>159.5</v>
      </c>
      <c r="E978" s="2">
        <v>160</v>
      </c>
      <c r="F978" s="2">
        <v>141.57872</v>
      </c>
      <c r="G978" s="3">
        <v>9804700</v>
      </c>
    </row>
    <row r="979" spans="1:7" x14ac:dyDescent="0.25">
      <c r="A979" s="1">
        <v>41635</v>
      </c>
      <c r="B979" s="2">
        <v>159.5</v>
      </c>
      <c r="C979" s="2">
        <v>160</v>
      </c>
      <c r="D979" s="2">
        <v>156</v>
      </c>
      <c r="E979" s="2">
        <v>156</v>
      </c>
      <c r="F979" s="2">
        <v>138.03926100000001</v>
      </c>
      <c r="G979" s="3">
        <v>11569900</v>
      </c>
    </row>
    <row r="980" spans="1:7" x14ac:dyDescent="0.25">
      <c r="A980" s="1">
        <v>41641</v>
      </c>
      <c r="B980" s="2">
        <v>157</v>
      </c>
      <c r="C980" s="2">
        <v>160</v>
      </c>
      <c r="D980" s="2">
        <v>145.5</v>
      </c>
      <c r="E980" s="2">
        <v>145.5</v>
      </c>
      <c r="F980" s="2">
        <v>128.74818400000001</v>
      </c>
      <c r="G980" s="3">
        <v>17348400</v>
      </c>
    </row>
    <row r="981" spans="1:7" x14ac:dyDescent="0.25">
      <c r="A981" s="1">
        <v>41642</v>
      </c>
      <c r="B981" s="2">
        <v>146.5</v>
      </c>
      <c r="C981" s="2">
        <v>152</v>
      </c>
      <c r="D981" s="2">
        <v>146.5</v>
      </c>
      <c r="E981" s="2">
        <v>151</v>
      </c>
      <c r="F981" s="2">
        <v>133.614914</v>
      </c>
      <c r="G981" s="3">
        <v>14007700</v>
      </c>
    </row>
    <row r="982" spans="1:7" x14ac:dyDescent="0.25">
      <c r="A982" s="1">
        <v>41645</v>
      </c>
      <c r="B982" s="2">
        <v>151.5</v>
      </c>
      <c r="C982" s="2">
        <v>157.5</v>
      </c>
      <c r="D982" s="2">
        <v>148.5</v>
      </c>
      <c r="E982" s="2">
        <v>157</v>
      </c>
      <c r="F982" s="2">
        <v>138.92413300000001</v>
      </c>
      <c r="G982" s="3">
        <v>17816000</v>
      </c>
    </row>
    <row r="983" spans="1:7" x14ac:dyDescent="0.25">
      <c r="A983" s="1">
        <v>41646</v>
      </c>
      <c r="B983" s="2">
        <v>158</v>
      </c>
      <c r="C983" s="2">
        <v>162</v>
      </c>
      <c r="D983" s="2">
        <v>156</v>
      </c>
      <c r="E983" s="2">
        <v>162</v>
      </c>
      <c r="F983" s="2">
        <v>143.34848</v>
      </c>
      <c r="G983" s="3">
        <v>11880600</v>
      </c>
    </row>
    <row r="984" spans="1:7" x14ac:dyDescent="0.25">
      <c r="A984" s="1">
        <v>41647</v>
      </c>
      <c r="B984" s="2">
        <v>162.5</v>
      </c>
      <c r="C984" s="2">
        <v>164</v>
      </c>
      <c r="D984" s="2">
        <v>160</v>
      </c>
      <c r="E984" s="2">
        <v>162</v>
      </c>
      <c r="F984" s="2">
        <v>143.34848</v>
      </c>
      <c r="G984" s="3">
        <v>16142600</v>
      </c>
    </row>
    <row r="985" spans="1:7" x14ac:dyDescent="0.25">
      <c r="A985" s="1">
        <v>41648</v>
      </c>
      <c r="B985" s="2">
        <v>162</v>
      </c>
      <c r="C985" s="2">
        <v>163</v>
      </c>
      <c r="D985" s="2">
        <v>160.5</v>
      </c>
      <c r="E985" s="2">
        <v>161.5</v>
      </c>
      <c r="F985" s="2">
        <v>142.90602100000001</v>
      </c>
      <c r="G985" s="3">
        <v>7663000</v>
      </c>
    </row>
    <row r="986" spans="1:7" x14ac:dyDescent="0.25">
      <c r="A986" s="1">
        <v>41649</v>
      </c>
      <c r="B986" s="2">
        <v>158</v>
      </c>
      <c r="C986" s="2">
        <v>161.5</v>
      </c>
      <c r="D986" s="2">
        <v>157</v>
      </c>
      <c r="E986" s="2">
        <v>160</v>
      </c>
      <c r="F986" s="2">
        <v>141.57872</v>
      </c>
      <c r="G986" s="3">
        <v>11389100</v>
      </c>
    </row>
    <row r="987" spans="1:7" x14ac:dyDescent="0.25">
      <c r="A987" s="1">
        <v>41652</v>
      </c>
      <c r="B987" s="2">
        <v>158.5</v>
      </c>
      <c r="C987" s="2">
        <v>164</v>
      </c>
      <c r="D987" s="2">
        <v>158</v>
      </c>
      <c r="E987" s="2">
        <v>164</v>
      </c>
      <c r="F987" s="2">
        <v>145.11821</v>
      </c>
      <c r="G987" s="3">
        <v>12876000</v>
      </c>
    </row>
    <row r="988" spans="1:7" x14ac:dyDescent="0.25">
      <c r="A988" s="1">
        <v>41653</v>
      </c>
      <c r="B988" s="2">
        <v>162.5</v>
      </c>
      <c r="C988" s="2">
        <v>165</v>
      </c>
      <c r="D988" s="2">
        <v>162</v>
      </c>
      <c r="E988" s="2">
        <v>164</v>
      </c>
      <c r="F988" s="2">
        <v>145.11821</v>
      </c>
      <c r="G988" s="3">
        <v>8240000</v>
      </c>
    </row>
    <row r="989" spans="1:7" x14ac:dyDescent="0.25">
      <c r="A989" s="1">
        <v>41654</v>
      </c>
      <c r="B989" s="2">
        <v>163</v>
      </c>
      <c r="C989" s="2">
        <v>164</v>
      </c>
      <c r="D989" s="2">
        <v>160.5</v>
      </c>
      <c r="E989" s="2">
        <v>160.5</v>
      </c>
      <c r="F989" s="2">
        <v>142.02119400000001</v>
      </c>
      <c r="G989" s="3">
        <v>6343000</v>
      </c>
    </row>
    <row r="990" spans="1:7" x14ac:dyDescent="0.25">
      <c r="A990" s="1">
        <v>41655</v>
      </c>
      <c r="B990" s="2">
        <v>161</v>
      </c>
      <c r="C990" s="2">
        <v>166.5</v>
      </c>
      <c r="D990" s="2">
        <v>161</v>
      </c>
      <c r="E990" s="2">
        <v>166</v>
      </c>
      <c r="F990" s="2">
        <v>146.887924</v>
      </c>
      <c r="G990" s="3">
        <v>8592600</v>
      </c>
    </row>
    <row r="991" spans="1:7" x14ac:dyDescent="0.25">
      <c r="A991" s="1">
        <v>41656</v>
      </c>
      <c r="B991" s="2">
        <v>167</v>
      </c>
      <c r="C991" s="2">
        <v>168</v>
      </c>
      <c r="D991" s="2">
        <v>165</v>
      </c>
      <c r="E991" s="2">
        <v>168</v>
      </c>
      <c r="F991" s="2">
        <v>148.657669</v>
      </c>
      <c r="G991" s="3">
        <v>11353500</v>
      </c>
    </row>
    <row r="992" spans="1:7" x14ac:dyDescent="0.25">
      <c r="A992" s="1">
        <v>41659</v>
      </c>
      <c r="B992" s="2">
        <v>166</v>
      </c>
      <c r="C992" s="2">
        <v>166.5</v>
      </c>
      <c r="D992" s="2">
        <v>165</v>
      </c>
      <c r="E992" s="2">
        <v>165.5</v>
      </c>
      <c r="F992" s="2">
        <v>146.44549599999999</v>
      </c>
      <c r="G992" s="3">
        <v>7905800</v>
      </c>
    </row>
    <row r="993" spans="1:7" x14ac:dyDescent="0.25">
      <c r="A993" s="1">
        <v>41660</v>
      </c>
      <c r="B993" s="2">
        <v>167</v>
      </c>
      <c r="C993" s="2">
        <v>170</v>
      </c>
      <c r="D993" s="2">
        <v>166</v>
      </c>
      <c r="E993" s="2">
        <v>169</v>
      </c>
      <c r="F993" s="2">
        <v>149.542542</v>
      </c>
      <c r="G993" s="3">
        <v>9703400</v>
      </c>
    </row>
    <row r="994" spans="1:7" x14ac:dyDescent="0.25">
      <c r="A994" s="1">
        <v>41661</v>
      </c>
      <c r="B994" s="2">
        <v>166</v>
      </c>
      <c r="C994" s="2">
        <v>172.5</v>
      </c>
      <c r="D994" s="2">
        <v>166</v>
      </c>
      <c r="E994" s="2">
        <v>170</v>
      </c>
      <c r="F994" s="2">
        <v>150.42739900000001</v>
      </c>
      <c r="G994" s="3">
        <v>16678500</v>
      </c>
    </row>
    <row r="995" spans="1:7" x14ac:dyDescent="0.25">
      <c r="A995" s="1">
        <v>41662</v>
      </c>
      <c r="B995" s="2">
        <v>170.5</v>
      </c>
      <c r="C995" s="2">
        <v>175.5</v>
      </c>
      <c r="D995" s="2">
        <v>168.5</v>
      </c>
      <c r="E995" s="2">
        <v>175</v>
      </c>
      <c r="F995" s="2">
        <v>154.85174599999999</v>
      </c>
      <c r="G995" s="3">
        <v>15166700</v>
      </c>
    </row>
    <row r="996" spans="1:7" x14ac:dyDescent="0.25">
      <c r="A996" s="1">
        <v>41663</v>
      </c>
      <c r="B996" s="2">
        <v>175.5</v>
      </c>
      <c r="C996" s="2">
        <v>176.5</v>
      </c>
      <c r="D996" s="2">
        <v>174</v>
      </c>
      <c r="E996" s="2">
        <v>175.5</v>
      </c>
      <c r="F996" s="2">
        <v>155.29420500000001</v>
      </c>
      <c r="G996" s="3">
        <v>9651900</v>
      </c>
    </row>
    <row r="997" spans="1:7" x14ac:dyDescent="0.25">
      <c r="A997" s="1">
        <v>41666</v>
      </c>
      <c r="B997" s="2">
        <v>171.5</v>
      </c>
      <c r="C997" s="2">
        <v>172.5</v>
      </c>
      <c r="D997" s="2">
        <v>170.5</v>
      </c>
      <c r="E997" s="2">
        <v>171.5</v>
      </c>
      <c r="F997" s="2">
        <v>151.754684</v>
      </c>
      <c r="G997" s="3">
        <v>10572200</v>
      </c>
    </row>
    <row r="998" spans="1:7" x14ac:dyDescent="0.25">
      <c r="A998" s="1">
        <v>41667</v>
      </c>
      <c r="B998" s="2">
        <v>170</v>
      </c>
      <c r="C998" s="2">
        <v>170.5</v>
      </c>
      <c r="D998" s="2">
        <v>168.5</v>
      </c>
      <c r="E998" s="2">
        <v>169.5</v>
      </c>
      <c r="F998" s="2">
        <v>149.98497</v>
      </c>
      <c r="G998" s="3">
        <v>11195600</v>
      </c>
    </row>
    <row r="999" spans="1:7" x14ac:dyDescent="0.25">
      <c r="A999" s="1">
        <v>41668</v>
      </c>
      <c r="B999" s="2">
        <v>170</v>
      </c>
      <c r="C999" s="2">
        <v>172</v>
      </c>
      <c r="D999" s="2">
        <v>168.5</v>
      </c>
      <c r="E999" s="2">
        <v>170</v>
      </c>
      <c r="F999" s="2">
        <v>150.42739900000001</v>
      </c>
      <c r="G999" s="3">
        <v>5839800</v>
      </c>
    </row>
    <row r="1000" spans="1:7" x14ac:dyDescent="0.25">
      <c r="A1000" s="1">
        <v>41669</v>
      </c>
      <c r="B1000" s="2">
        <v>168</v>
      </c>
      <c r="C1000" s="2">
        <v>171</v>
      </c>
      <c r="D1000" s="2">
        <v>167.5</v>
      </c>
      <c r="E1000" s="2">
        <v>171</v>
      </c>
      <c r="F1000" s="2">
        <v>151.31227100000001</v>
      </c>
      <c r="G1000" s="3">
        <v>11221000</v>
      </c>
    </row>
    <row r="1001" spans="1:7" x14ac:dyDescent="0.25">
      <c r="A1001" s="1">
        <v>41670</v>
      </c>
      <c r="B1001" s="2">
        <v>170</v>
      </c>
      <c r="C1001" s="2">
        <v>170.5</v>
      </c>
      <c r="D1001" s="2">
        <v>169.5</v>
      </c>
      <c r="E1001" s="2">
        <v>170</v>
      </c>
      <c r="F1001" s="2">
        <v>150.42739900000001</v>
      </c>
      <c r="G1001" s="3">
        <v>6517100</v>
      </c>
    </row>
    <row r="1002" spans="1:7" x14ac:dyDescent="0.25">
      <c r="A1002" s="1">
        <v>41673</v>
      </c>
      <c r="B1002" s="2">
        <v>171.5</v>
      </c>
      <c r="C1002" s="2">
        <v>172</v>
      </c>
      <c r="D1002" s="2">
        <v>169.5</v>
      </c>
      <c r="E1002" s="2">
        <v>170.5</v>
      </c>
      <c r="F1002" s="2">
        <v>150.869843</v>
      </c>
      <c r="G1002" s="3">
        <v>8878400</v>
      </c>
    </row>
    <row r="1003" spans="1:7" x14ac:dyDescent="0.25">
      <c r="A1003" s="1">
        <v>41674</v>
      </c>
      <c r="B1003" s="2">
        <v>168.5</v>
      </c>
      <c r="C1003" s="2">
        <v>169</v>
      </c>
      <c r="D1003" s="2">
        <v>165</v>
      </c>
      <c r="E1003" s="2">
        <v>166</v>
      </c>
      <c r="F1003" s="2">
        <v>146.887924</v>
      </c>
      <c r="G1003" s="3">
        <v>9187700</v>
      </c>
    </row>
    <row r="1004" spans="1:7" x14ac:dyDescent="0.25">
      <c r="A1004" s="1">
        <v>41675</v>
      </c>
      <c r="B1004" s="2">
        <v>167</v>
      </c>
      <c r="C1004" s="2">
        <v>169</v>
      </c>
      <c r="D1004" s="2">
        <v>166.5</v>
      </c>
      <c r="E1004" s="2">
        <v>169</v>
      </c>
      <c r="F1004" s="2">
        <v>149.542542</v>
      </c>
      <c r="G1004" s="3">
        <v>7509500</v>
      </c>
    </row>
    <row r="1005" spans="1:7" x14ac:dyDescent="0.25">
      <c r="A1005" s="1">
        <v>41676</v>
      </c>
      <c r="B1005" s="2">
        <v>169</v>
      </c>
      <c r="C1005" s="2">
        <v>169.5</v>
      </c>
      <c r="D1005" s="2">
        <v>167.5</v>
      </c>
      <c r="E1005" s="2">
        <v>168</v>
      </c>
      <c r="F1005" s="2">
        <v>148.657669</v>
      </c>
      <c r="G1005" s="3">
        <v>8002000</v>
      </c>
    </row>
    <row r="1006" spans="1:7" x14ac:dyDescent="0.25">
      <c r="A1006" s="1">
        <v>41677</v>
      </c>
      <c r="B1006" s="2">
        <v>169</v>
      </c>
      <c r="C1006" s="2">
        <v>169</v>
      </c>
      <c r="D1006" s="2">
        <v>167</v>
      </c>
      <c r="E1006" s="2">
        <v>167.5</v>
      </c>
      <c r="F1006" s="2">
        <v>148.21521000000001</v>
      </c>
      <c r="G1006" s="3">
        <v>5333300</v>
      </c>
    </row>
    <row r="1007" spans="1:7" x14ac:dyDescent="0.25">
      <c r="A1007" s="1">
        <v>41680</v>
      </c>
      <c r="B1007" s="2">
        <v>168</v>
      </c>
      <c r="C1007" s="2">
        <v>168.5</v>
      </c>
      <c r="D1007" s="2">
        <v>165.5</v>
      </c>
      <c r="E1007" s="2">
        <v>165.5</v>
      </c>
      <c r="F1007" s="2">
        <v>146.44549599999999</v>
      </c>
      <c r="G1007" s="3">
        <v>7252400</v>
      </c>
    </row>
    <row r="1008" spans="1:7" x14ac:dyDescent="0.25">
      <c r="A1008" s="1">
        <v>41681</v>
      </c>
      <c r="B1008" s="2">
        <v>166.5</v>
      </c>
      <c r="C1008" s="2">
        <v>167.5</v>
      </c>
      <c r="D1008" s="2">
        <v>165</v>
      </c>
      <c r="E1008" s="2">
        <v>166.5</v>
      </c>
      <c r="F1008" s="2">
        <v>147.33036799999999</v>
      </c>
      <c r="G1008" s="3">
        <v>8444000</v>
      </c>
    </row>
    <row r="1009" spans="1:7" x14ac:dyDescent="0.25">
      <c r="A1009" s="1">
        <v>41682</v>
      </c>
      <c r="B1009" s="2">
        <v>167</v>
      </c>
      <c r="C1009" s="2">
        <v>171</v>
      </c>
      <c r="D1009" s="2">
        <v>166</v>
      </c>
      <c r="E1009" s="2">
        <v>170</v>
      </c>
      <c r="F1009" s="2">
        <v>150.42739900000001</v>
      </c>
      <c r="G1009" s="3">
        <v>9527100</v>
      </c>
    </row>
    <row r="1010" spans="1:7" x14ac:dyDescent="0.25">
      <c r="A1010" s="1">
        <v>41683</v>
      </c>
      <c r="B1010" s="2">
        <v>169.5</v>
      </c>
      <c r="C1010" s="2">
        <v>170.5</v>
      </c>
      <c r="D1010" s="2">
        <v>167.5</v>
      </c>
      <c r="E1010" s="2">
        <v>168</v>
      </c>
      <c r="F1010" s="2">
        <v>148.657669</v>
      </c>
      <c r="G1010" s="3">
        <v>4154600</v>
      </c>
    </row>
    <row r="1011" spans="1:7" x14ac:dyDescent="0.25">
      <c r="A1011" s="1">
        <v>41687</v>
      </c>
      <c r="B1011" s="2">
        <v>168</v>
      </c>
      <c r="C1011" s="2">
        <v>172</v>
      </c>
      <c r="D1011" s="2">
        <v>167</v>
      </c>
      <c r="E1011" s="2">
        <v>171</v>
      </c>
      <c r="F1011" s="2">
        <v>151.31227100000001</v>
      </c>
      <c r="G1011" s="3">
        <v>11401700</v>
      </c>
    </row>
    <row r="1012" spans="1:7" x14ac:dyDescent="0.25">
      <c r="A1012" s="1">
        <v>41688</v>
      </c>
      <c r="B1012" s="2">
        <v>170.5</v>
      </c>
      <c r="C1012" s="2">
        <v>170.5</v>
      </c>
      <c r="D1012" s="2">
        <v>168.5</v>
      </c>
      <c r="E1012" s="2">
        <v>169</v>
      </c>
      <c r="F1012" s="2">
        <v>149.542542</v>
      </c>
      <c r="G1012" s="3">
        <v>6677700</v>
      </c>
    </row>
    <row r="1013" spans="1:7" x14ac:dyDescent="0.25">
      <c r="A1013" s="1">
        <v>41689</v>
      </c>
      <c r="B1013" s="2">
        <v>169.5</v>
      </c>
      <c r="C1013" s="2">
        <v>170</v>
      </c>
      <c r="D1013" s="2">
        <v>168</v>
      </c>
      <c r="E1013" s="2">
        <v>168.5</v>
      </c>
      <c r="F1013" s="2">
        <v>149.10011299999999</v>
      </c>
      <c r="G1013" s="3">
        <v>5390100</v>
      </c>
    </row>
    <row r="1014" spans="1:7" x14ac:dyDescent="0.25">
      <c r="A1014" s="1">
        <v>41690</v>
      </c>
      <c r="B1014" s="2">
        <v>167.5</v>
      </c>
      <c r="C1014" s="2">
        <v>168</v>
      </c>
      <c r="D1014" s="2">
        <v>164.5</v>
      </c>
      <c r="E1014" s="2">
        <v>165</v>
      </c>
      <c r="F1014" s="2">
        <v>146.00306699999999</v>
      </c>
      <c r="G1014" s="3">
        <v>10522000</v>
      </c>
    </row>
    <row r="1015" spans="1:7" x14ac:dyDescent="0.25">
      <c r="A1015" s="1">
        <v>41691</v>
      </c>
      <c r="B1015" s="2">
        <v>165.5</v>
      </c>
      <c r="C1015" s="2">
        <v>166.5</v>
      </c>
      <c r="D1015" s="2">
        <v>165</v>
      </c>
      <c r="E1015" s="2">
        <v>166</v>
      </c>
      <c r="F1015" s="2">
        <v>146.887924</v>
      </c>
      <c r="G1015" s="3">
        <v>3518800</v>
      </c>
    </row>
    <row r="1016" spans="1:7" x14ac:dyDescent="0.25">
      <c r="A1016" s="1">
        <v>41694</v>
      </c>
      <c r="B1016" s="2">
        <v>165</v>
      </c>
      <c r="C1016" s="2">
        <v>166.5</v>
      </c>
      <c r="D1016" s="2">
        <v>165</v>
      </c>
      <c r="E1016" s="2">
        <v>165</v>
      </c>
      <c r="F1016" s="2">
        <v>146.00306699999999</v>
      </c>
      <c r="G1016" s="3">
        <v>3753400</v>
      </c>
    </row>
    <row r="1017" spans="1:7" x14ac:dyDescent="0.25">
      <c r="A1017" s="1">
        <v>41695</v>
      </c>
      <c r="B1017" s="2">
        <v>165.5</v>
      </c>
      <c r="C1017" s="2">
        <v>166.5</v>
      </c>
      <c r="D1017" s="2">
        <v>165</v>
      </c>
      <c r="E1017" s="2">
        <v>166</v>
      </c>
      <c r="F1017" s="2">
        <v>146.887924</v>
      </c>
      <c r="G1017" s="3">
        <v>3251100</v>
      </c>
    </row>
    <row r="1018" spans="1:7" x14ac:dyDescent="0.25">
      <c r="A1018" s="1">
        <v>41696</v>
      </c>
      <c r="B1018" s="2">
        <v>165.5</v>
      </c>
      <c r="C1018" s="2">
        <v>167</v>
      </c>
      <c r="D1018" s="2">
        <v>165.5</v>
      </c>
      <c r="E1018" s="2">
        <v>166.5</v>
      </c>
      <c r="F1018" s="2">
        <v>147.33036799999999</v>
      </c>
      <c r="G1018" s="3">
        <v>4138800</v>
      </c>
    </row>
    <row r="1019" spans="1:7" x14ac:dyDescent="0.25">
      <c r="A1019" s="1">
        <v>41697</v>
      </c>
      <c r="B1019" s="2">
        <v>166.5</v>
      </c>
      <c r="C1019" s="2">
        <v>170.5</v>
      </c>
      <c r="D1019" s="2">
        <v>166.5</v>
      </c>
      <c r="E1019" s="2">
        <v>169.5</v>
      </c>
      <c r="F1019" s="2">
        <v>149.98497</v>
      </c>
      <c r="G1019" s="3">
        <v>6196300</v>
      </c>
    </row>
    <row r="1020" spans="1:7" x14ac:dyDescent="0.25">
      <c r="A1020" s="1">
        <v>41698</v>
      </c>
      <c r="B1020" s="2">
        <v>169</v>
      </c>
      <c r="C1020" s="2">
        <v>170.5</v>
      </c>
      <c r="D1020" s="2">
        <v>168.5</v>
      </c>
      <c r="E1020" s="2">
        <v>170.5</v>
      </c>
      <c r="F1020" s="2">
        <v>150.869843</v>
      </c>
      <c r="G1020" s="3">
        <v>6103700</v>
      </c>
    </row>
    <row r="1021" spans="1:7" x14ac:dyDescent="0.25">
      <c r="A1021" s="1">
        <v>41701</v>
      </c>
      <c r="B1021" s="2">
        <v>171</v>
      </c>
      <c r="C1021" s="2">
        <v>174</v>
      </c>
      <c r="D1021" s="2">
        <v>170.5</v>
      </c>
      <c r="E1021" s="2">
        <v>172</v>
      </c>
      <c r="F1021" s="2">
        <v>152.19712799999999</v>
      </c>
      <c r="G1021" s="3">
        <v>9546700</v>
      </c>
    </row>
    <row r="1022" spans="1:7" x14ac:dyDescent="0.25">
      <c r="A1022" s="1">
        <v>41702</v>
      </c>
      <c r="B1022" s="2">
        <v>173</v>
      </c>
      <c r="C1022" s="2">
        <v>174.5</v>
      </c>
      <c r="D1022" s="2">
        <v>172</v>
      </c>
      <c r="E1022" s="2">
        <v>173</v>
      </c>
      <c r="F1022" s="2">
        <v>153.08201600000001</v>
      </c>
      <c r="G1022" s="3">
        <v>7743900</v>
      </c>
    </row>
    <row r="1023" spans="1:7" x14ac:dyDescent="0.25">
      <c r="A1023" s="1">
        <v>41703</v>
      </c>
      <c r="B1023" s="2">
        <v>174.5</v>
      </c>
      <c r="C1023" s="2">
        <v>176</v>
      </c>
      <c r="D1023" s="2">
        <v>174</v>
      </c>
      <c r="E1023" s="2">
        <v>174.5</v>
      </c>
      <c r="F1023" s="2">
        <v>154.40931699999999</v>
      </c>
      <c r="G1023" s="3">
        <v>6764700</v>
      </c>
    </row>
    <row r="1024" spans="1:7" x14ac:dyDescent="0.25">
      <c r="A1024" s="1">
        <v>41704</v>
      </c>
      <c r="B1024" s="2">
        <v>175</v>
      </c>
      <c r="C1024" s="2">
        <v>176</v>
      </c>
      <c r="D1024" s="2">
        <v>174</v>
      </c>
      <c r="E1024" s="2">
        <v>175</v>
      </c>
      <c r="F1024" s="2">
        <v>154.85174599999999</v>
      </c>
      <c r="G1024" s="3">
        <v>4291900</v>
      </c>
    </row>
    <row r="1025" spans="1:7" x14ac:dyDescent="0.25">
      <c r="A1025" s="1">
        <v>41705</v>
      </c>
      <c r="B1025" s="2">
        <v>175.5</v>
      </c>
      <c r="C1025" s="2">
        <v>175.5</v>
      </c>
      <c r="D1025" s="2">
        <v>174</v>
      </c>
      <c r="E1025" s="2">
        <v>175</v>
      </c>
      <c r="F1025" s="2">
        <v>154.85174599999999</v>
      </c>
      <c r="G1025" s="3">
        <v>3634200</v>
      </c>
    </row>
    <row r="1026" spans="1:7" x14ac:dyDescent="0.25">
      <c r="A1026" s="1">
        <v>41708</v>
      </c>
      <c r="B1026" s="2">
        <v>174.5</v>
      </c>
      <c r="C1026" s="2">
        <v>175</v>
      </c>
      <c r="D1026" s="2">
        <v>171</v>
      </c>
      <c r="E1026" s="2">
        <v>172</v>
      </c>
      <c r="F1026" s="2">
        <v>152.19712799999999</v>
      </c>
      <c r="G1026" s="3">
        <v>4769900</v>
      </c>
    </row>
    <row r="1027" spans="1:7" x14ac:dyDescent="0.25">
      <c r="A1027" s="1">
        <v>41709</v>
      </c>
      <c r="B1027" s="2">
        <v>173</v>
      </c>
      <c r="C1027" s="2">
        <v>174.5</v>
      </c>
      <c r="D1027" s="2">
        <v>172</v>
      </c>
      <c r="E1027" s="2">
        <v>173</v>
      </c>
      <c r="F1027" s="2">
        <v>153.08201600000001</v>
      </c>
      <c r="G1027" s="3">
        <v>4173200</v>
      </c>
    </row>
    <row r="1028" spans="1:7" x14ac:dyDescent="0.25">
      <c r="A1028" s="1">
        <v>41710</v>
      </c>
      <c r="B1028" s="2">
        <v>173</v>
      </c>
      <c r="C1028" s="2">
        <v>174</v>
      </c>
      <c r="D1028" s="2">
        <v>172</v>
      </c>
      <c r="E1028" s="2">
        <v>172</v>
      </c>
      <c r="F1028" s="2">
        <v>152.19712799999999</v>
      </c>
      <c r="G1028" s="3">
        <v>4325200</v>
      </c>
    </row>
    <row r="1029" spans="1:7" x14ac:dyDescent="0.25">
      <c r="A1029" s="1">
        <v>41711</v>
      </c>
      <c r="B1029" s="2">
        <v>172.5</v>
      </c>
      <c r="C1029" s="2">
        <v>173</v>
      </c>
      <c r="D1029" s="2">
        <v>171.5</v>
      </c>
      <c r="E1029" s="2">
        <v>172</v>
      </c>
      <c r="F1029" s="2">
        <v>152.19712799999999</v>
      </c>
      <c r="G1029" s="3">
        <v>6520700</v>
      </c>
    </row>
    <row r="1030" spans="1:7" x14ac:dyDescent="0.25">
      <c r="A1030" s="1">
        <v>41712</v>
      </c>
      <c r="B1030" s="2">
        <v>171</v>
      </c>
      <c r="C1030" s="2">
        <v>172</v>
      </c>
      <c r="D1030" s="2">
        <v>170</v>
      </c>
      <c r="E1030" s="2">
        <v>172</v>
      </c>
      <c r="F1030" s="2">
        <v>152.19712799999999</v>
      </c>
      <c r="G1030" s="3">
        <v>6589400</v>
      </c>
    </row>
    <row r="1031" spans="1:7" x14ac:dyDescent="0.25">
      <c r="A1031" s="1">
        <v>41715</v>
      </c>
      <c r="B1031" s="2">
        <v>172.5</v>
      </c>
      <c r="C1031" s="2">
        <v>173.5</v>
      </c>
      <c r="D1031" s="2">
        <v>171</v>
      </c>
      <c r="E1031" s="2">
        <v>173.5</v>
      </c>
      <c r="F1031" s="2">
        <v>153.52444499999999</v>
      </c>
      <c r="G1031" s="3">
        <v>3499600</v>
      </c>
    </row>
    <row r="1032" spans="1:7" x14ac:dyDescent="0.25">
      <c r="A1032" s="1">
        <v>41716</v>
      </c>
      <c r="B1032" s="2">
        <v>173.5</v>
      </c>
      <c r="C1032" s="2">
        <v>176</v>
      </c>
      <c r="D1032" s="2">
        <v>173.5</v>
      </c>
      <c r="E1032" s="2">
        <v>175</v>
      </c>
      <c r="F1032" s="2">
        <v>154.85174599999999</v>
      </c>
      <c r="G1032" s="3">
        <v>7067900</v>
      </c>
    </row>
    <row r="1033" spans="1:7" x14ac:dyDescent="0.25">
      <c r="A1033" s="1">
        <v>41717</v>
      </c>
      <c r="B1033" s="2">
        <v>175.5</v>
      </c>
      <c r="C1033" s="2">
        <v>178.5</v>
      </c>
      <c r="D1033" s="2">
        <v>175</v>
      </c>
      <c r="E1033" s="2">
        <v>175.5</v>
      </c>
      <c r="F1033" s="2">
        <v>155.29420500000001</v>
      </c>
      <c r="G1033" s="3">
        <v>10995900</v>
      </c>
    </row>
    <row r="1034" spans="1:7" x14ac:dyDescent="0.25">
      <c r="A1034" s="1">
        <v>41718</v>
      </c>
      <c r="B1034" s="2">
        <v>174.5</v>
      </c>
      <c r="C1034" s="2">
        <v>175</v>
      </c>
      <c r="D1034" s="2">
        <v>172</v>
      </c>
      <c r="E1034" s="2">
        <v>173.5</v>
      </c>
      <c r="F1034" s="2">
        <v>153.52444499999999</v>
      </c>
      <c r="G1034" s="3">
        <v>8067900</v>
      </c>
    </row>
    <row r="1035" spans="1:7" x14ac:dyDescent="0.25">
      <c r="A1035" s="1">
        <v>41719</v>
      </c>
      <c r="B1035" s="2">
        <v>173</v>
      </c>
      <c r="C1035" s="2">
        <v>173.5</v>
      </c>
      <c r="D1035" s="2">
        <v>171</v>
      </c>
      <c r="E1035" s="2">
        <v>171.5</v>
      </c>
      <c r="F1035" s="2">
        <v>151.754684</v>
      </c>
      <c r="G1035" s="3">
        <v>6940300</v>
      </c>
    </row>
    <row r="1036" spans="1:7" x14ac:dyDescent="0.25">
      <c r="A1036" s="1">
        <v>41722</v>
      </c>
      <c r="B1036" s="2">
        <v>170.5</v>
      </c>
      <c r="C1036" s="2">
        <v>172</v>
      </c>
      <c r="D1036" s="2">
        <v>169.5</v>
      </c>
      <c r="E1036" s="2">
        <v>170.5</v>
      </c>
      <c r="F1036" s="2">
        <v>150.869843</v>
      </c>
      <c r="G1036" s="3">
        <v>8305600</v>
      </c>
    </row>
    <row r="1037" spans="1:7" x14ac:dyDescent="0.25">
      <c r="A1037" s="1">
        <v>41723</v>
      </c>
      <c r="B1037" s="2">
        <v>170.5</v>
      </c>
      <c r="C1037" s="2">
        <v>172</v>
      </c>
      <c r="D1037" s="2">
        <v>169.5</v>
      </c>
      <c r="E1037" s="2">
        <v>171</v>
      </c>
      <c r="F1037" s="2">
        <v>151.31227100000001</v>
      </c>
      <c r="G1037" s="3">
        <v>5626300</v>
      </c>
    </row>
    <row r="1038" spans="1:7" x14ac:dyDescent="0.25">
      <c r="A1038" s="1">
        <v>41724</v>
      </c>
      <c r="B1038" s="2">
        <v>171.5</v>
      </c>
      <c r="C1038" s="2">
        <v>173.5</v>
      </c>
      <c r="D1038" s="2">
        <v>171.5</v>
      </c>
      <c r="E1038" s="2">
        <v>172.5</v>
      </c>
      <c r="F1038" s="2">
        <v>152.639557</v>
      </c>
      <c r="G1038" s="3">
        <v>3021400</v>
      </c>
    </row>
    <row r="1039" spans="1:7" x14ac:dyDescent="0.25">
      <c r="A1039" s="1">
        <v>41725</v>
      </c>
      <c r="B1039" s="2">
        <v>172.5</v>
      </c>
      <c r="C1039" s="2">
        <v>173</v>
      </c>
      <c r="D1039" s="2">
        <v>171</v>
      </c>
      <c r="E1039" s="2">
        <v>171</v>
      </c>
      <c r="F1039" s="2">
        <v>151.31227100000001</v>
      </c>
      <c r="G1039" s="3">
        <v>2739300</v>
      </c>
    </row>
    <row r="1040" spans="1:7" x14ac:dyDescent="0.25">
      <c r="A1040" s="1">
        <v>41726</v>
      </c>
      <c r="B1040" s="2">
        <v>172</v>
      </c>
      <c r="C1040" s="2">
        <v>175.5</v>
      </c>
      <c r="D1040" s="2">
        <v>171.5</v>
      </c>
      <c r="E1040" s="2">
        <v>174.5</v>
      </c>
      <c r="F1040" s="2">
        <v>154.40931699999999</v>
      </c>
      <c r="G1040" s="3">
        <v>11703500</v>
      </c>
    </row>
    <row r="1041" spans="1:7" x14ac:dyDescent="0.25">
      <c r="A1041" s="1">
        <v>41729</v>
      </c>
      <c r="B1041" s="2">
        <v>175.5</v>
      </c>
      <c r="C1041" s="2">
        <v>178</v>
      </c>
      <c r="D1041" s="2">
        <v>175</v>
      </c>
      <c r="E1041" s="2">
        <v>178</v>
      </c>
      <c r="F1041" s="2">
        <v>157.50633199999999</v>
      </c>
      <c r="G1041" s="3">
        <v>7857200</v>
      </c>
    </row>
    <row r="1042" spans="1:7" x14ac:dyDescent="0.25">
      <c r="A1042" s="1">
        <v>41730</v>
      </c>
      <c r="B1042" s="2">
        <v>178.5</v>
      </c>
      <c r="C1042" s="2">
        <v>180.5</v>
      </c>
      <c r="D1042" s="2">
        <v>178.5</v>
      </c>
      <c r="E1042" s="2">
        <v>180</v>
      </c>
      <c r="F1042" s="2">
        <v>159.276093</v>
      </c>
      <c r="G1042" s="3">
        <v>13138600</v>
      </c>
    </row>
    <row r="1043" spans="1:7" x14ac:dyDescent="0.25">
      <c r="A1043" s="1">
        <v>41731</v>
      </c>
      <c r="B1043" s="2">
        <v>180</v>
      </c>
      <c r="C1043" s="2">
        <v>184</v>
      </c>
      <c r="D1043" s="2">
        <v>180</v>
      </c>
      <c r="E1043" s="2">
        <v>183.5</v>
      </c>
      <c r="F1043" s="2">
        <v>162.37312299999999</v>
      </c>
      <c r="G1043" s="3">
        <v>10359200</v>
      </c>
    </row>
    <row r="1044" spans="1:7" x14ac:dyDescent="0.25">
      <c r="A1044" s="1">
        <v>41732</v>
      </c>
      <c r="B1044" s="2">
        <v>183</v>
      </c>
      <c r="C1044" s="2">
        <v>183.5</v>
      </c>
      <c r="D1044" s="2">
        <v>181.5</v>
      </c>
      <c r="E1044" s="2">
        <v>181.5</v>
      </c>
      <c r="F1044" s="2">
        <v>160.60337799999999</v>
      </c>
      <c r="G1044" s="3">
        <v>9590300</v>
      </c>
    </row>
    <row r="1045" spans="1:7" x14ac:dyDescent="0.25">
      <c r="A1045" s="1">
        <v>41733</v>
      </c>
      <c r="B1045" s="2">
        <v>182.5</v>
      </c>
      <c r="C1045" s="2">
        <v>185</v>
      </c>
      <c r="D1045" s="2">
        <v>181.5</v>
      </c>
      <c r="E1045" s="2">
        <v>184.5</v>
      </c>
      <c r="F1045" s="2">
        <v>163.25798</v>
      </c>
      <c r="G1045" s="3">
        <v>7268000</v>
      </c>
    </row>
    <row r="1046" spans="1:7" x14ac:dyDescent="0.25">
      <c r="A1046" s="1">
        <v>41737</v>
      </c>
      <c r="B1046" s="2">
        <v>185.5</v>
      </c>
      <c r="C1046" s="2">
        <v>185.5</v>
      </c>
      <c r="D1046" s="2">
        <v>182</v>
      </c>
      <c r="E1046" s="2">
        <v>182</v>
      </c>
      <c r="F1046" s="2">
        <v>161.04582199999999</v>
      </c>
      <c r="G1046" s="3">
        <v>4829300</v>
      </c>
    </row>
    <row r="1047" spans="1:7" x14ac:dyDescent="0.25">
      <c r="A1047" s="1">
        <v>41738</v>
      </c>
      <c r="B1047" s="2">
        <v>182.5</v>
      </c>
      <c r="C1047" s="2">
        <v>184.5</v>
      </c>
      <c r="D1047" s="2">
        <v>182</v>
      </c>
      <c r="E1047" s="2">
        <v>184.5</v>
      </c>
      <c r="F1047" s="2">
        <v>163.25798</v>
      </c>
      <c r="G1047" s="3">
        <v>6680600</v>
      </c>
    </row>
    <row r="1048" spans="1:7" x14ac:dyDescent="0.25">
      <c r="A1048" s="1">
        <v>41739</v>
      </c>
      <c r="B1048" s="2">
        <v>184</v>
      </c>
      <c r="C1048" s="2">
        <v>185.5</v>
      </c>
      <c r="D1048" s="2">
        <v>183</v>
      </c>
      <c r="E1048" s="2">
        <v>185</v>
      </c>
      <c r="F1048" s="2">
        <v>163.700424</v>
      </c>
      <c r="G1048" s="3">
        <v>7793200</v>
      </c>
    </row>
    <row r="1049" spans="1:7" x14ac:dyDescent="0.25">
      <c r="A1049" s="1">
        <v>41740</v>
      </c>
      <c r="B1049" s="2">
        <v>182</v>
      </c>
      <c r="C1049" s="2">
        <v>182</v>
      </c>
      <c r="D1049" s="2">
        <v>180</v>
      </c>
      <c r="E1049" s="2">
        <v>181</v>
      </c>
      <c r="F1049" s="2">
        <v>162.80096399999999</v>
      </c>
      <c r="G1049" s="3">
        <v>5652200</v>
      </c>
    </row>
    <row r="1050" spans="1:7" x14ac:dyDescent="0.25">
      <c r="A1050" s="1">
        <v>41745</v>
      </c>
      <c r="B1050" s="2">
        <v>181</v>
      </c>
      <c r="C1050" s="2">
        <v>184</v>
      </c>
      <c r="D1050" s="2">
        <v>181</v>
      </c>
      <c r="E1050" s="2">
        <v>183</v>
      </c>
      <c r="F1050" s="2">
        <v>164.59983800000001</v>
      </c>
      <c r="G1050" s="3">
        <v>6981500</v>
      </c>
    </row>
    <row r="1051" spans="1:7" x14ac:dyDescent="0.25">
      <c r="A1051" s="1">
        <v>41746</v>
      </c>
      <c r="B1051" s="2">
        <v>183</v>
      </c>
      <c r="C1051" s="2">
        <v>189</v>
      </c>
      <c r="D1051" s="2">
        <v>182.5</v>
      </c>
      <c r="E1051" s="2">
        <v>188</v>
      </c>
      <c r="F1051" s="2">
        <v>169.09710699999999</v>
      </c>
      <c r="G1051" s="3">
        <v>8948700</v>
      </c>
    </row>
    <row r="1052" spans="1:7" x14ac:dyDescent="0.25">
      <c r="A1052" s="1">
        <v>41747</v>
      </c>
      <c r="B1052" s="2">
        <v>188</v>
      </c>
      <c r="C1052" s="2">
        <v>189.5</v>
      </c>
      <c r="D1052" s="2">
        <v>187</v>
      </c>
      <c r="E1052" s="2">
        <v>188</v>
      </c>
      <c r="F1052" s="2">
        <v>169.09710699999999</v>
      </c>
      <c r="G1052" s="3">
        <v>4566700</v>
      </c>
    </row>
    <row r="1053" spans="1:7" x14ac:dyDescent="0.25">
      <c r="A1053" s="1">
        <v>41750</v>
      </c>
      <c r="B1053" s="2">
        <v>189</v>
      </c>
      <c r="C1053" s="2">
        <v>192.5</v>
      </c>
      <c r="D1053" s="2">
        <v>188</v>
      </c>
      <c r="E1053" s="2">
        <v>190.5</v>
      </c>
      <c r="F1053" s="2">
        <v>171.34573399999999</v>
      </c>
      <c r="G1053" s="3">
        <v>6636400</v>
      </c>
    </row>
    <row r="1054" spans="1:7" x14ac:dyDescent="0.25">
      <c r="A1054" s="1">
        <v>41751</v>
      </c>
      <c r="B1054" s="2">
        <v>191</v>
      </c>
      <c r="C1054" s="2">
        <v>195</v>
      </c>
      <c r="D1054" s="2">
        <v>189.5</v>
      </c>
      <c r="E1054" s="2">
        <v>194</v>
      </c>
      <c r="F1054" s="2">
        <v>174.49385100000001</v>
      </c>
      <c r="G1054" s="3">
        <v>9146900</v>
      </c>
    </row>
    <row r="1055" spans="1:7" x14ac:dyDescent="0.25">
      <c r="A1055" s="1">
        <v>41752</v>
      </c>
      <c r="B1055" s="2">
        <v>196.5</v>
      </c>
      <c r="C1055" s="2">
        <v>197</v>
      </c>
      <c r="D1055" s="2">
        <v>195</v>
      </c>
      <c r="E1055" s="2">
        <v>196.5</v>
      </c>
      <c r="F1055" s="2">
        <v>176.742493</v>
      </c>
      <c r="G1055" s="3">
        <v>8098700</v>
      </c>
    </row>
    <row r="1056" spans="1:7" x14ac:dyDescent="0.25">
      <c r="A1056" s="1">
        <v>41753</v>
      </c>
      <c r="B1056" s="2">
        <v>195.5</v>
      </c>
      <c r="C1056" s="2">
        <v>195.5</v>
      </c>
      <c r="D1056" s="2">
        <v>190.5</v>
      </c>
      <c r="E1056" s="2">
        <v>191.5</v>
      </c>
      <c r="F1056" s="2">
        <v>172.24522400000001</v>
      </c>
      <c r="G1056" s="3">
        <v>6386800</v>
      </c>
    </row>
    <row r="1057" spans="1:7" x14ac:dyDescent="0.25">
      <c r="A1057" s="1">
        <v>41754</v>
      </c>
      <c r="B1057" s="2">
        <v>190</v>
      </c>
      <c r="C1057" s="2">
        <v>191</v>
      </c>
      <c r="D1057" s="2">
        <v>186.5</v>
      </c>
      <c r="E1057" s="2">
        <v>186.5</v>
      </c>
      <c r="F1057" s="2">
        <v>167.74795499999999</v>
      </c>
      <c r="G1057" s="3">
        <v>5846500</v>
      </c>
    </row>
    <row r="1058" spans="1:7" x14ac:dyDescent="0.25">
      <c r="A1058" s="1">
        <v>41757</v>
      </c>
      <c r="B1058" s="2">
        <v>187.5</v>
      </c>
      <c r="C1058" s="2">
        <v>191</v>
      </c>
      <c r="D1058" s="2">
        <v>187</v>
      </c>
      <c r="E1058" s="2">
        <v>189.5</v>
      </c>
      <c r="F1058" s="2">
        <v>170.446304</v>
      </c>
      <c r="G1058" s="3">
        <v>784700</v>
      </c>
    </row>
    <row r="1059" spans="1:7" x14ac:dyDescent="0.25">
      <c r="A1059" s="1">
        <v>41758</v>
      </c>
      <c r="B1059" s="2">
        <v>189</v>
      </c>
      <c r="C1059" s="2">
        <v>191.5</v>
      </c>
      <c r="D1059" s="2">
        <v>187.5</v>
      </c>
      <c r="E1059" s="2">
        <v>191</v>
      </c>
      <c r="F1059" s="2">
        <v>171.79548600000001</v>
      </c>
      <c r="G1059" s="3">
        <v>7077400</v>
      </c>
    </row>
    <row r="1060" spans="1:7" x14ac:dyDescent="0.25">
      <c r="A1060" s="1">
        <v>41759</v>
      </c>
      <c r="B1060" s="2">
        <v>191.5</v>
      </c>
      <c r="C1060" s="2">
        <v>192.5</v>
      </c>
      <c r="D1060" s="2">
        <v>190</v>
      </c>
      <c r="E1060" s="2">
        <v>191.5</v>
      </c>
      <c r="F1060" s="2">
        <v>172.24522400000001</v>
      </c>
      <c r="G1060" s="3">
        <v>6887900</v>
      </c>
    </row>
    <row r="1061" spans="1:7" x14ac:dyDescent="0.25">
      <c r="A1061" s="1">
        <v>41761</v>
      </c>
      <c r="B1061" s="2">
        <v>192</v>
      </c>
      <c r="C1061" s="2">
        <v>193.5</v>
      </c>
      <c r="D1061" s="2">
        <v>192</v>
      </c>
      <c r="E1061" s="2">
        <v>192</v>
      </c>
      <c r="F1061" s="2">
        <v>172.69494599999999</v>
      </c>
      <c r="G1061" s="3">
        <v>7394300</v>
      </c>
    </row>
    <row r="1062" spans="1:7" x14ac:dyDescent="0.25">
      <c r="A1062" s="1">
        <v>41765</v>
      </c>
      <c r="B1062" s="2">
        <v>193.5</v>
      </c>
      <c r="C1062" s="2">
        <v>194</v>
      </c>
      <c r="D1062" s="2">
        <v>192</v>
      </c>
      <c r="E1062" s="2">
        <v>192.5</v>
      </c>
      <c r="F1062" s="2">
        <v>173.14466899999999</v>
      </c>
      <c r="G1062" s="3">
        <v>3395200</v>
      </c>
    </row>
    <row r="1063" spans="1:7" x14ac:dyDescent="0.25">
      <c r="A1063" s="1">
        <v>41766</v>
      </c>
      <c r="B1063" s="2">
        <v>190.5</v>
      </c>
      <c r="C1063" s="2">
        <v>192.5</v>
      </c>
      <c r="D1063" s="2">
        <v>190</v>
      </c>
      <c r="E1063" s="2">
        <v>191.5</v>
      </c>
      <c r="F1063" s="2">
        <v>172.24522400000001</v>
      </c>
      <c r="G1063" s="3">
        <v>6269600</v>
      </c>
    </row>
    <row r="1064" spans="1:7" x14ac:dyDescent="0.25">
      <c r="A1064" s="1">
        <v>41767</v>
      </c>
      <c r="B1064" s="2">
        <v>191.5</v>
      </c>
      <c r="C1064" s="2">
        <v>192</v>
      </c>
      <c r="D1064" s="2">
        <v>186.5</v>
      </c>
      <c r="E1064" s="2">
        <v>187.5</v>
      </c>
      <c r="F1064" s="2">
        <v>168.647415</v>
      </c>
      <c r="G1064" s="3">
        <v>10289300</v>
      </c>
    </row>
    <row r="1065" spans="1:7" x14ac:dyDescent="0.25">
      <c r="A1065" s="1">
        <v>41768</v>
      </c>
      <c r="B1065" s="2">
        <v>187</v>
      </c>
      <c r="C1065" s="2">
        <v>189</v>
      </c>
      <c r="D1065" s="2">
        <v>186.5</v>
      </c>
      <c r="E1065" s="2">
        <v>189</v>
      </c>
      <c r="F1065" s="2">
        <v>169.99658199999999</v>
      </c>
      <c r="G1065" s="3">
        <v>6158700</v>
      </c>
    </row>
    <row r="1066" spans="1:7" x14ac:dyDescent="0.25">
      <c r="A1066" s="1">
        <v>41771</v>
      </c>
      <c r="B1066" s="2">
        <v>188.5</v>
      </c>
      <c r="C1066" s="2">
        <v>189</v>
      </c>
      <c r="D1066" s="2">
        <v>187</v>
      </c>
      <c r="E1066" s="2">
        <v>188</v>
      </c>
      <c r="F1066" s="2">
        <v>169.09710699999999</v>
      </c>
      <c r="G1066" s="3">
        <v>5332600</v>
      </c>
    </row>
    <row r="1067" spans="1:7" x14ac:dyDescent="0.25">
      <c r="A1067" s="1">
        <v>41773</v>
      </c>
      <c r="B1067" s="2">
        <v>191</v>
      </c>
      <c r="C1067" s="2">
        <v>192</v>
      </c>
      <c r="D1067" s="2">
        <v>190</v>
      </c>
      <c r="E1067" s="2">
        <v>192</v>
      </c>
      <c r="F1067" s="2">
        <v>172.69494599999999</v>
      </c>
      <c r="G1067" s="3">
        <v>11890800</v>
      </c>
    </row>
    <row r="1068" spans="1:7" x14ac:dyDescent="0.25">
      <c r="A1068" s="1">
        <v>41774</v>
      </c>
      <c r="B1068" s="2">
        <v>191.5</v>
      </c>
      <c r="C1068" s="2">
        <v>193</v>
      </c>
      <c r="D1068" s="2">
        <v>191</v>
      </c>
      <c r="E1068" s="2">
        <v>193</v>
      </c>
      <c r="F1068" s="2">
        <v>173.59440599999999</v>
      </c>
      <c r="G1068" s="3">
        <v>5160900</v>
      </c>
    </row>
    <row r="1069" spans="1:7" x14ac:dyDescent="0.25">
      <c r="A1069" s="1">
        <v>41775</v>
      </c>
      <c r="B1069" s="2">
        <v>192.5</v>
      </c>
      <c r="C1069" s="2">
        <v>195.5</v>
      </c>
      <c r="D1069" s="2">
        <v>191.5</v>
      </c>
      <c r="E1069" s="2">
        <v>195</v>
      </c>
      <c r="F1069" s="2">
        <v>175.39328</v>
      </c>
      <c r="G1069" s="3">
        <v>9407700</v>
      </c>
    </row>
    <row r="1070" spans="1:7" x14ac:dyDescent="0.25">
      <c r="A1070" s="1">
        <v>41778</v>
      </c>
      <c r="B1070" s="2">
        <v>195</v>
      </c>
      <c r="C1070" s="2">
        <v>196</v>
      </c>
      <c r="D1070" s="2">
        <v>194</v>
      </c>
      <c r="E1070" s="2">
        <v>195.5</v>
      </c>
      <c r="F1070" s="2">
        <v>175.843018</v>
      </c>
      <c r="G1070" s="3">
        <v>3615400</v>
      </c>
    </row>
    <row r="1071" spans="1:7" x14ac:dyDescent="0.25">
      <c r="A1071" s="1">
        <v>41779</v>
      </c>
      <c r="B1071" s="2">
        <v>193</v>
      </c>
      <c r="C1071" s="2">
        <v>193.5</v>
      </c>
      <c r="D1071" s="2">
        <v>190.5</v>
      </c>
      <c r="E1071" s="2">
        <v>191</v>
      </c>
      <c r="F1071" s="2">
        <v>171.79548600000001</v>
      </c>
      <c r="G1071" s="3">
        <v>12758000</v>
      </c>
    </row>
    <row r="1072" spans="1:7" x14ac:dyDescent="0.25">
      <c r="A1072" s="1">
        <v>41780</v>
      </c>
      <c r="B1072" s="2">
        <v>190.5</v>
      </c>
      <c r="C1072" s="2">
        <v>191.5</v>
      </c>
      <c r="D1072" s="2">
        <v>189.5</v>
      </c>
      <c r="E1072" s="2">
        <v>190.5</v>
      </c>
      <c r="F1072" s="2">
        <v>171.34573399999999</v>
      </c>
      <c r="G1072" s="3">
        <v>8465900</v>
      </c>
    </row>
    <row r="1073" spans="1:7" x14ac:dyDescent="0.25">
      <c r="A1073" s="1">
        <v>41781</v>
      </c>
      <c r="B1073" s="2">
        <v>191.5</v>
      </c>
      <c r="C1073" s="2">
        <v>193</v>
      </c>
      <c r="D1073" s="2">
        <v>191.5</v>
      </c>
      <c r="E1073" s="2">
        <v>192</v>
      </c>
      <c r="F1073" s="2">
        <v>172.69494599999999</v>
      </c>
      <c r="G1073" s="3">
        <v>6345200</v>
      </c>
    </row>
    <row r="1074" spans="1:7" x14ac:dyDescent="0.25">
      <c r="A1074" s="1">
        <v>41782</v>
      </c>
      <c r="B1074" s="2">
        <v>187</v>
      </c>
      <c r="C1074" s="2">
        <v>189</v>
      </c>
      <c r="D1074" s="2">
        <v>186.5</v>
      </c>
      <c r="E1074" s="2">
        <v>189</v>
      </c>
      <c r="F1074" s="2">
        <v>169.99658199999999</v>
      </c>
      <c r="G1074" s="3">
        <v>16398100</v>
      </c>
    </row>
    <row r="1075" spans="1:7" x14ac:dyDescent="0.25">
      <c r="A1075" s="1">
        <v>41785</v>
      </c>
      <c r="B1075" s="2">
        <v>189</v>
      </c>
      <c r="C1075" s="2">
        <v>189</v>
      </c>
      <c r="D1075" s="2">
        <v>183.5</v>
      </c>
      <c r="E1075" s="2">
        <v>184</v>
      </c>
      <c r="F1075" s="2">
        <v>165.49932899999999</v>
      </c>
      <c r="G1075" s="3">
        <v>13922300</v>
      </c>
    </row>
    <row r="1076" spans="1:7" x14ac:dyDescent="0.25">
      <c r="A1076" s="1">
        <v>41786</v>
      </c>
      <c r="B1076" s="2">
        <v>184</v>
      </c>
      <c r="C1076" s="2">
        <v>188</v>
      </c>
      <c r="D1076" s="2">
        <v>184</v>
      </c>
      <c r="E1076" s="2">
        <v>187.5</v>
      </c>
      <c r="F1076" s="2">
        <v>168.647415</v>
      </c>
      <c r="G1076" s="3">
        <v>7323600</v>
      </c>
    </row>
    <row r="1077" spans="1:7" x14ac:dyDescent="0.25">
      <c r="A1077" s="1">
        <v>41787</v>
      </c>
      <c r="B1077" s="2">
        <v>188</v>
      </c>
      <c r="C1077" s="2">
        <v>190</v>
      </c>
      <c r="D1077" s="2">
        <v>187.5</v>
      </c>
      <c r="E1077" s="2">
        <v>189.5</v>
      </c>
      <c r="F1077" s="2">
        <v>170.446304</v>
      </c>
      <c r="G1077" s="3">
        <v>7795300</v>
      </c>
    </row>
    <row r="1078" spans="1:7" x14ac:dyDescent="0.25">
      <c r="A1078" s="1">
        <v>41788</v>
      </c>
      <c r="B1078" s="2">
        <v>189</v>
      </c>
      <c r="C1078" s="2">
        <v>190.5</v>
      </c>
      <c r="D1078" s="2">
        <v>188</v>
      </c>
      <c r="E1078" s="2">
        <v>188.5</v>
      </c>
      <c r="F1078" s="2">
        <v>169.54686000000001</v>
      </c>
      <c r="G1078" s="3">
        <v>7159900</v>
      </c>
    </row>
    <row r="1079" spans="1:7" x14ac:dyDescent="0.25">
      <c r="A1079" s="1">
        <v>41789</v>
      </c>
      <c r="B1079" s="2">
        <v>188.5</v>
      </c>
      <c r="C1079" s="2">
        <v>190</v>
      </c>
      <c r="D1079" s="2">
        <v>187</v>
      </c>
      <c r="E1079" s="2">
        <v>187.5</v>
      </c>
      <c r="F1079" s="2">
        <v>168.647415</v>
      </c>
      <c r="G1079" s="3">
        <v>9859900</v>
      </c>
    </row>
    <row r="1080" spans="1:7" x14ac:dyDescent="0.25">
      <c r="A1080" s="1">
        <v>41792</v>
      </c>
      <c r="B1080" s="2">
        <v>189</v>
      </c>
      <c r="C1080" s="2">
        <v>194</v>
      </c>
      <c r="D1080" s="2">
        <v>188.5</v>
      </c>
      <c r="E1080" s="2">
        <v>193.5</v>
      </c>
      <c r="F1080" s="2">
        <v>174.04411300000001</v>
      </c>
      <c r="G1080" s="3">
        <v>10468500</v>
      </c>
    </row>
    <row r="1081" spans="1:7" x14ac:dyDescent="0.25">
      <c r="A1081" s="1">
        <v>41793</v>
      </c>
      <c r="B1081" s="2">
        <v>196</v>
      </c>
      <c r="C1081" s="2">
        <v>200</v>
      </c>
      <c r="D1081" s="2">
        <v>195.5</v>
      </c>
      <c r="E1081" s="2">
        <v>199</v>
      </c>
      <c r="F1081" s="2">
        <v>178.991119</v>
      </c>
      <c r="G1081" s="3">
        <v>13590500</v>
      </c>
    </row>
    <row r="1082" spans="1:7" x14ac:dyDescent="0.25">
      <c r="A1082" s="1">
        <v>41794</v>
      </c>
      <c r="B1082" s="2">
        <v>199</v>
      </c>
      <c r="C1082" s="2">
        <v>199.5</v>
      </c>
      <c r="D1082" s="2">
        <v>195</v>
      </c>
      <c r="E1082" s="2">
        <v>195.5</v>
      </c>
      <c r="F1082" s="2">
        <v>175.843018</v>
      </c>
      <c r="G1082" s="3">
        <v>7393400</v>
      </c>
    </row>
    <row r="1083" spans="1:7" x14ac:dyDescent="0.25">
      <c r="A1083" s="1">
        <v>41795</v>
      </c>
      <c r="B1083" s="2">
        <v>196</v>
      </c>
      <c r="C1083" s="2">
        <v>197.5</v>
      </c>
      <c r="D1083" s="2">
        <v>195</v>
      </c>
      <c r="E1083" s="2">
        <v>197.5</v>
      </c>
      <c r="F1083" s="2">
        <v>177.64192199999999</v>
      </c>
      <c r="G1083" s="3">
        <v>5645100</v>
      </c>
    </row>
    <row r="1084" spans="1:7" x14ac:dyDescent="0.25">
      <c r="A1084" s="1">
        <v>41796</v>
      </c>
      <c r="B1084" s="2">
        <v>198.5</v>
      </c>
      <c r="C1084" s="2">
        <v>199.5</v>
      </c>
      <c r="D1084" s="2">
        <v>197.5</v>
      </c>
      <c r="E1084" s="2">
        <v>198</v>
      </c>
      <c r="F1084" s="2">
        <v>178.09169</v>
      </c>
      <c r="G1084" s="3">
        <v>6075000</v>
      </c>
    </row>
    <row r="1085" spans="1:7" x14ac:dyDescent="0.25">
      <c r="A1085" s="1">
        <v>41799</v>
      </c>
      <c r="B1085" s="2">
        <v>199</v>
      </c>
      <c r="C1085" s="2">
        <v>200</v>
      </c>
      <c r="D1085" s="2">
        <v>198</v>
      </c>
      <c r="E1085" s="2">
        <v>199.5</v>
      </c>
      <c r="F1085" s="2">
        <v>179.440842</v>
      </c>
      <c r="G1085" s="3">
        <v>4459700</v>
      </c>
    </row>
    <row r="1086" spans="1:7" x14ac:dyDescent="0.25">
      <c r="A1086" s="1">
        <v>41800</v>
      </c>
      <c r="B1086" s="2">
        <v>198.5</v>
      </c>
      <c r="C1086" s="2">
        <v>207</v>
      </c>
      <c r="D1086" s="2">
        <v>198.5</v>
      </c>
      <c r="E1086" s="2">
        <v>207</v>
      </c>
      <c r="F1086" s="2">
        <v>186.186722</v>
      </c>
      <c r="G1086" s="3">
        <v>9928500</v>
      </c>
    </row>
    <row r="1087" spans="1:7" x14ac:dyDescent="0.25">
      <c r="A1087" s="1">
        <v>41801</v>
      </c>
      <c r="B1087" s="2">
        <v>206</v>
      </c>
      <c r="C1087" s="2">
        <v>206</v>
      </c>
      <c r="D1087" s="2">
        <v>203</v>
      </c>
      <c r="E1087" s="2">
        <v>204</v>
      </c>
      <c r="F1087" s="2">
        <v>183.48838799999999</v>
      </c>
      <c r="G1087" s="3">
        <v>4284000</v>
      </c>
    </row>
    <row r="1088" spans="1:7" x14ac:dyDescent="0.25">
      <c r="A1088" s="1">
        <v>41802</v>
      </c>
      <c r="B1088" s="2">
        <v>203</v>
      </c>
      <c r="C1088" s="2">
        <v>205</v>
      </c>
      <c r="D1088" s="2">
        <v>200</v>
      </c>
      <c r="E1088" s="2">
        <v>201</v>
      </c>
      <c r="F1088" s="2">
        <v>180.790009</v>
      </c>
      <c r="G1088" s="3">
        <v>3880500</v>
      </c>
    </row>
    <row r="1089" spans="1:7" x14ac:dyDescent="0.25">
      <c r="A1089" s="1">
        <v>41803</v>
      </c>
      <c r="B1089" s="2">
        <v>202</v>
      </c>
      <c r="C1089" s="2">
        <v>204</v>
      </c>
      <c r="D1089" s="2">
        <v>200</v>
      </c>
      <c r="E1089" s="2">
        <v>202</v>
      </c>
      <c r="F1089" s="2">
        <v>181.68945299999999</v>
      </c>
      <c r="G1089" s="3">
        <v>4079900</v>
      </c>
    </row>
    <row r="1090" spans="1:7" x14ac:dyDescent="0.25">
      <c r="A1090" s="1">
        <v>41806</v>
      </c>
      <c r="B1090" s="2">
        <v>203</v>
      </c>
      <c r="C1090" s="2">
        <v>204</v>
      </c>
      <c r="D1090" s="2">
        <v>201</v>
      </c>
      <c r="E1090" s="2">
        <v>203</v>
      </c>
      <c r="F1090" s="2">
        <v>182.58892800000001</v>
      </c>
      <c r="G1090" s="3">
        <v>3545200</v>
      </c>
    </row>
    <row r="1091" spans="1:7" x14ac:dyDescent="0.25">
      <c r="A1091" s="1">
        <v>41807</v>
      </c>
      <c r="B1091" s="2">
        <v>203</v>
      </c>
      <c r="C1091" s="2">
        <v>204</v>
      </c>
      <c r="D1091" s="2">
        <v>199.5</v>
      </c>
      <c r="E1091" s="2">
        <v>200</v>
      </c>
      <c r="F1091" s="2">
        <v>179.89056400000001</v>
      </c>
      <c r="G1091" s="3">
        <v>5059100</v>
      </c>
    </row>
    <row r="1092" spans="1:7" x14ac:dyDescent="0.25">
      <c r="A1092" s="1">
        <v>41808</v>
      </c>
      <c r="B1092" s="2">
        <v>200</v>
      </c>
      <c r="C1092" s="2">
        <v>201</v>
      </c>
      <c r="D1092" s="2">
        <v>199</v>
      </c>
      <c r="E1092" s="2">
        <v>199.5</v>
      </c>
      <c r="F1092" s="2">
        <v>179.440842</v>
      </c>
      <c r="G1092" s="3">
        <v>5860000</v>
      </c>
    </row>
    <row r="1093" spans="1:7" x14ac:dyDescent="0.25">
      <c r="A1093" s="1">
        <v>41809</v>
      </c>
      <c r="B1093" s="2">
        <v>200</v>
      </c>
      <c r="C1093" s="2">
        <v>203</v>
      </c>
      <c r="D1093" s="2">
        <v>198</v>
      </c>
      <c r="E1093" s="2">
        <v>202</v>
      </c>
      <c r="F1093" s="2">
        <v>181.68945299999999</v>
      </c>
      <c r="G1093" s="3">
        <v>5125300</v>
      </c>
    </row>
    <row r="1094" spans="1:7" x14ac:dyDescent="0.25">
      <c r="A1094" s="1">
        <v>41810</v>
      </c>
      <c r="B1094" s="2">
        <v>202</v>
      </c>
      <c r="C1094" s="2">
        <v>205</v>
      </c>
      <c r="D1094" s="2">
        <v>201</v>
      </c>
      <c r="E1094" s="2">
        <v>204</v>
      </c>
      <c r="F1094" s="2">
        <v>183.48838799999999</v>
      </c>
      <c r="G1094" s="3">
        <v>4709500</v>
      </c>
    </row>
    <row r="1095" spans="1:7" x14ac:dyDescent="0.25">
      <c r="A1095" s="1">
        <v>41813</v>
      </c>
      <c r="B1095" s="2">
        <v>204</v>
      </c>
      <c r="C1095" s="2">
        <v>204</v>
      </c>
      <c r="D1095" s="2">
        <v>201</v>
      </c>
      <c r="E1095" s="2">
        <v>202</v>
      </c>
      <c r="F1095" s="2">
        <v>181.68945299999999</v>
      </c>
      <c r="G1095" s="3">
        <v>5793400</v>
      </c>
    </row>
    <row r="1096" spans="1:7" x14ac:dyDescent="0.25">
      <c r="A1096" s="1">
        <v>41814</v>
      </c>
      <c r="B1096" s="2">
        <v>202</v>
      </c>
      <c r="C1096" s="2">
        <v>203</v>
      </c>
      <c r="D1096" s="2">
        <v>200</v>
      </c>
      <c r="E1096" s="2">
        <v>202</v>
      </c>
      <c r="F1096" s="2">
        <v>181.68945299999999</v>
      </c>
      <c r="G1096" s="3">
        <v>4099000</v>
      </c>
    </row>
    <row r="1097" spans="1:7" x14ac:dyDescent="0.25">
      <c r="A1097" s="1">
        <v>41815</v>
      </c>
      <c r="B1097" s="2">
        <v>202</v>
      </c>
      <c r="C1097" s="2">
        <v>206</v>
      </c>
      <c r="D1097" s="2">
        <v>202</v>
      </c>
      <c r="E1097" s="2">
        <v>204</v>
      </c>
      <c r="F1097" s="2">
        <v>183.48838799999999</v>
      </c>
      <c r="G1097" s="3">
        <v>6153000</v>
      </c>
    </row>
    <row r="1098" spans="1:7" x14ac:dyDescent="0.25">
      <c r="A1098" s="1">
        <v>41816</v>
      </c>
      <c r="B1098" s="2">
        <v>204</v>
      </c>
      <c r="C1098" s="2">
        <v>205</v>
      </c>
      <c r="D1098" s="2">
        <v>203</v>
      </c>
      <c r="E1098" s="2">
        <v>205</v>
      </c>
      <c r="F1098" s="2">
        <v>184.387833</v>
      </c>
      <c r="G1098" s="3">
        <v>2435200</v>
      </c>
    </row>
    <row r="1099" spans="1:7" x14ac:dyDescent="0.25">
      <c r="A1099" s="1">
        <v>41817</v>
      </c>
      <c r="B1099" s="2">
        <v>204</v>
      </c>
      <c r="C1099" s="2">
        <v>206</v>
      </c>
      <c r="D1099" s="2">
        <v>202</v>
      </c>
      <c r="E1099" s="2">
        <v>204</v>
      </c>
      <c r="F1099" s="2">
        <v>183.48838799999999</v>
      </c>
      <c r="G1099" s="3">
        <v>4919700</v>
      </c>
    </row>
    <row r="1100" spans="1:7" x14ac:dyDescent="0.25">
      <c r="A1100" s="1">
        <v>41820</v>
      </c>
      <c r="B1100" s="2">
        <v>203</v>
      </c>
      <c r="C1100" s="2">
        <v>205</v>
      </c>
      <c r="D1100" s="2">
        <v>203</v>
      </c>
      <c r="E1100" s="2">
        <v>204</v>
      </c>
      <c r="F1100" s="2">
        <v>183.48838799999999</v>
      </c>
      <c r="G1100" s="3">
        <v>2514300</v>
      </c>
    </row>
    <row r="1101" spans="1:7" x14ac:dyDescent="0.25">
      <c r="A1101" s="1">
        <v>41822</v>
      </c>
      <c r="B1101" s="2">
        <v>207</v>
      </c>
      <c r="C1101" s="2">
        <v>211</v>
      </c>
      <c r="D1101" s="2">
        <v>206</v>
      </c>
      <c r="E1101" s="2">
        <v>210</v>
      </c>
      <c r="F1101" s="2">
        <v>188.885086</v>
      </c>
      <c r="G1101" s="3">
        <v>8461000</v>
      </c>
    </row>
    <row r="1102" spans="1:7" x14ac:dyDescent="0.25">
      <c r="A1102" s="1">
        <v>41823</v>
      </c>
      <c r="B1102" s="2">
        <v>210</v>
      </c>
      <c r="C1102" s="2">
        <v>214</v>
      </c>
      <c r="D1102" s="2">
        <v>208</v>
      </c>
      <c r="E1102" s="2">
        <v>212</v>
      </c>
      <c r="F1102" s="2">
        <v>190.68400600000001</v>
      </c>
      <c r="G1102" s="3">
        <v>7078100</v>
      </c>
    </row>
    <row r="1103" spans="1:7" x14ac:dyDescent="0.25">
      <c r="A1103" s="1">
        <v>41824</v>
      </c>
      <c r="B1103" s="2">
        <v>212</v>
      </c>
      <c r="C1103" s="2">
        <v>215</v>
      </c>
      <c r="D1103" s="2">
        <v>212</v>
      </c>
      <c r="E1103" s="2">
        <v>212</v>
      </c>
      <c r="F1103" s="2">
        <v>190.68400600000001</v>
      </c>
      <c r="G1103" s="3">
        <v>3560800</v>
      </c>
    </row>
    <row r="1104" spans="1:7" x14ac:dyDescent="0.25">
      <c r="A1104" s="1">
        <v>41827</v>
      </c>
      <c r="B1104" s="2">
        <v>212</v>
      </c>
      <c r="C1104" s="2">
        <v>215</v>
      </c>
      <c r="D1104" s="2">
        <v>212</v>
      </c>
      <c r="E1104" s="2">
        <v>215</v>
      </c>
      <c r="F1104" s="2">
        <v>193.38235499999999</v>
      </c>
      <c r="G1104" s="3">
        <v>3160600</v>
      </c>
    </row>
    <row r="1105" spans="1:7" x14ac:dyDescent="0.25">
      <c r="A1105" s="1">
        <v>41828</v>
      </c>
      <c r="B1105" s="2">
        <v>214</v>
      </c>
      <c r="C1105" s="2">
        <v>216</v>
      </c>
      <c r="D1105" s="2">
        <v>213</v>
      </c>
      <c r="E1105" s="2">
        <v>216</v>
      </c>
      <c r="F1105" s="2">
        <v>194.28179900000001</v>
      </c>
      <c r="G1105" s="3">
        <v>3787800</v>
      </c>
    </row>
    <row r="1106" spans="1:7" x14ac:dyDescent="0.25">
      <c r="A1106" s="1">
        <v>41829</v>
      </c>
      <c r="B1106" s="2">
        <v>214</v>
      </c>
      <c r="C1106" s="2">
        <v>215</v>
      </c>
      <c r="D1106" s="2">
        <v>212</v>
      </c>
      <c r="E1106" s="2">
        <v>212</v>
      </c>
      <c r="F1106" s="2">
        <v>190.68400600000001</v>
      </c>
      <c r="G1106" s="3">
        <v>4273800</v>
      </c>
    </row>
    <row r="1107" spans="1:7" x14ac:dyDescent="0.25">
      <c r="A1107" s="1">
        <v>41830</v>
      </c>
      <c r="B1107" s="2">
        <v>214</v>
      </c>
      <c r="C1107" s="2">
        <v>215</v>
      </c>
      <c r="D1107" s="2">
        <v>212</v>
      </c>
      <c r="E1107" s="2">
        <v>213</v>
      </c>
      <c r="F1107" s="2">
        <v>191.58345</v>
      </c>
      <c r="G1107" s="3">
        <v>3086000</v>
      </c>
    </row>
    <row r="1108" spans="1:7" x14ac:dyDescent="0.25">
      <c r="A1108" s="1">
        <v>41834</v>
      </c>
      <c r="B1108" s="2">
        <v>214</v>
      </c>
      <c r="C1108" s="2">
        <v>218</v>
      </c>
      <c r="D1108" s="2">
        <v>213</v>
      </c>
      <c r="E1108" s="2">
        <v>217</v>
      </c>
      <c r="F1108" s="2">
        <v>195.181274</v>
      </c>
      <c r="G1108" s="3">
        <v>5030800</v>
      </c>
    </row>
    <row r="1109" spans="1:7" x14ac:dyDescent="0.25">
      <c r="A1109" s="1">
        <v>41835</v>
      </c>
      <c r="B1109" s="2">
        <v>217</v>
      </c>
      <c r="C1109" s="2">
        <v>217</v>
      </c>
      <c r="D1109" s="2">
        <v>212</v>
      </c>
      <c r="E1109" s="2">
        <v>214</v>
      </c>
      <c r="F1109" s="2">
        <v>192.48291</v>
      </c>
      <c r="G1109" s="3">
        <v>5054500</v>
      </c>
    </row>
    <row r="1110" spans="1:7" x14ac:dyDescent="0.25">
      <c r="A1110" s="1">
        <v>41836</v>
      </c>
      <c r="B1110" s="2">
        <v>214</v>
      </c>
      <c r="C1110" s="2">
        <v>214</v>
      </c>
      <c r="D1110" s="2">
        <v>211</v>
      </c>
      <c r="E1110" s="2">
        <v>212</v>
      </c>
      <c r="F1110" s="2">
        <v>190.68400600000001</v>
      </c>
      <c r="G1110" s="3">
        <v>4578800</v>
      </c>
    </row>
    <row r="1111" spans="1:7" x14ac:dyDescent="0.25">
      <c r="A1111" s="1">
        <v>41837</v>
      </c>
      <c r="B1111" s="2">
        <v>212</v>
      </c>
      <c r="C1111" s="2">
        <v>212</v>
      </c>
      <c r="D1111" s="2">
        <v>209</v>
      </c>
      <c r="E1111" s="2">
        <v>212</v>
      </c>
      <c r="F1111" s="2">
        <v>190.68400600000001</v>
      </c>
      <c r="G1111" s="3">
        <v>4987400</v>
      </c>
    </row>
    <row r="1112" spans="1:7" x14ac:dyDescent="0.25">
      <c r="A1112" s="1">
        <v>41838</v>
      </c>
      <c r="B1112" s="2">
        <v>211</v>
      </c>
      <c r="C1112" s="2">
        <v>216</v>
      </c>
      <c r="D1112" s="2">
        <v>211</v>
      </c>
      <c r="E1112" s="2">
        <v>216</v>
      </c>
      <c r="F1112" s="2">
        <v>194.28179900000001</v>
      </c>
      <c r="G1112" s="3">
        <v>3507400</v>
      </c>
    </row>
    <row r="1113" spans="1:7" x14ac:dyDescent="0.25">
      <c r="A1113" s="1">
        <v>41841</v>
      </c>
      <c r="B1113" s="2">
        <v>217</v>
      </c>
      <c r="C1113" s="2">
        <v>217</v>
      </c>
      <c r="D1113" s="2">
        <v>214</v>
      </c>
      <c r="E1113" s="2">
        <v>216</v>
      </c>
      <c r="F1113" s="2">
        <v>194.28179900000001</v>
      </c>
      <c r="G1113" s="3">
        <v>2148600</v>
      </c>
    </row>
    <row r="1114" spans="1:7" x14ac:dyDescent="0.25">
      <c r="A1114" s="1">
        <v>41842</v>
      </c>
      <c r="B1114" s="2">
        <v>218</v>
      </c>
      <c r="C1114" s="2">
        <v>218</v>
      </c>
      <c r="D1114" s="2">
        <v>212</v>
      </c>
      <c r="E1114" s="2">
        <v>214</v>
      </c>
      <c r="F1114" s="2">
        <v>192.48291</v>
      </c>
      <c r="G1114" s="3">
        <v>5054800</v>
      </c>
    </row>
    <row r="1115" spans="1:7" x14ac:dyDescent="0.25">
      <c r="A1115" s="1">
        <v>41843</v>
      </c>
      <c r="B1115" s="2">
        <v>215</v>
      </c>
      <c r="C1115" s="2">
        <v>216</v>
      </c>
      <c r="D1115" s="2">
        <v>213</v>
      </c>
      <c r="E1115" s="2">
        <v>215</v>
      </c>
      <c r="F1115" s="2">
        <v>193.38235499999999</v>
      </c>
      <c r="G1115" s="3">
        <v>3005800</v>
      </c>
    </row>
    <row r="1116" spans="1:7" x14ac:dyDescent="0.25">
      <c r="A1116" s="1">
        <v>41844</v>
      </c>
      <c r="B1116" s="2">
        <v>215</v>
      </c>
      <c r="C1116" s="2">
        <v>216</v>
      </c>
      <c r="D1116" s="2">
        <v>214</v>
      </c>
      <c r="E1116" s="2">
        <v>215</v>
      </c>
      <c r="F1116" s="2">
        <v>193.38235499999999</v>
      </c>
      <c r="G1116" s="3">
        <v>1504100</v>
      </c>
    </row>
    <row r="1117" spans="1:7" x14ac:dyDescent="0.25">
      <c r="A1117" s="1">
        <v>41845</v>
      </c>
      <c r="B1117" s="2">
        <v>215</v>
      </c>
      <c r="C1117" s="2">
        <v>215</v>
      </c>
      <c r="D1117" s="2">
        <v>210</v>
      </c>
      <c r="E1117" s="2">
        <v>211</v>
      </c>
      <c r="F1117" s="2">
        <v>189.78453099999999</v>
      </c>
      <c r="G1117" s="3">
        <v>2756400</v>
      </c>
    </row>
    <row r="1118" spans="1:7" x14ac:dyDescent="0.25">
      <c r="A1118" s="1">
        <v>41848</v>
      </c>
      <c r="B1118" s="2">
        <v>211</v>
      </c>
      <c r="C1118" s="2">
        <v>212</v>
      </c>
      <c r="D1118" s="2">
        <v>209</v>
      </c>
      <c r="E1118" s="2">
        <v>210</v>
      </c>
      <c r="F1118" s="2">
        <v>188.885086</v>
      </c>
      <c r="G1118" s="3">
        <v>2520000</v>
      </c>
    </row>
    <row r="1119" spans="1:7" x14ac:dyDescent="0.25">
      <c r="A1119" s="1">
        <v>41849</v>
      </c>
      <c r="B1119" s="2">
        <v>210</v>
      </c>
      <c r="C1119" s="2">
        <v>211</v>
      </c>
      <c r="D1119" s="2">
        <v>201</v>
      </c>
      <c r="E1119" s="2">
        <v>203</v>
      </c>
      <c r="F1119" s="2">
        <v>182.58892800000001</v>
      </c>
      <c r="G1119" s="3">
        <v>9522600</v>
      </c>
    </row>
    <row r="1120" spans="1:7" x14ac:dyDescent="0.25">
      <c r="A1120" s="1">
        <v>41850</v>
      </c>
      <c r="B1120" s="2">
        <v>205</v>
      </c>
      <c r="C1120" s="2">
        <v>209</v>
      </c>
      <c r="D1120" s="2">
        <v>202</v>
      </c>
      <c r="E1120" s="2">
        <v>207</v>
      </c>
      <c r="F1120" s="2">
        <v>186.186722</v>
      </c>
      <c r="G1120" s="3">
        <v>11676300</v>
      </c>
    </row>
    <row r="1121" spans="1:7" x14ac:dyDescent="0.25">
      <c r="A1121" s="1">
        <v>41851</v>
      </c>
      <c r="B1121" s="2">
        <v>206</v>
      </c>
      <c r="C1121" s="2">
        <v>213</v>
      </c>
      <c r="D1121" s="2">
        <v>206</v>
      </c>
      <c r="E1121" s="2">
        <v>209</v>
      </c>
      <c r="F1121" s="2">
        <v>187.98564099999999</v>
      </c>
      <c r="G1121" s="3">
        <v>6091900</v>
      </c>
    </row>
    <row r="1122" spans="1:7" x14ac:dyDescent="0.25">
      <c r="A1122" s="1">
        <v>41852</v>
      </c>
      <c r="B1122" s="2">
        <v>208</v>
      </c>
      <c r="C1122" s="2">
        <v>213</v>
      </c>
      <c r="D1122" s="2">
        <v>207</v>
      </c>
      <c r="E1122" s="2">
        <v>211</v>
      </c>
      <c r="F1122" s="2">
        <v>189.78453099999999</v>
      </c>
      <c r="G1122" s="3">
        <v>5964000</v>
      </c>
    </row>
    <row r="1123" spans="1:7" x14ac:dyDescent="0.25">
      <c r="A1123" s="1">
        <v>41855</v>
      </c>
      <c r="B1123" s="2">
        <v>213</v>
      </c>
      <c r="C1123" s="2">
        <v>215</v>
      </c>
      <c r="D1123" s="2">
        <v>212</v>
      </c>
      <c r="E1123" s="2">
        <v>214</v>
      </c>
      <c r="F1123" s="2">
        <v>192.48291</v>
      </c>
      <c r="G1123" s="3">
        <v>3375400</v>
      </c>
    </row>
    <row r="1124" spans="1:7" x14ac:dyDescent="0.25">
      <c r="A1124" s="1">
        <v>41856</v>
      </c>
      <c r="B1124" s="2">
        <v>214</v>
      </c>
      <c r="C1124" s="2">
        <v>217</v>
      </c>
      <c r="D1124" s="2">
        <v>213</v>
      </c>
      <c r="E1124" s="2">
        <v>215</v>
      </c>
      <c r="F1124" s="2">
        <v>193.38235499999999</v>
      </c>
      <c r="G1124" s="3">
        <v>4160000</v>
      </c>
    </row>
    <row r="1125" spans="1:7" x14ac:dyDescent="0.25">
      <c r="A1125" s="1">
        <v>41857</v>
      </c>
      <c r="B1125" s="2">
        <v>214</v>
      </c>
      <c r="C1125" s="2">
        <v>217</v>
      </c>
      <c r="D1125" s="2">
        <v>213</v>
      </c>
      <c r="E1125" s="2">
        <v>215</v>
      </c>
      <c r="F1125" s="2">
        <v>193.38235499999999</v>
      </c>
      <c r="G1125" s="3">
        <v>3129400</v>
      </c>
    </row>
    <row r="1126" spans="1:7" x14ac:dyDescent="0.25">
      <c r="A1126" s="1">
        <v>41858</v>
      </c>
      <c r="B1126" s="2">
        <v>217</v>
      </c>
      <c r="C1126" s="2">
        <v>220</v>
      </c>
      <c r="D1126" s="2">
        <v>216</v>
      </c>
      <c r="E1126" s="2">
        <v>218</v>
      </c>
      <c r="F1126" s="2">
        <v>196.08071899999999</v>
      </c>
      <c r="G1126" s="3">
        <v>7638100</v>
      </c>
    </row>
    <row r="1127" spans="1:7" x14ac:dyDescent="0.25">
      <c r="A1127" s="1">
        <v>41859</v>
      </c>
      <c r="B1127" s="2">
        <v>218</v>
      </c>
      <c r="C1127" s="2">
        <v>220</v>
      </c>
      <c r="D1127" s="2">
        <v>215</v>
      </c>
      <c r="E1127" s="2">
        <v>218</v>
      </c>
      <c r="F1127" s="2">
        <v>196.08071899999999</v>
      </c>
      <c r="G1127" s="3">
        <v>7173900</v>
      </c>
    </row>
    <row r="1128" spans="1:7" x14ac:dyDescent="0.25">
      <c r="A1128" s="1">
        <v>41864</v>
      </c>
      <c r="B1128" s="2">
        <v>221</v>
      </c>
      <c r="C1128" s="2">
        <v>227</v>
      </c>
      <c r="D1128" s="2">
        <v>220</v>
      </c>
      <c r="E1128" s="2">
        <v>226</v>
      </c>
      <c r="F1128" s="2">
        <v>203.27633700000001</v>
      </c>
      <c r="G1128" s="3">
        <v>7852400</v>
      </c>
    </row>
    <row r="1129" spans="1:7" x14ac:dyDescent="0.25">
      <c r="A1129" s="1">
        <v>41865</v>
      </c>
      <c r="B1129" s="2">
        <v>226</v>
      </c>
      <c r="C1129" s="2">
        <v>229</v>
      </c>
      <c r="D1129" s="2">
        <v>225</v>
      </c>
      <c r="E1129" s="2">
        <v>228</v>
      </c>
      <c r="F1129" s="2">
        <v>205.07524100000001</v>
      </c>
      <c r="G1129" s="3">
        <v>5693900</v>
      </c>
    </row>
    <row r="1130" spans="1:7" x14ac:dyDescent="0.25">
      <c r="A1130" s="1">
        <v>41866</v>
      </c>
      <c r="B1130" s="2">
        <v>228</v>
      </c>
      <c r="C1130" s="2">
        <v>228</v>
      </c>
      <c r="D1130" s="2">
        <v>224</v>
      </c>
      <c r="E1130" s="2">
        <v>226</v>
      </c>
      <c r="F1130" s="2">
        <v>203.27633700000001</v>
      </c>
      <c r="G1130" s="3">
        <v>420200</v>
      </c>
    </row>
    <row r="1131" spans="1:7" x14ac:dyDescent="0.25">
      <c r="A1131" s="1">
        <v>41869</v>
      </c>
      <c r="B1131" s="2">
        <v>227</v>
      </c>
      <c r="C1131" s="2">
        <v>228</v>
      </c>
      <c r="D1131" s="2">
        <v>222</v>
      </c>
      <c r="E1131" s="2">
        <v>224</v>
      </c>
      <c r="F1131" s="2">
        <v>201.47740200000001</v>
      </c>
      <c r="G1131" s="3">
        <v>2943700</v>
      </c>
    </row>
    <row r="1132" spans="1:7" x14ac:dyDescent="0.25">
      <c r="A1132" s="1">
        <v>41870</v>
      </c>
      <c r="B1132" s="2">
        <v>225</v>
      </c>
      <c r="C1132" s="2">
        <v>225</v>
      </c>
      <c r="D1132" s="2">
        <v>221</v>
      </c>
      <c r="E1132" s="2">
        <v>223</v>
      </c>
      <c r="F1132" s="2">
        <v>200.57797199999999</v>
      </c>
      <c r="G1132" s="3">
        <v>4338400</v>
      </c>
    </row>
    <row r="1133" spans="1:7" x14ac:dyDescent="0.25">
      <c r="A1133" s="1">
        <v>41871</v>
      </c>
      <c r="B1133" s="2">
        <v>223</v>
      </c>
      <c r="C1133" s="2">
        <v>226</v>
      </c>
      <c r="D1133" s="2">
        <v>223</v>
      </c>
      <c r="E1133" s="2">
        <v>225</v>
      </c>
      <c r="F1133" s="2">
        <v>202.37687700000001</v>
      </c>
      <c r="G1133" s="3">
        <v>4122700</v>
      </c>
    </row>
    <row r="1134" spans="1:7" x14ac:dyDescent="0.25">
      <c r="A1134" s="1">
        <v>41872</v>
      </c>
      <c r="B1134" s="2">
        <v>224</v>
      </c>
      <c r="C1134" s="2">
        <v>225</v>
      </c>
      <c r="D1134" s="2">
        <v>222</v>
      </c>
      <c r="E1134" s="2">
        <v>222</v>
      </c>
      <c r="F1134" s="2">
        <v>199.67854299999999</v>
      </c>
      <c r="G1134" s="3">
        <v>2620300</v>
      </c>
    </row>
    <row r="1135" spans="1:7" x14ac:dyDescent="0.25">
      <c r="A1135" s="1">
        <v>41873</v>
      </c>
      <c r="B1135" s="2">
        <v>222</v>
      </c>
      <c r="C1135" s="2">
        <v>225</v>
      </c>
      <c r="D1135" s="2">
        <v>222</v>
      </c>
      <c r="E1135" s="2">
        <v>222</v>
      </c>
      <c r="F1135" s="2">
        <v>199.67854299999999</v>
      </c>
      <c r="G1135" s="3">
        <v>4711600</v>
      </c>
    </row>
    <row r="1136" spans="1:7" x14ac:dyDescent="0.25">
      <c r="A1136" s="1">
        <v>41876</v>
      </c>
      <c r="B1136" s="2">
        <v>225</v>
      </c>
      <c r="C1136" s="2">
        <v>225</v>
      </c>
      <c r="D1136" s="2">
        <v>223</v>
      </c>
      <c r="E1136" s="2">
        <v>223</v>
      </c>
      <c r="F1136" s="2">
        <v>200.57797199999999</v>
      </c>
      <c r="G1136" s="3">
        <v>2800700</v>
      </c>
    </row>
    <row r="1137" spans="1:7" x14ac:dyDescent="0.25">
      <c r="A1137" s="1">
        <v>41877</v>
      </c>
      <c r="B1137" s="2">
        <v>224</v>
      </c>
      <c r="C1137" s="2">
        <v>224</v>
      </c>
      <c r="D1137" s="2">
        <v>222</v>
      </c>
      <c r="E1137" s="2">
        <v>222</v>
      </c>
      <c r="F1137" s="2">
        <v>199.67854299999999</v>
      </c>
      <c r="G1137" s="3">
        <v>2000800</v>
      </c>
    </row>
    <row r="1138" spans="1:7" x14ac:dyDescent="0.25">
      <c r="A1138" s="1">
        <v>41878</v>
      </c>
      <c r="B1138" s="2">
        <v>224</v>
      </c>
      <c r="C1138" s="2">
        <v>226</v>
      </c>
      <c r="D1138" s="2">
        <v>223</v>
      </c>
      <c r="E1138" s="2">
        <v>226</v>
      </c>
      <c r="F1138" s="2">
        <v>203.27633700000001</v>
      </c>
      <c r="G1138" s="3">
        <v>3136600</v>
      </c>
    </row>
    <row r="1139" spans="1:7" x14ac:dyDescent="0.25">
      <c r="A1139" s="1">
        <v>41879</v>
      </c>
      <c r="B1139" s="2">
        <v>227</v>
      </c>
      <c r="C1139" s="2">
        <v>227</v>
      </c>
      <c r="D1139" s="2">
        <v>224</v>
      </c>
      <c r="E1139" s="2">
        <v>225</v>
      </c>
      <c r="F1139" s="2">
        <v>202.37687700000001</v>
      </c>
      <c r="G1139" s="3">
        <v>2823300</v>
      </c>
    </row>
    <row r="1140" spans="1:7" x14ac:dyDescent="0.25">
      <c r="A1140" s="1">
        <v>41880</v>
      </c>
      <c r="B1140" s="2">
        <v>225</v>
      </c>
      <c r="C1140" s="2">
        <v>227</v>
      </c>
      <c r="D1140" s="2">
        <v>224</v>
      </c>
      <c r="E1140" s="2">
        <v>225</v>
      </c>
      <c r="F1140" s="2">
        <v>202.37687700000001</v>
      </c>
      <c r="G1140" s="3">
        <v>3269100</v>
      </c>
    </row>
    <row r="1141" spans="1:7" x14ac:dyDescent="0.25">
      <c r="A1141" s="1">
        <v>41883</v>
      </c>
      <c r="B1141" s="2">
        <v>226</v>
      </c>
      <c r="C1141" s="2">
        <v>227</v>
      </c>
      <c r="D1141" s="2">
        <v>225</v>
      </c>
      <c r="E1141" s="2">
        <v>227</v>
      </c>
      <c r="F1141" s="2">
        <v>204.17579699999999</v>
      </c>
      <c r="G1141" s="3">
        <v>2073000</v>
      </c>
    </row>
    <row r="1142" spans="1:7" x14ac:dyDescent="0.25">
      <c r="A1142" s="1">
        <v>41884</v>
      </c>
      <c r="B1142" s="2">
        <v>226</v>
      </c>
      <c r="C1142" s="2">
        <v>229</v>
      </c>
      <c r="D1142" s="2">
        <v>226</v>
      </c>
      <c r="E1142" s="2">
        <v>228</v>
      </c>
      <c r="F1142" s="2">
        <v>205.07524100000001</v>
      </c>
      <c r="G1142" s="3">
        <v>3349400</v>
      </c>
    </row>
    <row r="1143" spans="1:7" x14ac:dyDescent="0.25">
      <c r="A1143" s="1">
        <v>41885</v>
      </c>
      <c r="B1143" s="2">
        <v>229</v>
      </c>
      <c r="C1143" s="2">
        <v>230</v>
      </c>
      <c r="D1143" s="2">
        <v>226</v>
      </c>
      <c r="E1143" s="2">
        <v>230</v>
      </c>
      <c r="F1143" s="2">
        <v>206.87416099999999</v>
      </c>
      <c r="G1143" s="3">
        <v>3527900</v>
      </c>
    </row>
    <row r="1144" spans="1:7" x14ac:dyDescent="0.25">
      <c r="A1144" s="1">
        <v>41886</v>
      </c>
      <c r="B1144" s="2">
        <v>230</v>
      </c>
      <c r="C1144" s="2">
        <v>236</v>
      </c>
      <c r="D1144" s="2">
        <v>229</v>
      </c>
      <c r="E1144" s="2">
        <v>236</v>
      </c>
      <c r="F1144" s="2">
        <v>212.270859</v>
      </c>
      <c r="G1144" s="3">
        <v>6367900</v>
      </c>
    </row>
    <row r="1145" spans="1:7" x14ac:dyDescent="0.25">
      <c r="A1145" s="1">
        <v>41887</v>
      </c>
      <c r="B1145" s="2">
        <v>237</v>
      </c>
      <c r="C1145" s="2">
        <v>240</v>
      </c>
      <c r="D1145" s="2">
        <v>234</v>
      </c>
      <c r="E1145" s="2">
        <v>240</v>
      </c>
      <c r="F1145" s="2">
        <v>215.868652</v>
      </c>
      <c r="G1145" s="3">
        <v>4904100</v>
      </c>
    </row>
    <row r="1146" spans="1:7" x14ac:dyDescent="0.25">
      <c r="A1146" s="1">
        <v>41890</v>
      </c>
      <c r="B1146" s="2">
        <v>240</v>
      </c>
      <c r="C1146" s="2">
        <v>242</v>
      </c>
      <c r="D1146" s="2">
        <v>237</v>
      </c>
      <c r="E1146" s="2">
        <v>242</v>
      </c>
      <c r="F1146" s="2">
        <v>217.66755699999999</v>
      </c>
      <c r="G1146" s="3">
        <v>4016800</v>
      </c>
    </row>
    <row r="1147" spans="1:7" x14ac:dyDescent="0.25">
      <c r="A1147" s="1">
        <v>41891</v>
      </c>
      <c r="B1147" s="2">
        <v>240</v>
      </c>
      <c r="C1147" s="2">
        <v>241</v>
      </c>
      <c r="D1147" s="2">
        <v>235</v>
      </c>
      <c r="E1147" s="2">
        <v>236</v>
      </c>
      <c r="F1147" s="2">
        <v>212.71035800000001</v>
      </c>
      <c r="G1147" s="3">
        <v>2806400</v>
      </c>
    </row>
    <row r="1148" spans="1:7" x14ac:dyDescent="0.25">
      <c r="A1148" s="1">
        <v>41892</v>
      </c>
      <c r="B1148" s="2">
        <v>234</v>
      </c>
      <c r="C1148" s="2">
        <v>235</v>
      </c>
      <c r="D1148" s="2">
        <v>232</v>
      </c>
      <c r="E1148" s="2">
        <v>234</v>
      </c>
      <c r="F1148" s="2">
        <v>210.90772999999999</v>
      </c>
      <c r="G1148" s="3">
        <v>4445700</v>
      </c>
    </row>
    <row r="1149" spans="1:7" x14ac:dyDescent="0.25">
      <c r="A1149" s="1">
        <v>41893</v>
      </c>
      <c r="B1149" s="2">
        <v>230</v>
      </c>
      <c r="C1149" s="2">
        <v>232</v>
      </c>
      <c r="D1149" s="2">
        <v>228</v>
      </c>
      <c r="E1149" s="2">
        <v>228</v>
      </c>
      <c r="F1149" s="2">
        <v>205.499832</v>
      </c>
      <c r="G1149" s="3">
        <v>6596400</v>
      </c>
    </row>
    <row r="1150" spans="1:7" x14ac:dyDescent="0.25">
      <c r="A1150" s="1">
        <v>41894</v>
      </c>
      <c r="B1150" s="2">
        <v>228</v>
      </c>
      <c r="C1150" s="2">
        <v>228</v>
      </c>
      <c r="D1150" s="2">
        <v>222</v>
      </c>
      <c r="E1150" s="2">
        <v>227</v>
      </c>
      <c r="F1150" s="2">
        <v>204.598511</v>
      </c>
      <c r="G1150" s="3">
        <v>7094600</v>
      </c>
    </row>
    <row r="1151" spans="1:7" x14ac:dyDescent="0.25">
      <c r="A1151" s="1">
        <v>41897</v>
      </c>
      <c r="B1151" s="2">
        <v>225</v>
      </c>
      <c r="C1151" s="2">
        <v>228</v>
      </c>
      <c r="D1151" s="2">
        <v>224</v>
      </c>
      <c r="E1151" s="2">
        <v>228</v>
      </c>
      <c r="F1151" s="2">
        <v>205.499832</v>
      </c>
      <c r="G1151" s="3">
        <v>4596500</v>
      </c>
    </row>
    <row r="1152" spans="1:7" x14ac:dyDescent="0.25">
      <c r="A1152" s="1">
        <v>41898</v>
      </c>
      <c r="B1152" s="2">
        <v>228</v>
      </c>
      <c r="C1152" s="2">
        <v>228</v>
      </c>
      <c r="D1152" s="2">
        <v>224</v>
      </c>
      <c r="E1152" s="2">
        <v>224</v>
      </c>
      <c r="F1152" s="2">
        <v>201.89454699999999</v>
      </c>
      <c r="G1152" s="3">
        <v>3393700</v>
      </c>
    </row>
    <row r="1153" spans="1:7" x14ac:dyDescent="0.25">
      <c r="A1153" s="1">
        <v>41899</v>
      </c>
      <c r="B1153" s="2">
        <v>224</v>
      </c>
      <c r="C1153" s="2">
        <v>228</v>
      </c>
      <c r="D1153" s="2">
        <v>224</v>
      </c>
      <c r="E1153" s="2">
        <v>228</v>
      </c>
      <c r="F1153" s="2">
        <v>205.499832</v>
      </c>
      <c r="G1153" s="3">
        <v>3449700</v>
      </c>
    </row>
    <row r="1154" spans="1:7" x14ac:dyDescent="0.25">
      <c r="A1154" s="1">
        <v>41900</v>
      </c>
      <c r="B1154" s="2">
        <v>231</v>
      </c>
      <c r="C1154" s="2">
        <v>235</v>
      </c>
      <c r="D1154" s="2">
        <v>231</v>
      </c>
      <c r="E1154" s="2">
        <v>235</v>
      </c>
      <c r="F1154" s="2">
        <v>211.80905200000001</v>
      </c>
      <c r="G1154" s="3">
        <v>6264900</v>
      </c>
    </row>
    <row r="1155" spans="1:7" x14ac:dyDescent="0.25">
      <c r="A1155" s="1">
        <v>41901</v>
      </c>
      <c r="B1155" s="2">
        <v>235</v>
      </c>
      <c r="C1155" s="2">
        <v>237</v>
      </c>
      <c r="D1155" s="2">
        <v>234</v>
      </c>
      <c r="E1155" s="2">
        <v>235</v>
      </c>
      <c r="F1155" s="2">
        <v>211.80905200000001</v>
      </c>
      <c r="G1155" s="3">
        <v>4629400</v>
      </c>
    </row>
    <row r="1156" spans="1:7" x14ac:dyDescent="0.25">
      <c r="A1156" s="1">
        <v>41904</v>
      </c>
      <c r="B1156" s="2">
        <v>235</v>
      </c>
      <c r="C1156" s="2">
        <v>235</v>
      </c>
      <c r="D1156" s="2">
        <v>233</v>
      </c>
      <c r="E1156" s="2">
        <v>234</v>
      </c>
      <c r="F1156" s="2">
        <v>210.90772999999999</v>
      </c>
      <c r="G1156" s="3">
        <v>1542900</v>
      </c>
    </row>
    <row r="1157" spans="1:7" x14ac:dyDescent="0.25">
      <c r="A1157" s="1">
        <v>41905</v>
      </c>
      <c r="B1157" s="2">
        <v>235</v>
      </c>
      <c r="C1157" s="2">
        <v>237</v>
      </c>
      <c r="D1157" s="2">
        <v>231</v>
      </c>
      <c r="E1157" s="2">
        <v>232</v>
      </c>
      <c r="F1157" s="2">
        <v>209.105087</v>
      </c>
      <c r="G1157" s="3">
        <v>4073400</v>
      </c>
    </row>
    <row r="1158" spans="1:7" x14ac:dyDescent="0.25">
      <c r="A1158" s="1">
        <v>41906</v>
      </c>
      <c r="B1158" s="2">
        <v>232</v>
      </c>
      <c r="C1158" s="2">
        <v>234</v>
      </c>
      <c r="D1158" s="2">
        <v>231</v>
      </c>
      <c r="E1158" s="2">
        <v>233</v>
      </c>
      <c r="F1158" s="2">
        <v>210.006393</v>
      </c>
      <c r="G1158" s="3">
        <v>3785400</v>
      </c>
    </row>
    <row r="1159" spans="1:7" x14ac:dyDescent="0.25">
      <c r="A1159" s="1">
        <v>41907</v>
      </c>
      <c r="B1159" s="2">
        <v>235</v>
      </c>
      <c r="C1159" s="2">
        <v>236</v>
      </c>
      <c r="D1159" s="2">
        <v>233</v>
      </c>
      <c r="E1159" s="2">
        <v>234</v>
      </c>
      <c r="F1159" s="2">
        <v>210.90772999999999</v>
      </c>
      <c r="G1159" s="3">
        <v>5255700</v>
      </c>
    </row>
    <row r="1160" spans="1:7" x14ac:dyDescent="0.25">
      <c r="A1160" s="1">
        <v>41908</v>
      </c>
      <c r="B1160" s="2">
        <v>234</v>
      </c>
      <c r="C1160" s="2">
        <v>237</v>
      </c>
      <c r="D1160" s="2">
        <v>232</v>
      </c>
      <c r="E1160" s="2">
        <v>236</v>
      </c>
      <c r="F1160" s="2">
        <v>212.71035800000001</v>
      </c>
      <c r="G1160" s="3">
        <v>2977400</v>
      </c>
    </row>
    <row r="1161" spans="1:7" x14ac:dyDescent="0.25">
      <c r="A1161" s="1">
        <v>41911</v>
      </c>
      <c r="B1161" s="2">
        <v>235</v>
      </c>
      <c r="C1161" s="2">
        <v>237</v>
      </c>
      <c r="D1161" s="2">
        <v>228</v>
      </c>
      <c r="E1161" s="2">
        <v>234</v>
      </c>
      <c r="F1161" s="2">
        <v>210.90772999999999</v>
      </c>
      <c r="G1161" s="3">
        <v>3813800</v>
      </c>
    </row>
    <row r="1162" spans="1:7" x14ac:dyDescent="0.25">
      <c r="A1162" s="1">
        <v>41912</v>
      </c>
      <c r="B1162" s="2">
        <v>234</v>
      </c>
      <c r="C1162" s="2">
        <v>236</v>
      </c>
      <c r="D1162" s="2">
        <v>232</v>
      </c>
      <c r="E1162" s="2">
        <v>235</v>
      </c>
      <c r="F1162" s="2">
        <v>211.80905200000001</v>
      </c>
      <c r="G1162" s="3">
        <v>3833600</v>
      </c>
    </row>
    <row r="1163" spans="1:7" x14ac:dyDescent="0.25">
      <c r="A1163" s="1">
        <v>41913</v>
      </c>
      <c r="B1163" s="2">
        <v>236</v>
      </c>
      <c r="C1163" s="2">
        <v>238</v>
      </c>
      <c r="D1163" s="2">
        <v>235</v>
      </c>
      <c r="E1163" s="2">
        <v>235</v>
      </c>
      <c r="F1163" s="2">
        <v>211.80905200000001</v>
      </c>
      <c r="G1163" s="3">
        <v>2802000</v>
      </c>
    </row>
    <row r="1164" spans="1:7" x14ac:dyDescent="0.25">
      <c r="A1164" s="1">
        <v>41914</v>
      </c>
      <c r="B1164" s="2">
        <v>234</v>
      </c>
      <c r="C1164" s="2">
        <v>236</v>
      </c>
      <c r="D1164" s="2">
        <v>231</v>
      </c>
      <c r="E1164" s="2">
        <v>236</v>
      </c>
      <c r="F1164" s="2">
        <v>212.71035800000001</v>
      </c>
      <c r="G1164" s="3">
        <v>6159400</v>
      </c>
    </row>
    <row r="1165" spans="1:7" x14ac:dyDescent="0.25">
      <c r="A1165" s="1">
        <v>41915</v>
      </c>
      <c r="B1165" s="2">
        <v>234</v>
      </c>
      <c r="C1165" s="2">
        <v>235</v>
      </c>
      <c r="D1165" s="2">
        <v>228</v>
      </c>
      <c r="E1165" s="2">
        <v>229</v>
      </c>
      <c r="F1165" s="2">
        <v>206.40112300000001</v>
      </c>
      <c r="G1165" s="3">
        <v>6896800</v>
      </c>
    </row>
    <row r="1166" spans="1:7" x14ac:dyDescent="0.25">
      <c r="A1166" s="1">
        <v>41918</v>
      </c>
      <c r="B1166" s="2">
        <v>228</v>
      </c>
      <c r="C1166" s="2">
        <v>229</v>
      </c>
      <c r="D1166" s="2">
        <v>220</v>
      </c>
      <c r="E1166" s="2">
        <v>220</v>
      </c>
      <c r="F1166" s="2">
        <v>198.28930700000001</v>
      </c>
      <c r="G1166" s="3">
        <v>8861100</v>
      </c>
    </row>
    <row r="1167" spans="1:7" x14ac:dyDescent="0.25">
      <c r="A1167" s="1">
        <v>41919</v>
      </c>
      <c r="B1167" s="2">
        <v>223</v>
      </c>
      <c r="C1167" s="2">
        <v>227</v>
      </c>
      <c r="D1167" s="2">
        <v>222</v>
      </c>
      <c r="E1167" s="2">
        <v>223</v>
      </c>
      <c r="F1167" s="2">
        <v>200.99323999999999</v>
      </c>
      <c r="G1167" s="3">
        <v>7217800</v>
      </c>
    </row>
    <row r="1168" spans="1:7" x14ac:dyDescent="0.25">
      <c r="A1168" s="1">
        <v>41920</v>
      </c>
      <c r="B1168" s="2">
        <v>220</v>
      </c>
      <c r="C1168" s="2">
        <v>228</v>
      </c>
      <c r="D1168" s="2">
        <v>220</v>
      </c>
      <c r="E1168" s="2">
        <v>225</v>
      </c>
      <c r="F1168" s="2">
        <v>202.795883</v>
      </c>
      <c r="G1168" s="3">
        <v>5692500</v>
      </c>
    </row>
    <row r="1169" spans="1:7" x14ac:dyDescent="0.25">
      <c r="A1169" s="1">
        <v>41921</v>
      </c>
      <c r="B1169" s="2">
        <v>227</v>
      </c>
      <c r="C1169" s="2">
        <v>230</v>
      </c>
      <c r="D1169" s="2">
        <v>226</v>
      </c>
      <c r="E1169" s="2">
        <v>230</v>
      </c>
      <c r="F1169" s="2">
        <v>207.30246</v>
      </c>
      <c r="G1169" s="3">
        <v>3614500</v>
      </c>
    </row>
    <row r="1170" spans="1:7" x14ac:dyDescent="0.25">
      <c r="A1170" s="1">
        <v>41922</v>
      </c>
      <c r="B1170" s="2">
        <v>226</v>
      </c>
      <c r="C1170" s="2">
        <v>229</v>
      </c>
      <c r="D1170" s="2">
        <v>225</v>
      </c>
      <c r="E1170" s="2">
        <v>228</v>
      </c>
      <c r="F1170" s="2">
        <v>205.499832</v>
      </c>
      <c r="G1170" s="3">
        <v>3487000</v>
      </c>
    </row>
    <row r="1171" spans="1:7" x14ac:dyDescent="0.25">
      <c r="A1171" s="1">
        <v>41925</v>
      </c>
      <c r="B1171" s="2">
        <v>226</v>
      </c>
      <c r="C1171" s="2">
        <v>226</v>
      </c>
      <c r="D1171" s="2">
        <v>223</v>
      </c>
      <c r="E1171" s="2">
        <v>224</v>
      </c>
      <c r="F1171" s="2">
        <v>201.89454699999999</v>
      </c>
      <c r="G1171" s="3">
        <v>5230700</v>
      </c>
    </row>
    <row r="1172" spans="1:7" x14ac:dyDescent="0.25">
      <c r="A1172" s="1">
        <v>41926</v>
      </c>
      <c r="B1172" s="2">
        <v>224</v>
      </c>
      <c r="C1172" s="2">
        <v>226</v>
      </c>
      <c r="D1172" s="2">
        <v>222</v>
      </c>
      <c r="E1172" s="2">
        <v>224</v>
      </c>
      <c r="F1172" s="2">
        <v>201.89454699999999</v>
      </c>
      <c r="G1172" s="3">
        <v>5610500</v>
      </c>
    </row>
    <row r="1173" spans="1:7" x14ac:dyDescent="0.25">
      <c r="A1173" s="1">
        <v>41927</v>
      </c>
      <c r="B1173" s="2">
        <v>226</v>
      </c>
      <c r="C1173" s="2">
        <v>229</v>
      </c>
      <c r="D1173" s="2">
        <v>224</v>
      </c>
      <c r="E1173" s="2">
        <v>224</v>
      </c>
      <c r="F1173" s="2">
        <v>201.89454699999999</v>
      </c>
      <c r="G1173" s="3">
        <v>4493100</v>
      </c>
    </row>
    <row r="1174" spans="1:7" x14ac:dyDescent="0.25">
      <c r="A1174" s="1">
        <v>41928</v>
      </c>
      <c r="B1174" s="2">
        <v>222</v>
      </c>
      <c r="C1174" s="2">
        <v>225</v>
      </c>
      <c r="D1174" s="2">
        <v>222</v>
      </c>
      <c r="E1174" s="2">
        <v>222</v>
      </c>
      <c r="F1174" s="2">
        <v>200.091949</v>
      </c>
      <c r="G1174" s="3">
        <v>2542200</v>
      </c>
    </row>
    <row r="1175" spans="1:7" x14ac:dyDescent="0.25">
      <c r="A1175" s="1">
        <v>41929</v>
      </c>
      <c r="B1175" s="2">
        <v>222</v>
      </c>
      <c r="C1175" s="2">
        <v>226</v>
      </c>
      <c r="D1175" s="2">
        <v>222</v>
      </c>
      <c r="E1175" s="2">
        <v>223</v>
      </c>
      <c r="F1175" s="2">
        <v>200.99323999999999</v>
      </c>
      <c r="G1175" s="3">
        <v>5302800</v>
      </c>
    </row>
    <row r="1176" spans="1:7" x14ac:dyDescent="0.25">
      <c r="A1176" s="1">
        <v>41932</v>
      </c>
      <c r="B1176" s="2">
        <v>228</v>
      </c>
      <c r="C1176" s="2">
        <v>232</v>
      </c>
      <c r="D1176" s="2">
        <v>226</v>
      </c>
      <c r="E1176" s="2">
        <v>231</v>
      </c>
      <c r="F1176" s="2">
        <v>208.20375100000001</v>
      </c>
      <c r="G1176" s="3">
        <v>6881700</v>
      </c>
    </row>
    <row r="1177" spans="1:7" x14ac:dyDescent="0.25">
      <c r="A1177" s="1">
        <v>41933</v>
      </c>
      <c r="B1177" s="2">
        <v>234</v>
      </c>
      <c r="C1177" s="2">
        <v>236</v>
      </c>
      <c r="D1177" s="2">
        <v>232</v>
      </c>
      <c r="E1177" s="2">
        <v>232</v>
      </c>
      <c r="F1177" s="2">
        <v>209.105087</v>
      </c>
      <c r="G1177" s="3">
        <v>6928500</v>
      </c>
    </row>
    <row r="1178" spans="1:7" x14ac:dyDescent="0.25">
      <c r="A1178" s="1">
        <v>41934</v>
      </c>
      <c r="B1178" s="2">
        <v>236</v>
      </c>
      <c r="C1178" s="2">
        <v>236</v>
      </c>
      <c r="D1178" s="2">
        <v>228</v>
      </c>
      <c r="E1178" s="2">
        <v>232</v>
      </c>
      <c r="F1178" s="2">
        <v>209.105087</v>
      </c>
      <c r="G1178" s="3">
        <v>5629500</v>
      </c>
    </row>
    <row r="1179" spans="1:7" x14ac:dyDescent="0.25">
      <c r="A1179" s="1">
        <v>41936</v>
      </c>
      <c r="B1179" s="2">
        <v>237</v>
      </c>
      <c r="C1179" s="2">
        <v>238</v>
      </c>
      <c r="D1179" s="2">
        <v>232</v>
      </c>
      <c r="E1179" s="2">
        <v>235</v>
      </c>
      <c r="F1179" s="2">
        <v>211.80905200000001</v>
      </c>
      <c r="G1179" s="3">
        <v>6690600</v>
      </c>
    </row>
    <row r="1180" spans="1:7" x14ac:dyDescent="0.25">
      <c r="A1180" s="1">
        <v>41939</v>
      </c>
      <c r="B1180" s="2">
        <v>236</v>
      </c>
      <c r="C1180" s="2">
        <v>237</v>
      </c>
      <c r="D1180" s="2">
        <v>233</v>
      </c>
      <c r="E1180" s="2">
        <v>237</v>
      </c>
      <c r="F1180" s="2">
        <v>213.61166399999999</v>
      </c>
      <c r="G1180" s="3">
        <v>3002300</v>
      </c>
    </row>
    <row r="1181" spans="1:7" x14ac:dyDescent="0.25">
      <c r="A1181" s="1">
        <v>41940</v>
      </c>
      <c r="B1181" s="2">
        <v>237</v>
      </c>
      <c r="C1181" s="2">
        <v>238</v>
      </c>
      <c r="D1181" s="2">
        <v>235</v>
      </c>
      <c r="E1181" s="2">
        <v>238</v>
      </c>
      <c r="F1181" s="2">
        <v>214.51295500000001</v>
      </c>
      <c r="G1181" s="3">
        <v>2004900</v>
      </c>
    </row>
    <row r="1182" spans="1:7" x14ac:dyDescent="0.25">
      <c r="A1182" s="1">
        <v>41941</v>
      </c>
      <c r="B1182" s="2">
        <v>238</v>
      </c>
      <c r="C1182" s="2">
        <v>239</v>
      </c>
      <c r="D1182" s="2">
        <v>235</v>
      </c>
      <c r="E1182" s="2">
        <v>238</v>
      </c>
      <c r="F1182" s="2">
        <v>214.51295500000001</v>
      </c>
      <c r="G1182" s="3">
        <v>603900</v>
      </c>
    </row>
    <row r="1183" spans="1:7" x14ac:dyDescent="0.25">
      <c r="A1183" s="1">
        <v>41942</v>
      </c>
      <c r="B1183" s="2">
        <v>238</v>
      </c>
      <c r="C1183" s="2">
        <v>239</v>
      </c>
      <c r="D1183" s="2">
        <v>233</v>
      </c>
      <c r="E1183" s="2">
        <v>233</v>
      </c>
      <c r="F1183" s="2">
        <v>210.006393</v>
      </c>
      <c r="G1183" s="3">
        <v>3907500</v>
      </c>
    </row>
    <row r="1184" spans="1:7" x14ac:dyDescent="0.25">
      <c r="A1184" s="1">
        <v>41943</v>
      </c>
      <c r="B1184" s="2">
        <v>234</v>
      </c>
      <c r="C1184" s="2">
        <v>236</v>
      </c>
      <c r="D1184" s="2">
        <v>232</v>
      </c>
      <c r="E1184" s="2">
        <v>236</v>
      </c>
      <c r="F1184" s="2">
        <v>212.71035800000001</v>
      </c>
      <c r="G1184" s="3">
        <v>3555100</v>
      </c>
    </row>
    <row r="1185" spans="1:7" x14ac:dyDescent="0.25">
      <c r="A1185" s="1">
        <v>41946</v>
      </c>
      <c r="B1185" s="2">
        <v>237</v>
      </c>
      <c r="C1185" s="2">
        <v>238</v>
      </c>
      <c r="D1185" s="2">
        <v>231</v>
      </c>
      <c r="E1185" s="2">
        <v>232</v>
      </c>
      <c r="F1185" s="2">
        <v>209.105087</v>
      </c>
      <c r="G1185" s="3">
        <v>6133900</v>
      </c>
    </row>
    <row r="1186" spans="1:7" x14ac:dyDescent="0.25">
      <c r="A1186" s="1">
        <v>41947</v>
      </c>
      <c r="B1186" s="2">
        <v>233</v>
      </c>
      <c r="C1186" s="2">
        <v>234</v>
      </c>
      <c r="D1186" s="2">
        <v>230</v>
      </c>
      <c r="E1186" s="2">
        <v>233</v>
      </c>
      <c r="F1186" s="2">
        <v>210.006393</v>
      </c>
      <c r="G1186" s="3">
        <v>2933300</v>
      </c>
    </row>
    <row r="1187" spans="1:7" x14ac:dyDescent="0.25">
      <c r="A1187" s="1">
        <v>41948</v>
      </c>
      <c r="B1187" s="2">
        <v>233</v>
      </c>
      <c r="C1187" s="2">
        <v>235</v>
      </c>
      <c r="D1187" s="2">
        <v>231</v>
      </c>
      <c r="E1187" s="2">
        <v>233</v>
      </c>
      <c r="F1187" s="2">
        <v>210.006393</v>
      </c>
      <c r="G1187" s="3">
        <v>4634100</v>
      </c>
    </row>
    <row r="1188" spans="1:7" x14ac:dyDescent="0.25">
      <c r="A1188" s="1">
        <v>41949</v>
      </c>
      <c r="B1188" s="2">
        <v>233</v>
      </c>
      <c r="C1188" s="2">
        <v>234</v>
      </c>
      <c r="D1188" s="2">
        <v>232</v>
      </c>
      <c r="E1188" s="2">
        <v>234</v>
      </c>
      <c r="F1188" s="2">
        <v>210.90772999999999</v>
      </c>
      <c r="G1188" s="3">
        <v>3550500</v>
      </c>
    </row>
    <row r="1189" spans="1:7" x14ac:dyDescent="0.25">
      <c r="A1189" s="1">
        <v>41950</v>
      </c>
      <c r="B1189" s="2">
        <v>235</v>
      </c>
      <c r="C1189" s="2">
        <v>237</v>
      </c>
      <c r="D1189" s="2">
        <v>234</v>
      </c>
      <c r="E1189" s="2">
        <v>235</v>
      </c>
      <c r="F1189" s="2">
        <v>211.80905200000001</v>
      </c>
      <c r="G1189" s="3">
        <v>3792700</v>
      </c>
    </row>
    <row r="1190" spans="1:7" x14ac:dyDescent="0.25">
      <c r="A1190" s="1">
        <v>41953</v>
      </c>
      <c r="B1190" s="2">
        <v>237</v>
      </c>
      <c r="C1190" s="2">
        <v>238</v>
      </c>
      <c r="D1190" s="2">
        <v>236</v>
      </c>
      <c r="E1190" s="2">
        <v>236</v>
      </c>
      <c r="F1190" s="2">
        <v>212.71035800000001</v>
      </c>
      <c r="G1190" s="3">
        <v>3963300</v>
      </c>
    </row>
    <row r="1191" spans="1:7" x14ac:dyDescent="0.25">
      <c r="A1191" s="1">
        <v>41954</v>
      </c>
      <c r="B1191" s="2">
        <v>236</v>
      </c>
      <c r="C1191" s="2">
        <v>240</v>
      </c>
      <c r="D1191" s="2">
        <v>236</v>
      </c>
      <c r="E1191" s="2">
        <v>237</v>
      </c>
      <c r="F1191" s="2">
        <v>213.61166399999999</v>
      </c>
      <c r="G1191" s="3">
        <v>5389800</v>
      </c>
    </row>
    <row r="1192" spans="1:7" x14ac:dyDescent="0.25">
      <c r="A1192" s="1">
        <v>41955</v>
      </c>
      <c r="B1192" s="2">
        <v>240</v>
      </c>
      <c r="C1192" s="2">
        <v>241</v>
      </c>
      <c r="D1192" s="2">
        <v>237</v>
      </c>
      <c r="E1192" s="2">
        <v>237</v>
      </c>
      <c r="F1192" s="2">
        <v>213.61166399999999</v>
      </c>
      <c r="G1192" s="3">
        <v>3823900</v>
      </c>
    </row>
    <row r="1193" spans="1:7" x14ac:dyDescent="0.25">
      <c r="A1193" s="1">
        <v>41956</v>
      </c>
      <c r="B1193" s="2">
        <v>237</v>
      </c>
      <c r="C1193" s="2">
        <v>238</v>
      </c>
      <c r="D1193" s="2">
        <v>236</v>
      </c>
      <c r="E1193" s="2">
        <v>238</v>
      </c>
      <c r="F1193" s="2">
        <v>214.51295500000001</v>
      </c>
      <c r="G1193" s="3">
        <v>2991100</v>
      </c>
    </row>
    <row r="1194" spans="1:7" x14ac:dyDescent="0.25">
      <c r="A1194" s="1">
        <v>41957</v>
      </c>
      <c r="B1194" s="2">
        <v>238</v>
      </c>
      <c r="C1194" s="2">
        <v>239</v>
      </c>
      <c r="D1194" s="2">
        <v>237</v>
      </c>
      <c r="E1194" s="2">
        <v>237</v>
      </c>
      <c r="F1194" s="2">
        <v>213.61166399999999</v>
      </c>
      <c r="G1194" s="3">
        <v>2362500</v>
      </c>
    </row>
    <row r="1195" spans="1:7" x14ac:dyDescent="0.25">
      <c r="A1195" s="1">
        <v>41960</v>
      </c>
      <c r="B1195" s="2">
        <v>237</v>
      </c>
      <c r="C1195" s="2">
        <v>239</v>
      </c>
      <c r="D1195" s="2">
        <v>236</v>
      </c>
      <c r="E1195" s="2">
        <v>238</v>
      </c>
      <c r="F1195" s="2">
        <v>214.51295500000001</v>
      </c>
      <c r="G1195" s="3">
        <v>2486000</v>
      </c>
    </row>
    <row r="1196" spans="1:7" x14ac:dyDescent="0.25">
      <c r="A1196" s="1">
        <v>41961</v>
      </c>
      <c r="B1196" s="2">
        <v>238</v>
      </c>
      <c r="C1196" s="2">
        <v>240</v>
      </c>
      <c r="D1196" s="2">
        <v>237</v>
      </c>
      <c r="E1196" s="2">
        <v>239</v>
      </c>
      <c r="F1196" s="2">
        <v>215.41429099999999</v>
      </c>
      <c r="G1196" s="3">
        <v>2905200</v>
      </c>
    </row>
    <row r="1197" spans="1:7" x14ac:dyDescent="0.25">
      <c r="A1197" s="1">
        <v>41962</v>
      </c>
      <c r="B1197" s="2">
        <v>241</v>
      </c>
      <c r="C1197" s="2">
        <v>245</v>
      </c>
      <c r="D1197" s="2">
        <v>241</v>
      </c>
      <c r="E1197" s="2">
        <v>244</v>
      </c>
      <c r="F1197" s="2">
        <v>219.92085299999999</v>
      </c>
      <c r="G1197" s="3">
        <v>4344000</v>
      </c>
    </row>
    <row r="1198" spans="1:7" x14ac:dyDescent="0.25">
      <c r="A1198" s="1">
        <v>41963</v>
      </c>
      <c r="B1198" s="2">
        <v>243</v>
      </c>
      <c r="C1198" s="2">
        <v>245</v>
      </c>
      <c r="D1198" s="2">
        <v>242</v>
      </c>
      <c r="E1198" s="2">
        <v>243</v>
      </c>
      <c r="F1198" s="2">
        <v>219.01956200000001</v>
      </c>
      <c r="G1198" s="3">
        <v>3392000</v>
      </c>
    </row>
    <row r="1199" spans="1:7" x14ac:dyDescent="0.25">
      <c r="A1199" s="1">
        <v>41964</v>
      </c>
      <c r="B1199" s="2">
        <v>243</v>
      </c>
      <c r="C1199" s="2">
        <v>252</v>
      </c>
      <c r="D1199" s="2">
        <v>243</v>
      </c>
      <c r="E1199" s="2">
        <v>250</v>
      </c>
      <c r="F1199" s="2">
        <v>225.32875100000001</v>
      </c>
      <c r="G1199" s="3">
        <v>6335700</v>
      </c>
    </row>
    <row r="1200" spans="1:7" x14ac:dyDescent="0.25">
      <c r="A1200" s="1">
        <v>41967</v>
      </c>
      <c r="B1200" s="2">
        <v>251</v>
      </c>
      <c r="C1200" s="2">
        <v>252</v>
      </c>
      <c r="D1200" s="2">
        <v>249</v>
      </c>
      <c r="E1200" s="2">
        <v>249</v>
      </c>
      <c r="F1200" s="2">
        <v>224.42744400000001</v>
      </c>
      <c r="G1200" s="3">
        <v>3079900</v>
      </c>
    </row>
    <row r="1201" spans="1:7" x14ac:dyDescent="0.25">
      <c r="A1201" s="1">
        <v>41968</v>
      </c>
      <c r="B1201" s="2">
        <v>249</v>
      </c>
      <c r="C1201" s="2">
        <v>249</v>
      </c>
      <c r="D1201" s="2">
        <v>246</v>
      </c>
      <c r="E1201" s="2">
        <v>249</v>
      </c>
      <c r="F1201" s="2">
        <v>224.42744400000001</v>
      </c>
      <c r="G1201" s="3">
        <v>3485400</v>
      </c>
    </row>
    <row r="1202" spans="1:7" x14ac:dyDescent="0.25">
      <c r="A1202" s="1">
        <v>41969</v>
      </c>
      <c r="B1202" s="2">
        <v>248</v>
      </c>
      <c r="C1202" s="2">
        <v>248</v>
      </c>
      <c r="D1202" s="2">
        <v>245</v>
      </c>
      <c r="E1202" s="2">
        <v>246</v>
      </c>
      <c r="F1202" s="2">
        <v>221.72348</v>
      </c>
      <c r="G1202" s="3">
        <v>3274500</v>
      </c>
    </row>
    <row r="1203" spans="1:7" x14ac:dyDescent="0.25">
      <c r="A1203" s="1">
        <v>41970</v>
      </c>
      <c r="B1203" s="2">
        <v>246</v>
      </c>
      <c r="C1203" s="2">
        <v>249</v>
      </c>
      <c r="D1203" s="2">
        <v>245</v>
      </c>
      <c r="E1203" s="2">
        <v>249</v>
      </c>
      <c r="F1203" s="2">
        <v>224.42744400000001</v>
      </c>
      <c r="G1203" s="3">
        <v>3486100</v>
      </c>
    </row>
    <row r="1204" spans="1:7" x14ac:dyDescent="0.25">
      <c r="A1204" s="1">
        <v>41971</v>
      </c>
      <c r="B1204" s="2">
        <v>248</v>
      </c>
      <c r="C1204" s="2">
        <v>249</v>
      </c>
      <c r="D1204" s="2">
        <v>246</v>
      </c>
      <c r="E1204" s="2">
        <v>247</v>
      </c>
      <c r="F1204" s="2">
        <v>222.62480199999999</v>
      </c>
      <c r="G1204" s="3">
        <v>2589300</v>
      </c>
    </row>
    <row r="1205" spans="1:7" x14ac:dyDescent="0.25">
      <c r="A1205" s="1">
        <v>41974</v>
      </c>
      <c r="B1205" s="2">
        <v>246</v>
      </c>
      <c r="C1205" s="2">
        <v>250</v>
      </c>
      <c r="D1205" s="2">
        <v>246</v>
      </c>
      <c r="E1205" s="2">
        <v>249</v>
      </c>
      <c r="F1205" s="2">
        <v>224.42744400000001</v>
      </c>
      <c r="G1205" s="3">
        <v>4069100</v>
      </c>
    </row>
    <row r="1206" spans="1:7" x14ac:dyDescent="0.25">
      <c r="A1206" s="1">
        <v>41975</v>
      </c>
      <c r="B1206" s="2">
        <v>247</v>
      </c>
      <c r="C1206" s="2">
        <v>249</v>
      </c>
      <c r="D1206" s="2">
        <v>246</v>
      </c>
      <c r="E1206" s="2">
        <v>247</v>
      </c>
      <c r="F1206" s="2">
        <v>222.62480199999999</v>
      </c>
      <c r="G1206" s="3">
        <v>3248800</v>
      </c>
    </row>
    <row r="1207" spans="1:7" x14ac:dyDescent="0.25">
      <c r="A1207" s="1">
        <v>41976</v>
      </c>
      <c r="B1207" s="2">
        <v>247</v>
      </c>
      <c r="C1207" s="2">
        <v>248</v>
      </c>
      <c r="D1207" s="2">
        <v>241</v>
      </c>
      <c r="E1207" s="2">
        <v>241</v>
      </c>
      <c r="F1207" s="2">
        <v>217.21693400000001</v>
      </c>
      <c r="G1207" s="3">
        <v>5456800</v>
      </c>
    </row>
    <row r="1208" spans="1:7" x14ac:dyDescent="0.25">
      <c r="A1208" s="1">
        <v>41977</v>
      </c>
      <c r="B1208" s="2">
        <v>240</v>
      </c>
      <c r="C1208" s="2">
        <v>242</v>
      </c>
      <c r="D1208" s="2">
        <v>237</v>
      </c>
      <c r="E1208" s="2">
        <v>242</v>
      </c>
      <c r="F1208" s="2">
        <v>218.118225</v>
      </c>
      <c r="G1208" s="3">
        <v>6645100</v>
      </c>
    </row>
    <row r="1209" spans="1:7" x14ac:dyDescent="0.25">
      <c r="A1209" s="1">
        <v>41981</v>
      </c>
      <c r="B1209" s="2">
        <v>241</v>
      </c>
      <c r="C1209" s="2">
        <v>246</v>
      </c>
      <c r="D1209" s="2">
        <v>237</v>
      </c>
      <c r="E1209" s="2">
        <v>239</v>
      </c>
      <c r="F1209" s="2">
        <v>215.41429099999999</v>
      </c>
      <c r="G1209" s="3">
        <v>7404600</v>
      </c>
    </row>
    <row r="1210" spans="1:7" x14ac:dyDescent="0.25">
      <c r="A1210" s="1">
        <v>41982</v>
      </c>
      <c r="B1210" s="2">
        <v>240</v>
      </c>
      <c r="C1210" s="2">
        <v>245</v>
      </c>
      <c r="D1210" s="2">
        <v>240</v>
      </c>
      <c r="E1210" s="2">
        <v>242</v>
      </c>
      <c r="F1210" s="2">
        <v>218.118225</v>
      </c>
      <c r="G1210" s="3">
        <v>6314100</v>
      </c>
    </row>
    <row r="1211" spans="1:7" x14ac:dyDescent="0.25">
      <c r="A1211" s="1">
        <v>41984</v>
      </c>
      <c r="B1211" s="2">
        <v>238</v>
      </c>
      <c r="C1211" s="2">
        <v>239</v>
      </c>
      <c r="D1211" s="2">
        <v>235</v>
      </c>
      <c r="E1211" s="2">
        <v>236</v>
      </c>
      <c r="F1211" s="2">
        <v>212.71035800000001</v>
      </c>
      <c r="G1211" s="3">
        <v>10982900</v>
      </c>
    </row>
    <row r="1212" spans="1:7" x14ac:dyDescent="0.25">
      <c r="A1212" s="1">
        <v>41985</v>
      </c>
      <c r="B1212" s="2">
        <v>237</v>
      </c>
      <c r="C1212" s="2">
        <v>240</v>
      </c>
      <c r="D1212" s="2">
        <v>235</v>
      </c>
      <c r="E1212" s="2">
        <v>236</v>
      </c>
      <c r="F1212" s="2">
        <v>212.71035800000001</v>
      </c>
      <c r="G1212" s="3">
        <v>4466100</v>
      </c>
    </row>
    <row r="1213" spans="1:7" x14ac:dyDescent="0.25">
      <c r="A1213" s="1">
        <v>41988</v>
      </c>
      <c r="B1213" s="2">
        <v>233</v>
      </c>
      <c r="C1213" s="2">
        <v>238</v>
      </c>
      <c r="D1213" s="2">
        <v>221</v>
      </c>
      <c r="E1213" s="2">
        <v>238</v>
      </c>
      <c r="F1213" s="2">
        <v>214.51295500000001</v>
      </c>
      <c r="G1213" s="3">
        <v>19007300</v>
      </c>
    </row>
    <row r="1214" spans="1:7" x14ac:dyDescent="0.25">
      <c r="A1214" s="1">
        <v>41989</v>
      </c>
      <c r="B1214" s="2">
        <v>229</v>
      </c>
      <c r="C1214" s="2">
        <v>231</v>
      </c>
      <c r="D1214" s="2">
        <v>226</v>
      </c>
      <c r="E1214" s="2">
        <v>228</v>
      </c>
      <c r="F1214" s="2">
        <v>205.499832</v>
      </c>
      <c r="G1214" s="3">
        <v>20760800</v>
      </c>
    </row>
    <row r="1215" spans="1:7" x14ac:dyDescent="0.25">
      <c r="A1215" s="1">
        <v>41990</v>
      </c>
      <c r="B1215" s="2">
        <v>226</v>
      </c>
      <c r="C1215" s="2">
        <v>228</v>
      </c>
      <c r="D1215" s="2">
        <v>224</v>
      </c>
      <c r="E1215" s="2">
        <v>226</v>
      </c>
      <c r="F1215" s="2">
        <v>203.69718900000001</v>
      </c>
      <c r="G1215" s="3">
        <v>16803800</v>
      </c>
    </row>
    <row r="1216" spans="1:7" x14ac:dyDescent="0.25">
      <c r="A1216" s="1">
        <v>41991</v>
      </c>
      <c r="B1216" s="2">
        <v>231</v>
      </c>
      <c r="C1216" s="2">
        <v>233</v>
      </c>
      <c r="D1216" s="2">
        <v>230</v>
      </c>
      <c r="E1216" s="2">
        <v>233</v>
      </c>
      <c r="F1216" s="2">
        <v>210.006393</v>
      </c>
      <c r="G1216" s="3">
        <v>9403200</v>
      </c>
    </row>
    <row r="1217" spans="1:7" x14ac:dyDescent="0.25">
      <c r="A1217" s="1">
        <v>41992</v>
      </c>
      <c r="B1217" s="2">
        <v>236</v>
      </c>
      <c r="C1217" s="2">
        <v>236</v>
      </c>
      <c r="D1217" s="2">
        <v>230</v>
      </c>
      <c r="E1217" s="2">
        <v>232</v>
      </c>
      <c r="F1217" s="2">
        <v>209.105087</v>
      </c>
      <c r="G1217" s="3">
        <v>6690400</v>
      </c>
    </row>
    <row r="1218" spans="1:7" x14ac:dyDescent="0.25">
      <c r="A1218" s="1">
        <v>41995</v>
      </c>
      <c r="B1218" s="2">
        <v>233</v>
      </c>
      <c r="C1218" s="2">
        <v>234</v>
      </c>
      <c r="D1218" s="2">
        <v>231</v>
      </c>
      <c r="E1218" s="2">
        <v>233</v>
      </c>
      <c r="F1218" s="2">
        <v>210.006393</v>
      </c>
      <c r="G1218" s="3">
        <v>3138800</v>
      </c>
    </row>
    <row r="1219" spans="1:7" x14ac:dyDescent="0.25">
      <c r="A1219" s="1">
        <v>41996</v>
      </c>
      <c r="B1219" s="2">
        <v>233</v>
      </c>
      <c r="C1219" s="2">
        <v>236</v>
      </c>
      <c r="D1219" s="2">
        <v>233</v>
      </c>
      <c r="E1219" s="2">
        <v>234</v>
      </c>
      <c r="F1219" s="2">
        <v>210.90772999999999</v>
      </c>
      <c r="G1219" s="3">
        <v>4379600</v>
      </c>
    </row>
    <row r="1220" spans="1:7" x14ac:dyDescent="0.25">
      <c r="A1220" s="1">
        <v>41997</v>
      </c>
      <c r="B1220" s="2">
        <v>234</v>
      </c>
      <c r="C1220" s="2">
        <v>235</v>
      </c>
      <c r="D1220" s="2">
        <v>230</v>
      </c>
      <c r="E1220" s="2">
        <v>231</v>
      </c>
      <c r="F1220" s="2">
        <v>208.20375100000001</v>
      </c>
      <c r="G1220" s="3">
        <v>3903800</v>
      </c>
    </row>
    <row r="1221" spans="1:7" x14ac:dyDescent="0.25">
      <c r="A1221" s="1">
        <v>41998</v>
      </c>
      <c r="B1221" s="2">
        <v>230</v>
      </c>
      <c r="C1221" s="2">
        <v>230</v>
      </c>
      <c r="D1221" s="2">
        <v>228</v>
      </c>
      <c r="E1221" s="2">
        <v>229</v>
      </c>
      <c r="F1221" s="2">
        <v>206.40112300000001</v>
      </c>
      <c r="G1221" s="3">
        <v>1657800</v>
      </c>
    </row>
    <row r="1222" spans="1:7" x14ac:dyDescent="0.25">
      <c r="A1222" s="1">
        <v>41999</v>
      </c>
      <c r="B1222" s="2">
        <v>229</v>
      </c>
      <c r="C1222" s="2">
        <v>232</v>
      </c>
      <c r="D1222" s="2">
        <v>227</v>
      </c>
      <c r="E1222" s="2">
        <v>230</v>
      </c>
      <c r="F1222" s="2">
        <v>207.30246</v>
      </c>
      <c r="G1222" s="3">
        <v>2585600</v>
      </c>
    </row>
    <row r="1223" spans="1:7" x14ac:dyDescent="0.25">
      <c r="A1223" s="1">
        <v>42002</v>
      </c>
      <c r="B1223" s="2">
        <v>231</v>
      </c>
      <c r="C1223" s="2">
        <v>233</v>
      </c>
      <c r="D1223" s="2">
        <v>228</v>
      </c>
      <c r="E1223" s="2">
        <v>229</v>
      </c>
      <c r="F1223" s="2">
        <v>206.40112300000001</v>
      </c>
      <c r="G1223" s="3">
        <v>3758200</v>
      </c>
    </row>
    <row r="1224" spans="1:7" x14ac:dyDescent="0.25">
      <c r="A1224" s="1">
        <v>42003</v>
      </c>
      <c r="B1224" s="2">
        <v>228</v>
      </c>
      <c r="C1224" s="2">
        <v>230</v>
      </c>
      <c r="D1224" s="2">
        <v>226</v>
      </c>
      <c r="E1224" s="2">
        <v>229</v>
      </c>
      <c r="F1224" s="2">
        <v>206.40112300000001</v>
      </c>
      <c r="G1224" s="3">
        <v>3478300</v>
      </c>
    </row>
    <row r="1225" spans="1:7" x14ac:dyDescent="0.25">
      <c r="A1225" s="1">
        <v>42009</v>
      </c>
      <c r="B1225" s="2">
        <v>226</v>
      </c>
      <c r="C1225" s="2">
        <v>227</v>
      </c>
      <c r="D1225" s="2">
        <v>220</v>
      </c>
      <c r="E1225" s="2">
        <v>220</v>
      </c>
      <c r="F1225" s="2">
        <v>198.28930700000001</v>
      </c>
      <c r="G1225" s="3">
        <v>8257400</v>
      </c>
    </row>
    <row r="1226" spans="1:7" x14ac:dyDescent="0.25">
      <c r="A1226" s="1">
        <v>42010</v>
      </c>
      <c r="B1226" s="2">
        <v>214</v>
      </c>
      <c r="C1226" s="2">
        <v>215</v>
      </c>
      <c r="D1226" s="2">
        <v>205</v>
      </c>
      <c r="E1226" s="2">
        <v>214</v>
      </c>
      <c r="F1226" s="2">
        <v>192.88142400000001</v>
      </c>
      <c r="G1226" s="3">
        <v>14103900</v>
      </c>
    </row>
    <row r="1227" spans="1:7" x14ac:dyDescent="0.25">
      <c r="A1227" s="1">
        <v>42011</v>
      </c>
      <c r="B1227" s="2">
        <v>215</v>
      </c>
      <c r="C1227" s="2">
        <v>219</v>
      </c>
      <c r="D1227" s="2">
        <v>214</v>
      </c>
      <c r="E1227" s="2">
        <v>218</v>
      </c>
      <c r="F1227" s="2">
        <v>196.48667900000001</v>
      </c>
      <c r="G1227" s="3">
        <v>8669900</v>
      </c>
    </row>
    <row r="1228" spans="1:7" x14ac:dyDescent="0.25">
      <c r="A1228" s="1">
        <v>42012</v>
      </c>
      <c r="B1228" s="2">
        <v>223</v>
      </c>
      <c r="C1228" s="2">
        <v>228</v>
      </c>
      <c r="D1228" s="2">
        <v>222</v>
      </c>
      <c r="E1228" s="2">
        <v>228</v>
      </c>
      <c r="F1228" s="2">
        <v>205.499832</v>
      </c>
      <c r="G1228" s="3">
        <v>8947000</v>
      </c>
    </row>
    <row r="1229" spans="1:7" x14ac:dyDescent="0.25">
      <c r="A1229" s="1">
        <v>42013</v>
      </c>
      <c r="B1229" s="2">
        <v>230</v>
      </c>
      <c r="C1229" s="2">
        <v>231</v>
      </c>
      <c r="D1229" s="2">
        <v>227</v>
      </c>
      <c r="E1229" s="2">
        <v>229</v>
      </c>
      <c r="F1229" s="2">
        <v>206.40112300000001</v>
      </c>
      <c r="G1229" s="3">
        <v>6858000</v>
      </c>
    </row>
    <row r="1230" spans="1:7" x14ac:dyDescent="0.25">
      <c r="A1230" s="1">
        <v>42016</v>
      </c>
      <c r="B1230" s="2">
        <v>227</v>
      </c>
      <c r="C1230" s="2">
        <v>229</v>
      </c>
      <c r="D1230" s="2">
        <v>225</v>
      </c>
      <c r="E1230" s="2">
        <v>227</v>
      </c>
      <c r="F1230" s="2">
        <v>204.598511</v>
      </c>
      <c r="G1230" s="3">
        <v>3171300</v>
      </c>
    </row>
    <row r="1231" spans="1:7" x14ac:dyDescent="0.25">
      <c r="A1231" s="1">
        <v>42017</v>
      </c>
      <c r="B1231" s="2">
        <v>224</v>
      </c>
      <c r="C1231" s="2">
        <v>227</v>
      </c>
      <c r="D1231" s="2">
        <v>224</v>
      </c>
      <c r="E1231" s="2">
        <v>226</v>
      </c>
      <c r="F1231" s="2">
        <v>203.69718900000001</v>
      </c>
      <c r="G1231" s="3">
        <v>6364100</v>
      </c>
    </row>
    <row r="1232" spans="1:7" x14ac:dyDescent="0.25">
      <c r="A1232" s="1">
        <v>42018</v>
      </c>
      <c r="B1232" s="2">
        <v>226</v>
      </c>
      <c r="C1232" s="2">
        <v>228</v>
      </c>
      <c r="D1232" s="2">
        <v>223</v>
      </c>
      <c r="E1232" s="2">
        <v>224</v>
      </c>
      <c r="F1232" s="2">
        <v>201.89454699999999</v>
      </c>
      <c r="G1232" s="3">
        <v>7296200</v>
      </c>
    </row>
    <row r="1233" spans="1:7" x14ac:dyDescent="0.25">
      <c r="A1233" s="1">
        <v>42019</v>
      </c>
      <c r="B1233" s="2">
        <v>226</v>
      </c>
      <c r="C1233" s="2">
        <v>229</v>
      </c>
      <c r="D1233" s="2">
        <v>224</v>
      </c>
      <c r="E1233" s="2">
        <v>226</v>
      </c>
      <c r="F1233" s="2">
        <v>203.69718900000001</v>
      </c>
      <c r="G1233" s="3">
        <v>6941600</v>
      </c>
    </row>
    <row r="1234" spans="1:7" x14ac:dyDescent="0.25">
      <c r="A1234" s="1">
        <v>42020</v>
      </c>
      <c r="B1234" s="2">
        <v>225</v>
      </c>
      <c r="C1234" s="2">
        <v>228</v>
      </c>
      <c r="D1234" s="2">
        <v>223</v>
      </c>
      <c r="E1234" s="2">
        <v>225</v>
      </c>
      <c r="F1234" s="2">
        <v>202.795883</v>
      </c>
      <c r="G1234" s="3">
        <v>8303000</v>
      </c>
    </row>
    <row r="1235" spans="1:7" x14ac:dyDescent="0.25">
      <c r="A1235" s="1">
        <v>42023</v>
      </c>
      <c r="B1235" s="2">
        <v>225</v>
      </c>
      <c r="C1235" s="2">
        <v>226</v>
      </c>
      <c r="D1235" s="2">
        <v>222</v>
      </c>
      <c r="E1235" s="2">
        <v>224</v>
      </c>
      <c r="F1235" s="2">
        <v>201.89454699999999</v>
      </c>
      <c r="G1235" s="3">
        <v>6662800</v>
      </c>
    </row>
    <row r="1236" spans="1:7" x14ac:dyDescent="0.25">
      <c r="A1236" s="1">
        <v>42024</v>
      </c>
      <c r="B1236" s="2">
        <v>224</v>
      </c>
      <c r="C1236" s="2">
        <v>226</v>
      </c>
      <c r="D1236" s="2">
        <v>222</v>
      </c>
      <c r="E1236" s="2">
        <v>222</v>
      </c>
      <c r="F1236" s="2">
        <v>200.091949</v>
      </c>
      <c r="G1236" s="3">
        <v>5589800</v>
      </c>
    </row>
    <row r="1237" spans="1:7" x14ac:dyDescent="0.25">
      <c r="A1237" s="1">
        <v>42025</v>
      </c>
      <c r="B1237" s="2">
        <v>222</v>
      </c>
      <c r="C1237" s="2">
        <v>223</v>
      </c>
      <c r="D1237" s="2">
        <v>220</v>
      </c>
      <c r="E1237" s="2">
        <v>222</v>
      </c>
      <c r="F1237" s="2">
        <v>200.091949</v>
      </c>
      <c r="G1237" s="3">
        <v>5924400</v>
      </c>
    </row>
    <row r="1238" spans="1:7" x14ac:dyDescent="0.25">
      <c r="A1238" s="1">
        <v>42026</v>
      </c>
      <c r="B1238" s="2">
        <v>225</v>
      </c>
      <c r="C1238" s="2">
        <v>228</v>
      </c>
      <c r="D1238" s="2">
        <v>222</v>
      </c>
      <c r="E1238" s="2">
        <v>228</v>
      </c>
      <c r="F1238" s="2">
        <v>205.499832</v>
      </c>
      <c r="G1238" s="3">
        <v>8420300</v>
      </c>
    </row>
    <row r="1239" spans="1:7" x14ac:dyDescent="0.25">
      <c r="A1239" s="1">
        <v>42027</v>
      </c>
      <c r="B1239" s="2">
        <v>232</v>
      </c>
      <c r="C1239" s="2">
        <v>235</v>
      </c>
      <c r="D1239" s="2">
        <v>231</v>
      </c>
      <c r="E1239" s="2">
        <v>235</v>
      </c>
      <c r="F1239" s="2">
        <v>211.80905200000001</v>
      </c>
      <c r="G1239" s="3">
        <v>12648100</v>
      </c>
    </row>
    <row r="1240" spans="1:7" x14ac:dyDescent="0.25">
      <c r="A1240" s="1">
        <v>42030</v>
      </c>
      <c r="B1240" s="2">
        <v>233</v>
      </c>
      <c r="C1240" s="2">
        <v>234</v>
      </c>
      <c r="D1240" s="2">
        <v>231</v>
      </c>
      <c r="E1240" s="2">
        <v>232</v>
      </c>
      <c r="F1240" s="2">
        <v>209.105087</v>
      </c>
      <c r="G1240" s="3">
        <v>9320000</v>
      </c>
    </row>
    <row r="1241" spans="1:7" x14ac:dyDescent="0.25">
      <c r="A1241" s="1">
        <v>42031</v>
      </c>
      <c r="B1241" s="2">
        <v>232</v>
      </c>
      <c r="C1241" s="2">
        <v>233</v>
      </c>
      <c r="D1241" s="2">
        <v>231</v>
      </c>
      <c r="E1241" s="2">
        <v>232</v>
      </c>
      <c r="F1241" s="2">
        <v>209.105087</v>
      </c>
      <c r="G1241" s="3">
        <v>7363900</v>
      </c>
    </row>
    <row r="1242" spans="1:7" x14ac:dyDescent="0.25">
      <c r="A1242" s="1">
        <v>42032</v>
      </c>
      <c r="B1242" s="2">
        <v>231</v>
      </c>
      <c r="C1242" s="2">
        <v>232</v>
      </c>
      <c r="D1242" s="2">
        <v>229</v>
      </c>
      <c r="E1242" s="2">
        <v>232</v>
      </c>
      <c r="F1242" s="2">
        <v>209.105087</v>
      </c>
      <c r="G1242" s="3">
        <v>7670700</v>
      </c>
    </row>
    <row r="1243" spans="1:7" x14ac:dyDescent="0.25">
      <c r="A1243" s="1">
        <v>42033</v>
      </c>
      <c r="B1243" s="2">
        <v>231</v>
      </c>
      <c r="C1243" s="2">
        <v>232</v>
      </c>
      <c r="D1243" s="2">
        <v>226</v>
      </c>
      <c r="E1243" s="2">
        <v>226</v>
      </c>
      <c r="F1243" s="2">
        <v>203.69718900000001</v>
      </c>
      <c r="G1243" s="3">
        <v>7761100</v>
      </c>
    </row>
    <row r="1244" spans="1:7" x14ac:dyDescent="0.25">
      <c r="A1244" s="1">
        <v>42034</v>
      </c>
      <c r="B1244" s="2">
        <v>223</v>
      </c>
      <c r="C1244" s="2">
        <v>225</v>
      </c>
      <c r="D1244" s="2">
        <v>221</v>
      </c>
      <c r="E1244" s="2">
        <v>222</v>
      </c>
      <c r="F1244" s="2">
        <v>200.091949</v>
      </c>
      <c r="G1244" s="3">
        <v>10344000</v>
      </c>
    </row>
    <row r="1245" spans="1:7" x14ac:dyDescent="0.25">
      <c r="A1245" s="1">
        <v>42037</v>
      </c>
      <c r="B1245" s="2">
        <v>219</v>
      </c>
      <c r="C1245" s="2">
        <v>222</v>
      </c>
      <c r="D1245" s="2">
        <v>219</v>
      </c>
      <c r="E1245" s="2">
        <v>221</v>
      </c>
      <c r="F1245" s="2">
        <v>199.19061300000001</v>
      </c>
      <c r="G1245" s="3">
        <v>5663000</v>
      </c>
    </row>
    <row r="1246" spans="1:7" x14ac:dyDescent="0.25">
      <c r="A1246" s="1">
        <v>42038</v>
      </c>
      <c r="B1246" s="2">
        <v>222</v>
      </c>
      <c r="C1246" s="2">
        <v>228</v>
      </c>
      <c r="D1246" s="2">
        <v>222</v>
      </c>
      <c r="E1246" s="2">
        <v>226</v>
      </c>
      <c r="F1246" s="2">
        <v>203.69718900000001</v>
      </c>
      <c r="G1246" s="3">
        <v>6662500</v>
      </c>
    </row>
    <row r="1247" spans="1:7" x14ac:dyDescent="0.25">
      <c r="A1247" s="1">
        <v>42039</v>
      </c>
      <c r="B1247" s="2">
        <v>229</v>
      </c>
      <c r="C1247" s="2">
        <v>229</v>
      </c>
      <c r="D1247" s="2">
        <v>224</v>
      </c>
      <c r="E1247" s="2">
        <v>224</v>
      </c>
      <c r="F1247" s="2">
        <v>201.89454699999999</v>
      </c>
      <c r="G1247" s="3">
        <v>6389400</v>
      </c>
    </row>
    <row r="1248" spans="1:7" x14ac:dyDescent="0.25">
      <c r="A1248" s="1">
        <v>42040</v>
      </c>
      <c r="B1248" s="2">
        <v>223</v>
      </c>
      <c r="C1248" s="2">
        <v>227</v>
      </c>
      <c r="D1248" s="2">
        <v>223</v>
      </c>
      <c r="E1248" s="2">
        <v>227</v>
      </c>
      <c r="F1248" s="2">
        <v>204.598511</v>
      </c>
      <c r="G1248" s="3">
        <v>4397600</v>
      </c>
    </row>
    <row r="1249" spans="1:7" x14ac:dyDescent="0.25">
      <c r="A1249" s="1">
        <v>42041</v>
      </c>
      <c r="B1249" s="2">
        <v>227</v>
      </c>
      <c r="C1249" s="2">
        <v>228</v>
      </c>
      <c r="D1249" s="2">
        <v>224</v>
      </c>
      <c r="E1249" s="2">
        <v>225</v>
      </c>
      <c r="F1249" s="2">
        <v>202.795883</v>
      </c>
      <c r="G1249" s="3">
        <v>3118100</v>
      </c>
    </row>
    <row r="1250" spans="1:7" x14ac:dyDescent="0.25">
      <c r="A1250" s="1">
        <v>42044</v>
      </c>
      <c r="B1250" s="2">
        <v>225</v>
      </c>
      <c r="C1250" s="2">
        <v>226</v>
      </c>
      <c r="D1250" s="2">
        <v>222</v>
      </c>
      <c r="E1250" s="2">
        <v>222</v>
      </c>
      <c r="F1250" s="2">
        <v>200.091949</v>
      </c>
      <c r="G1250" s="3">
        <v>4446800</v>
      </c>
    </row>
    <row r="1251" spans="1:7" x14ac:dyDescent="0.25">
      <c r="A1251" s="1">
        <v>42045</v>
      </c>
      <c r="B1251" s="2">
        <v>222</v>
      </c>
      <c r="C1251" s="2">
        <v>225</v>
      </c>
      <c r="D1251" s="2">
        <v>222</v>
      </c>
      <c r="E1251" s="2">
        <v>223</v>
      </c>
      <c r="F1251" s="2">
        <v>200.99323999999999</v>
      </c>
      <c r="G1251" s="3">
        <v>3403900</v>
      </c>
    </row>
    <row r="1252" spans="1:7" x14ac:dyDescent="0.25">
      <c r="A1252" s="1">
        <v>42046</v>
      </c>
      <c r="B1252" s="2">
        <v>224</v>
      </c>
      <c r="C1252" s="2">
        <v>228</v>
      </c>
      <c r="D1252" s="2">
        <v>223</v>
      </c>
      <c r="E1252" s="2">
        <v>227</v>
      </c>
      <c r="F1252" s="2">
        <v>204.598511</v>
      </c>
      <c r="G1252" s="3">
        <v>4229000</v>
      </c>
    </row>
    <row r="1253" spans="1:7" x14ac:dyDescent="0.25">
      <c r="A1253" s="1">
        <v>42047</v>
      </c>
      <c r="B1253" s="2">
        <v>228</v>
      </c>
      <c r="C1253" s="2">
        <v>228</v>
      </c>
      <c r="D1253" s="2">
        <v>223</v>
      </c>
      <c r="E1253" s="2">
        <v>225</v>
      </c>
      <c r="F1253" s="2">
        <v>202.795883</v>
      </c>
      <c r="G1253" s="3">
        <v>5629200</v>
      </c>
    </row>
    <row r="1254" spans="1:7" x14ac:dyDescent="0.25">
      <c r="A1254" s="1">
        <v>42048</v>
      </c>
      <c r="B1254" s="2">
        <v>225</v>
      </c>
      <c r="C1254" s="2">
        <v>226</v>
      </c>
      <c r="D1254" s="2">
        <v>223</v>
      </c>
      <c r="E1254" s="2">
        <v>225</v>
      </c>
      <c r="F1254" s="2">
        <v>202.795883</v>
      </c>
      <c r="G1254" s="3">
        <v>3294700</v>
      </c>
    </row>
    <row r="1255" spans="1:7" x14ac:dyDescent="0.25">
      <c r="A1255" s="1">
        <v>42051</v>
      </c>
      <c r="B1255" s="2">
        <v>224</v>
      </c>
      <c r="C1255" s="2">
        <v>226</v>
      </c>
      <c r="D1255" s="2">
        <v>223</v>
      </c>
      <c r="E1255" s="2">
        <v>224</v>
      </c>
      <c r="F1255" s="2">
        <v>201.89454699999999</v>
      </c>
      <c r="G1255" s="3">
        <v>2545900</v>
      </c>
    </row>
    <row r="1256" spans="1:7" x14ac:dyDescent="0.25">
      <c r="A1256" s="1">
        <v>42052</v>
      </c>
      <c r="B1256" s="2">
        <v>223</v>
      </c>
      <c r="C1256" s="2">
        <v>224</v>
      </c>
      <c r="D1256" s="2">
        <v>220</v>
      </c>
      <c r="E1256" s="2">
        <v>221</v>
      </c>
      <c r="F1256" s="2">
        <v>199.19061300000001</v>
      </c>
      <c r="G1256" s="3">
        <v>3923900</v>
      </c>
    </row>
    <row r="1257" spans="1:7" x14ac:dyDescent="0.25">
      <c r="A1257" s="1">
        <v>42053</v>
      </c>
      <c r="B1257" s="2">
        <v>221</v>
      </c>
      <c r="C1257" s="2">
        <v>223</v>
      </c>
      <c r="D1257" s="2">
        <v>220</v>
      </c>
      <c r="E1257" s="2">
        <v>222</v>
      </c>
      <c r="F1257" s="2">
        <v>200.091949</v>
      </c>
      <c r="G1257" s="3">
        <v>3023800</v>
      </c>
    </row>
    <row r="1258" spans="1:7" x14ac:dyDescent="0.25">
      <c r="A1258" s="1">
        <v>42054</v>
      </c>
      <c r="B1258" s="2">
        <v>223</v>
      </c>
      <c r="C1258" s="2">
        <v>223</v>
      </c>
      <c r="D1258" s="2">
        <v>221</v>
      </c>
      <c r="E1258" s="2">
        <v>222</v>
      </c>
      <c r="F1258" s="2">
        <v>200.091949</v>
      </c>
      <c r="G1258" s="3">
        <v>1501400</v>
      </c>
    </row>
    <row r="1259" spans="1:7" x14ac:dyDescent="0.25">
      <c r="A1259" s="1">
        <v>42055</v>
      </c>
      <c r="B1259" s="2">
        <v>222</v>
      </c>
      <c r="C1259" s="2">
        <v>222</v>
      </c>
      <c r="D1259" s="2">
        <v>220</v>
      </c>
      <c r="E1259" s="2">
        <v>220</v>
      </c>
      <c r="F1259" s="2">
        <v>198.28930700000001</v>
      </c>
      <c r="G1259" s="3">
        <v>3012700</v>
      </c>
    </row>
    <row r="1260" spans="1:7" x14ac:dyDescent="0.25">
      <c r="A1260" s="1">
        <v>42058</v>
      </c>
      <c r="B1260" s="2">
        <v>220</v>
      </c>
      <c r="C1260" s="2">
        <v>221</v>
      </c>
      <c r="D1260" s="2">
        <v>215</v>
      </c>
      <c r="E1260" s="2">
        <v>217</v>
      </c>
      <c r="F1260" s="2">
        <v>195.585373</v>
      </c>
      <c r="G1260" s="3">
        <v>5577200</v>
      </c>
    </row>
    <row r="1261" spans="1:7" x14ac:dyDescent="0.25">
      <c r="A1261" s="1">
        <v>42059</v>
      </c>
      <c r="B1261" s="2">
        <v>219</v>
      </c>
      <c r="C1261" s="2">
        <v>223</v>
      </c>
      <c r="D1261" s="2">
        <v>218</v>
      </c>
      <c r="E1261" s="2">
        <v>221</v>
      </c>
      <c r="F1261" s="2">
        <v>199.19061300000001</v>
      </c>
      <c r="G1261" s="3">
        <v>5925300</v>
      </c>
    </row>
    <row r="1262" spans="1:7" x14ac:dyDescent="0.25">
      <c r="A1262" s="1">
        <v>42060</v>
      </c>
      <c r="B1262" s="2">
        <v>222</v>
      </c>
      <c r="C1262" s="2">
        <v>223</v>
      </c>
      <c r="D1262" s="2">
        <v>218</v>
      </c>
      <c r="E1262" s="2">
        <v>219</v>
      </c>
      <c r="F1262" s="2">
        <v>197.38797</v>
      </c>
      <c r="G1262" s="3">
        <v>4325800</v>
      </c>
    </row>
    <row r="1263" spans="1:7" x14ac:dyDescent="0.25">
      <c r="A1263" s="1">
        <v>42061</v>
      </c>
      <c r="B1263" s="2">
        <v>219</v>
      </c>
      <c r="C1263" s="2">
        <v>220</v>
      </c>
      <c r="D1263" s="2">
        <v>215</v>
      </c>
      <c r="E1263" s="2">
        <v>216</v>
      </c>
      <c r="F1263" s="2">
        <v>194.68405200000001</v>
      </c>
      <c r="G1263" s="3">
        <v>6595500</v>
      </c>
    </row>
    <row r="1264" spans="1:7" x14ac:dyDescent="0.25">
      <c r="A1264" s="1">
        <v>42062</v>
      </c>
      <c r="B1264" s="2">
        <v>216</v>
      </c>
      <c r="C1264" s="2">
        <v>218</v>
      </c>
      <c r="D1264" s="2">
        <v>216</v>
      </c>
      <c r="E1264" s="2">
        <v>217</v>
      </c>
      <c r="F1264" s="2">
        <v>195.585373</v>
      </c>
      <c r="G1264" s="3">
        <v>5483000</v>
      </c>
    </row>
    <row r="1265" spans="1:7" x14ac:dyDescent="0.25">
      <c r="A1265" s="1">
        <v>42065</v>
      </c>
      <c r="B1265" s="2">
        <v>217</v>
      </c>
      <c r="C1265" s="2">
        <v>218</v>
      </c>
      <c r="D1265" s="2">
        <v>216</v>
      </c>
      <c r="E1265" s="2">
        <v>218</v>
      </c>
      <c r="F1265" s="2">
        <v>196.48667900000001</v>
      </c>
      <c r="G1265" s="3">
        <v>3929400</v>
      </c>
    </row>
    <row r="1266" spans="1:7" x14ac:dyDescent="0.25">
      <c r="A1266" s="1">
        <v>42066</v>
      </c>
      <c r="B1266" s="2">
        <v>220</v>
      </c>
      <c r="C1266" s="2">
        <v>225</v>
      </c>
      <c r="D1266" s="2">
        <v>220</v>
      </c>
      <c r="E1266" s="2">
        <v>223</v>
      </c>
      <c r="F1266" s="2">
        <v>200.99323999999999</v>
      </c>
      <c r="G1266" s="3">
        <v>9276200</v>
      </c>
    </row>
    <row r="1267" spans="1:7" x14ac:dyDescent="0.25">
      <c r="A1267" s="1">
        <v>42068</v>
      </c>
      <c r="B1267" s="2">
        <v>228</v>
      </c>
      <c r="C1267" s="2">
        <v>228</v>
      </c>
      <c r="D1267" s="2">
        <v>225</v>
      </c>
      <c r="E1267" s="2">
        <v>228</v>
      </c>
      <c r="F1267" s="2">
        <v>205.499832</v>
      </c>
      <c r="G1267" s="3">
        <v>10042300</v>
      </c>
    </row>
    <row r="1268" spans="1:7" x14ac:dyDescent="0.25">
      <c r="A1268" s="1">
        <v>42069</v>
      </c>
      <c r="B1268" s="2">
        <v>228</v>
      </c>
      <c r="C1268" s="2">
        <v>229</v>
      </c>
      <c r="D1268" s="2">
        <v>226</v>
      </c>
      <c r="E1268" s="2">
        <v>229</v>
      </c>
      <c r="F1268" s="2">
        <v>206.40112300000001</v>
      </c>
      <c r="G1268" s="3">
        <v>4733700</v>
      </c>
    </row>
    <row r="1269" spans="1:7" x14ac:dyDescent="0.25">
      <c r="A1269" s="1">
        <v>42072</v>
      </c>
      <c r="B1269" s="2">
        <v>227</v>
      </c>
      <c r="C1269" s="2">
        <v>229</v>
      </c>
      <c r="D1269" s="2">
        <v>226</v>
      </c>
      <c r="E1269" s="2">
        <v>228</v>
      </c>
      <c r="F1269" s="2">
        <v>205.499832</v>
      </c>
      <c r="G1269" s="3">
        <v>2652300</v>
      </c>
    </row>
    <row r="1270" spans="1:7" x14ac:dyDescent="0.25">
      <c r="A1270" s="1">
        <v>42073</v>
      </c>
      <c r="B1270" s="2">
        <v>229</v>
      </c>
      <c r="C1270" s="2">
        <v>229</v>
      </c>
      <c r="D1270" s="2">
        <v>224</v>
      </c>
      <c r="E1270" s="2">
        <v>224</v>
      </c>
      <c r="F1270" s="2">
        <v>201.89454699999999</v>
      </c>
      <c r="G1270" s="3">
        <v>5873200</v>
      </c>
    </row>
    <row r="1271" spans="1:7" x14ac:dyDescent="0.25">
      <c r="A1271" s="1">
        <v>42074</v>
      </c>
      <c r="B1271" s="2">
        <v>224</v>
      </c>
      <c r="C1271" s="2">
        <v>229</v>
      </c>
      <c r="D1271" s="2">
        <v>223</v>
      </c>
      <c r="E1271" s="2">
        <v>227</v>
      </c>
      <c r="F1271" s="2">
        <v>204.598511</v>
      </c>
      <c r="G1271" s="3">
        <v>6686400</v>
      </c>
    </row>
    <row r="1272" spans="1:7" x14ac:dyDescent="0.25">
      <c r="A1272" s="1">
        <v>42075</v>
      </c>
      <c r="B1272" s="2">
        <v>227</v>
      </c>
      <c r="C1272" s="2">
        <v>228</v>
      </c>
      <c r="D1272" s="2">
        <v>225</v>
      </c>
      <c r="E1272" s="2">
        <v>225</v>
      </c>
      <c r="F1272" s="2">
        <v>202.795883</v>
      </c>
      <c r="G1272" s="3">
        <v>3638900</v>
      </c>
    </row>
    <row r="1273" spans="1:7" x14ac:dyDescent="0.25">
      <c r="A1273" s="1">
        <v>42076</v>
      </c>
      <c r="B1273" s="2">
        <v>225</v>
      </c>
      <c r="C1273" s="2">
        <v>227</v>
      </c>
      <c r="D1273" s="2">
        <v>223</v>
      </c>
      <c r="E1273" s="2">
        <v>224</v>
      </c>
      <c r="F1273" s="2">
        <v>201.89454699999999</v>
      </c>
      <c r="G1273" s="3">
        <v>3749900</v>
      </c>
    </row>
    <row r="1274" spans="1:7" x14ac:dyDescent="0.25">
      <c r="A1274" s="1">
        <v>42079</v>
      </c>
      <c r="B1274" s="2">
        <v>223</v>
      </c>
      <c r="C1274" s="2">
        <v>225</v>
      </c>
      <c r="D1274" s="2">
        <v>220</v>
      </c>
      <c r="E1274" s="2">
        <v>221</v>
      </c>
      <c r="F1274" s="2">
        <v>199.19061300000001</v>
      </c>
      <c r="G1274" s="3">
        <v>4328600</v>
      </c>
    </row>
    <row r="1275" spans="1:7" x14ac:dyDescent="0.25">
      <c r="A1275" s="1">
        <v>42080</v>
      </c>
      <c r="B1275" s="2">
        <v>223</v>
      </c>
      <c r="C1275" s="2">
        <v>224</v>
      </c>
      <c r="D1275" s="2">
        <v>220</v>
      </c>
      <c r="E1275" s="2">
        <v>221</v>
      </c>
      <c r="F1275" s="2">
        <v>199.19061300000001</v>
      </c>
      <c r="G1275" s="3">
        <v>2863700</v>
      </c>
    </row>
    <row r="1276" spans="1:7" x14ac:dyDescent="0.25">
      <c r="A1276" s="1">
        <v>42081</v>
      </c>
      <c r="B1276" s="2">
        <v>222</v>
      </c>
      <c r="C1276" s="2">
        <v>228</v>
      </c>
      <c r="D1276" s="2">
        <v>221</v>
      </c>
      <c r="E1276" s="2">
        <v>226</v>
      </c>
      <c r="F1276" s="2">
        <v>203.69718900000001</v>
      </c>
      <c r="G1276" s="3">
        <v>4597600</v>
      </c>
    </row>
    <row r="1277" spans="1:7" x14ac:dyDescent="0.25">
      <c r="A1277" s="1">
        <v>42082</v>
      </c>
      <c r="B1277" s="2">
        <v>228</v>
      </c>
      <c r="C1277" s="2">
        <v>231</v>
      </c>
      <c r="D1277" s="2">
        <v>226</v>
      </c>
      <c r="E1277" s="2">
        <v>230</v>
      </c>
      <c r="F1277" s="2">
        <v>207.30246</v>
      </c>
      <c r="G1277" s="3">
        <v>8605100</v>
      </c>
    </row>
    <row r="1278" spans="1:7" x14ac:dyDescent="0.25">
      <c r="A1278" s="1">
        <v>42083</v>
      </c>
      <c r="B1278" s="2">
        <v>230</v>
      </c>
      <c r="C1278" s="2">
        <v>231</v>
      </c>
      <c r="D1278" s="2">
        <v>227</v>
      </c>
      <c r="E1278" s="2">
        <v>228</v>
      </c>
      <c r="F1278" s="2">
        <v>205.499832</v>
      </c>
      <c r="G1278" s="3">
        <v>5226100</v>
      </c>
    </row>
    <row r="1279" spans="1:7" x14ac:dyDescent="0.25">
      <c r="A1279" s="1">
        <v>42086</v>
      </c>
      <c r="B1279" s="2">
        <v>230</v>
      </c>
      <c r="C1279" s="2">
        <v>230</v>
      </c>
      <c r="D1279" s="2">
        <v>225</v>
      </c>
      <c r="E1279" s="2">
        <v>227</v>
      </c>
      <c r="F1279" s="2">
        <v>204.598511</v>
      </c>
      <c r="G1279" s="3">
        <v>3796100</v>
      </c>
    </row>
    <row r="1280" spans="1:7" x14ac:dyDescent="0.25">
      <c r="A1280" s="1">
        <v>42087</v>
      </c>
      <c r="B1280" s="2">
        <v>226</v>
      </c>
      <c r="C1280" s="2">
        <v>227</v>
      </c>
      <c r="D1280" s="2">
        <v>223</v>
      </c>
      <c r="E1280" s="2">
        <v>225</v>
      </c>
      <c r="F1280" s="2">
        <v>202.795883</v>
      </c>
      <c r="G1280" s="3">
        <v>6624600</v>
      </c>
    </row>
    <row r="1281" spans="1:7" x14ac:dyDescent="0.25">
      <c r="A1281" s="1">
        <v>42088</v>
      </c>
      <c r="B1281" s="2">
        <v>225</v>
      </c>
      <c r="C1281" s="2">
        <v>228</v>
      </c>
      <c r="D1281" s="2">
        <v>225</v>
      </c>
      <c r="E1281" s="2">
        <v>226</v>
      </c>
      <c r="F1281" s="2">
        <v>203.69718900000001</v>
      </c>
      <c r="G1281" s="3">
        <v>5065200</v>
      </c>
    </row>
    <row r="1282" spans="1:7" x14ac:dyDescent="0.25">
      <c r="A1282" s="1">
        <v>42089</v>
      </c>
      <c r="B1282" s="2">
        <v>224</v>
      </c>
      <c r="C1282" s="2">
        <v>227</v>
      </c>
      <c r="D1282" s="2">
        <v>222</v>
      </c>
      <c r="E1282" s="2">
        <v>224</v>
      </c>
      <c r="F1282" s="2">
        <v>201.89454699999999</v>
      </c>
      <c r="G1282" s="3">
        <v>4982300</v>
      </c>
    </row>
    <row r="1283" spans="1:7" x14ac:dyDescent="0.25">
      <c r="A1283" s="1">
        <v>42090</v>
      </c>
      <c r="B1283" s="2">
        <v>225</v>
      </c>
      <c r="C1283" s="2">
        <v>229</v>
      </c>
      <c r="D1283" s="2">
        <v>224</v>
      </c>
      <c r="E1283" s="2">
        <v>226</v>
      </c>
      <c r="F1283" s="2">
        <v>203.69718900000001</v>
      </c>
      <c r="G1283" s="3">
        <v>3994500</v>
      </c>
    </row>
    <row r="1284" spans="1:7" x14ac:dyDescent="0.25">
      <c r="A1284" s="1">
        <v>42093</v>
      </c>
      <c r="B1284" s="2">
        <v>229</v>
      </c>
      <c r="C1284" s="2">
        <v>230</v>
      </c>
      <c r="D1284" s="2">
        <v>227</v>
      </c>
      <c r="E1284" s="2">
        <v>227</v>
      </c>
      <c r="F1284" s="2">
        <v>204.598511</v>
      </c>
      <c r="G1284" s="3">
        <v>5097200</v>
      </c>
    </row>
    <row r="1285" spans="1:7" x14ac:dyDescent="0.25">
      <c r="A1285" s="1">
        <v>42094</v>
      </c>
      <c r="B1285" s="2">
        <v>229</v>
      </c>
      <c r="C1285" s="2">
        <v>230</v>
      </c>
      <c r="D1285" s="2">
        <v>226</v>
      </c>
      <c r="E1285" s="2">
        <v>229</v>
      </c>
      <c r="F1285" s="2">
        <v>206.40112300000001</v>
      </c>
      <c r="G1285" s="3">
        <v>4350900</v>
      </c>
    </row>
    <row r="1286" spans="1:7" x14ac:dyDescent="0.25">
      <c r="A1286" s="1">
        <v>42095</v>
      </c>
      <c r="B1286" s="2">
        <v>229</v>
      </c>
      <c r="C1286" s="2">
        <v>230</v>
      </c>
      <c r="D1286" s="2">
        <v>227</v>
      </c>
      <c r="E1286" s="2">
        <v>230</v>
      </c>
      <c r="F1286" s="2">
        <v>207.30246</v>
      </c>
      <c r="G1286" s="3">
        <v>1897900</v>
      </c>
    </row>
    <row r="1287" spans="1:7" x14ac:dyDescent="0.25">
      <c r="A1287" s="1">
        <v>42096</v>
      </c>
      <c r="B1287" s="2">
        <v>230</v>
      </c>
      <c r="C1287" s="2">
        <v>232</v>
      </c>
      <c r="D1287" s="2">
        <v>228</v>
      </c>
      <c r="E1287" s="2">
        <v>231</v>
      </c>
      <c r="F1287" s="2">
        <v>208.20375100000001</v>
      </c>
      <c r="G1287" s="3">
        <v>4403800</v>
      </c>
    </row>
    <row r="1288" spans="1:7" x14ac:dyDescent="0.25">
      <c r="A1288" s="1">
        <v>42097</v>
      </c>
      <c r="B1288" s="2">
        <v>231</v>
      </c>
      <c r="C1288" s="2">
        <v>233</v>
      </c>
      <c r="D1288" s="2">
        <v>230</v>
      </c>
      <c r="E1288" s="2">
        <v>231</v>
      </c>
      <c r="F1288" s="2">
        <v>208.20375100000001</v>
      </c>
      <c r="G1288" s="3">
        <v>2046400</v>
      </c>
    </row>
    <row r="1289" spans="1:7" x14ac:dyDescent="0.25">
      <c r="A1289" s="1">
        <v>42101</v>
      </c>
      <c r="B1289" s="2">
        <v>232</v>
      </c>
      <c r="C1289" s="2">
        <v>235</v>
      </c>
      <c r="D1289" s="2">
        <v>231</v>
      </c>
      <c r="E1289" s="2">
        <v>233</v>
      </c>
      <c r="F1289" s="2">
        <v>210.006393</v>
      </c>
      <c r="G1289" s="3">
        <v>3667100</v>
      </c>
    </row>
    <row r="1290" spans="1:7" x14ac:dyDescent="0.25">
      <c r="A1290" s="1">
        <v>42102</v>
      </c>
      <c r="B1290" s="2">
        <v>233</v>
      </c>
      <c r="C1290" s="2">
        <v>236</v>
      </c>
      <c r="D1290" s="2">
        <v>232</v>
      </c>
      <c r="E1290" s="2">
        <v>234</v>
      </c>
      <c r="F1290" s="2">
        <v>210.90772999999999</v>
      </c>
      <c r="G1290" s="3">
        <v>5491700</v>
      </c>
    </row>
    <row r="1291" spans="1:7" x14ac:dyDescent="0.25">
      <c r="A1291" s="1">
        <v>42103</v>
      </c>
      <c r="B1291" s="2">
        <v>232</v>
      </c>
      <c r="C1291" s="2">
        <v>234</v>
      </c>
      <c r="D1291" s="2">
        <v>231</v>
      </c>
      <c r="E1291" s="2">
        <v>233</v>
      </c>
      <c r="F1291" s="2">
        <v>213.195221</v>
      </c>
      <c r="G1291" s="3">
        <v>4218200</v>
      </c>
    </row>
    <row r="1292" spans="1:7" x14ac:dyDescent="0.25">
      <c r="A1292" s="1">
        <v>42104</v>
      </c>
      <c r="B1292" s="2">
        <v>234</v>
      </c>
      <c r="C1292" s="2">
        <v>234</v>
      </c>
      <c r="D1292" s="2">
        <v>230</v>
      </c>
      <c r="E1292" s="2">
        <v>234</v>
      </c>
      <c r="F1292" s="2">
        <v>214.11021400000001</v>
      </c>
      <c r="G1292" s="3">
        <v>4688300</v>
      </c>
    </row>
    <row r="1293" spans="1:7" x14ac:dyDescent="0.25">
      <c r="A1293" s="1">
        <v>42110</v>
      </c>
      <c r="B1293" s="2">
        <v>231</v>
      </c>
      <c r="C1293" s="2">
        <v>235</v>
      </c>
      <c r="D1293" s="2">
        <v>227</v>
      </c>
      <c r="E1293" s="2">
        <v>234</v>
      </c>
      <c r="F1293" s="2">
        <v>214.11021400000001</v>
      </c>
      <c r="G1293" s="3">
        <v>6878000</v>
      </c>
    </row>
    <row r="1294" spans="1:7" x14ac:dyDescent="0.25">
      <c r="A1294" s="1">
        <v>42111</v>
      </c>
      <c r="B1294" s="2">
        <v>234</v>
      </c>
      <c r="C1294" s="2">
        <v>236</v>
      </c>
      <c r="D1294" s="2">
        <v>232</v>
      </c>
      <c r="E1294" s="2">
        <v>234</v>
      </c>
      <c r="F1294" s="2">
        <v>214.11021400000001</v>
      </c>
      <c r="G1294" s="3">
        <v>7265200</v>
      </c>
    </row>
    <row r="1295" spans="1:7" x14ac:dyDescent="0.25">
      <c r="A1295" s="1">
        <v>42114</v>
      </c>
      <c r="B1295" s="2">
        <v>234</v>
      </c>
      <c r="C1295" s="2">
        <v>234</v>
      </c>
      <c r="D1295" s="2">
        <v>229</v>
      </c>
      <c r="E1295" s="2">
        <v>233</v>
      </c>
      <c r="F1295" s="2">
        <v>213.195221</v>
      </c>
      <c r="G1295" s="3">
        <v>8808000</v>
      </c>
    </row>
    <row r="1296" spans="1:7" x14ac:dyDescent="0.25">
      <c r="A1296" s="1">
        <v>42115</v>
      </c>
      <c r="B1296" s="2">
        <v>233</v>
      </c>
      <c r="C1296" s="2">
        <v>234</v>
      </c>
      <c r="D1296" s="2">
        <v>229</v>
      </c>
      <c r="E1296" s="2">
        <v>232</v>
      </c>
      <c r="F1296" s="2">
        <v>212.28022799999999</v>
      </c>
      <c r="G1296" s="3">
        <v>7470900</v>
      </c>
    </row>
    <row r="1297" spans="1:7" x14ac:dyDescent="0.25">
      <c r="A1297" s="1">
        <v>42116</v>
      </c>
      <c r="B1297" s="2">
        <v>232</v>
      </c>
      <c r="C1297" s="2">
        <v>232</v>
      </c>
      <c r="D1297" s="2">
        <v>225</v>
      </c>
      <c r="E1297" s="2">
        <v>226</v>
      </c>
      <c r="F1297" s="2">
        <v>206.79020700000001</v>
      </c>
      <c r="G1297" s="3">
        <v>9854600</v>
      </c>
    </row>
    <row r="1298" spans="1:7" x14ac:dyDescent="0.25">
      <c r="A1298" s="1">
        <v>42117</v>
      </c>
      <c r="B1298" s="2">
        <v>225</v>
      </c>
      <c r="C1298" s="2">
        <v>225</v>
      </c>
      <c r="D1298" s="2">
        <v>220</v>
      </c>
      <c r="E1298" s="2">
        <v>221</v>
      </c>
      <c r="F1298" s="2">
        <v>202.21519499999999</v>
      </c>
      <c r="G1298" s="3">
        <v>12664100</v>
      </c>
    </row>
    <row r="1299" spans="1:7" x14ac:dyDescent="0.25">
      <c r="A1299" s="1">
        <v>42118</v>
      </c>
      <c r="B1299" s="2">
        <v>221</v>
      </c>
      <c r="C1299" s="2">
        <v>224</v>
      </c>
      <c r="D1299" s="2">
        <v>221</v>
      </c>
      <c r="E1299" s="2">
        <v>223</v>
      </c>
      <c r="F1299" s="2">
        <v>204.04521199999999</v>
      </c>
      <c r="G1299" s="3">
        <v>6960100</v>
      </c>
    </row>
    <row r="1300" spans="1:7" x14ac:dyDescent="0.25">
      <c r="A1300" s="1">
        <v>42121</v>
      </c>
      <c r="B1300" s="2">
        <v>221</v>
      </c>
      <c r="C1300" s="2">
        <v>223</v>
      </c>
      <c r="D1300" s="2">
        <v>216</v>
      </c>
      <c r="E1300" s="2">
        <v>216</v>
      </c>
      <c r="F1300" s="2">
        <v>197.64021299999999</v>
      </c>
      <c r="G1300" s="3">
        <v>12100500</v>
      </c>
    </row>
    <row r="1301" spans="1:7" x14ac:dyDescent="0.25">
      <c r="A1301" s="1">
        <v>42122</v>
      </c>
      <c r="B1301" s="2">
        <v>214</v>
      </c>
      <c r="C1301" s="2">
        <v>216</v>
      </c>
      <c r="D1301" s="2">
        <v>210</v>
      </c>
      <c r="E1301" s="2">
        <v>210</v>
      </c>
      <c r="F1301" s="2">
        <v>192.15020799999999</v>
      </c>
      <c r="G1301" s="3">
        <v>18252900</v>
      </c>
    </row>
    <row r="1302" spans="1:7" x14ac:dyDescent="0.25">
      <c r="A1302" s="1">
        <v>42123</v>
      </c>
      <c r="B1302" s="2">
        <v>208</v>
      </c>
      <c r="C1302" s="2">
        <v>214</v>
      </c>
      <c r="D1302" s="2">
        <v>208</v>
      </c>
      <c r="E1302" s="2">
        <v>210</v>
      </c>
      <c r="F1302" s="2">
        <v>192.15020799999999</v>
      </c>
      <c r="G1302" s="3">
        <v>9083700</v>
      </c>
    </row>
    <row r="1303" spans="1:7" x14ac:dyDescent="0.25">
      <c r="A1303" s="1">
        <v>42124</v>
      </c>
      <c r="B1303" s="2">
        <v>209</v>
      </c>
      <c r="C1303" s="2">
        <v>210</v>
      </c>
      <c r="D1303" s="2">
        <v>207</v>
      </c>
      <c r="E1303" s="2">
        <v>210</v>
      </c>
      <c r="F1303" s="2">
        <v>192.15020799999999</v>
      </c>
      <c r="G1303" s="3">
        <v>5999800</v>
      </c>
    </row>
    <row r="1304" spans="1:7" x14ac:dyDescent="0.25">
      <c r="A1304" s="1">
        <v>42128</v>
      </c>
      <c r="B1304" s="2">
        <v>210</v>
      </c>
      <c r="C1304" s="2">
        <v>210</v>
      </c>
      <c r="D1304" s="2">
        <v>210</v>
      </c>
      <c r="E1304" s="2">
        <v>210</v>
      </c>
      <c r="F1304" s="2">
        <v>192.15020799999999</v>
      </c>
      <c r="G1304" s="3">
        <v>0</v>
      </c>
    </row>
    <row r="1305" spans="1:7" x14ac:dyDescent="0.25">
      <c r="A1305" s="1">
        <v>42130</v>
      </c>
      <c r="B1305" s="2">
        <v>210</v>
      </c>
      <c r="C1305" s="2">
        <v>210</v>
      </c>
      <c r="D1305" s="2">
        <v>200</v>
      </c>
      <c r="E1305" s="2">
        <v>201</v>
      </c>
      <c r="F1305" s="2">
        <v>183.91519199999999</v>
      </c>
      <c r="G1305" s="3">
        <v>15561200</v>
      </c>
    </row>
    <row r="1306" spans="1:7" x14ac:dyDescent="0.25">
      <c r="A1306" s="1">
        <v>42131</v>
      </c>
      <c r="B1306" s="2">
        <v>201</v>
      </c>
      <c r="C1306" s="2">
        <v>206</v>
      </c>
      <c r="D1306" s="2">
        <v>201</v>
      </c>
      <c r="E1306" s="2">
        <v>202</v>
      </c>
      <c r="F1306" s="2">
        <v>184.830185</v>
      </c>
      <c r="G1306" s="3">
        <v>9146700</v>
      </c>
    </row>
    <row r="1307" spans="1:7" x14ac:dyDescent="0.25">
      <c r="A1307" s="1">
        <v>42132</v>
      </c>
      <c r="B1307" s="2">
        <v>203</v>
      </c>
      <c r="C1307" s="2">
        <v>209</v>
      </c>
      <c r="D1307" s="2">
        <v>202</v>
      </c>
      <c r="E1307" s="2">
        <v>208</v>
      </c>
      <c r="F1307" s="2">
        <v>190.32019</v>
      </c>
      <c r="G1307" s="3">
        <v>10202100</v>
      </c>
    </row>
    <row r="1308" spans="1:7" x14ac:dyDescent="0.25">
      <c r="A1308" s="1">
        <v>42135</v>
      </c>
      <c r="B1308" s="2">
        <v>210</v>
      </c>
      <c r="C1308" s="2">
        <v>213</v>
      </c>
      <c r="D1308" s="2">
        <v>209</v>
      </c>
      <c r="E1308" s="2">
        <v>211</v>
      </c>
      <c r="F1308" s="2">
        <v>193.065201</v>
      </c>
      <c r="G1308" s="3">
        <v>10363900</v>
      </c>
    </row>
    <row r="1309" spans="1:7" x14ac:dyDescent="0.25">
      <c r="A1309" s="1">
        <v>42136</v>
      </c>
      <c r="B1309" s="2">
        <v>210</v>
      </c>
      <c r="C1309" s="2">
        <v>211</v>
      </c>
      <c r="D1309" s="2">
        <v>207</v>
      </c>
      <c r="E1309" s="2">
        <v>208</v>
      </c>
      <c r="F1309" s="2">
        <v>190.32019</v>
      </c>
      <c r="G1309" s="3">
        <v>8953800</v>
      </c>
    </row>
    <row r="1310" spans="1:7" x14ac:dyDescent="0.25">
      <c r="A1310" s="1">
        <v>42137</v>
      </c>
      <c r="B1310" s="2">
        <v>208</v>
      </c>
      <c r="C1310" s="2">
        <v>211</v>
      </c>
      <c r="D1310" s="2">
        <v>208</v>
      </c>
      <c r="E1310" s="2">
        <v>208</v>
      </c>
      <c r="F1310" s="2">
        <v>190.32019</v>
      </c>
      <c r="G1310" s="3">
        <v>3376900</v>
      </c>
    </row>
    <row r="1311" spans="1:7" x14ac:dyDescent="0.25">
      <c r="A1311" s="1">
        <v>42138</v>
      </c>
      <c r="B1311" s="2">
        <v>210</v>
      </c>
      <c r="C1311" s="2">
        <v>210</v>
      </c>
      <c r="D1311" s="2">
        <v>206</v>
      </c>
      <c r="E1311" s="2">
        <v>207</v>
      </c>
      <c r="F1311" s="2">
        <v>189.40521200000001</v>
      </c>
      <c r="G1311" s="3">
        <v>4533600</v>
      </c>
    </row>
    <row r="1312" spans="1:7" x14ac:dyDescent="0.25">
      <c r="A1312" s="1">
        <v>42139</v>
      </c>
      <c r="B1312" s="2">
        <v>207</v>
      </c>
      <c r="C1312" s="2">
        <v>209</v>
      </c>
      <c r="D1312" s="2">
        <v>205</v>
      </c>
      <c r="E1312" s="2">
        <v>208</v>
      </c>
      <c r="F1312" s="2">
        <v>190.32019</v>
      </c>
      <c r="G1312" s="3">
        <v>3901300</v>
      </c>
    </row>
    <row r="1313" spans="1:7" x14ac:dyDescent="0.25">
      <c r="A1313" s="1">
        <v>42142</v>
      </c>
      <c r="B1313" s="2">
        <v>208</v>
      </c>
      <c r="C1313" s="2">
        <v>208</v>
      </c>
      <c r="D1313" s="2">
        <v>205</v>
      </c>
      <c r="E1313" s="2">
        <v>206</v>
      </c>
      <c r="F1313" s="2">
        <v>188.49018899999999</v>
      </c>
      <c r="G1313" s="3">
        <v>6037400</v>
      </c>
    </row>
    <row r="1314" spans="1:7" x14ac:dyDescent="0.25">
      <c r="A1314" s="1">
        <v>42143</v>
      </c>
      <c r="B1314" s="2">
        <v>206</v>
      </c>
      <c r="C1314" s="2">
        <v>208</v>
      </c>
      <c r="D1314" s="2">
        <v>205</v>
      </c>
      <c r="E1314" s="2">
        <v>208</v>
      </c>
      <c r="F1314" s="2">
        <v>190.32019</v>
      </c>
      <c r="G1314" s="3">
        <v>5639900</v>
      </c>
    </row>
    <row r="1315" spans="1:7" x14ac:dyDescent="0.25">
      <c r="A1315" s="1">
        <v>42144</v>
      </c>
      <c r="B1315" s="2">
        <v>207</v>
      </c>
      <c r="C1315" s="2">
        <v>209</v>
      </c>
      <c r="D1315" s="2">
        <v>201</v>
      </c>
      <c r="E1315" s="2">
        <v>201</v>
      </c>
      <c r="F1315" s="2">
        <v>183.91519199999999</v>
      </c>
      <c r="G1315" s="3">
        <v>11485200</v>
      </c>
    </row>
    <row r="1316" spans="1:7" x14ac:dyDescent="0.25">
      <c r="A1316" s="1">
        <v>42145</v>
      </c>
      <c r="B1316" s="2">
        <v>202</v>
      </c>
      <c r="C1316" s="2">
        <v>203</v>
      </c>
      <c r="D1316" s="2">
        <v>199</v>
      </c>
      <c r="E1316" s="2">
        <v>199.5</v>
      </c>
      <c r="F1316" s="2">
        <v>182.54269400000001</v>
      </c>
      <c r="G1316" s="3">
        <v>10995000</v>
      </c>
    </row>
    <row r="1317" spans="1:7" x14ac:dyDescent="0.25">
      <c r="A1317" s="1">
        <v>42146</v>
      </c>
      <c r="B1317" s="2">
        <v>200</v>
      </c>
      <c r="C1317" s="2">
        <v>202</v>
      </c>
      <c r="D1317" s="2">
        <v>200</v>
      </c>
      <c r="E1317" s="2">
        <v>200</v>
      </c>
      <c r="F1317" s="2">
        <v>183.000214</v>
      </c>
      <c r="G1317" s="3">
        <v>5576200</v>
      </c>
    </row>
    <row r="1318" spans="1:7" x14ac:dyDescent="0.25">
      <c r="A1318" s="1">
        <v>42149</v>
      </c>
      <c r="B1318" s="2">
        <v>200</v>
      </c>
      <c r="C1318" s="2">
        <v>201</v>
      </c>
      <c r="D1318" s="2">
        <v>199</v>
      </c>
      <c r="E1318" s="2">
        <v>199.5</v>
      </c>
      <c r="F1318" s="2">
        <v>182.54269400000001</v>
      </c>
      <c r="G1318" s="3">
        <v>2688200</v>
      </c>
    </row>
    <row r="1319" spans="1:7" x14ac:dyDescent="0.25">
      <c r="A1319" s="1">
        <v>42150</v>
      </c>
      <c r="B1319" s="2">
        <v>200</v>
      </c>
      <c r="C1319" s="2">
        <v>200</v>
      </c>
      <c r="D1319" s="2">
        <v>197</v>
      </c>
      <c r="E1319" s="2">
        <v>199.5</v>
      </c>
      <c r="F1319" s="2">
        <v>182.54269400000001</v>
      </c>
      <c r="G1319" s="3">
        <v>6819100</v>
      </c>
    </row>
    <row r="1320" spans="1:7" x14ac:dyDescent="0.25">
      <c r="A1320" s="1">
        <v>42151</v>
      </c>
      <c r="B1320" s="2">
        <v>197</v>
      </c>
      <c r="C1320" s="2">
        <v>198.5</v>
      </c>
      <c r="D1320" s="2">
        <v>196.5</v>
      </c>
      <c r="E1320" s="2">
        <v>197.5</v>
      </c>
      <c r="F1320" s="2">
        <v>180.712692</v>
      </c>
      <c r="G1320" s="3">
        <v>7298200</v>
      </c>
    </row>
    <row r="1321" spans="1:7" x14ac:dyDescent="0.25">
      <c r="A1321" s="1">
        <v>42152</v>
      </c>
      <c r="B1321" s="2">
        <v>197.5</v>
      </c>
      <c r="C1321" s="2">
        <v>197.5</v>
      </c>
      <c r="D1321" s="2">
        <v>196</v>
      </c>
      <c r="E1321" s="2">
        <v>196</v>
      </c>
      <c r="F1321" s="2">
        <v>179.34019499999999</v>
      </c>
      <c r="G1321" s="3">
        <v>5884800</v>
      </c>
    </row>
    <row r="1322" spans="1:7" x14ac:dyDescent="0.25">
      <c r="A1322" s="1">
        <v>42153</v>
      </c>
      <c r="B1322" s="2">
        <v>196.5</v>
      </c>
      <c r="C1322" s="2">
        <v>196.5</v>
      </c>
      <c r="D1322" s="2">
        <v>195</v>
      </c>
      <c r="E1322" s="2">
        <v>195</v>
      </c>
      <c r="F1322" s="2">
        <v>178.42517100000001</v>
      </c>
      <c r="G1322" s="3">
        <v>7577300</v>
      </c>
    </row>
    <row r="1323" spans="1:7" x14ac:dyDescent="0.25">
      <c r="A1323" s="1">
        <v>42157</v>
      </c>
      <c r="B1323" s="2">
        <v>193.5</v>
      </c>
      <c r="C1323" s="2">
        <v>194</v>
      </c>
      <c r="D1323" s="2">
        <v>190.5</v>
      </c>
      <c r="E1323" s="2">
        <v>192.5</v>
      </c>
      <c r="F1323" s="2">
        <v>176.13767999999999</v>
      </c>
      <c r="G1323" s="3">
        <v>8306100</v>
      </c>
    </row>
    <row r="1324" spans="1:7" x14ac:dyDescent="0.25">
      <c r="A1324" s="1">
        <v>42158</v>
      </c>
      <c r="B1324" s="2">
        <v>193.5</v>
      </c>
      <c r="C1324" s="2">
        <v>196</v>
      </c>
      <c r="D1324" s="2">
        <v>193</v>
      </c>
      <c r="E1324" s="2">
        <v>195</v>
      </c>
      <c r="F1324" s="2">
        <v>178.42517100000001</v>
      </c>
      <c r="G1324" s="3">
        <v>8444400</v>
      </c>
    </row>
    <row r="1325" spans="1:7" x14ac:dyDescent="0.25">
      <c r="A1325" s="1">
        <v>42159</v>
      </c>
      <c r="B1325" s="2">
        <v>195.5</v>
      </c>
      <c r="C1325" s="2">
        <v>201</v>
      </c>
      <c r="D1325" s="2">
        <v>194</v>
      </c>
      <c r="E1325" s="2">
        <v>199</v>
      </c>
      <c r="F1325" s="2">
        <v>182.085205</v>
      </c>
      <c r="G1325" s="3">
        <v>7684600</v>
      </c>
    </row>
    <row r="1326" spans="1:7" x14ac:dyDescent="0.25">
      <c r="A1326" s="1">
        <v>42160</v>
      </c>
      <c r="B1326" s="2">
        <v>200</v>
      </c>
      <c r="C1326" s="2">
        <v>204</v>
      </c>
      <c r="D1326" s="2">
        <v>199.5</v>
      </c>
      <c r="E1326" s="2">
        <v>203</v>
      </c>
      <c r="F1326" s="2">
        <v>185.74520899999999</v>
      </c>
      <c r="G1326" s="3">
        <v>4983800</v>
      </c>
    </row>
    <row r="1327" spans="1:7" x14ac:dyDescent="0.25">
      <c r="A1327" s="1">
        <v>42163</v>
      </c>
      <c r="B1327" s="2">
        <v>203</v>
      </c>
      <c r="C1327" s="2">
        <v>203</v>
      </c>
      <c r="D1327" s="2">
        <v>200</v>
      </c>
      <c r="E1327" s="2">
        <v>202</v>
      </c>
      <c r="F1327" s="2">
        <v>184.830185</v>
      </c>
      <c r="G1327" s="3">
        <v>4228500</v>
      </c>
    </row>
    <row r="1328" spans="1:7" x14ac:dyDescent="0.25">
      <c r="A1328" s="1">
        <v>42164</v>
      </c>
      <c r="B1328" s="2">
        <v>201</v>
      </c>
      <c r="C1328" s="2">
        <v>202</v>
      </c>
      <c r="D1328" s="2">
        <v>200</v>
      </c>
      <c r="E1328" s="2">
        <v>200</v>
      </c>
      <c r="F1328" s="2">
        <v>183.000214</v>
      </c>
      <c r="G1328" s="3">
        <v>4687700</v>
      </c>
    </row>
    <row r="1329" spans="1:7" x14ac:dyDescent="0.25">
      <c r="A1329" s="1">
        <v>42165</v>
      </c>
      <c r="B1329" s="2">
        <v>200</v>
      </c>
      <c r="C1329" s="2">
        <v>203</v>
      </c>
      <c r="D1329" s="2">
        <v>200</v>
      </c>
      <c r="E1329" s="2">
        <v>200</v>
      </c>
      <c r="F1329" s="2">
        <v>183.000214</v>
      </c>
      <c r="G1329" s="3">
        <v>4347200</v>
      </c>
    </row>
    <row r="1330" spans="1:7" x14ac:dyDescent="0.25">
      <c r="A1330" s="1">
        <v>42166</v>
      </c>
      <c r="B1330" s="2">
        <v>202</v>
      </c>
      <c r="C1330" s="2">
        <v>205</v>
      </c>
      <c r="D1330" s="2">
        <v>202</v>
      </c>
      <c r="E1330" s="2">
        <v>205</v>
      </c>
      <c r="F1330" s="2">
        <v>187.575211</v>
      </c>
      <c r="G1330" s="3">
        <v>4877300</v>
      </c>
    </row>
    <row r="1331" spans="1:7" x14ac:dyDescent="0.25">
      <c r="A1331" s="1">
        <v>42167</v>
      </c>
      <c r="B1331" s="2">
        <v>205</v>
      </c>
      <c r="C1331" s="2">
        <v>205</v>
      </c>
      <c r="D1331" s="2">
        <v>203</v>
      </c>
      <c r="E1331" s="2">
        <v>204</v>
      </c>
      <c r="F1331" s="2">
        <v>186.660202</v>
      </c>
      <c r="G1331" s="3">
        <v>2998200</v>
      </c>
    </row>
    <row r="1332" spans="1:7" x14ac:dyDescent="0.25">
      <c r="A1332" s="1">
        <v>42170</v>
      </c>
      <c r="B1332" s="2">
        <v>204</v>
      </c>
      <c r="C1332" s="2">
        <v>204</v>
      </c>
      <c r="D1332" s="2">
        <v>200</v>
      </c>
      <c r="E1332" s="2">
        <v>200</v>
      </c>
      <c r="F1332" s="2">
        <v>183.000214</v>
      </c>
      <c r="G1332" s="3">
        <v>2908400</v>
      </c>
    </row>
    <row r="1333" spans="1:7" x14ac:dyDescent="0.25">
      <c r="A1333" s="1">
        <v>42171</v>
      </c>
      <c r="B1333" s="2">
        <v>200</v>
      </c>
      <c r="C1333" s="2">
        <v>202</v>
      </c>
      <c r="D1333" s="2">
        <v>199</v>
      </c>
      <c r="E1333" s="2">
        <v>200</v>
      </c>
      <c r="F1333" s="2">
        <v>183.000214</v>
      </c>
      <c r="G1333" s="3">
        <v>4794600</v>
      </c>
    </row>
    <row r="1334" spans="1:7" x14ac:dyDescent="0.25">
      <c r="A1334" s="1">
        <v>42172</v>
      </c>
      <c r="B1334" s="2">
        <v>200</v>
      </c>
      <c r="C1334" s="2">
        <v>201</v>
      </c>
      <c r="D1334" s="2">
        <v>199</v>
      </c>
      <c r="E1334" s="2">
        <v>199</v>
      </c>
      <c r="F1334" s="2">
        <v>182.085205</v>
      </c>
      <c r="G1334" s="3">
        <v>5264300</v>
      </c>
    </row>
    <row r="1335" spans="1:7" x14ac:dyDescent="0.25">
      <c r="A1335" s="1">
        <v>42173</v>
      </c>
      <c r="B1335" s="2">
        <v>199</v>
      </c>
      <c r="C1335" s="2">
        <v>201</v>
      </c>
      <c r="D1335" s="2">
        <v>199</v>
      </c>
      <c r="E1335" s="2">
        <v>200</v>
      </c>
      <c r="F1335" s="2">
        <v>183.000214</v>
      </c>
      <c r="G1335" s="3">
        <v>7067900</v>
      </c>
    </row>
    <row r="1336" spans="1:7" x14ac:dyDescent="0.25">
      <c r="A1336" s="1">
        <v>42174</v>
      </c>
      <c r="B1336" s="2">
        <v>200</v>
      </c>
      <c r="C1336" s="2">
        <v>201</v>
      </c>
      <c r="D1336" s="2">
        <v>197</v>
      </c>
      <c r="E1336" s="2">
        <v>197</v>
      </c>
      <c r="F1336" s="2">
        <v>180.25520299999999</v>
      </c>
      <c r="G1336" s="3">
        <v>3898600</v>
      </c>
    </row>
    <row r="1337" spans="1:7" x14ac:dyDescent="0.25">
      <c r="A1337" s="1">
        <v>42177</v>
      </c>
      <c r="B1337" s="2">
        <v>199</v>
      </c>
      <c r="C1337" s="2">
        <v>202</v>
      </c>
      <c r="D1337" s="2">
        <v>198.5</v>
      </c>
      <c r="E1337" s="2">
        <v>200</v>
      </c>
      <c r="F1337" s="2">
        <v>183.000214</v>
      </c>
      <c r="G1337" s="3">
        <v>3186000</v>
      </c>
    </row>
    <row r="1338" spans="1:7" x14ac:dyDescent="0.25">
      <c r="A1338" s="1">
        <v>42178</v>
      </c>
      <c r="B1338" s="2">
        <v>201</v>
      </c>
      <c r="C1338" s="2">
        <v>202</v>
      </c>
      <c r="D1338" s="2">
        <v>197.5</v>
      </c>
      <c r="E1338" s="2">
        <v>199.5</v>
      </c>
      <c r="F1338" s="2">
        <v>182.54269400000001</v>
      </c>
      <c r="G1338" s="3">
        <v>10660300</v>
      </c>
    </row>
    <row r="1339" spans="1:7" x14ac:dyDescent="0.25">
      <c r="A1339" s="1">
        <v>42179</v>
      </c>
      <c r="B1339" s="2">
        <v>199</v>
      </c>
      <c r="C1339" s="2">
        <v>201</v>
      </c>
      <c r="D1339" s="2">
        <v>198.5</v>
      </c>
      <c r="E1339" s="2">
        <v>199</v>
      </c>
      <c r="F1339" s="2">
        <v>182.085205</v>
      </c>
      <c r="G1339" s="3">
        <v>4134300</v>
      </c>
    </row>
    <row r="1340" spans="1:7" x14ac:dyDescent="0.25">
      <c r="A1340" s="1">
        <v>42180</v>
      </c>
      <c r="B1340" s="2">
        <v>199.5</v>
      </c>
      <c r="C1340" s="2">
        <v>199.5</v>
      </c>
      <c r="D1340" s="2">
        <v>198</v>
      </c>
      <c r="E1340" s="2">
        <v>198.5</v>
      </c>
      <c r="F1340" s="2">
        <v>181.627701</v>
      </c>
      <c r="G1340" s="3">
        <v>6245300</v>
      </c>
    </row>
    <row r="1341" spans="1:7" x14ac:dyDescent="0.25">
      <c r="A1341" s="1">
        <v>42181</v>
      </c>
      <c r="B1341" s="2">
        <v>199</v>
      </c>
      <c r="C1341" s="2">
        <v>202</v>
      </c>
      <c r="D1341" s="2">
        <v>198.5</v>
      </c>
      <c r="E1341" s="2">
        <v>200</v>
      </c>
      <c r="F1341" s="2">
        <v>183.000214</v>
      </c>
      <c r="G1341" s="3">
        <v>7303500</v>
      </c>
    </row>
    <row r="1342" spans="1:7" x14ac:dyDescent="0.25">
      <c r="A1342" s="1">
        <v>42184</v>
      </c>
      <c r="B1342" s="2">
        <v>199</v>
      </c>
      <c r="C1342" s="2">
        <v>199</v>
      </c>
      <c r="D1342" s="2">
        <v>195</v>
      </c>
      <c r="E1342" s="2">
        <v>195.5</v>
      </c>
      <c r="F1342" s="2">
        <v>178.88267500000001</v>
      </c>
      <c r="G1342" s="3">
        <v>10368700</v>
      </c>
    </row>
    <row r="1343" spans="1:7" x14ac:dyDescent="0.25">
      <c r="A1343" s="1">
        <v>42185</v>
      </c>
      <c r="B1343" s="2">
        <v>195.5</v>
      </c>
      <c r="C1343" s="2">
        <v>196</v>
      </c>
      <c r="D1343" s="2">
        <v>189</v>
      </c>
      <c r="E1343" s="2">
        <v>189</v>
      </c>
      <c r="F1343" s="2">
        <v>172.935181</v>
      </c>
      <c r="G1343" s="3">
        <v>21352100</v>
      </c>
    </row>
    <row r="1344" spans="1:7" x14ac:dyDescent="0.25">
      <c r="A1344" s="1">
        <v>42187</v>
      </c>
      <c r="B1344" s="2">
        <v>184</v>
      </c>
      <c r="C1344" s="2">
        <v>184</v>
      </c>
      <c r="D1344" s="2">
        <v>179</v>
      </c>
      <c r="E1344" s="2">
        <v>179</v>
      </c>
      <c r="F1344" s="2">
        <v>163.78518700000001</v>
      </c>
      <c r="G1344" s="3">
        <v>38836000</v>
      </c>
    </row>
    <row r="1345" spans="1:7" x14ac:dyDescent="0.25">
      <c r="A1345" s="1">
        <v>42188</v>
      </c>
      <c r="B1345" s="2">
        <v>178.5</v>
      </c>
      <c r="C1345" s="2">
        <v>183</v>
      </c>
      <c r="D1345" s="2">
        <v>178.5</v>
      </c>
      <c r="E1345" s="2">
        <v>180.5</v>
      </c>
      <c r="F1345" s="2">
        <v>165.157669</v>
      </c>
      <c r="G1345" s="3">
        <v>18331100</v>
      </c>
    </row>
    <row r="1346" spans="1:7" x14ac:dyDescent="0.25">
      <c r="A1346" s="1">
        <v>42191</v>
      </c>
      <c r="B1346" s="2">
        <v>178</v>
      </c>
      <c r="C1346" s="2">
        <v>179.5</v>
      </c>
      <c r="D1346" s="2">
        <v>178</v>
      </c>
      <c r="E1346" s="2">
        <v>179</v>
      </c>
      <c r="F1346" s="2">
        <v>163.78518700000001</v>
      </c>
      <c r="G1346" s="3">
        <v>9556700</v>
      </c>
    </row>
    <row r="1347" spans="1:7" x14ac:dyDescent="0.25">
      <c r="A1347" s="1">
        <v>42192</v>
      </c>
      <c r="B1347" s="2">
        <v>180</v>
      </c>
      <c r="C1347" s="2">
        <v>183</v>
      </c>
      <c r="D1347" s="2">
        <v>179.5</v>
      </c>
      <c r="E1347" s="2">
        <v>182</v>
      </c>
      <c r="F1347" s="2">
        <v>166.53016700000001</v>
      </c>
      <c r="G1347" s="3">
        <v>10646200</v>
      </c>
    </row>
    <row r="1348" spans="1:7" x14ac:dyDescent="0.25">
      <c r="A1348" s="1">
        <v>42193</v>
      </c>
      <c r="B1348" s="2">
        <v>180</v>
      </c>
      <c r="C1348" s="2">
        <v>182.5</v>
      </c>
      <c r="D1348" s="2">
        <v>179</v>
      </c>
      <c r="E1348" s="2">
        <v>181.5</v>
      </c>
      <c r="F1348" s="2">
        <v>166.072678</v>
      </c>
      <c r="G1348" s="3">
        <v>10140700</v>
      </c>
    </row>
    <row r="1349" spans="1:7" x14ac:dyDescent="0.25">
      <c r="A1349" s="1">
        <v>42194</v>
      </c>
      <c r="B1349" s="2">
        <v>182</v>
      </c>
      <c r="C1349" s="2">
        <v>183.5</v>
      </c>
      <c r="D1349" s="2">
        <v>180.5</v>
      </c>
      <c r="E1349" s="2">
        <v>183</v>
      </c>
      <c r="F1349" s="2">
        <v>167.44515999999999</v>
      </c>
      <c r="G1349" s="3">
        <v>8197300</v>
      </c>
    </row>
    <row r="1350" spans="1:7" x14ac:dyDescent="0.25">
      <c r="A1350" s="1">
        <v>42195</v>
      </c>
      <c r="B1350" s="2">
        <v>186</v>
      </c>
      <c r="C1350" s="2">
        <v>188</v>
      </c>
      <c r="D1350" s="2">
        <v>185.5</v>
      </c>
      <c r="E1350" s="2">
        <v>187</v>
      </c>
      <c r="F1350" s="2">
        <v>171.10517899999999</v>
      </c>
      <c r="G1350" s="3">
        <v>9294600</v>
      </c>
    </row>
    <row r="1351" spans="1:7" x14ac:dyDescent="0.25">
      <c r="A1351" s="1">
        <v>42198</v>
      </c>
      <c r="B1351" s="2">
        <v>188</v>
      </c>
      <c r="C1351" s="2">
        <v>192.5</v>
      </c>
      <c r="D1351" s="2">
        <v>187</v>
      </c>
      <c r="E1351" s="2">
        <v>191.5</v>
      </c>
      <c r="F1351" s="2">
        <v>175.22268700000001</v>
      </c>
      <c r="G1351" s="3">
        <v>12598700</v>
      </c>
    </row>
    <row r="1352" spans="1:7" x14ac:dyDescent="0.25">
      <c r="A1352" s="1">
        <v>42199</v>
      </c>
      <c r="B1352" s="2">
        <v>191</v>
      </c>
      <c r="C1352" s="2">
        <v>191.5</v>
      </c>
      <c r="D1352" s="2">
        <v>188.5</v>
      </c>
      <c r="E1352" s="2">
        <v>189.5</v>
      </c>
      <c r="F1352" s="2">
        <v>173.392685</v>
      </c>
      <c r="G1352" s="3">
        <v>6219000</v>
      </c>
    </row>
    <row r="1353" spans="1:7" x14ac:dyDescent="0.25">
      <c r="A1353" s="1">
        <v>42200</v>
      </c>
      <c r="B1353" s="2">
        <v>188</v>
      </c>
      <c r="C1353" s="2">
        <v>190</v>
      </c>
      <c r="D1353" s="2">
        <v>187.5</v>
      </c>
      <c r="E1353" s="2">
        <v>190</v>
      </c>
      <c r="F1353" s="2">
        <v>173.85017400000001</v>
      </c>
      <c r="G1353" s="3">
        <v>3411100</v>
      </c>
    </row>
    <row r="1354" spans="1:7" x14ac:dyDescent="0.25">
      <c r="A1354" s="1">
        <v>42201</v>
      </c>
      <c r="B1354" s="2">
        <v>190</v>
      </c>
      <c r="C1354" s="2">
        <v>190</v>
      </c>
      <c r="D1354" s="2">
        <v>187</v>
      </c>
      <c r="E1354" s="2">
        <v>189</v>
      </c>
      <c r="F1354" s="2">
        <v>172.935181</v>
      </c>
      <c r="G1354" s="3">
        <v>5256900</v>
      </c>
    </row>
    <row r="1355" spans="1:7" x14ac:dyDescent="0.25">
      <c r="A1355" s="1">
        <v>42202</v>
      </c>
      <c r="B1355" s="2">
        <v>189</v>
      </c>
      <c r="C1355" s="2">
        <v>190.5</v>
      </c>
      <c r="D1355" s="2">
        <v>188</v>
      </c>
      <c r="E1355" s="2">
        <v>189</v>
      </c>
      <c r="F1355" s="2">
        <v>172.935181</v>
      </c>
      <c r="G1355" s="3">
        <v>3501800</v>
      </c>
    </row>
    <row r="1356" spans="1:7" x14ac:dyDescent="0.25">
      <c r="A1356" s="1">
        <v>42205</v>
      </c>
      <c r="B1356" s="2">
        <v>190.5</v>
      </c>
      <c r="C1356" s="2">
        <v>191</v>
      </c>
      <c r="D1356" s="2">
        <v>187.5</v>
      </c>
      <c r="E1356" s="2">
        <v>188</v>
      </c>
      <c r="F1356" s="2">
        <v>172.020172</v>
      </c>
      <c r="G1356" s="3">
        <v>7252600</v>
      </c>
    </row>
    <row r="1357" spans="1:7" x14ac:dyDescent="0.25">
      <c r="A1357" s="1">
        <v>42206</v>
      </c>
      <c r="B1357" s="2">
        <v>187</v>
      </c>
      <c r="C1357" s="2">
        <v>187</v>
      </c>
      <c r="D1357" s="2">
        <v>181</v>
      </c>
      <c r="E1357" s="2">
        <v>181.5</v>
      </c>
      <c r="F1357" s="2">
        <v>166.072678</v>
      </c>
      <c r="G1357" s="3">
        <v>12925900</v>
      </c>
    </row>
    <row r="1358" spans="1:7" x14ac:dyDescent="0.25">
      <c r="A1358" s="1">
        <v>42207</v>
      </c>
      <c r="B1358" s="2">
        <v>180.5</v>
      </c>
      <c r="C1358" s="2">
        <v>183.5</v>
      </c>
      <c r="D1358" s="2">
        <v>180.5</v>
      </c>
      <c r="E1358" s="2">
        <v>182</v>
      </c>
      <c r="F1358" s="2">
        <v>166.53016700000001</v>
      </c>
      <c r="G1358" s="3">
        <v>9528000</v>
      </c>
    </row>
    <row r="1359" spans="1:7" x14ac:dyDescent="0.25">
      <c r="A1359" s="1">
        <v>42208</v>
      </c>
      <c r="B1359" s="2">
        <v>182.5</v>
      </c>
      <c r="C1359" s="2">
        <v>183.5</v>
      </c>
      <c r="D1359" s="2">
        <v>180.5</v>
      </c>
      <c r="E1359" s="2">
        <v>181</v>
      </c>
      <c r="F1359" s="2">
        <v>165.61518899999999</v>
      </c>
      <c r="G1359" s="3">
        <v>7468900</v>
      </c>
    </row>
    <row r="1360" spans="1:7" x14ac:dyDescent="0.25">
      <c r="A1360" s="1">
        <v>42209</v>
      </c>
      <c r="B1360" s="2">
        <v>181</v>
      </c>
      <c r="C1360" s="2">
        <v>181</v>
      </c>
      <c r="D1360" s="2">
        <v>179</v>
      </c>
      <c r="E1360" s="2">
        <v>179.5</v>
      </c>
      <c r="F1360" s="2">
        <v>164.24267599999999</v>
      </c>
      <c r="G1360" s="3">
        <v>5507400</v>
      </c>
    </row>
    <row r="1361" spans="1:7" x14ac:dyDescent="0.25">
      <c r="A1361" s="1">
        <v>42212</v>
      </c>
      <c r="B1361" s="2">
        <v>178.5</v>
      </c>
      <c r="C1361" s="2">
        <v>179</v>
      </c>
      <c r="D1361" s="2">
        <v>176</v>
      </c>
      <c r="E1361" s="2">
        <v>176</v>
      </c>
      <c r="F1361" s="2">
        <v>161.040176</v>
      </c>
      <c r="G1361" s="3">
        <v>11378300</v>
      </c>
    </row>
    <row r="1362" spans="1:7" x14ac:dyDescent="0.25">
      <c r="A1362" s="1">
        <v>42213</v>
      </c>
      <c r="B1362" s="2">
        <v>175</v>
      </c>
      <c r="C1362" s="2">
        <v>176.5</v>
      </c>
      <c r="D1362" s="2">
        <v>172.5</v>
      </c>
      <c r="E1362" s="2">
        <v>173.5</v>
      </c>
      <c r="F1362" s="2">
        <v>158.752655</v>
      </c>
      <c r="G1362" s="3">
        <v>11430900</v>
      </c>
    </row>
    <row r="1363" spans="1:7" x14ac:dyDescent="0.25">
      <c r="A1363" s="1">
        <v>42214</v>
      </c>
      <c r="B1363" s="2">
        <v>174.5</v>
      </c>
      <c r="C1363" s="2">
        <v>175.5</v>
      </c>
      <c r="D1363" s="2">
        <v>170</v>
      </c>
      <c r="E1363" s="2">
        <v>172</v>
      </c>
      <c r="F1363" s="2">
        <v>157.38017300000001</v>
      </c>
      <c r="G1363" s="3">
        <v>15236000</v>
      </c>
    </row>
    <row r="1364" spans="1:7" x14ac:dyDescent="0.25">
      <c r="A1364" s="1">
        <v>42216</v>
      </c>
      <c r="B1364" s="2">
        <v>173.5</v>
      </c>
      <c r="C1364" s="2">
        <v>178</v>
      </c>
      <c r="D1364" s="2">
        <v>173</v>
      </c>
      <c r="E1364" s="2">
        <v>178</v>
      </c>
      <c r="F1364" s="2">
        <v>162.87016299999999</v>
      </c>
      <c r="G1364" s="3">
        <v>8878600</v>
      </c>
    </row>
    <row r="1365" spans="1:7" x14ac:dyDescent="0.25">
      <c r="A1365" s="1">
        <v>42219</v>
      </c>
      <c r="B1365" s="2">
        <v>177.5</v>
      </c>
      <c r="C1365" s="2">
        <v>182</v>
      </c>
      <c r="D1365" s="2">
        <v>176.5</v>
      </c>
      <c r="E1365" s="2">
        <v>181.5</v>
      </c>
      <c r="F1365" s="2">
        <v>166.072678</v>
      </c>
      <c r="G1365" s="3">
        <v>6985700</v>
      </c>
    </row>
    <row r="1366" spans="1:7" x14ac:dyDescent="0.25">
      <c r="A1366" s="1">
        <v>42220</v>
      </c>
      <c r="B1366" s="2">
        <v>181</v>
      </c>
      <c r="C1366" s="2">
        <v>181</v>
      </c>
      <c r="D1366" s="2">
        <v>179</v>
      </c>
      <c r="E1366" s="2">
        <v>180</v>
      </c>
      <c r="F1366" s="2">
        <v>164.700165</v>
      </c>
      <c r="G1366" s="3">
        <v>7999000</v>
      </c>
    </row>
    <row r="1367" spans="1:7" x14ac:dyDescent="0.25">
      <c r="A1367" s="1">
        <v>42221</v>
      </c>
      <c r="B1367" s="2">
        <v>180</v>
      </c>
      <c r="C1367" s="2">
        <v>181</v>
      </c>
      <c r="D1367" s="2">
        <v>177</v>
      </c>
      <c r="E1367" s="2">
        <v>177.5</v>
      </c>
      <c r="F1367" s="2">
        <v>162.41265899999999</v>
      </c>
      <c r="G1367" s="3">
        <v>8515700</v>
      </c>
    </row>
    <row r="1368" spans="1:7" x14ac:dyDescent="0.25">
      <c r="A1368" s="1">
        <v>42222</v>
      </c>
      <c r="B1368" s="2">
        <v>177.5</v>
      </c>
      <c r="C1368" s="2">
        <v>178</v>
      </c>
      <c r="D1368" s="2">
        <v>175.5</v>
      </c>
      <c r="E1368" s="2">
        <v>176</v>
      </c>
      <c r="F1368" s="2">
        <v>161.040176</v>
      </c>
      <c r="G1368" s="3">
        <v>4398800</v>
      </c>
    </row>
    <row r="1369" spans="1:7" x14ac:dyDescent="0.25">
      <c r="A1369" s="1">
        <v>42223</v>
      </c>
      <c r="B1369" s="2">
        <v>175.5</v>
      </c>
      <c r="C1369" s="2">
        <v>177</v>
      </c>
      <c r="D1369" s="2">
        <v>175</v>
      </c>
      <c r="E1369" s="2">
        <v>176.5</v>
      </c>
      <c r="F1369" s="2">
        <v>161.49766500000001</v>
      </c>
      <c r="G1369" s="3">
        <v>2794600</v>
      </c>
    </row>
    <row r="1370" spans="1:7" x14ac:dyDescent="0.25">
      <c r="A1370" s="1">
        <v>42226</v>
      </c>
      <c r="B1370" s="2">
        <v>175.5</v>
      </c>
      <c r="C1370" s="2">
        <v>178</v>
      </c>
      <c r="D1370" s="2">
        <v>175.5</v>
      </c>
      <c r="E1370" s="2">
        <v>177</v>
      </c>
      <c r="F1370" s="2">
        <v>161.95517000000001</v>
      </c>
      <c r="G1370" s="3">
        <v>3276200</v>
      </c>
    </row>
    <row r="1371" spans="1:7" x14ac:dyDescent="0.25">
      <c r="A1371" s="1">
        <v>42227</v>
      </c>
      <c r="B1371" s="2">
        <v>177</v>
      </c>
      <c r="C1371" s="2">
        <v>177</v>
      </c>
      <c r="D1371" s="2">
        <v>174.5</v>
      </c>
      <c r="E1371" s="2">
        <v>174.5</v>
      </c>
      <c r="F1371" s="2">
        <v>159.667664</v>
      </c>
      <c r="G1371" s="3">
        <v>4584100</v>
      </c>
    </row>
    <row r="1372" spans="1:7" x14ac:dyDescent="0.25">
      <c r="A1372" s="1">
        <v>42229</v>
      </c>
      <c r="B1372" s="2">
        <v>172</v>
      </c>
      <c r="C1372" s="2">
        <v>172</v>
      </c>
      <c r="D1372" s="2">
        <v>168</v>
      </c>
      <c r="E1372" s="2">
        <v>171</v>
      </c>
      <c r="F1372" s="2">
        <v>156.46516399999999</v>
      </c>
      <c r="G1372" s="3">
        <v>16731800</v>
      </c>
    </row>
    <row r="1373" spans="1:7" x14ac:dyDescent="0.25">
      <c r="A1373" s="1">
        <v>42230</v>
      </c>
      <c r="B1373" s="2">
        <v>170.5</v>
      </c>
      <c r="C1373" s="2">
        <v>174.5</v>
      </c>
      <c r="D1373" s="2">
        <v>169</v>
      </c>
      <c r="E1373" s="2">
        <v>173</v>
      </c>
      <c r="F1373" s="2">
        <v>158.29516599999999</v>
      </c>
      <c r="G1373" s="3">
        <v>7533100</v>
      </c>
    </row>
    <row r="1374" spans="1:7" x14ac:dyDescent="0.25">
      <c r="A1374" s="1">
        <v>42233</v>
      </c>
      <c r="B1374" s="2">
        <v>172.5</v>
      </c>
      <c r="C1374" s="2">
        <v>175</v>
      </c>
      <c r="D1374" s="2">
        <v>172</v>
      </c>
      <c r="E1374" s="2">
        <v>173.5</v>
      </c>
      <c r="F1374" s="2">
        <v>158.752655</v>
      </c>
      <c r="G1374" s="3">
        <v>5031100</v>
      </c>
    </row>
    <row r="1375" spans="1:7" x14ac:dyDescent="0.25">
      <c r="A1375" s="1">
        <v>42234</v>
      </c>
      <c r="B1375" s="2">
        <v>169</v>
      </c>
      <c r="C1375" s="2">
        <v>173</v>
      </c>
      <c r="D1375" s="2">
        <v>169</v>
      </c>
      <c r="E1375" s="2">
        <v>171</v>
      </c>
      <c r="F1375" s="2">
        <v>156.46516399999999</v>
      </c>
      <c r="G1375" s="3">
        <v>15510400</v>
      </c>
    </row>
    <row r="1376" spans="1:7" x14ac:dyDescent="0.25">
      <c r="A1376" s="1">
        <v>42235</v>
      </c>
      <c r="B1376" s="2">
        <v>172</v>
      </c>
      <c r="C1376" s="2">
        <v>174</v>
      </c>
      <c r="D1376" s="2">
        <v>171</v>
      </c>
      <c r="E1376" s="2">
        <v>173.5</v>
      </c>
      <c r="F1376" s="2">
        <v>158.752655</v>
      </c>
      <c r="G1376" s="3">
        <v>9066900</v>
      </c>
    </row>
    <row r="1377" spans="1:7" x14ac:dyDescent="0.25">
      <c r="A1377" s="1">
        <v>42236</v>
      </c>
      <c r="B1377" s="2">
        <v>172</v>
      </c>
      <c r="C1377" s="2">
        <v>173.5</v>
      </c>
      <c r="D1377" s="2">
        <v>171.5</v>
      </c>
      <c r="E1377" s="2">
        <v>173.5</v>
      </c>
      <c r="F1377" s="2">
        <v>158.752655</v>
      </c>
      <c r="G1377" s="3">
        <v>6899700</v>
      </c>
    </row>
    <row r="1378" spans="1:7" x14ac:dyDescent="0.25">
      <c r="A1378" s="1">
        <v>42237</v>
      </c>
      <c r="B1378" s="2">
        <v>172.5</v>
      </c>
      <c r="C1378" s="2">
        <v>173</v>
      </c>
      <c r="D1378" s="2">
        <v>171</v>
      </c>
      <c r="E1378" s="2">
        <v>172.5</v>
      </c>
      <c r="F1378" s="2">
        <v>157.83767700000001</v>
      </c>
      <c r="G1378" s="3">
        <v>5865900</v>
      </c>
    </row>
    <row r="1379" spans="1:7" x14ac:dyDescent="0.25">
      <c r="A1379" s="1">
        <v>42240</v>
      </c>
      <c r="B1379" s="2">
        <v>169</v>
      </c>
      <c r="C1379" s="2">
        <v>169.5</v>
      </c>
      <c r="D1379" s="2">
        <v>163.5</v>
      </c>
      <c r="E1379" s="2">
        <v>163.5</v>
      </c>
      <c r="F1379" s="2">
        <v>149.60266100000001</v>
      </c>
      <c r="G1379" s="3">
        <v>14957100</v>
      </c>
    </row>
    <row r="1380" spans="1:7" x14ac:dyDescent="0.25">
      <c r="A1380" s="1">
        <v>42241</v>
      </c>
      <c r="B1380" s="2">
        <v>167</v>
      </c>
      <c r="C1380" s="2">
        <v>169</v>
      </c>
      <c r="D1380" s="2">
        <v>165.5</v>
      </c>
      <c r="E1380" s="2">
        <v>167.5</v>
      </c>
      <c r="F1380" s="2">
        <v>153.262665</v>
      </c>
      <c r="G1380" s="3">
        <v>13294800</v>
      </c>
    </row>
    <row r="1381" spans="1:7" x14ac:dyDescent="0.25">
      <c r="A1381" s="1">
        <v>42242</v>
      </c>
      <c r="B1381" s="2">
        <v>165.5</v>
      </c>
      <c r="C1381" s="2">
        <v>174</v>
      </c>
      <c r="D1381" s="2">
        <v>165.5</v>
      </c>
      <c r="E1381" s="2">
        <v>172.5</v>
      </c>
      <c r="F1381" s="2">
        <v>157.83767700000001</v>
      </c>
      <c r="G1381" s="3">
        <v>10435900</v>
      </c>
    </row>
    <row r="1382" spans="1:7" x14ac:dyDescent="0.25">
      <c r="A1382" s="1">
        <v>42243</v>
      </c>
      <c r="B1382" s="2">
        <v>176</v>
      </c>
      <c r="C1382" s="2">
        <v>180</v>
      </c>
      <c r="D1382" s="2">
        <v>175</v>
      </c>
      <c r="E1382" s="2">
        <v>180</v>
      </c>
      <c r="F1382" s="2">
        <v>164.700165</v>
      </c>
      <c r="G1382" s="3">
        <v>11275700</v>
      </c>
    </row>
    <row r="1383" spans="1:7" x14ac:dyDescent="0.25">
      <c r="A1383" s="1">
        <v>42244</v>
      </c>
      <c r="B1383" s="2">
        <v>183</v>
      </c>
      <c r="C1383" s="2">
        <v>183.5</v>
      </c>
      <c r="D1383" s="2">
        <v>177</v>
      </c>
      <c r="E1383" s="2">
        <v>178</v>
      </c>
      <c r="F1383" s="2">
        <v>162.87016299999999</v>
      </c>
      <c r="G1383" s="3">
        <v>11195000</v>
      </c>
    </row>
    <row r="1384" spans="1:7" x14ac:dyDescent="0.25">
      <c r="A1384" s="1">
        <v>42247</v>
      </c>
      <c r="B1384" s="2">
        <v>178</v>
      </c>
      <c r="C1384" s="2">
        <v>181</v>
      </c>
      <c r="D1384" s="2">
        <v>176.5</v>
      </c>
      <c r="E1384" s="2">
        <v>180.5</v>
      </c>
      <c r="F1384" s="2">
        <v>165.157669</v>
      </c>
      <c r="G1384" s="3">
        <v>4791700</v>
      </c>
    </row>
    <row r="1385" spans="1:7" x14ac:dyDescent="0.25">
      <c r="A1385" s="1">
        <v>42248</v>
      </c>
      <c r="B1385" s="2">
        <v>180</v>
      </c>
      <c r="C1385" s="2">
        <v>180.5</v>
      </c>
      <c r="D1385" s="2">
        <v>178</v>
      </c>
      <c r="E1385" s="2">
        <v>179</v>
      </c>
      <c r="F1385" s="2">
        <v>163.78518700000001</v>
      </c>
      <c r="G1385" s="3">
        <v>5410000</v>
      </c>
    </row>
    <row r="1386" spans="1:7" x14ac:dyDescent="0.25">
      <c r="A1386" s="1">
        <v>42249</v>
      </c>
      <c r="B1386" s="2">
        <v>177.5</v>
      </c>
      <c r="C1386" s="2">
        <v>181</v>
      </c>
      <c r="D1386" s="2">
        <v>176.5</v>
      </c>
      <c r="E1386" s="2">
        <v>181</v>
      </c>
      <c r="F1386" s="2">
        <v>165.61518899999999</v>
      </c>
      <c r="G1386" s="3">
        <v>5384500</v>
      </c>
    </row>
    <row r="1387" spans="1:7" x14ac:dyDescent="0.25">
      <c r="A1387" s="1">
        <v>42250</v>
      </c>
      <c r="B1387" s="2">
        <v>181</v>
      </c>
      <c r="C1387" s="2">
        <v>182.5</v>
      </c>
      <c r="D1387" s="2">
        <v>180.5</v>
      </c>
      <c r="E1387" s="2">
        <v>181.5</v>
      </c>
      <c r="F1387" s="2">
        <v>166.072678</v>
      </c>
      <c r="G1387" s="3">
        <v>5046300</v>
      </c>
    </row>
    <row r="1388" spans="1:7" x14ac:dyDescent="0.25">
      <c r="A1388" s="1">
        <v>42251</v>
      </c>
      <c r="B1388" s="2">
        <v>181</v>
      </c>
      <c r="C1388" s="2">
        <v>182</v>
      </c>
      <c r="D1388" s="2">
        <v>179.5</v>
      </c>
      <c r="E1388" s="2">
        <v>181</v>
      </c>
      <c r="F1388" s="2">
        <v>165.61518899999999</v>
      </c>
      <c r="G1388" s="3">
        <v>4478000</v>
      </c>
    </row>
    <row r="1389" spans="1:7" x14ac:dyDescent="0.25">
      <c r="A1389" s="1">
        <v>42254</v>
      </c>
      <c r="B1389" s="2">
        <v>180.5</v>
      </c>
      <c r="C1389" s="2">
        <v>181</v>
      </c>
      <c r="D1389" s="2">
        <v>178</v>
      </c>
      <c r="E1389" s="2">
        <v>178.5</v>
      </c>
      <c r="F1389" s="2">
        <v>163.32768200000001</v>
      </c>
      <c r="G1389" s="3">
        <v>4374900</v>
      </c>
    </row>
    <row r="1390" spans="1:7" x14ac:dyDescent="0.25">
      <c r="A1390" s="1">
        <v>42255</v>
      </c>
      <c r="B1390" s="2">
        <v>178.5</v>
      </c>
      <c r="C1390" s="2">
        <v>180</v>
      </c>
      <c r="D1390" s="2">
        <v>176.5</v>
      </c>
      <c r="E1390" s="2">
        <v>179</v>
      </c>
      <c r="F1390" s="2">
        <v>164.24525499999999</v>
      </c>
      <c r="G1390" s="3">
        <v>5099800</v>
      </c>
    </row>
    <row r="1391" spans="1:7" x14ac:dyDescent="0.25">
      <c r="A1391" s="1">
        <v>42256</v>
      </c>
      <c r="B1391" s="2">
        <v>181</v>
      </c>
      <c r="C1391" s="2">
        <v>184.5</v>
      </c>
      <c r="D1391" s="2">
        <v>180.5</v>
      </c>
      <c r="E1391" s="2">
        <v>184</v>
      </c>
      <c r="F1391" s="2">
        <v>168.833099</v>
      </c>
      <c r="G1391" s="3">
        <v>7953500</v>
      </c>
    </row>
    <row r="1392" spans="1:7" x14ac:dyDescent="0.25">
      <c r="A1392" s="1">
        <v>42257</v>
      </c>
      <c r="B1392" s="2">
        <v>182</v>
      </c>
      <c r="C1392" s="2">
        <v>184.5</v>
      </c>
      <c r="D1392" s="2">
        <v>182</v>
      </c>
      <c r="E1392" s="2">
        <v>184.5</v>
      </c>
      <c r="F1392" s="2">
        <v>169.29188500000001</v>
      </c>
      <c r="G1392" s="3">
        <v>7167200</v>
      </c>
    </row>
    <row r="1393" spans="1:7" x14ac:dyDescent="0.25">
      <c r="A1393" s="1">
        <v>42258</v>
      </c>
      <c r="B1393" s="2">
        <v>185</v>
      </c>
      <c r="C1393" s="2">
        <v>185</v>
      </c>
      <c r="D1393" s="2">
        <v>180</v>
      </c>
      <c r="E1393" s="2">
        <v>180</v>
      </c>
      <c r="F1393" s="2">
        <v>165.162811</v>
      </c>
      <c r="G1393" s="3">
        <v>4678100</v>
      </c>
    </row>
    <row r="1394" spans="1:7" x14ac:dyDescent="0.25">
      <c r="A1394" s="1">
        <v>42261</v>
      </c>
      <c r="B1394" s="2">
        <v>180.5</v>
      </c>
      <c r="C1394" s="2">
        <v>181</v>
      </c>
      <c r="D1394" s="2">
        <v>178</v>
      </c>
      <c r="E1394" s="2">
        <v>180</v>
      </c>
      <c r="F1394" s="2">
        <v>165.162811</v>
      </c>
      <c r="G1394" s="3">
        <v>4044600</v>
      </c>
    </row>
    <row r="1395" spans="1:7" x14ac:dyDescent="0.25">
      <c r="A1395" s="1">
        <v>42262</v>
      </c>
      <c r="B1395" s="2">
        <v>180</v>
      </c>
      <c r="C1395" s="2">
        <v>180.5</v>
      </c>
      <c r="D1395" s="2">
        <v>178</v>
      </c>
      <c r="E1395" s="2">
        <v>178.5</v>
      </c>
      <c r="F1395" s="2">
        <v>163.78645299999999</v>
      </c>
      <c r="G1395" s="3">
        <v>4105100</v>
      </c>
    </row>
    <row r="1396" spans="1:7" x14ac:dyDescent="0.25">
      <c r="A1396" s="1">
        <v>42263</v>
      </c>
      <c r="B1396" s="2">
        <v>180</v>
      </c>
      <c r="C1396" s="2">
        <v>180</v>
      </c>
      <c r="D1396" s="2">
        <v>178</v>
      </c>
      <c r="E1396" s="2">
        <v>179</v>
      </c>
      <c r="F1396" s="2">
        <v>164.24525499999999</v>
      </c>
      <c r="G1396" s="3">
        <v>3605000</v>
      </c>
    </row>
    <row r="1397" spans="1:7" x14ac:dyDescent="0.25">
      <c r="A1397" s="1">
        <v>42264</v>
      </c>
      <c r="B1397" s="2">
        <v>179</v>
      </c>
      <c r="C1397" s="2">
        <v>181.5</v>
      </c>
      <c r="D1397" s="2">
        <v>178</v>
      </c>
      <c r="E1397" s="2">
        <v>180.5</v>
      </c>
      <c r="F1397" s="2">
        <v>165.62158199999999</v>
      </c>
      <c r="G1397" s="3">
        <v>5692400</v>
      </c>
    </row>
    <row r="1398" spans="1:7" x14ac:dyDescent="0.25">
      <c r="A1398" s="1">
        <v>42265</v>
      </c>
      <c r="B1398" s="2">
        <v>181</v>
      </c>
      <c r="C1398" s="2">
        <v>183.5</v>
      </c>
      <c r="D1398" s="2">
        <v>181</v>
      </c>
      <c r="E1398" s="2">
        <v>182.5</v>
      </c>
      <c r="F1398" s="2">
        <v>167.45674099999999</v>
      </c>
      <c r="G1398" s="3">
        <v>6885300</v>
      </c>
    </row>
    <row r="1399" spans="1:7" x14ac:dyDescent="0.25">
      <c r="A1399" s="1">
        <v>42268</v>
      </c>
      <c r="B1399" s="2">
        <v>182.5</v>
      </c>
      <c r="C1399" s="2">
        <v>184</v>
      </c>
      <c r="D1399" s="2">
        <v>182</v>
      </c>
      <c r="E1399" s="2">
        <v>184</v>
      </c>
      <c r="F1399" s="2">
        <v>168.833099</v>
      </c>
      <c r="G1399" s="3">
        <v>3686900</v>
      </c>
    </row>
    <row r="1400" spans="1:7" x14ac:dyDescent="0.25">
      <c r="A1400" s="1">
        <v>42269</v>
      </c>
      <c r="B1400" s="2">
        <v>185</v>
      </c>
      <c r="C1400" s="2">
        <v>185</v>
      </c>
      <c r="D1400" s="2">
        <v>183.5</v>
      </c>
      <c r="E1400" s="2">
        <v>183.5</v>
      </c>
      <c r="F1400" s="2">
        <v>168.374313</v>
      </c>
      <c r="G1400" s="3">
        <v>4488200</v>
      </c>
    </row>
    <row r="1401" spans="1:7" x14ac:dyDescent="0.25">
      <c r="A1401" s="1">
        <v>42270</v>
      </c>
      <c r="B1401" s="2">
        <v>182.5</v>
      </c>
      <c r="C1401" s="2">
        <v>184.5</v>
      </c>
      <c r="D1401" s="2">
        <v>180</v>
      </c>
      <c r="E1401" s="2">
        <v>182.5</v>
      </c>
      <c r="F1401" s="2">
        <v>167.45674099999999</v>
      </c>
      <c r="G1401" s="3">
        <v>4928600</v>
      </c>
    </row>
    <row r="1402" spans="1:7" x14ac:dyDescent="0.25">
      <c r="A1402" s="1">
        <v>42271</v>
      </c>
      <c r="B1402" s="2">
        <v>181.5</v>
      </c>
      <c r="C1402" s="2">
        <v>182.5</v>
      </c>
      <c r="D1402" s="2">
        <v>180.5</v>
      </c>
      <c r="E1402" s="2">
        <v>181</v>
      </c>
      <c r="F1402" s="2">
        <v>166.080399</v>
      </c>
      <c r="G1402" s="3">
        <v>2956600</v>
      </c>
    </row>
    <row r="1403" spans="1:7" x14ac:dyDescent="0.25">
      <c r="A1403" s="1">
        <v>42272</v>
      </c>
      <c r="B1403" s="2">
        <v>181</v>
      </c>
      <c r="C1403" s="2">
        <v>184</v>
      </c>
      <c r="D1403" s="2">
        <v>179.5</v>
      </c>
      <c r="E1403" s="2">
        <v>182</v>
      </c>
      <c r="F1403" s="2">
        <v>166.99797100000001</v>
      </c>
      <c r="G1403" s="3">
        <v>5259300</v>
      </c>
    </row>
    <row r="1404" spans="1:7" x14ac:dyDescent="0.25">
      <c r="A1404" s="1">
        <v>42275</v>
      </c>
      <c r="B1404" s="2">
        <v>180</v>
      </c>
      <c r="C1404" s="2">
        <v>181</v>
      </c>
      <c r="D1404" s="2">
        <v>176.5</v>
      </c>
      <c r="E1404" s="2">
        <v>177.5</v>
      </c>
      <c r="F1404" s="2">
        <v>162.86888099999999</v>
      </c>
      <c r="G1404" s="3">
        <v>6747400</v>
      </c>
    </row>
    <row r="1405" spans="1:7" x14ac:dyDescent="0.25">
      <c r="A1405" s="1">
        <v>42276</v>
      </c>
      <c r="B1405" s="2">
        <v>175</v>
      </c>
      <c r="C1405" s="2">
        <v>177</v>
      </c>
      <c r="D1405" s="2">
        <v>175</v>
      </c>
      <c r="E1405" s="2">
        <v>175</v>
      </c>
      <c r="F1405" s="2">
        <v>160.57496599999999</v>
      </c>
      <c r="G1405" s="3">
        <v>7509600</v>
      </c>
    </row>
    <row r="1406" spans="1:7" x14ac:dyDescent="0.25">
      <c r="A1406" s="1">
        <v>42277</v>
      </c>
      <c r="B1406" s="2">
        <v>175.5</v>
      </c>
      <c r="C1406" s="2">
        <v>176.5</v>
      </c>
      <c r="D1406" s="2">
        <v>171</v>
      </c>
      <c r="E1406" s="2">
        <v>171</v>
      </c>
      <c r="F1406" s="2">
        <v>156.904663</v>
      </c>
      <c r="G1406" s="3">
        <v>14331700</v>
      </c>
    </row>
    <row r="1407" spans="1:7" x14ac:dyDescent="0.25">
      <c r="A1407" s="1">
        <v>42278</v>
      </c>
      <c r="B1407" s="2">
        <v>172.5</v>
      </c>
      <c r="C1407" s="2">
        <v>173.5</v>
      </c>
      <c r="D1407" s="2">
        <v>168</v>
      </c>
      <c r="E1407" s="2">
        <v>168</v>
      </c>
      <c r="F1407" s="2">
        <v>154.15193199999999</v>
      </c>
      <c r="G1407" s="3">
        <v>9277300</v>
      </c>
    </row>
    <row r="1408" spans="1:7" x14ac:dyDescent="0.25">
      <c r="A1408" s="1">
        <v>42279</v>
      </c>
      <c r="B1408" s="2">
        <v>168.5</v>
      </c>
      <c r="C1408" s="2">
        <v>170.5</v>
      </c>
      <c r="D1408" s="2">
        <v>167.5</v>
      </c>
      <c r="E1408" s="2">
        <v>169</v>
      </c>
      <c r="F1408" s="2">
        <v>155.069534</v>
      </c>
      <c r="G1408" s="3">
        <v>7692400</v>
      </c>
    </row>
    <row r="1409" spans="1:7" x14ac:dyDescent="0.25">
      <c r="A1409" s="1">
        <v>42282</v>
      </c>
      <c r="B1409" s="2">
        <v>170</v>
      </c>
      <c r="C1409" s="2">
        <v>173</v>
      </c>
      <c r="D1409" s="2">
        <v>169.5</v>
      </c>
      <c r="E1409" s="2">
        <v>171</v>
      </c>
      <c r="F1409" s="2">
        <v>156.904663</v>
      </c>
      <c r="G1409" s="3">
        <v>8330300</v>
      </c>
    </row>
    <row r="1410" spans="1:7" x14ac:dyDescent="0.25">
      <c r="A1410" s="1">
        <v>42283</v>
      </c>
      <c r="B1410" s="2">
        <v>172</v>
      </c>
      <c r="C1410" s="2">
        <v>174</v>
      </c>
      <c r="D1410" s="2">
        <v>171</v>
      </c>
      <c r="E1410" s="2">
        <v>174</v>
      </c>
      <c r="F1410" s="2">
        <v>159.65737899999999</v>
      </c>
      <c r="G1410" s="3">
        <v>9186900</v>
      </c>
    </row>
    <row r="1411" spans="1:7" x14ac:dyDescent="0.25">
      <c r="A1411" s="1">
        <v>42284</v>
      </c>
      <c r="B1411" s="2">
        <v>175</v>
      </c>
      <c r="C1411" s="2">
        <v>177.5</v>
      </c>
      <c r="D1411" s="2">
        <v>174.5</v>
      </c>
      <c r="E1411" s="2">
        <v>177.5</v>
      </c>
      <c r="F1411" s="2">
        <v>162.86888099999999</v>
      </c>
      <c r="G1411" s="3">
        <v>7560600</v>
      </c>
    </row>
    <row r="1412" spans="1:7" x14ac:dyDescent="0.25">
      <c r="A1412" s="1">
        <v>42285</v>
      </c>
      <c r="B1412" s="2">
        <v>177.5</v>
      </c>
      <c r="C1412" s="2">
        <v>179.5</v>
      </c>
      <c r="D1412" s="2">
        <v>177.5</v>
      </c>
      <c r="E1412" s="2">
        <v>178.5</v>
      </c>
      <c r="F1412" s="2">
        <v>163.78645299999999</v>
      </c>
      <c r="G1412" s="3">
        <v>8396100</v>
      </c>
    </row>
    <row r="1413" spans="1:7" x14ac:dyDescent="0.25">
      <c r="A1413" s="1">
        <v>42286</v>
      </c>
      <c r="B1413" s="2">
        <v>179.5</v>
      </c>
      <c r="C1413" s="2">
        <v>185</v>
      </c>
      <c r="D1413" s="2">
        <v>179</v>
      </c>
      <c r="E1413" s="2">
        <v>184.5</v>
      </c>
      <c r="F1413" s="2">
        <v>169.29188500000001</v>
      </c>
      <c r="G1413" s="3">
        <v>15019300</v>
      </c>
    </row>
    <row r="1414" spans="1:7" x14ac:dyDescent="0.25">
      <c r="A1414" s="1">
        <v>42289</v>
      </c>
      <c r="B1414" s="2">
        <v>185</v>
      </c>
      <c r="C1414" s="2">
        <v>185</v>
      </c>
      <c r="D1414" s="2">
        <v>182</v>
      </c>
      <c r="E1414" s="2">
        <v>184</v>
      </c>
      <c r="F1414" s="2">
        <v>168.833099</v>
      </c>
      <c r="G1414" s="3">
        <v>9804600</v>
      </c>
    </row>
    <row r="1415" spans="1:7" x14ac:dyDescent="0.25">
      <c r="A1415" s="1">
        <v>42290</v>
      </c>
      <c r="B1415" s="2">
        <v>184</v>
      </c>
      <c r="C1415" s="2">
        <v>185</v>
      </c>
      <c r="D1415" s="2">
        <v>182.5</v>
      </c>
      <c r="E1415" s="2">
        <v>185</v>
      </c>
      <c r="F1415" s="2">
        <v>169.75065599999999</v>
      </c>
      <c r="G1415" s="3">
        <v>5502200</v>
      </c>
    </row>
    <row r="1416" spans="1:7" x14ac:dyDescent="0.25">
      <c r="A1416" s="1">
        <v>42291</v>
      </c>
      <c r="B1416" s="2">
        <v>184.5</v>
      </c>
      <c r="C1416" s="2">
        <v>185</v>
      </c>
      <c r="D1416" s="2">
        <v>183</v>
      </c>
      <c r="E1416" s="2">
        <v>183</v>
      </c>
      <c r="F1416" s="2">
        <v>167.91551200000001</v>
      </c>
      <c r="G1416" s="3">
        <v>3719000</v>
      </c>
    </row>
    <row r="1417" spans="1:7" x14ac:dyDescent="0.25">
      <c r="A1417" s="1">
        <v>42292</v>
      </c>
      <c r="B1417" s="2">
        <v>184.5</v>
      </c>
      <c r="C1417" s="2">
        <v>189</v>
      </c>
      <c r="D1417" s="2">
        <v>184</v>
      </c>
      <c r="E1417" s="2">
        <v>189</v>
      </c>
      <c r="F1417" s="2">
        <v>173.42095900000001</v>
      </c>
      <c r="G1417" s="3">
        <v>12137600</v>
      </c>
    </row>
    <row r="1418" spans="1:7" x14ac:dyDescent="0.25">
      <c r="A1418" s="1">
        <v>42293</v>
      </c>
      <c r="B1418" s="2">
        <v>189</v>
      </c>
      <c r="C1418" s="2">
        <v>189.5</v>
      </c>
      <c r="D1418" s="2">
        <v>187</v>
      </c>
      <c r="E1418" s="2">
        <v>188</v>
      </c>
      <c r="F1418" s="2">
        <v>172.503387</v>
      </c>
      <c r="G1418" s="3">
        <v>6237400</v>
      </c>
    </row>
    <row r="1419" spans="1:7" x14ac:dyDescent="0.25">
      <c r="A1419" s="1">
        <v>42296</v>
      </c>
      <c r="B1419" s="2">
        <v>189</v>
      </c>
      <c r="C1419" s="2">
        <v>190.5</v>
      </c>
      <c r="D1419" s="2">
        <v>186.5</v>
      </c>
      <c r="E1419" s="2">
        <v>189.5</v>
      </c>
      <c r="F1419" s="2">
        <v>173.87973</v>
      </c>
      <c r="G1419" s="3">
        <v>5049800</v>
      </c>
    </row>
    <row r="1420" spans="1:7" x14ac:dyDescent="0.25">
      <c r="A1420" s="1">
        <v>42297</v>
      </c>
      <c r="B1420" s="2">
        <v>188</v>
      </c>
      <c r="C1420" s="2">
        <v>190</v>
      </c>
      <c r="D1420" s="2">
        <v>187.5</v>
      </c>
      <c r="E1420" s="2">
        <v>187.5</v>
      </c>
      <c r="F1420" s="2">
        <v>172.044601</v>
      </c>
      <c r="G1420" s="3">
        <v>3138600</v>
      </c>
    </row>
    <row r="1421" spans="1:7" x14ac:dyDescent="0.25">
      <c r="A1421" s="1">
        <v>42298</v>
      </c>
      <c r="B1421" s="2">
        <v>185.5</v>
      </c>
      <c r="C1421" s="2">
        <v>186</v>
      </c>
      <c r="D1421" s="2">
        <v>183.5</v>
      </c>
      <c r="E1421" s="2">
        <v>185</v>
      </c>
      <c r="F1421" s="2">
        <v>169.75065599999999</v>
      </c>
      <c r="G1421" s="3">
        <v>6435800</v>
      </c>
    </row>
    <row r="1422" spans="1:7" x14ac:dyDescent="0.25">
      <c r="A1422" s="1">
        <v>42299</v>
      </c>
      <c r="B1422" s="2">
        <v>184.5</v>
      </c>
      <c r="C1422" s="2">
        <v>186</v>
      </c>
      <c r="D1422" s="2">
        <v>184.5</v>
      </c>
      <c r="E1422" s="2">
        <v>185.5</v>
      </c>
      <c r="F1422" s="2">
        <v>170.209473</v>
      </c>
      <c r="G1422" s="3">
        <v>4182200</v>
      </c>
    </row>
    <row r="1423" spans="1:7" x14ac:dyDescent="0.25">
      <c r="A1423" s="1">
        <v>42303</v>
      </c>
      <c r="B1423" s="2">
        <v>186.5</v>
      </c>
      <c r="C1423" s="2">
        <v>187</v>
      </c>
      <c r="D1423" s="2">
        <v>181</v>
      </c>
      <c r="E1423" s="2">
        <v>181.5</v>
      </c>
      <c r="F1423" s="2">
        <v>166.53916899999999</v>
      </c>
      <c r="G1423" s="3">
        <v>16713400</v>
      </c>
    </row>
    <row r="1424" spans="1:7" x14ac:dyDescent="0.25">
      <c r="A1424" s="1">
        <v>42304</v>
      </c>
      <c r="B1424" s="2">
        <v>180.5</v>
      </c>
      <c r="C1424" s="2">
        <v>181</v>
      </c>
      <c r="D1424" s="2">
        <v>179</v>
      </c>
      <c r="E1424" s="2">
        <v>179</v>
      </c>
      <c r="F1424" s="2">
        <v>164.24525499999999</v>
      </c>
      <c r="G1424" s="3">
        <v>11576200</v>
      </c>
    </row>
    <row r="1425" spans="1:7" x14ac:dyDescent="0.25">
      <c r="A1425" s="1">
        <v>42305</v>
      </c>
      <c r="B1425" s="2">
        <v>178</v>
      </c>
      <c r="C1425" s="2">
        <v>180</v>
      </c>
      <c r="D1425" s="2">
        <v>176</v>
      </c>
      <c r="E1425" s="2">
        <v>176</v>
      </c>
      <c r="F1425" s="2">
        <v>161.49252300000001</v>
      </c>
      <c r="G1425" s="3">
        <v>7925100</v>
      </c>
    </row>
    <row r="1426" spans="1:7" x14ac:dyDescent="0.25">
      <c r="A1426" s="1">
        <v>42306</v>
      </c>
      <c r="B1426" s="2">
        <v>176</v>
      </c>
      <c r="C1426" s="2">
        <v>176</v>
      </c>
      <c r="D1426" s="2">
        <v>172</v>
      </c>
      <c r="E1426" s="2">
        <v>172.5</v>
      </c>
      <c r="F1426" s="2">
        <v>158.28102100000001</v>
      </c>
      <c r="G1426" s="3">
        <v>11801300</v>
      </c>
    </row>
    <row r="1427" spans="1:7" x14ac:dyDescent="0.25">
      <c r="A1427" s="1">
        <v>42307</v>
      </c>
      <c r="B1427" s="2">
        <v>173</v>
      </c>
      <c r="C1427" s="2">
        <v>174</v>
      </c>
      <c r="D1427" s="2">
        <v>172</v>
      </c>
      <c r="E1427" s="2">
        <v>172.5</v>
      </c>
      <c r="F1427" s="2">
        <v>158.28102100000001</v>
      </c>
      <c r="G1427" s="3">
        <v>9070000</v>
      </c>
    </row>
    <row r="1428" spans="1:7" x14ac:dyDescent="0.25">
      <c r="A1428" s="1">
        <v>42310</v>
      </c>
      <c r="B1428" s="2">
        <v>173</v>
      </c>
      <c r="C1428" s="2">
        <v>178</v>
      </c>
      <c r="D1428" s="2">
        <v>172.5</v>
      </c>
      <c r="E1428" s="2">
        <v>178</v>
      </c>
      <c r="F1428" s="2">
        <v>163.32768200000001</v>
      </c>
      <c r="G1428" s="3">
        <v>8746000</v>
      </c>
    </row>
    <row r="1429" spans="1:7" x14ac:dyDescent="0.25">
      <c r="A1429" s="1">
        <v>42311</v>
      </c>
      <c r="B1429" s="2">
        <v>179</v>
      </c>
      <c r="C1429" s="2">
        <v>179</v>
      </c>
      <c r="D1429" s="2">
        <v>176</v>
      </c>
      <c r="E1429" s="2">
        <v>177</v>
      </c>
      <c r="F1429" s="2">
        <v>162.41011</v>
      </c>
      <c r="G1429" s="3">
        <v>6182500</v>
      </c>
    </row>
    <row r="1430" spans="1:7" x14ac:dyDescent="0.25">
      <c r="A1430" s="1">
        <v>42312</v>
      </c>
      <c r="B1430" s="2">
        <v>178</v>
      </c>
      <c r="C1430" s="2">
        <v>178.5</v>
      </c>
      <c r="D1430" s="2">
        <v>176</v>
      </c>
      <c r="E1430" s="2">
        <v>177.5</v>
      </c>
      <c r="F1430" s="2">
        <v>162.86888099999999</v>
      </c>
      <c r="G1430" s="3">
        <v>4880900</v>
      </c>
    </row>
    <row r="1431" spans="1:7" x14ac:dyDescent="0.25">
      <c r="A1431" s="1">
        <v>42313</v>
      </c>
      <c r="B1431" s="2">
        <v>177</v>
      </c>
      <c r="C1431" s="2">
        <v>179</v>
      </c>
      <c r="D1431" s="2">
        <v>176.5</v>
      </c>
      <c r="E1431" s="2">
        <v>177</v>
      </c>
      <c r="F1431" s="2">
        <v>162.41011</v>
      </c>
      <c r="G1431" s="3">
        <v>4883200</v>
      </c>
    </row>
    <row r="1432" spans="1:7" x14ac:dyDescent="0.25">
      <c r="A1432" s="1">
        <v>42314</v>
      </c>
      <c r="B1432" s="2">
        <v>177.5</v>
      </c>
      <c r="C1432" s="2">
        <v>177.5</v>
      </c>
      <c r="D1432" s="2">
        <v>176</v>
      </c>
      <c r="E1432" s="2">
        <v>177</v>
      </c>
      <c r="F1432" s="2">
        <v>162.41011</v>
      </c>
      <c r="G1432" s="3">
        <v>3128700</v>
      </c>
    </row>
    <row r="1433" spans="1:7" x14ac:dyDescent="0.25">
      <c r="A1433" s="1">
        <v>42317</v>
      </c>
      <c r="B1433" s="2">
        <v>177</v>
      </c>
      <c r="C1433" s="2">
        <v>177.5</v>
      </c>
      <c r="D1433" s="2">
        <v>175</v>
      </c>
      <c r="E1433" s="2">
        <v>176.5</v>
      </c>
      <c r="F1433" s="2">
        <v>161.95130900000001</v>
      </c>
      <c r="G1433" s="3">
        <v>2957000</v>
      </c>
    </row>
    <row r="1434" spans="1:7" x14ac:dyDescent="0.25">
      <c r="A1434" s="1">
        <v>42318</v>
      </c>
      <c r="B1434" s="2">
        <v>175.5</v>
      </c>
      <c r="C1434" s="2">
        <v>175.5</v>
      </c>
      <c r="D1434" s="2">
        <v>174.5</v>
      </c>
      <c r="E1434" s="2">
        <v>175</v>
      </c>
      <c r="F1434" s="2">
        <v>160.57496599999999</v>
      </c>
      <c r="G1434" s="3">
        <v>3730000</v>
      </c>
    </row>
    <row r="1435" spans="1:7" x14ac:dyDescent="0.25">
      <c r="A1435" s="1">
        <v>42319</v>
      </c>
      <c r="B1435" s="2">
        <v>175</v>
      </c>
      <c r="C1435" s="2">
        <v>175</v>
      </c>
      <c r="D1435" s="2">
        <v>173</v>
      </c>
      <c r="E1435" s="2">
        <v>173.5</v>
      </c>
      <c r="F1435" s="2">
        <v>159.19860800000001</v>
      </c>
      <c r="G1435" s="3">
        <v>3368000</v>
      </c>
    </row>
    <row r="1436" spans="1:7" x14ac:dyDescent="0.25">
      <c r="A1436" s="1">
        <v>42320</v>
      </c>
      <c r="B1436" s="2">
        <v>173</v>
      </c>
      <c r="C1436" s="2">
        <v>178</v>
      </c>
      <c r="D1436" s="2">
        <v>173</v>
      </c>
      <c r="E1436" s="2">
        <v>177.5</v>
      </c>
      <c r="F1436" s="2">
        <v>162.86888099999999</v>
      </c>
      <c r="G1436" s="3">
        <v>5241100</v>
      </c>
    </row>
    <row r="1437" spans="1:7" x14ac:dyDescent="0.25">
      <c r="A1437" s="1">
        <v>42321</v>
      </c>
      <c r="B1437" s="2">
        <v>176.5</v>
      </c>
      <c r="C1437" s="2">
        <v>177</v>
      </c>
      <c r="D1437" s="2">
        <v>174.5</v>
      </c>
      <c r="E1437" s="2">
        <v>175</v>
      </c>
      <c r="F1437" s="2">
        <v>160.57496599999999</v>
      </c>
      <c r="G1437" s="3">
        <v>5208300</v>
      </c>
    </row>
    <row r="1438" spans="1:7" x14ac:dyDescent="0.25">
      <c r="A1438" s="1">
        <v>42324</v>
      </c>
      <c r="B1438" s="2">
        <v>173</v>
      </c>
      <c r="C1438" s="2">
        <v>174.5</v>
      </c>
      <c r="D1438" s="2">
        <v>172</v>
      </c>
      <c r="E1438" s="2">
        <v>174</v>
      </c>
      <c r="F1438" s="2">
        <v>159.65737899999999</v>
      </c>
      <c r="G1438" s="3">
        <v>9128900</v>
      </c>
    </row>
    <row r="1439" spans="1:7" x14ac:dyDescent="0.25">
      <c r="A1439" s="1">
        <v>42325</v>
      </c>
      <c r="B1439" s="2">
        <v>175</v>
      </c>
      <c r="C1439" s="2">
        <v>175</v>
      </c>
      <c r="D1439" s="2">
        <v>172.5</v>
      </c>
      <c r="E1439" s="2">
        <v>172.5</v>
      </c>
      <c r="F1439" s="2">
        <v>158.28102100000001</v>
      </c>
      <c r="G1439" s="3">
        <v>4791300</v>
      </c>
    </row>
    <row r="1440" spans="1:7" x14ac:dyDescent="0.25">
      <c r="A1440" s="1">
        <v>42326</v>
      </c>
      <c r="B1440" s="2">
        <v>172.5</v>
      </c>
      <c r="C1440" s="2">
        <v>174</v>
      </c>
      <c r="D1440" s="2">
        <v>172</v>
      </c>
      <c r="E1440" s="2">
        <v>172.5</v>
      </c>
      <c r="F1440" s="2">
        <v>158.28102100000001</v>
      </c>
      <c r="G1440" s="3">
        <v>3514000</v>
      </c>
    </row>
    <row r="1441" spans="1:7" x14ac:dyDescent="0.25">
      <c r="A1441" s="1">
        <v>42327</v>
      </c>
      <c r="B1441" s="2">
        <v>172.5</v>
      </c>
      <c r="C1441" s="2">
        <v>173</v>
      </c>
      <c r="D1441" s="2">
        <v>168</v>
      </c>
      <c r="E1441" s="2">
        <v>168.5</v>
      </c>
      <c r="F1441" s="2">
        <v>154.610748</v>
      </c>
      <c r="G1441" s="3">
        <v>15282900</v>
      </c>
    </row>
    <row r="1442" spans="1:7" x14ac:dyDescent="0.25">
      <c r="A1442" s="1">
        <v>42328</v>
      </c>
      <c r="B1442" s="2">
        <v>169</v>
      </c>
      <c r="C1442" s="2">
        <v>170.5</v>
      </c>
      <c r="D1442" s="2">
        <v>168</v>
      </c>
      <c r="E1442" s="2">
        <v>170</v>
      </c>
      <c r="F1442" s="2">
        <v>155.98709099999999</v>
      </c>
      <c r="G1442" s="3">
        <v>4306400</v>
      </c>
    </row>
    <row r="1443" spans="1:7" x14ac:dyDescent="0.25">
      <c r="A1443" s="1">
        <v>42331</v>
      </c>
      <c r="B1443" s="2">
        <v>170</v>
      </c>
      <c r="C1443" s="2">
        <v>171.5</v>
      </c>
      <c r="D1443" s="2">
        <v>168.5</v>
      </c>
      <c r="E1443" s="2">
        <v>170</v>
      </c>
      <c r="F1443" s="2">
        <v>155.98709099999999</v>
      </c>
      <c r="G1443" s="3">
        <v>5245900</v>
      </c>
    </row>
    <row r="1444" spans="1:7" x14ac:dyDescent="0.25">
      <c r="A1444" s="1">
        <v>42332</v>
      </c>
      <c r="B1444" s="2">
        <v>169.5</v>
      </c>
      <c r="C1444" s="2">
        <v>172.5</v>
      </c>
      <c r="D1444" s="2">
        <v>169</v>
      </c>
      <c r="E1444" s="2">
        <v>169</v>
      </c>
      <c r="F1444" s="2">
        <v>155.069534</v>
      </c>
      <c r="G1444" s="3">
        <v>6137900</v>
      </c>
    </row>
    <row r="1445" spans="1:7" x14ac:dyDescent="0.25">
      <c r="A1445" s="1">
        <v>42333</v>
      </c>
      <c r="B1445" s="2">
        <v>169.5</v>
      </c>
      <c r="C1445" s="2">
        <v>171.5</v>
      </c>
      <c r="D1445" s="2">
        <v>169</v>
      </c>
      <c r="E1445" s="2">
        <v>170</v>
      </c>
      <c r="F1445" s="2">
        <v>155.98709099999999</v>
      </c>
      <c r="G1445" s="3">
        <v>4689300</v>
      </c>
    </row>
    <row r="1446" spans="1:7" x14ac:dyDescent="0.25">
      <c r="A1446" s="1">
        <v>42334</v>
      </c>
      <c r="B1446" s="2">
        <v>170</v>
      </c>
      <c r="C1446" s="2">
        <v>170.5</v>
      </c>
      <c r="D1446" s="2">
        <v>168.5</v>
      </c>
      <c r="E1446" s="2">
        <v>168.5</v>
      </c>
      <c r="F1446" s="2">
        <v>154.610748</v>
      </c>
      <c r="G1446" s="3">
        <v>4980900</v>
      </c>
    </row>
    <row r="1447" spans="1:7" x14ac:dyDescent="0.25">
      <c r="A1447" s="1">
        <v>42335</v>
      </c>
      <c r="B1447" s="2">
        <v>168.5</v>
      </c>
      <c r="C1447" s="2">
        <v>169.5</v>
      </c>
      <c r="D1447" s="2">
        <v>168</v>
      </c>
      <c r="E1447" s="2">
        <v>168</v>
      </c>
      <c r="F1447" s="2">
        <v>154.15193199999999</v>
      </c>
      <c r="G1447" s="3">
        <v>2218200</v>
      </c>
    </row>
    <row r="1448" spans="1:7" x14ac:dyDescent="0.25">
      <c r="A1448" s="1">
        <v>42338</v>
      </c>
      <c r="B1448" s="2">
        <v>167</v>
      </c>
      <c r="C1448" s="2">
        <v>171</v>
      </c>
      <c r="D1448" s="2">
        <v>165.5</v>
      </c>
      <c r="E1448" s="2">
        <v>171</v>
      </c>
      <c r="F1448" s="2">
        <v>156.904663</v>
      </c>
      <c r="G1448" s="3">
        <v>17443800</v>
      </c>
    </row>
    <row r="1449" spans="1:7" x14ac:dyDescent="0.25">
      <c r="A1449" s="1">
        <v>42339</v>
      </c>
      <c r="B1449" s="2">
        <v>170</v>
      </c>
      <c r="C1449" s="2">
        <v>171</v>
      </c>
      <c r="D1449" s="2">
        <v>169</v>
      </c>
      <c r="E1449" s="2">
        <v>169</v>
      </c>
      <c r="F1449" s="2">
        <v>155.069534</v>
      </c>
      <c r="G1449" s="3">
        <v>3525800</v>
      </c>
    </row>
    <row r="1450" spans="1:7" x14ac:dyDescent="0.25">
      <c r="A1450" s="1">
        <v>42340</v>
      </c>
      <c r="B1450" s="2">
        <v>169</v>
      </c>
      <c r="C1450" s="2">
        <v>171</v>
      </c>
      <c r="D1450" s="2">
        <v>166</v>
      </c>
      <c r="E1450" s="2">
        <v>167</v>
      </c>
      <c r="F1450" s="2">
        <v>153.23438999999999</v>
      </c>
      <c r="G1450" s="3">
        <v>9278900</v>
      </c>
    </row>
    <row r="1451" spans="1:7" x14ac:dyDescent="0.25">
      <c r="A1451" s="1">
        <v>42341</v>
      </c>
      <c r="B1451" s="2">
        <v>166</v>
      </c>
      <c r="C1451" s="2">
        <v>168.5</v>
      </c>
      <c r="D1451" s="2">
        <v>166</v>
      </c>
      <c r="E1451" s="2">
        <v>167</v>
      </c>
      <c r="F1451" s="2">
        <v>153.23438999999999</v>
      </c>
      <c r="G1451" s="3">
        <v>6771300</v>
      </c>
    </row>
    <row r="1452" spans="1:7" x14ac:dyDescent="0.25">
      <c r="A1452" s="1">
        <v>42342</v>
      </c>
      <c r="B1452" s="2">
        <v>167</v>
      </c>
      <c r="C1452" s="2">
        <v>168</v>
      </c>
      <c r="D1452" s="2">
        <v>166</v>
      </c>
      <c r="E1452" s="2">
        <v>166</v>
      </c>
      <c r="F1452" s="2">
        <v>152.31681800000001</v>
      </c>
      <c r="G1452" s="3">
        <v>4011600</v>
      </c>
    </row>
    <row r="1453" spans="1:7" x14ac:dyDescent="0.25">
      <c r="A1453" s="1">
        <v>42346</v>
      </c>
      <c r="B1453" s="2">
        <v>165</v>
      </c>
      <c r="C1453" s="2">
        <v>165.5</v>
      </c>
      <c r="D1453" s="2">
        <v>160.5</v>
      </c>
      <c r="E1453" s="2">
        <v>160.5</v>
      </c>
      <c r="F1453" s="2">
        <v>147.27015700000001</v>
      </c>
      <c r="G1453" s="3">
        <v>10211900</v>
      </c>
    </row>
    <row r="1454" spans="1:7" x14ac:dyDescent="0.25">
      <c r="A1454" s="1">
        <v>42347</v>
      </c>
      <c r="B1454" s="2">
        <v>161</v>
      </c>
      <c r="C1454" s="2">
        <v>161.5</v>
      </c>
      <c r="D1454" s="2">
        <v>157</v>
      </c>
      <c r="E1454" s="2">
        <v>157.5</v>
      </c>
      <c r="F1454" s="2">
        <v>144.51745600000001</v>
      </c>
      <c r="G1454" s="3">
        <v>12698400</v>
      </c>
    </row>
    <row r="1455" spans="1:7" x14ac:dyDescent="0.25">
      <c r="A1455" s="1">
        <v>42349</v>
      </c>
      <c r="B1455" s="2">
        <v>157</v>
      </c>
      <c r="C1455" s="2">
        <v>157.5</v>
      </c>
      <c r="D1455" s="2">
        <v>153</v>
      </c>
      <c r="E1455" s="2">
        <v>153.5</v>
      </c>
      <c r="F1455" s="2">
        <v>140.847183</v>
      </c>
      <c r="G1455" s="3">
        <v>8366300</v>
      </c>
    </row>
    <row r="1456" spans="1:7" x14ac:dyDescent="0.25">
      <c r="A1456" s="1">
        <v>42352</v>
      </c>
      <c r="B1456" s="2">
        <v>150.5</v>
      </c>
      <c r="C1456" s="2">
        <v>153</v>
      </c>
      <c r="D1456" s="2">
        <v>149</v>
      </c>
      <c r="E1456" s="2">
        <v>152</v>
      </c>
      <c r="F1456" s="2">
        <v>139.47081</v>
      </c>
      <c r="G1456" s="3">
        <v>12569100</v>
      </c>
    </row>
    <row r="1457" spans="1:7" x14ac:dyDescent="0.25">
      <c r="A1457" s="1">
        <v>42353</v>
      </c>
      <c r="B1457" s="2">
        <v>152.5</v>
      </c>
      <c r="C1457" s="2">
        <v>154.5</v>
      </c>
      <c r="D1457" s="2">
        <v>150.5</v>
      </c>
      <c r="E1457" s="2">
        <v>154.5</v>
      </c>
      <c r="F1457" s="2">
        <v>141.76473999999999</v>
      </c>
      <c r="G1457" s="3">
        <v>14361600</v>
      </c>
    </row>
    <row r="1458" spans="1:7" x14ac:dyDescent="0.25">
      <c r="A1458" s="1">
        <v>42354</v>
      </c>
      <c r="B1458" s="2">
        <v>155.5</v>
      </c>
      <c r="C1458" s="2">
        <v>157</v>
      </c>
      <c r="D1458" s="2">
        <v>153.5</v>
      </c>
      <c r="E1458" s="2">
        <v>154</v>
      </c>
      <c r="F1458" s="2">
        <v>141.30595400000001</v>
      </c>
      <c r="G1458" s="3">
        <v>12444900</v>
      </c>
    </row>
    <row r="1459" spans="1:7" x14ac:dyDescent="0.25">
      <c r="A1459" s="1">
        <v>42355</v>
      </c>
      <c r="B1459" s="2">
        <v>154</v>
      </c>
      <c r="C1459" s="2">
        <v>155</v>
      </c>
      <c r="D1459" s="2">
        <v>153</v>
      </c>
      <c r="E1459" s="2">
        <v>153</v>
      </c>
      <c r="F1459" s="2">
        <v>140.388397</v>
      </c>
      <c r="G1459" s="3">
        <v>20873300</v>
      </c>
    </row>
    <row r="1460" spans="1:7" x14ac:dyDescent="0.25">
      <c r="A1460" s="1">
        <v>42356</v>
      </c>
      <c r="B1460" s="2">
        <v>152</v>
      </c>
      <c r="C1460" s="2">
        <v>152.5</v>
      </c>
      <c r="D1460" s="2">
        <v>149.5</v>
      </c>
      <c r="E1460" s="2">
        <v>150.5</v>
      </c>
      <c r="F1460" s="2">
        <v>138.09446700000001</v>
      </c>
      <c r="G1460" s="3">
        <v>16810300</v>
      </c>
    </row>
    <row r="1461" spans="1:7" x14ac:dyDescent="0.25">
      <c r="A1461" s="1">
        <v>42359</v>
      </c>
      <c r="B1461" s="2">
        <v>149</v>
      </c>
      <c r="C1461" s="2">
        <v>152.5</v>
      </c>
      <c r="D1461" s="2">
        <v>149</v>
      </c>
      <c r="E1461" s="2">
        <v>151.5</v>
      </c>
      <c r="F1461" s="2">
        <v>139.01203899999999</v>
      </c>
      <c r="G1461" s="3">
        <v>10407500</v>
      </c>
    </row>
    <row r="1462" spans="1:7" x14ac:dyDescent="0.25">
      <c r="A1462" s="1">
        <v>42360</v>
      </c>
      <c r="B1462" s="2">
        <v>152</v>
      </c>
      <c r="C1462" s="2">
        <v>153</v>
      </c>
      <c r="D1462" s="2">
        <v>147</v>
      </c>
      <c r="E1462" s="2">
        <v>147</v>
      </c>
      <c r="F1462" s="2">
        <v>134.88296500000001</v>
      </c>
      <c r="G1462" s="3">
        <v>11110600</v>
      </c>
    </row>
    <row r="1463" spans="1:7" x14ac:dyDescent="0.25">
      <c r="A1463" s="1">
        <v>42361</v>
      </c>
      <c r="B1463" s="2">
        <v>148</v>
      </c>
      <c r="C1463" s="2">
        <v>151</v>
      </c>
      <c r="D1463" s="2">
        <v>148</v>
      </c>
      <c r="E1463" s="2">
        <v>151</v>
      </c>
      <c r="F1463" s="2">
        <v>138.553223</v>
      </c>
      <c r="G1463" s="3">
        <v>6596000</v>
      </c>
    </row>
    <row r="1464" spans="1:7" x14ac:dyDescent="0.25">
      <c r="A1464" s="1">
        <v>42362</v>
      </c>
      <c r="B1464" s="2">
        <v>152.5</v>
      </c>
      <c r="C1464" s="2">
        <v>153</v>
      </c>
      <c r="D1464" s="2">
        <v>151</v>
      </c>
      <c r="E1464" s="2">
        <v>151.5</v>
      </c>
      <c r="F1464" s="2">
        <v>139.01203899999999</v>
      </c>
      <c r="G1464" s="3">
        <v>4410000</v>
      </c>
    </row>
    <row r="1465" spans="1:7" x14ac:dyDescent="0.25">
      <c r="A1465" s="1">
        <v>42363</v>
      </c>
      <c r="B1465" s="2">
        <v>151.5</v>
      </c>
      <c r="C1465" s="2">
        <v>152</v>
      </c>
      <c r="D1465" s="2">
        <v>150</v>
      </c>
      <c r="E1465" s="2">
        <v>150.5</v>
      </c>
      <c r="F1465" s="2">
        <v>138.09446700000001</v>
      </c>
      <c r="G1465" s="3">
        <v>2394400</v>
      </c>
    </row>
    <row r="1466" spans="1:7" x14ac:dyDescent="0.25">
      <c r="A1466" s="1">
        <v>42366</v>
      </c>
      <c r="B1466" s="2">
        <v>151</v>
      </c>
      <c r="C1466" s="2">
        <v>153.5</v>
      </c>
      <c r="D1466" s="2">
        <v>151</v>
      </c>
      <c r="E1466" s="2">
        <v>152.5</v>
      </c>
      <c r="F1466" s="2">
        <v>139.929596</v>
      </c>
      <c r="G1466" s="3">
        <v>4259700</v>
      </c>
    </row>
    <row r="1467" spans="1:7" x14ac:dyDescent="0.25">
      <c r="A1467" s="1">
        <v>42367</v>
      </c>
      <c r="B1467" s="2">
        <v>152</v>
      </c>
      <c r="C1467" s="2">
        <v>152</v>
      </c>
      <c r="D1467" s="2">
        <v>151</v>
      </c>
      <c r="E1467" s="2">
        <v>151</v>
      </c>
      <c r="F1467" s="2">
        <v>138.553223</v>
      </c>
      <c r="G1467" s="3">
        <v>2843000</v>
      </c>
    </row>
    <row r="1468" spans="1:7" x14ac:dyDescent="0.25">
      <c r="A1468" s="1">
        <v>42368</v>
      </c>
      <c r="B1468" s="2">
        <v>152</v>
      </c>
      <c r="C1468" s="2">
        <v>152.5</v>
      </c>
      <c r="D1468" s="2">
        <v>150.5</v>
      </c>
      <c r="E1468" s="2">
        <v>150.5</v>
      </c>
      <c r="F1468" s="2">
        <v>138.09446700000001</v>
      </c>
      <c r="G1468" s="3">
        <v>4407600</v>
      </c>
    </row>
    <row r="1469" spans="1:7" x14ac:dyDescent="0.25">
      <c r="A1469" s="1">
        <v>42373</v>
      </c>
      <c r="B1469" s="2">
        <v>150</v>
      </c>
      <c r="C1469" s="2">
        <v>150</v>
      </c>
      <c r="D1469" s="2">
        <v>146</v>
      </c>
      <c r="E1469" s="2">
        <v>147.5</v>
      </c>
      <c r="F1469" s="2">
        <v>135.34175099999999</v>
      </c>
      <c r="G1469" s="3">
        <v>8013300</v>
      </c>
    </row>
    <row r="1470" spans="1:7" x14ac:dyDescent="0.25">
      <c r="A1470" s="1">
        <v>42374</v>
      </c>
      <c r="B1470" s="2">
        <v>147.5</v>
      </c>
      <c r="C1470" s="2">
        <v>148</v>
      </c>
      <c r="D1470" s="2">
        <v>145</v>
      </c>
      <c r="E1470" s="2">
        <v>146</v>
      </c>
      <c r="F1470" s="2">
        <v>133.96537799999999</v>
      </c>
      <c r="G1470" s="3">
        <v>8045800</v>
      </c>
    </row>
    <row r="1471" spans="1:7" x14ac:dyDescent="0.25">
      <c r="A1471" s="1">
        <v>42375</v>
      </c>
      <c r="B1471" s="2">
        <v>146</v>
      </c>
      <c r="C1471" s="2">
        <v>149</v>
      </c>
      <c r="D1471" s="2">
        <v>145.5</v>
      </c>
      <c r="E1471" s="2">
        <v>148</v>
      </c>
      <c r="F1471" s="2">
        <v>135.80053699999999</v>
      </c>
      <c r="G1471" s="3">
        <v>5617300</v>
      </c>
    </row>
    <row r="1472" spans="1:7" x14ac:dyDescent="0.25">
      <c r="A1472" s="1">
        <v>42376</v>
      </c>
      <c r="B1472" s="2">
        <v>145.5</v>
      </c>
      <c r="C1472" s="2">
        <v>146.5</v>
      </c>
      <c r="D1472" s="2">
        <v>144</v>
      </c>
      <c r="E1472" s="2">
        <v>144</v>
      </c>
      <c r="F1472" s="2">
        <v>132.13024899999999</v>
      </c>
      <c r="G1472" s="3">
        <v>8933200</v>
      </c>
    </row>
    <row r="1473" spans="1:7" x14ac:dyDescent="0.25">
      <c r="A1473" s="1">
        <v>42377</v>
      </c>
      <c r="B1473" s="2">
        <v>145</v>
      </c>
      <c r="C1473" s="2">
        <v>147</v>
      </c>
      <c r="D1473" s="2">
        <v>145</v>
      </c>
      <c r="E1473" s="2">
        <v>146.5</v>
      </c>
      <c r="F1473" s="2">
        <v>134.42416399999999</v>
      </c>
      <c r="G1473" s="3">
        <v>6479200</v>
      </c>
    </row>
    <row r="1474" spans="1:7" x14ac:dyDescent="0.25">
      <c r="A1474" s="1">
        <v>42380</v>
      </c>
      <c r="B1474" s="2">
        <v>145</v>
      </c>
      <c r="C1474" s="2">
        <v>147.5</v>
      </c>
      <c r="D1474" s="2">
        <v>144</v>
      </c>
      <c r="E1474" s="2">
        <v>147.5</v>
      </c>
      <c r="F1474" s="2">
        <v>135.34175099999999</v>
      </c>
      <c r="G1474" s="3">
        <v>8982300</v>
      </c>
    </row>
    <row r="1475" spans="1:7" x14ac:dyDescent="0.25">
      <c r="A1475" s="1">
        <v>42381</v>
      </c>
      <c r="B1475" s="2">
        <v>148.5</v>
      </c>
      <c r="C1475" s="2">
        <v>155</v>
      </c>
      <c r="D1475" s="2">
        <v>148.5</v>
      </c>
      <c r="E1475" s="2">
        <v>154.5</v>
      </c>
      <c r="F1475" s="2">
        <v>141.76473999999999</v>
      </c>
      <c r="G1475" s="3">
        <v>14703900</v>
      </c>
    </row>
    <row r="1476" spans="1:7" x14ac:dyDescent="0.25">
      <c r="A1476" s="1">
        <v>42382</v>
      </c>
      <c r="B1476" s="2">
        <v>158</v>
      </c>
      <c r="C1476" s="2">
        <v>163</v>
      </c>
      <c r="D1476" s="2">
        <v>157</v>
      </c>
      <c r="E1476" s="2">
        <v>163</v>
      </c>
      <c r="F1476" s="2">
        <v>149.564087</v>
      </c>
      <c r="G1476" s="3">
        <v>22676000</v>
      </c>
    </row>
    <row r="1477" spans="1:7" x14ac:dyDescent="0.25">
      <c r="A1477" s="1">
        <v>42383</v>
      </c>
      <c r="B1477" s="2">
        <v>160.5</v>
      </c>
      <c r="C1477" s="2">
        <v>162.5</v>
      </c>
      <c r="D1477" s="2">
        <v>159.5</v>
      </c>
      <c r="E1477" s="2">
        <v>159.5</v>
      </c>
      <c r="F1477" s="2">
        <v>146.3526</v>
      </c>
      <c r="G1477" s="3">
        <v>12312900</v>
      </c>
    </row>
    <row r="1478" spans="1:7" x14ac:dyDescent="0.25">
      <c r="A1478" s="1">
        <v>42384</v>
      </c>
      <c r="B1478" s="2">
        <v>160</v>
      </c>
      <c r="C1478" s="2">
        <v>160.5</v>
      </c>
      <c r="D1478" s="2">
        <v>153</v>
      </c>
      <c r="E1478" s="2">
        <v>154</v>
      </c>
      <c r="F1478" s="2">
        <v>141.30595400000001</v>
      </c>
      <c r="G1478" s="3">
        <v>13433100</v>
      </c>
    </row>
    <row r="1479" spans="1:7" x14ac:dyDescent="0.25">
      <c r="A1479" s="1">
        <v>42387</v>
      </c>
      <c r="B1479" s="2">
        <v>151.5</v>
      </c>
      <c r="C1479" s="2">
        <v>153</v>
      </c>
      <c r="D1479" s="2">
        <v>150</v>
      </c>
      <c r="E1479" s="2">
        <v>152.5</v>
      </c>
      <c r="F1479" s="2">
        <v>139.929596</v>
      </c>
      <c r="G1479" s="3">
        <v>12314700</v>
      </c>
    </row>
    <row r="1480" spans="1:7" x14ac:dyDescent="0.25">
      <c r="A1480" s="1">
        <v>42388</v>
      </c>
      <c r="B1480" s="2">
        <v>153</v>
      </c>
      <c r="C1480" s="2">
        <v>162.5</v>
      </c>
      <c r="D1480" s="2">
        <v>152.5</v>
      </c>
      <c r="E1480" s="2">
        <v>160</v>
      </c>
      <c r="F1480" s="2">
        <v>146.81140099999999</v>
      </c>
      <c r="G1480" s="3">
        <v>14450100</v>
      </c>
    </row>
    <row r="1481" spans="1:7" x14ac:dyDescent="0.25">
      <c r="A1481" s="1">
        <v>42389</v>
      </c>
      <c r="B1481" s="2">
        <v>158</v>
      </c>
      <c r="C1481" s="2">
        <v>160.5</v>
      </c>
      <c r="D1481" s="2">
        <v>157</v>
      </c>
      <c r="E1481" s="2">
        <v>160</v>
      </c>
      <c r="F1481" s="2">
        <v>146.81140099999999</v>
      </c>
      <c r="G1481" s="3">
        <v>11834100</v>
      </c>
    </row>
    <row r="1482" spans="1:7" x14ac:dyDescent="0.25">
      <c r="A1482" s="1">
        <v>42390</v>
      </c>
      <c r="B1482" s="2">
        <v>161</v>
      </c>
      <c r="C1482" s="2">
        <v>165</v>
      </c>
      <c r="D1482" s="2">
        <v>159</v>
      </c>
      <c r="E1482" s="2">
        <v>162.5</v>
      </c>
      <c r="F1482" s="2">
        <v>149.10533100000001</v>
      </c>
      <c r="G1482" s="3">
        <v>15629400</v>
      </c>
    </row>
    <row r="1483" spans="1:7" x14ac:dyDescent="0.25">
      <c r="A1483" s="1">
        <v>42391</v>
      </c>
      <c r="B1483" s="2">
        <v>161</v>
      </c>
      <c r="C1483" s="2">
        <v>165</v>
      </c>
      <c r="D1483" s="2">
        <v>160</v>
      </c>
      <c r="E1483" s="2">
        <v>163</v>
      </c>
      <c r="F1483" s="2">
        <v>149.564087</v>
      </c>
      <c r="G1483" s="3">
        <v>12073700</v>
      </c>
    </row>
    <row r="1484" spans="1:7" x14ac:dyDescent="0.25">
      <c r="A1484" s="1">
        <v>42394</v>
      </c>
      <c r="B1484" s="2">
        <v>164</v>
      </c>
      <c r="C1484" s="2">
        <v>164</v>
      </c>
      <c r="D1484" s="2">
        <v>157</v>
      </c>
      <c r="E1484" s="2">
        <v>157.5</v>
      </c>
      <c r="F1484" s="2">
        <v>144.51745600000001</v>
      </c>
      <c r="G1484" s="3">
        <v>11331500</v>
      </c>
    </row>
    <row r="1485" spans="1:7" x14ac:dyDescent="0.25">
      <c r="A1485" s="1">
        <v>42395</v>
      </c>
      <c r="B1485" s="2">
        <v>157.5</v>
      </c>
      <c r="C1485" s="2">
        <v>159</v>
      </c>
      <c r="D1485" s="2">
        <v>156.5</v>
      </c>
      <c r="E1485" s="2">
        <v>158</v>
      </c>
      <c r="F1485" s="2">
        <v>144.97624200000001</v>
      </c>
      <c r="G1485" s="3">
        <v>6114700</v>
      </c>
    </row>
    <row r="1486" spans="1:7" x14ac:dyDescent="0.25">
      <c r="A1486" s="1">
        <v>42396</v>
      </c>
      <c r="B1486" s="2">
        <v>160</v>
      </c>
      <c r="C1486" s="2">
        <v>162.5</v>
      </c>
      <c r="D1486" s="2">
        <v>160</v>
      </c>
      <c r="E1486" s="2">
        <v>161.5</v>
      </c>
      <c r="F1486" s="2">
        <v>148.18774400000001</v>
      </c>
      <c r="G1486" s="3">
        <v>7883000</v>
      </c>
    </row>
    <row r="1487" spans="1:7" x14ac:dyDescent="0.25">
      <c r="A1487" s="1">
        <v>42397</v>
      </c>
      <c r="B1487" s="2">
        <v>162</v>
      </c>
      <c r="C1487" s="2">
        <v>164.5</v>
      </c>
      <c r="D1487" s="2">
        <v>161.5</v>
      </c>
      <c r="E1487" s="2">
        <v>164.5</v>
      </c>
      <c r="F1487" s="2">
        <v>150.94046</v>
      </c>
      <c r="G1487" s="3">
        <v>6125600</v>
      </c>
    </row>
    <row r="1488" spans="1:7" x14ac:dyDescent="0.25">
      <c r="A1488" s="1">
        <v>42398</v>
      </c>
      <c r="B1488" s="2">
        <v>164.5</v>
      </c>
      <c r="C1488" s="2">
        <v>169.5</v>
      </c>
      <c r="D1488" s="2">
        <v>163.5</v>
      </c>
      <c r="E1488" s="2">
        <v>169.5</v>
      </c>
      <c r="F1488" s="2">
        <v>155.52829</v>
      </c>
      <c r="G1488" s="3">
        <v>10663800</v>
      </c>
    </row>
    <row r="1489" spans="1:7" x14ac:dyDescent="0.25">
      <c r="A1489" s="1">
        <v>42401</v>
      </c>
      <c r="B1489" s="2">
        <v>169</v>
      </c>
      <c r="C1489" s="2">
        <v>169.5</v>
      </c>
      <c r="D1489" s="2">
        <v>167.5</v>
      </c>
      <c r="E1489" s="2">
        <v>168</v>
      </c>
      <c r="F1489" s="2">
        <v>154.15193199999999</v>
      </c>
      <c r="G1489" s="3">
        <v>7331700</v>
      </c>
    </row>
    <row r="1490" spans="1:7" x14ac:dyDescent="0.25">
      <c r="A1490" s="1">
        <v>42402</v>
      </c>
      <c r="B1490" s="2">
        <v>168</v>
      </c>
      <c r="C1490" s="2">
        <v>168.5</v>
      </c>
      <c r="D1490" s="2">
        <v>165</v>
      </c>
      <c r="E1490" s="2">
        <v>165</v>
      </c>
      <c r="F1490" s="2">
        <v>151.39923099999999</v>
      </c>
      <c r="G1490" s="3">
        <v>5952100</v>
      </c>
    </row>
    <row r="1491" spans="1:7" x14ac:dyDescent="0.25">
      <c r="A1491" s="1">
        <v>42403</v>
      </c>
      <c r="B1491" s="2">
        <v>162.5</v>
      </c>
      <c r="C1491" s="2">
        <v>164</v>
      </c>
      <c r="D1491" s="2">
        <v>160.5</v>
      </c>
      <c r="E1491" s="2">
        <v>164</v>
      </c>
      <c r="F1491" s="2">
        <v>150.481674</v>
      </c>
      <c r="G1491" s="3">
        <v>8862800</v>
      </c>
    </row>
    <row r="1492" spans="1:7" x14ac:dyDescent="0.25">
      <c r="A1492" s="1">
        <v>42404</v>
      </c>
      <c r="B1492" s="2">
        <v>164.5</v>
      </c>
      <c r="C1492" s="2">
        <v>165.5</v>
      </c>
      <c r="D1492" s="2">
        <v>163</v>
      </c>
      <c r="E1492" s="2">
        <v>165</v>
      </c>
      <c r="F1492" s="2">
        <v>151.39923099999999</v>
      </c>
      <c r="G1492" s="3">
        <v>7634300</v>
      </c>
    </row>
    <row r="1493" spans="1:7" x14ac:dyDescent="0.25">
      <c r="A1493" s="1">
        <v>42405</v>
      </c>
      <c r="B1493" s="2">
        <v>167</v>
      </c>
      <c r="C1493" s="2">
        <v>169.5</v>
      </c>
      <c r="D1493" s="2">
        <v>166</v>
      </c>
      <c r="E1493" s="2">
        <v>169</v>
      </c>
      <c r="F1493" s="2">
        <v>155.069534</v>
      </c>
      <c r="G1493" s="3">
        <v>9301300</v>
      </c>
    </row>
    <row r="1494" spans="1:7" x14ac:dyDescent="0.25">
      <c r="A1494" s="1">
        <v>42408</v>
      </c>
      <c r="B1494" s="2">
        <v>169.5</v>
      </c>
      <c r="C1494" s="2">
        <v>170.5</v>
      </c>
      <c r="D1494" s="2">
        <v>168</v>
      </c>
      <c r="E1494" s="2">
        <v>169</v>
      </c>
      <c r="F1494" s="2">
        <v>155.069534</v>
      </c>
      <c r="G1494" s="3">
        <v>5375100</v>
      </c>
    </row>
    <row r="1495" spans="1:7" x14ac:dyDescent="0.25">
      <c r="A1495" s="1">
        <v>42409</v>
      </c>
      <c r="B1495" s="2">
        <v>166.5</v>
      </c>
      <c r="C1495" s="2">
        <v>166.5</v>
      </c>
      <c r="D1495" s="2">
        <v>163.5</v>
      </c>
      <c r="E1495" s="2">
        <v>165.5</v>
      </c>
      <c r="F1495" s="2">
        <v>151.85801699999999</v>
      </c>
      <c r="G1495" s="3">
        <v>6494100</v>
      </c>
    </row>
    <row r="1496" spans="1:7" x14ac:dyDescent="0.25">
      <c r="A1496" s="1">
        <v>42410</v>
      </c>
      <c r="B1496" s="2">
        <v>165</v>
      </c>
      <c r="C1496" s="2">
        <v>166.5</v>
      </c>
      <c r="D1496" s="2">
        <v>164</v>
      </c>
      <c r="E1496" s="2">
        <v>166.5</v>
      </c>
      <c r="F1496" s="2">
        <v>152.77560399999999</v>
      </c>
      <c r="G1496" s="3">
        <v>9087800</v>
      </c>
    </row>
    <row r="1497" spans="1:7" x14ac:dyDescent="0.25">
      <c r="A1497" s="1">
        <v>42411</v>
      </c>
      <c r="B1497" s="2">
        <v>165.5</v>
      </c>
      <c r="C1497" s="2">
        <v>168.5</v>
      </c>
      <c r="D1497" s="2">
        <v>163</v>
      </c>
      <c r="E1497" s="2">
        <v>163.5</v>
      </c>
      <c r="F1497" s="2">
        <v>150.022873</v>
      </c>
      <c r="G1497" s="3">
        <v>10855300</v>
      </c>
    </row>
    <row r="1498" spans="1:7" x14ac:dyDescent="0.25">
      <c r="A1498" s="1">
        <v>42412</v>
      </c>
      <c r="B1498" s="2">
        <v>163</v>
      </c>
      <c r="C1498" s="2">
        <v>163.5</v>
      </c>
      <c r="D1498" s="2">
        <v>160</v>
      </c>
      <c r="E1498" s="2">
        <v>161</v>
      </c>
      <c r="F1498" s="2">
        <v>147.72895800000001</v>
      </c>
      <c r="G1498" s="3">
        <v>14019300</v>
      </c>
    </row>
    <row r="1499" spans="1:7" x14ac:dyDescent="0.25">
      <c r="A1499" s="1">
        <v>42415</v>
      </c>
      <c r="B1499" s="2">
        <v>163</v>
      </c>
      <c r="C1499" s="2">
        <v>164</v>
      </c>
      <c r="D1499" s="2">
        <v>161</v>
      </c>
      <c r="E1499" s="2">
        <v>163</v>
      </c>
      <c r="F1499" s="2">
        <v>149.564087</v>
      </c>
      <c r="G1499" s="3">
        <v>5603400</v>
      </c>
    </row>
    <row r="1500" spans="1:7" x14ac:dyDescent="0.25">
      <c r="A1500" s="1">
        <v>42416</v>
      </c>
      <c r="B1500" s="2">
        <v>164.5</v>
      </c>
      <c r="C1500" s="2">
        <v>165.5</v>
      </c>
      <c r="D1500" s="2">
        <v>162.5</v>
      </c>
      <c r="E1500" s="2">
        <v>163.5</v>
      </c>
      <c r="F1500" s="2">
        <v>150.022873</v>
      </c>
      <c r="G1500" s="3">
        <v>8258900</v>
      </c>
    </row>
    <row r="1501" spans="1:7" x14ac:dyDescent="0.25">
      <c r="A1501" s="1">
        <v>42417</v>
      </c>
      <c r="B1501" s="2">
        <v>162.5</v>
      </c>
      <c r="C1501" s="2">
        <v>163</v>
      </c>
      <c r="D1501" s="2">
        <v>159</v>
      </c>
      <c r="E1501" s="2">
        <v>162</v>
      </c>
      <c r="F1501" s="2">
        <v>148.64653000000001</v>
      </c>
      <c r="G1501" s="3">
        <v>12509800</v>
      </c>
    </row>
    <row r="1502" spans="1:7" x14ac:dyDescent="0.25">
      <c r="A1502" s="1">
        <v>42418</v>
      </c>
      <c r="B1502" s="2">
        <v>163</v>
      </c>
      <c r="C1502" s="2">
        <v>164.5</v>
      </c>
      <c r="D1502" s="2">
        <v>162</v>
      </c>
      <c r="E1502" s="2">
        <v>164.5</v>
      </c>
      <c r="F1502" s="2">
        <v>150.94046</v>
      </c>
      <c r="G1502" s="3">
        <v>7436400</v>
      </c>
    </row>
    <row r="1503" spans="1:7" x14ac:dyDescent="0.25">
      <c r="A1503" s="1">
        <v>42419</v>
      </c>
      <c r="B1503" s="2">
        <v>164.5</v>
      </c>
      <c r="C1503" s="2">
        <v>169</v>
      </c>
      <c r="D1503" s="2">
        <v>163.5</v>
      </c>
      <c r="E1503" s="2">
        <v>168.5</v>
      </c>
      <c r="F1503" s="2">
        <v>154.610748</v>
      </c>
      <c r="G1503" s="3">
        <v>10035300</v>
      </c>
    </row>
    <row r="1504" spans="1:7" x14ac:dyDescent="0.25">
      <c r="A1504" s="1">
        <v>42423</v>
      </c>
      <c r="B1504" s="2">
        <v>168.5</v>
      </c>
      <c r="C1504" s="2">
        <v>171.5</v>
      </c>
      <c r="D1504" s="2">
        <v>167.5</v>
      </c>
      <c r="E1504" s="2">
        <v>171.5</v>
      </c>
      <c r="F1504" s="2">
        <v>157.363449</v>
      </c>
      <c r="G1504" s="3">
        <v>12750600</v>
      </c>
    </row>
    <row r="1505" spans="1:7" x14ac:dyDescent="0.25">
      <c r="A1505" s="1">
        <v>42424</v>
      </c>
      <c r="B1505" s="2">
        <v>170.5</v>
      </c>
      <c r="C1505" s="2">
        <v>173.5</v>
      </c>
      <c r="D1505" s="2">
        <v>170</v>
      </c>
      <c r="E1505" s="2">
        <v>173</v>
      </c>
      <c r="F1505" s="2">
        <v>158.73980700000001</v>
      </c>
      <c r="G1505" s="3">
        <v>9617700</v>
      </c>
    </row>
    <row r="1506" spans="1:7" x14ac:dyDescent="0.25">
      <c r="A1506" s="1">
        <v>42425</v>
      </c>
      <c r="B1506" s="2">
        <v>173.5</v>
      </c>
      <c r="C1506" s="2">
        <v>173.5</v>
      </c>
      <c r="D1506" s="2">
        <v>171</v>
      </c>
      <c r="E1506" s="2">
        <v>171.5</v>
      </c>
      <c r="F1506" s="2">
        <v>157.363449</v>
      </c>
      <c r="G1506" s="3">
        <v>8136700</v>
      </c>
    </row>
    <row r="1507" spans="1:7" x14ac:dyDescent="0.25">
      <c r="A1507" s="1">
        <v>42426</v>
      </c>
      <c r="B1507" s="2">
        <v>172.5</v>
      </c>
      <c r="C1507" s="2">
        <v>173</v>
      </c>
      <c r="D1507" s="2">
        <v>171.5</v>
      </c>
      <c r="E1507" s="2">
        <v>173</v>
      </c>
      <c r="F1507" s="2">
        <v>158.73980700000001</v>
      </c>
      <c r="G1507" s="3">
        <v>5552800</v>
      </c>
    </row>
    <row r="1508" spans="1:7" x14ac:dyDescent="0.25">
      <c r="A1508" s="1">
        <v>42429</v>
      </c>
      <c r="B1508" s="2">
        <v>173</v>
      </c>
      <c r="C1508" s="2">
        <v>173</v>
      </c>
      <c r="D1508" s="2">
        <v>170.5</v>
      </c>
      <c r="E1508" s="2">
        <v>170.5</v>
      </c>
      <c r="F1508" s="2">
        <v>156.445877</v>
      </c>
      <c r="G1508" s="3">
        <v>3832600</v>
      </c>
    </row>
    <row r="1509" spans="1:7" x14ac:dyDescent="0.25">
      <c r="A1509" s="1">
        <v>42430</v>
      </c>
      <c r="B1509" s="2">
        <v>171.5</v>
      </c>
      <c r="C1509" s="2">
        <v>173</v>
      </c>
      <c r="D1509" s="2">
        <v>170</v>
      </c>
      <c r="E1509" s="2">
        <v>172.5</v>
      </c>
      <c r="F1509" s="2">
        <v>158.28102100000001</v>
      </c>
      <c r="G1509" s="3">
        <v>2983100</v>
      </c>
    </row>
    <row r="1510" spans="1:7" x14ac:dyDescent="0.25">
      <c r="A1510" s="1">
        <v>42431</v>
      </c>
      <c r="B1510" s="2">
        <v>173</v>
      </c>
      <c r="C1510" s="2">
        <v>177.5</v>
      </c>
      <c r="D1510" s="2">
        <v>172.5</v>
      </c>
      <c r="E1510" s="2">
        <v>177</v>
      </c>
      <c r="F1510" s="2">
        <v>162.41011</v>
      </c>
      <c r="G1510" s="3">
        <v>12331500</v>
      </c>
    </row>
    <row r="1511" spans="1:7" x14ac:dyDescent="0.25">
      <c r="A1511" s="1">
        <v>42432</v>
      </c>
      <c r="B1511" s="2">
        <v>178</v>
      </c>
      <c r="C1511" s="2">
        <v>179.5</v>
      </c>
      <c r="D1511" s="2">
        <v>176.5</v>
      </c>
      <c r="E1511" s="2">
        <v>178</v>
      </c>
      <c r="F1511" s="2">
        <v>163.32768200000001</v>
      </c>
      <c r="G1511" s="3">
        <v>9535700</v>
      </c>
    </row>
    <row r="1512" spans="1:7" x14ac:dyDescent="0.25">
      <c r="A1512" s="1">
        <v>42433</v>
      </c>
      <c r="B1512" s="2">
        <v>179</v>
      </c>
      <c r="C1512" s="2">
        <v>183</v>
      </c>
      <c r="D1512" s="2">
        <v>178</v>
      </c>
      <c r="E1512" s="2">
        <v>181</v>
      </c>
      <c r="F1512" s="2">
        <v>166.080399</v>
      </c>
      <c r="G1512" s="3">
        <v>15959200</v>
      </c>
    </row>
    <row r="1513" spans="1:7" x14ac:dyDescent="0.25">
      <c r="A1513" s="1">
        <v>42436</v>
      </c>
      <c r="B1513" s="2">
        <v>182.5</v>
      </c>
      <c r="C1513" s="2">
        <v>183.5</v>
      </c>
      <c r="D1513" s="2">
        <v>181.5</v>
      </c>
      <c r="E1513" s="2">
        <v>182.5</v>
      </c>
      <c r="F1513" s="2">
        <v>167.45674099999999</v>
      </c>
      <c r="G1513" s="3">
        <v>5974400</v>
      </c>
    </row>
    <row r="1514" spans="1:7" x14ac:dyDescent="0.25">
      <c r="A1514" s="1">
        <v>42437</v>
      </c>
      <c r="B1514" s="2">
        <v>181.5</v>
      </c>
      <c r="C1514" s="2">
        <v>185</v>
      </c>
      <c r="D1514" s="2">
        <v>181.5</v>
      </c>
      <c r="E1514" s="2">
        <v>182.5</v>
      </c>
      <c r="F1514" s="2">
        <v>167.45674099999999</v>
      </c>
      <c r="G1514" s="3">
        <v>10018800</v>
      </c>
    </row>
    <row r="1515" spans="1:7" x14ac:dyDescent="0.25">
      <c r="A1515" s="1">
        <v>42438</v>
      </c>
      <c r="B1515" s="2">
        <v>179.5</v>
      </c>
      <c r="C1515" s="2">
        <v>181.5</v>
      </c>
      <c r="D1515" s="2">
        <v>178.5</v>
      </c>
      <c r="E1515" s="2">
        <v>181.5</v>
      </c>
      <c r="F1515" s="2">
        <v>166.53916899999999</v>
      </c>
      <c r="G1515" s="3">
        <v>12192900</v>
      </c>
    </row>
    <row r="1516" spans="1:7" x14ac:dyDescent="0.25">
      <c r="A1516" s="1">
        <v>42439</v>
      </c>
      <c r="B1516" s="2">
        <v>181.5</v>
      </c>
      <c r="C1516" s="2">
        <v>182</v>
      </c>
      <c r="D1516" s="2">
        <v>177</v>
      </c>
      <c r="E1516" s="2">
        <v>177.5</v>
      </c>
      <c r="F1516" s="2">
        <v>162.86888099999999</v>
      </c>
      <c r="G1516" s="3">
        <v>5746800</v>
      </c>
    </row>
    <row r="1517" spans="1:7" x14ac:dyDescent="0.25">
      <c r="A1517" s="1">
        <v>42440</v>
      </c>
      <c r="B1517" s="2">
        <v>178.5</v>
      </c>
      <c r="C1517" s="2">
        <v>181</v>
      </c>
      <c r="D1517" s="2">
        <v>178</v>
      </c>
      <c r="E1517" s="2">
        <v>180.5</v>
      </c>
      <c r="F1517" s="2">
        <v>165.62158199999999</v>
      </c>
      <c r="G1517" s="3">
        <v>5841700</v>
      </c>
    </row>
    <row r="1518" spans="1:7" x14ac:dyDescent="0.25">
      <c r="A1518" s="1">
        <v>42443</v>
      </c>
      <c r="B1518" s="2">
        <v>183</v>
      </c>
      <c r="C1518" s="2">
        <v>185</v>
      </c>
      <c r="D1518" s="2">
        <v>182.5</v>
      </c>
      <c r="E1518" s="2">
        <v>184.5</v>
      </c>
      <c r="F1518" s="2">
        <v>169.29188500000001</v>
      </c>
      <c r="G1518" s="3">
        <v>7212100</v>
      </c>
    </row>
    <row r="1519" spans="1:7" x14ac:dyDescent="0.25">
      <c r="A1519" s="1">
        <v>42444</v>
      </c>
      <c r="B1519" s="2">
        <v>183.5</v>
      </c>
      <c r="C1519" s="2">
        <v>184.5</v>
      </c>
      <c r="D1519" s="2">
        <v>180.5</v>
      </c>
      <c r="E1519" s="2">
        <v>182</v>
      </c>
      <c r="F1519" s="2">
        <v>166.99797100000001</v>
      </c>
      <c r="G1519" s="3">
        <v>5664800</v>
      </c>
    </row>
    <row r="1520" spans="1:7" x14ac:dyDescent="0.25">
      <c r="A1520" s="1">
        <v>42445</v>
      </c>
      <c r="B1520" s="2">
        <v>181</v>
      </c>
      <c r="C1520" s="2">
        <v>181.5</v>
      </c>
      <c r="D1520" s="2">
        <v>172.5</v>
      </c>
      <c r="E1520" s="2">
        <v>173</v>
      </c>
      <c r="F1520" s="2">
        <v>158.73980700000001</v>
      </c>
      <c r="G1520" s="3">
        <v>25447000</v>
      </c>
    </row>
    <row r="1521" spans="1:7" x14ac:dyDescent="0.25">
      <c r="A1521" s="1">
        <v>42446</v>
      </c>
      <c r="B1521" s="2">
        <v>174.5</v>
      </c>
      <c r="C1521" s="2">
        <v>175</v>
      </c>
      <c r="D1521" s="2">
        <v>171</v>
      </c>
      <c r="E1521" s="2">
        <v>171.5</v>
      </c>
      <c r="F1521" s="2">
        <v>157.363449</v>
      </c>
      <c r="G1521" s="3">
        <v>12943000</v>
      </c>
    </row>
    <row r="1522" spans="1:7" x14ac:dyDescent="0.25">
      <c r="A1522" s="1">
        <v>42447</v>
      </c>
      <c r="B1522" s="2">
        <v>172.5</v>
      </c>
      <c r="C1522" s="2">
        <v>174</v>
      </c>
      <c r="D1522" s="2">
        <v>171</v>
      </c>
      <c r="E1522" s="2">
        <v>173.5</v>
      </c>
      <c r="F1522" s="2">
        <v>159.19860800000001</v>
      </c>
      <c r="G1522" s="3">
        <v>9328100</v>
      </c>
    </row>
    <row r="1523" spans="1:7" x14ac:dyDescent="0.25">
      <c r="A1523" s="1">
        <v>42450</v>
      </c>
      <c r="B1523" s="2">
        <v>174</v>
      </c>
      <c r="C1523" s="2">
        <v>175</v>
      </c>
      <c r="D1523" s="2">
        <v>173</v>
      </c>
      <c r="E1523" s="2">
        <v>175</v>
      </c>
      <c r="F1523" s="2">
        <v>160.57496599999999</v>
      </c>
      <c r="G1523" s="3">
        <v>3947000</v>
      </c>
    </row>
    <row r="1524" spans="1:7" x14ac:dyDescent="0.25">
      <c r="A1524" s="1">
        <v>42451</v>
      </c>
      <c r="B1524" s="2">
        <v>175.5</v>
      </c>
      <c r="C1524" s="2">
        <v>176</v>
      </c>
      <c r="D1524" s="2">
        <v>173.5</v>
      </c>
      <c r="E1524" s="2">
        <v>174.5</v>
      </c>
      <c r="F1524" s="2">
        <v>160.11618000000001</v>
      </c>
      <c r="G1524" s="3">
        <v>5452700</v>
      </c>
    </row>
    <row r="1525" spans="1:7" x14ac:dyDescent="0.25">
      <c r="A1525" s="1">
        <v>42452</v>
      </c>
      <c r="B1525" s="2">
        <v>175</v>
      </c>
      <c r="C1525" s="2">
        <v>178</v>
      </c>
      <c r="D1525" s="2">
        <v>174</v>
      </c>
      <c r="E1525" s="2">
        <v>178</v>
      </c>
      <c r="F1525" s="2">
        <v>163.32768200000001</v>
      </c>
      <c r="G1525" s="3">
        <v>11962200</v>
      </c>
    </row>
    <row r="1526" spans="1:7" x14ac:dyDescent="0.25">
      <c r="A1526" s="1">
        <v>42453</v>
      </c>
      <c r="B1526" s="2">
        <v>178</v>
      </c>
      <c r="C1526" s="2">
        <v>178.5</v>
      </c>
      <c r="D1526" s="2">
        <v>174.5</v>
      </c>
      <c r="E1526" s="2">
        <v>175.5</v>
      </c>
      <c r="F1526" s="2">
        <v>161.033737</v>
      </c>
      <c r="G1526" s="3">
        <v>7151300</v>
      </c>
    </row>
    <row r="1527" spans="1:7" x14ac:dyDescent="0.25">
      <c r="A1527" s="1">
        <v>42454</v>
      </c>
      <c r="B1527" s="2">
        <v>175.5</v>
      </c>
      <c r="C1527" s="2">
        <v>176</v>
      </c>
      <c r="D1527" s="2">
        <v>173.5</v>
      </c>
      <c r="E1527" s="2">
        <v>173.5</v>
      </c>
      <c r="F1527" s="2">
        <v>159.19860800000001</v>
      </c>
      <c r="G1527" s="3">
        <v>3421300</v>
      </c>
    </row>
    <row r="1528" spans="1:7" x14ac:dyDescent="0.25">
      <c r="A1528" s="1">
        <v>42457</v>
      </c>
      <c r="B1528" s="2">
        <v>173.5</v>
      </c>
      <c r="C1528" s="2">
        <v>173.5</v>
      </c>
      <c r="D1528" s="2">
        <v>168.5</v>
      </c>
      <c r="E1528" s="2">
        <v>169</v>
      </c>
      <c r="F1528" s="2">
        <v>155.069534</v>
      </c>
      <c r="G1528" s="3">
        <v>11412500</v>
      </c>
    </row>
    <row r="1529" spans="1:7" x14ac:dyDescent="0.25">
      <c r="A1529" s="1">
        <v>42458</v>
      </c>
      <c r="B1529" s="2">
        <v>167.5</v>
      </c>
      <c r="C1529" s="2">
        <v>169</v>
      </c>
      <c r="D1529" s="2">
        <v>164</v>
      </c>
      <c r="E1529" s="2">
        <v>169</v>
      </c>
      <c r="F1529" s="2">
        <v>155.069534</v>
      </c>
      <c r="G1529" s="3">
        <v>18989200</v>
      </c>
    </row>
    <row r="1530" spans="1:7" x14ac:dyDescent="0.25">
      <c r="A1530" s="1">
        <v>42459</v>
      </c>
      <c r="B1530" s="2">
        <v>170</v>
      </c>
      <c r="C1530" s="2">
        <v>175</v>
      </c>
      <c r="D1530" s="2">
        <v>170</v>
      </c>
      <c r="E1530" s="2">
        <v>173</v>
      </c>
      <c r="F1530" s="2">
        <v>158.73980700000001</v>
      </c>
      <c r="G1530" s="3">
        <v>16043700</v>
      </c>
    </row>
    <row r="1531" spans="1:7" x14ac:dyDescent="0.25">
      <c r="A1531" s="1">
        <v>42460</v>
      </c>
      <c r="B1531" s="2">
        <v>173</v>
      </c>
      <c r="C1531" s="2">
        <v>174</v>
      </c>
      <c r="D1531" s="2">
        <v>171.5</v>
      </c>
      <c r="E1531" s="2">
        <v>173</v>
      </c>
      <c r="F1531" s="2">
        <v>158.73980700000001</v>
      </c>
      <c r="G1531" s="3">
        <v>8088000</v>
      </c>
    </row>
    <row r="1532" spans="1:7" x14ac:dyDescent="0.25">
      <c r="A1532" s="1">
        <v>42461</v>
      </c>
      <c r="B1532" s="2">
        <v>171.5</v>
      </c>
      <c r="C1532" s="2">
        <v>172</v>
      </c>
      <c r="D1532" s="2">
        <v>168</v>
      </c>
      <c r="E1532" s="2">
        <v>169</v>
      </c>
      <c r="F1532" s="2">
        <v>155.069534</v>
      </c>
      <c r="G1532" s="3">
        <v>12564000</v>
      </c>
    </row>
    <row r="1533" spans="1:7" x14ac:dyDescent="0.25">
      <c r="A1533" s="1">
        <v>42464</v>
      </c>
      <c r="B1533" s="2">
        <v>169.5</v>
      </c>
      <c r="C1533" s="2">
        <v>170</v>
      </c>
      <c r="D1533" s="2">
        <v>168</v>
      </c>
      <c r="E1533" s="2">
        <v>168</v>
      </c>
      <c r="F1533" s="2">
        <v>154.15193199999999</v>
      </c>
      <c r="G1533" s="3">
        <v>7583000</v>
      </c>
    </row>
    <row r="1534" spans="1:7" x14ac:dyDescent="0.25">
      <c r="A1534" s="1">
        <v>42465</v>
      </c>
      <c r="B1534" s="2">
        <v>162.5</v>
      </c>
      <c r="C1534" s="2">
        <v>163</v>
      </c>
      <c r="D1534" s="2">
        <v>160</v>
      </c>
      <c r="E1534" s="2">
        <v>160</v>
      </c>
      <c r="F1534" s="2">
        <v>149.935059</v>
      </c>
      <c r="G1534" s="3">
        <v>12551100</v>
      </c>
    </row>
    <row r="1535" spans="1:7" x14ac:dyDescent="0.25">
      <c r="A1535" s="1">
        <v>42467</v>
      </c>
      <c r="B1535" s="2">
        <v>160</v>
      </c>
      <c r="C1535" s="2">
        <v>160.5</v>
      </c>
      <c r="D1535" s="2">
        <v>155.5</v>
      </c>
      <c r="E1535" s="2">
        <v>156.5</v>
      </c>
      <c r="F1535" s="2">
        <v>146.65519699999999</v>
      </c>
      <c r="G1535" s="3">
        <v>13492500</v>
      </c>
    </row>
    <row r="1536" spans="1:7" x14ac:dyDescent="0.25">
      <c r="A1536" s="1">
        <v>42468</v>
      </c>
      <c r="B1536" s="2">
        <v>157</v>
      </c>
      <c r="C1536" s="2">
        <v>159</v>
      </c>
      <c r="D1536" s="2">
        <v>154</v>
      </c>
      <c r="E1536" s="2">
        <v>158</v>
      </c>
      <c r="F1536" s="2">
        <v>148.060822</v>
      </c>
      <c r="G1536" s="3">
        <v>19180200</v>
      </c>
    </row>
    <row r="1537" spans="1:7" x14ac:dyDescent="0.25">
      <c r="A1537" s="1">
        <v>42471</v>
      </c>
      <c r="B1537" s="2">
        <v>160</v>
      </c>
      <c r="C1537" s="2">
        <v>160.5</v>
      </c>
      <c r="D1537" s="2">
        <v>159</v>
      </c>
      <c r="E1537" s="2">
        <v>159.5</v>
      </c>
      <c r="F1537" s="2">
        <v>149.46650700000001</v>
      </c>
      <c r="G1537" s="3">
        <v>5588900</v>
      </c>
    </row>
    <row r="1538" spans="1:7" x14ac:dyDescent="0.25">
      <c r="A1538" s="1">
        <v>42472</v>
      </c>
      <c r="B1538" s="2">
        <v>160</v>
      </c>
      <c r="C1538" s="2">
        <v>160.5</v>
      </c>
      <c r="D1538" s="2">
        <v>157.5</v>
      </c>
      <c r="E1538" s="2">
        <v>159.5</v>
      </c>
      <c r="F1538" s="2">
        <v>149.46650700000001</v>
      </c>
      <c r="G1538" s="3">
        <v>5623900</v>
      </c>
    </row>
    <row r="1539" spans="1:7" x14ac:dyDescent="0.25">
      <c r="A1539" s="1">
        <v>42478</v>
      </c>
      <c r="B1539" s="2">
        <v>160</v>
      </c>
      <c r="C1539" s="2">
        <v>162.5</v>
      </c>
      <c r="D1539" s="2">
        <v>159.5</v>
      </c>
      <c r="E1539" s="2">
        <v>162.5</v>
      </c>
      <c r="F1539" s="2">
        <v>152.27778599999999</v>
      </c>
      <c r="G1539" s="3">
        <v>12079600</v>
      </c>
    </row>
    <row r="1540" spans="1:7" x14ac:dyDescent="0.25">
      <c r="A1540" s="1">
        <v>42479</v>
      </c>
      <c r="B1540" s="2">
        <v>163</v>
      </c>
      <c r="C1540" s="2">
        <v>165</v>
      </c>
      <c r="D1540" s="2">
        <v>161</v>
      </c>
      <c r="E1540" s="2">
        <v>162</v>
      </c>
      <c r="F1540" s="2">
        <v>151.809235</v>
      </c>
      <c r="G1540" s="3">
        <v>10811000</v>
      </c>
    </row>
    <row r="1541" spans="1:7" x14ac:dyDescent="0.25">
      <c r="A1541" s="1">
        <v>42480</v>
      </c>
      <c r="B1541" s="2">
        <v>162</v>
      </c>
      <c r="C1541" s="2">
        <v>162</v>
      </c>
      <c r="D1541" s="2">
        <v>158.5</v>
      </c>
      <c r="E1541" s="2">
        <v>161</v>
      </c>
      <c r="F1541" s="2">
        <v>150.872131</v>
      </c>
      <c r="G1541" s="3">
        <v>7918100</v>
      </c>
    </row>
    <row r="1542" spans="1:7" x14ac:dyDescent="0.25">
      <c r="A1542" s="1">
        <v>42481</v>
      </c>
      <c r="B1542" s="2">
        <v>163.5</v>
      </c>
      <c r="C1542" s="2">
        <v>166.5</v>
      </c>
      <c r="D1542" s="2">
        <v>163</v>
      </c>
      <c r="E1542" s="2">
        <v>166</v>
      </c>
      <c r="F1542" s="2">
        <v>155.55758700000001</v>
      </c>
      <c r="G1542" s="3">
        <v>19797000</v>
      </c>
    </row>
    <row r="1543" spans="1:7" x14ac:dyDescent="0.25">
      <c r="A1543" s="1">
        <v>42482</v>
      </c>
      <c r="B1543" s="2">
        <v>165</v>
      </c>
      <c r="C1543" s="2">
        <v>165.5</v>
      </c>
      <c r="D1543" s="2">
        <v>162</v>
      </c>
      <c r="E1543" s="2">
        <v>162</v>
      </c>
      <c r="F1543" s="2">
        <v>151.809235</v>
      </c>
      <c r="G1543" s="3">
        <v>8637800</v>
      </c>
    </row>
    <row r="1544" spans="1:7" x14ac:dyDescent="0.25">
      <c r="A1544" s="1">
        <v>42485</v>
      </c>
      <c r="B1544" s="2">
        <v>162.5</v>
      </c>
      <c r="C1544" s="2">
        <v>164</v>
      </c>
      <c r="D1544" s="2">
        <v>161</v>
      </c>
      <c r="E1544" s="2">
        <v>162</v>
      </c>
      <c r="F1544" s="2">
        <v>151.809235</v>
      </c>
      <c r="G1544" s="3">
        <v>4746300</v>
      </c>
    </row>
    <row r="1545" spans="1:7" x14ac:dyDescent="0.25">
      <c r="A1545" s="1">
        <v>42486</v>
      </c>
      <c r="B1545" s="2">
        <v>162.5</v>
      </c>
      <c r="C1545" s="2">
        <v>165</v>
      </c>
      <c r="D1545" s="2">
        <v>161.5</v>
      </c>
      <c r="E1545" s="2">
        <v>163.5</v>
      </c>
      <c r="F1545" s="2">
        <v>153.21485899999999</v>
      </c>
      <c r="G1545" s="3">
        <v>6736600</v>
      </c>
    </row>
    <row r="1546" spans="1:7" x14ac:dyDescent="0.25">
      <c r="A1546" s="1">
        <v>42487</v>
      </c>
      <c r="B1546" s="2">
        <v>164</v>
      </c>
      <c r="C1546" s="2">
        <v>164</v>
      </c>
      <c r="D1546" s="2">
        <v>161.5</v>
      </c>
      <c r="E1546" s="2">
        <v>162</v>
      </c>
      <c r="F1546" s="2">
        <v>151.809235</v>
      </c>
      <c r="G1546" s="3">
        <v>5530800</v>
      </c>
    </row>
    <row r="1547" spans="1:7" x14ac:dyDescent="0.25">
      <c r="A1547" s="1">
        <v>42488</v>
      </c>
      <c r="B1547" s="2">
        <v>164</v>
      </c>
      <c r="C1547" s="2">
        <v>164</v>
      </c>
      <c r="D1547" s="2">
        <v>162</v>
      </c>
      <c r="E1547" s="2">
        <v>162</v>
      </c>
      <c r="F1547" s="2">
        <v>151.809235</v>
      </c>
      <c r="G1547" s="3">
        <v>7760600</v>
      </c>
    </row>
    <row r="1548" spans="1:7" x14ac:dyDescent="0.25">
      <c r="A1548" s="1">
        <v>42489</v>
      </c>
      <c r="B1548" s="2">
        <v>162.5</v>
      </c>
      <c r="C1548" s="2">
        <v>166</v>
      </c>
      <c r="D1548" s="2">
        <v>162</v>
      </c>
      <c r="E1548" s="2">
        <v>166</v>
      </c>
      <c r="F1548" s="2">
        <v>155.55758700000001</v>
      </c>
      <c r="G1548" s="3">
        <v>7848200</v>
      </c>
    </row>
    <row r="1549" spans="1:7" x14ac:dyDescent="0.25">
      <c r="A1549" s="1">
        <v>42493</v>
      </c>
      <c r="B1549" s="2">
        <v>166.5</v>
      </c>
      <c r="C1549" s="2">
        <v>167</v>
      </c>
      <c r="D1549" s="2">
        <v>164.5</v>
      </c>
      <c r="E1549" s="2">
        <v>165</v>
      </c>
      <c r="F1549" s="2">
        <v>154.62048300000001</v>
      </c>
      <c r="G1549" s="3">
        <v>5500600</v>
      </c>
    </row>
    <row r="1550" spans="1:7" x14ac:dyDescent="0.25">
      <c r="A1550" s="1">
        <v>42494</v>
      </c>
      <c r="B1550" s="2">
        <v>165</v>
      </c>
      <c r="C1550" s="2">
        <v>165.5</v>
      </c>
      <c r="D1550" s="2">
        <v>163</v>
      </c>
      <c r="E1550" s="2">
        <v>163</v>
      </c>
      <c r="F1550" s="2">
        <v>152.74632299999999</v>
      </c>
      <c r="G1550" s="3">
        <v>3111300</v>
      </c>
    </row>
    <row r="1551" spans="1:7" x14ac:dyDescent="0.25">
      <c r="A1551" s="1">
        <v>42499</v>
      </c>
      <c r="B1551" s="2">
        <v>162.5</v>
      </c>
      <c r="C1551" s="2">
        <v>163.5</v>
      </c>
      <c r="D1551" s="2">
        <v>161.5</v>
      </c>
      <c r="E1551" s="2">
        <v>163</v>
      </c>
      <c r="F1551" s="2">
        <v>152.74632299999999</v>
      </c>
      <c r="G1551" s="3">
        <v>4602500</v>
      </c>
    </row>
    <row r="1552" spans="1:7" x14ac:dyDescent="0.25">
      <c r="A1552" s="1">
        <v>42500</v>
      </c>
      <c r="B1552" s="2">
        <v>162</v>
      </c>
      <c r="C1552" s="2">
        <v>162</v>
      </c>
      <c r="D1552" s="2">
        <v>159.5</v>
      </c>
      <c r="E1552" s="2">
        <v>161</v>
      </c>
      <c r="F1552" s="2">
        <v>150.872131</v>
      </c>
      <c r="G1552" s="3">
        <v>8663800</v>
      </c>
    </row>
    <row r="1553" spans="1:7" x14ac:dyDescent="0.25">
      <c r="A1553" s="1">
        <v>42501</v>
      </c>
      <c r="B1553" s="2">
        <v>160.5</v>
      </c>
      <c r="C1553" s="2">
        <v>161</v>
      </c>
      <c r="D1553" s="2">
        <v>158</v>
      </c>
      <c r="E1553" s="2">
        <v>158</v>
      </c>
      <c r="F1553" s="2">
        <v>148.060822</v>
      </c>
      <c r="G1553" s="3">
        <v>13680400</v>
      </c>
    </row>
    <row r="1554" spans="1:7" x14ac:dyDescent="0.25">
      <c r="A1554" s="1">
        <v>42502</v>
      </c>
      <c r="B1554" s="2">
        <v>157.5</v>
      </c>
      <c r="C1554" s="2">
        <v>159.5</v>
      </c>
      <c r="D1554" s="2">
        <v>157.5</v>
      </c>
      <c r="E1554" s="2">
        <v>159.5</v>
      </c>
      <c r="F1554" s="2">
        <v>149.46650700000001</v>
      </c>
      <c r="G1554" s="3">
        <v>6796300</v>
      </c>
    </row>
    <row r="1555" spans="1:7" x14ac:dyDescent="0.25">
      <c r="A1555" s="1">
        <v>42503</v>
      </c>
      <c r="B1555" s="2">
        <v>159</v>
      </c>
      <c r="C1555" s="2">
        <v>162</v>
      </c>
      <c r="D1555" s="2">
        <v>159</v>
      </c>
      <c r="E1555" s="2">
        <v>159</v>
      </c>
      <c r="F1555" s="2">
        <v>148.99794</v>
      </c>
      <c r="G1555" s="3">
        <v>5344400</v>
      </c>
    </row>
    <row r="1556" spans="1:7" x14ac:dyDescent="0.25">
      <c r="A1556" s="1">
        <v>42506</v>
      </c>
      <c r="B1556" s="2">
        <v>161</v>
      </c>
      <c r="C1556" s="2">
        <v>161.5</v>
      </c>
      <c r="D1556" s="2">
        <v>158.5</v>
      </c>
      <c r="E1556" s="2">
        <v>160</v>
      </c>
      <c r="F1556" s="2">
        <v>149.935059</v>
      </c>
      <c r="G1556" s="3">
        <v>5361400</v>
      </c>
    </row>
    <row r="1557" spans="1:7" x14ac:dyDescent="0.25">
      <c r="A1557" s="1">
        <v>42507</v>
      </c>
      <c r="B1557" s="2">
        <v>161</v>
      </c>
      <c r="C1557" s="2">
        <v>164</v>
      </c>
      <c r="D1557" s="2">
        <v>161</v>
      </c>
      <c r="E1557" s="2">
        <v>163.5</v>
      </c>
      <c r="F1557" s="2">
        <v>153.21485899999999</v>
      </c>
      <c r="G1557" s="3">
        <v>6656100</v>
      </c>
    </row>
    <row r="1558" spans="1:7" x14ac:dyDescent="0.25">
      <c r="A1558" s="1">
        <v>42508</v>
      </c>
      <c r="B1558" s="2">
        <v>163.5</v>
      </c>
      <c r="C1558" s="2">
        <v>163.5</v>
      </c>
      <c r="D1558" s="2">
        <v>162</v>
      </c>
      <c r="E1558" s="2">
        <v>162</v>
      </c>
      <c r="F1558" s="2">
        <v>151.809235</v>
      </c>
      <c r="G1558" s="3">
        <v>3029500</v>
      </c>
    </row>
    <row r="1559" spans="1:7" x14ac:dyDescent="0.25">
      <c r="A1559" s="1">
        <v>42509</v>
      </c>
      <c r="B1559" s="2">
        <v>162</v>
      </c>
      <c r="C1559" s="2">
        <v>163</v>
      </c>
      <c r="D1559" s="2">
        <v>159</v>
      </c>
      <c r="E1559" s="2">
        <v>159</v>
      </c>
      <c r="F1559" s="2">
        <v>148.99794</v>
      </c>
      <c r="G1559" s="3">
        <v>6536700</v>
      </c>
    </row>
    <row r="1560" spans="1:7" x14ac:dyDescent="0.25">
      <c r="A1560" s="1">
        <v>42513</v>
      </c>
      <c r="B1560" s="2">
        <v>160</v>
      </c>
      <c r="C1560" s="2">
        <v>162</v>
      </c>
      <c r="D1560" s="2">
        <v>160</v>
      </c>
      <c r="E1560" s="2">
        <v>161.5</v>
      </c>
      <c r="F1560" s="2">
        <v>151.34066799999999</v>
      </c>
      <c r="G1560" s="3">
        <v>5935000</v>
      </c>
    </row>
    <row r="1561" spans="1:7" x14ac:dyDescent="0.25">
      <c r="A1561" s="1">
        <v>42514</v>
      </c>
      <c r="B1561" s="2">
        <v>162</v>
      </c>
      <c r="C1561" s="2">
        <v>162.5</v>
      </c>
      <c r="D1561" s="2">
        <v>160.5</v>
      </c>
      <c r="E1561" s="2">
        <v>161.5</v>
      </c>
      <c r="F1561" s="2">
        <v>151.34066799999999</v>
      </c>
      <c r="G1561" s="3">
        <v>2375600</v>
      </c>
    </row>
    <row r="1562" spans="1:7" x14ac:dyDescent="0.25">
      <c r="A1562" s="1">
        <v>42515</v>
      </c>
      <c r="B1562" s="2">
        <v>163.5</v>
      </c>
      <c r="C1562" s="2">
        <v>165</v>
      </c>
      <c r="D1562" s="2">
        <v>163.5</v>
      </c>
      <c r="E1562" s="2">
        <v>164</v>
      </c>
      <c r="F1562" s="2">
        <v>153.68339499999999</v>
      </c>
      <c r="G1562" s="3">
        <v>11322000</v>
      </c>
    </row>
    <row r="1563" spans="1:7" x14ac:dyDescent="0.25">
      <c r="A1563" s="1">
        <v>42516</v>
      </c>
      <c r="B1563" s="2">
        <v>164.5</v>
      </c>
      <c r="C1563" s="2">
        <v>166</v>
      </c>
      <c r="D1563" s="2">
        <v>164.5</v>
      </c>
      <c r="E1563" s="2">
        <v>166</v>
      </c>
      <c r="F1563" s="2">
        <v>155.55758700000001</v>
      </c>
      <c r="G1563" s="3">
        <v>4823200</v>
      </c>
    </row>
    <row r="1564" spans="1:7" x14ac:dyDescent="0.25">
      <c r="A1564" s="1">
        <v>42517</v>
      </c>
      <c r="B1564" s="2">
        <v>165.5</v>
      </c>
      <c r="C1564" s="2">
        <v>168</v>
      </c>
      <c r="D1564" s="2">
        <v>164.5</v>
      </c>
      <c r="E1564" s="2">
        <v>168</v>
      </c>
      <c r="F1564" s="2">
        <v>157.43176299999999</v>
      </c>
      <c r="G1564" s="3">
        <v>4578300</v>
      </c>
    </row>
    <row r="1565" spans="1:7" x14ac:dyDescent="0.25">
      <c r="A1565" s="1">
        <v>42520</v>
      </c>
      <c r="B1565" s="2">
        <v>170</v>
      </c>
      <c r="C1565" s="2">
        <v>173</v>
      </c>
      <c r="D1565" s="2">
        <v>169.5</v>
      </c>
      <c r="E1565" s="2">
        <v>173</v>
      </c>
      <c r="F1565" s="2">
        <v>162.11726400000001</v>
      </c>
      <c r="G1565" s="3">
        <v>10730100</v>
      </c>
    </row>
    <row r="1566" spans="1:7" x14ac:dyDescent="0.25">
      <c r="A1566" s="1">
        <v>42521</v>
      </c>
      <c r="B1566" s="2">
        <v>173.5</v>
      </c>
      <c r="C1566" s="2">
        <v>174.5</v>
      </c>
      <c r="D1566" s="2">
        <v>173</v>
      </c>
      <c r="E1566" s="2">
        <v>174</v>
      </c>
      <c r="F1566" s="2">
        <v>163.054337</v>
      </c>
      <c r="G1566" s="3">
        <v>10394900</v>
      </c>
    </row>
    <row r="1567" spans="1:7" x14ac:dyDescent="0.25">
      <c r="A1567" s="1">
        <v>42522</v>
      </c>
      <c r="B1567" s="2">
        <v>174</v>
      </c>
      <c r="C1567" s="2">
        <v>175</v>
      </c>
      <c r="D1567" s="2">
        <v>172</v>
      </c>
      <c r="E1567" s="2">
        <v>173</v>
      </c>
      <c r="F1567" s="2">
        <v>162.11726400000001</v>
      </c>
      <c r="G1567" s="3">
        <v>6660800</v>
      </c>
    </row>
    <row r="1568" spans="1:7" x14ac:dyDescent="0.25">
      <c r="A1568" s="1">
        <v>42523</v>
      </c>
      <c r="B1568" s="2">
        <v>173</v>
      </c>
      <c r="C1568" s="2">
        <v>174.5</v>
      </c>
      <c r="D1568" s="2">
        <v>171.5</v>
      </c>
      <c r="E1568" s="2">
        <v>173</v>
      </c>
      <c r="F1568" s="2">
        <v>162.11726400000001</v>
      </c>
      <c r="G1568" s="3">
        <v>4096600</v>
      </c>
    </row>
    <row r="1569" spans="1:7" x14ac:dyDescent="0.25">
      <c r="A1569" s="1">
        <v>42524</v>
      </c>
      <c r="B1569" s="2">
        <v>174.5</v>
      </c>
      <c r="C1569" s="2">
        <v>176</v>
      </c>
      <c r="D1569" s="2">
        <v>174</v>
      </c>
      <c r="E1569" s="2">
        <v>175.5</v>
      </c>
      <c r="F1569" s="2">
        <v>164.45997600000001</v>
      </c>
      <c r="G1569" s="3">
        <v>4513800</v>
      </c>
    </row>
    <row r="1570" spans="1:7" x14ac:dyDescent="0.25">
      <c r="A1570" s="1">
        <v>42527</v>
      </c>
      <c r="B1570" s="2">
        <v>176.5</v>
      </c>
      <c r="C1570" s="2">
        <v>177.5</v>
      </c>
      <c r="D1570" s="2">
        <v>175.5</v>
      </c>
      <c r="E1570" s="2">
        <v>176</v>
      </c>
      <c r="F1570" s="2">
        <v>164.928528</v>
      </c>
      <c r="G1570" s="3">
        <v>4156300</v>
      </c>
    </row>
    <row r="1571" spans="1:7" x14ac:dyDescent="0.25">
      <c r="A1571" s="1">
        <v>42528</v>
      </c>
      <c r="B1571" s="2">
        <v>178</v>
      </c>
      <c r="C1571" s="2">
        <v>179</v>
      </c>
      <c r="D1571" s="2">
        <v>176.5</v>
      </c>
      <c r="E1571" s="2">
        <v>176.5</v>
      </c>
      <c r="F1571" s="2">
        <v>165.397064</v>
      </c>
      <c r="G1571" s="3">
        <v>5833700</v>
      </c>
    </row>
    <row r="1572" spans="1:7" x14ac:dyDescent="0.25">
      <c r="A1572" s="1">
        <v>42529</v>
      </c>
      <c r="B1572" s="2">
        <v>176.5</v>
      </c>
      <c r="C1572" s="2">
        <v>176.5</v>
      </c>
      <c r="D1572" s="2">
        <v>172.5</v>
      </c>
      <c r="E1572" s="2">
        <v>173.5</v>
      </c>
      <c r="F1572" s="2">
        <v>162.58580000000001</v>
      </c>
      <c r="G1572" s="3">
        <v>6310400</v>
      </c>
    </row>
    <row r="1573" spans="1:7" x14ac:dyDescent="0.25">
      <c r="A1573" s="1">
        <v>42530</v>
      </c>
      <c r="B1573" s="2">
        <v>175</v>
      </c>
      <c r="C1573" s="2">
        <v>175</v>
      </c>
      <c r="D1573" s="2">
        <v>170.5</v>
      </c>
      <c r="E1573" s="2">
        <v>170.5</v>
      </c>
      <c r="F1573" s="2">
        <v>159.77453600000001</v>
      </c>
      <c r="G1573" s="3">
        <v>5002300</v>
      </c>
    </row>
    <row r="1574" spans="1:7" x14ac:dyDescent="0.25">
      <c r="A1574" s="1">
        <v>42531</v>
      </c>
      <c r="B1574" s="2">
        <v>169.5</v>
      </c>
      <c r="C1574" s="2">
        <v>171.5</v>
      </c>
      <c r="D1574" s="2">
        <v>169.5</v>
      </c>
      <c r="E1574" s="2">
        <v>169.5</v>
      </c>
      <c r="F1574" s="2">
        <v>158.837433</v>
      </c>
      <c r="G1574" s="3">
        <v>4438700</v>
      </c>
    </row>
    <row r="1575" spans="1:7" x14ac:dyDescent="0.25">
      <c r="A1575" s="1">
        <v>42534</v>
      </c>
      <c r="B1575" s="2">
        <v>167.5</v>
      </c>
      <c r="C1575" s="2">
        <v>167.5</v>
      </c>
      <c r="D1575" s="2">
        <v>165</v>
      </c>
      <c r="E1575" s="2">
        <v>165.5</v>
      </c>
      <c r="F1575" s="2">
        <v>155.08904999999999</v>
      </c>
      <c r="G1575" s="3">
        <v>8461900</v>
      </c>
    </row>
    <row r="1576" spans="1:7" x14ac:dyDescent="0.25">
      <c r="A1576" s="1">
        <v>42535</v>
      </c>
      <c r="B1576" s="2">
        <v>165.5</v>
      </c>
      <c r="C1576" s="2">
        <v>167.5</v>
      </c>
      <c r="D1576" s="2">
        <v>165.5</v>
      </c>
      <c r="E1576" s="2">
        <v>167</v>
      </c>
      <c r="F1576" s="2">
        <v>156.49468999999999</v>
      </c>
      <c r="G1576" s="3">
        <v>5119800</v>
      </c>
    </row>
    <row r="1577" spans="1:7" x14ac:dyDescent="0.25">
      <c r="A1577" s="1">
        <v>42536</v>
      </c>
      <c r="B1577" s="2">
        <v>167.5</v>
      </c>
      <c r="C1577" s="2">
        <v>168</v>
      </c>
      <c r="D1577" s="2">
        <v>166</v>
      </c>
      <c r="E1577" s="2">
        <v>167.5</v>
      </c>
      <c r="F1577" s="2">
        <v>156.96322599999999</v>
      </c>
      <c r="G1577" s="3">
        <v>4744900</v>
      </c>
    </row>
    <row r="1578" spans="1:7" x14ac:dyDescent="0.25">
      <c r="A1578" s="1">
        <v>42537</v>
      </c>
      <c r="B1578" s="2">
        <v>166.5</v>
      </c>
      <c r="C1578" s="2">
        <v>166.5</v>
      </c>
      <c r="D1578" s="2">
        <v>162</v>
      </c>
      <c r="E1578" s="2">
        <v>162.5</v>
      </c>
      <c r="F1578" s="2">
        <v>152.27778599999999</v>
      </c>
      <c r="G1578" s="3">
        <v>8464100</v>
      </c>
    </row>
    <row r="1579" spans="1:7" x14ac:dyDescent="0.25">
      <c r="A1579" s="1">
        <v>42538</v>
      </c>
      <c r="B1579" s="2">
        <v>163</v>
      </c>
      <c r="C1579" s="2">
        <v>163.5</v>
      </c>
      <c r="D1579" s="2">
        <v>161.5</v>
      </c>
      <c r="E1579" s="2">
        <v>163</v>
      </c>
      <c r="F1579" s="2">
        <v>152.74632299999999</v>
      </c>
      <c r="G1579" s="3">
        <v>4969400</v>
      </c>
    </row>
    <row r="1580" spans="1:7" x14ac:dyDescent="0.25">
      <c r="A1580" s="1">
        <v>42541</v>
      </c>
      <c r="B1580" s="2">
        <v>162</v>
      </c>
      <c r="C1580" s="2">
        <v>162.5</v>
      </c>
      <c r="D1580" s="2">
        <v>160</v>
      </c>
      <c r="E1580" s="2">
        <v>161</v>
      </c>
      <c r="F1580" s="2">
        <v>150.872131</v>
      </c>
      <c r="G1580" s="3">
        <v>10335800</v>
      </c>
    </row>
    <row r="1581" spans="1:7" x14ac:dyDescent="0.25">
      <c r="A1581" s="1">
        <v>42542</v>
      </c>
      <c r="B1581" s="2">
        <v>161</v>
      </c>
      <c r="C1581" s="2">
        <v>164</v>
      </c>
      <c r="D1581" s="2">
        <v>161</v>
      </c>
      <c r="E1581" s="2">
        <v>164</v>
      </c>
      <c r="F1581" s="2">
        <v>153.68339499999999</v>
      </c>
      <c r="G1581" s="3">
        <v>5119600</v>
      </c>
    </row>
    <row r="1582" spans="1:7" x14ac:dyDescent="0.25">
      <c r="A1582" s="1">
        <v>42543</v>
      </c>
      <c r="B1582" s="2">
        <v>166</v>
      </c>
      <c r="C1582" s="2">
        <v>166</v>
      </c>
      <c r="D1582" s="2">
        <v>163.5</v>
      </c>
      <c r="E1582" s="2">
        <v>164</v>
      </c>
      <c r="F1582" s="2">
        <v>153.68339499999999</v>
      </c>
      <c r="G1582" s="3">
        <v>5629700</v>
      </c>
    </row>
    <row r="1583" spans="1:7" x14ac:dyDescent="0.25">
      <c r="A1583" s="1">
        <v>42544</v>
      </c>
      <c r="B1583" s="2">
        <v>164</v>
      </c>
      <c r="C1583" s="2">
        <v>169</v>
      </c>
      <c r="D1583" s="2">
        <v>163.5</v>
      </c>
      <c r="E1583" s="2">
        <v>169</v>
      </c>
      <c r="F1583" s="2">
        <v>158.36888099999999</v>
      </c>
      <c r="G1583" s="3">
        <v>7152400</v>
      </c>
    </row>
    <row r="1584" spans="1:7" x14ac:dyDescent="0.25">
      <c r="A1584" s="1">
        <v>42545</v>
      </c>
      <c r="B1584" s="2">
        <v>163.5</v>
      </c>
      <c r="C1584" s="2">
        <v>166</v>
      </c>
      <c r="D1584" s="2">
        <v>162</v>
      </c>
      <c r="E1584" s="2">
        <v>166</v>
      </c>
      <c r="F1584" s="2">
        <v>155.55758700000001</v>
      </c>
      <c r="G1584" s="3">
        <v>19123900</v>
      </c>
    </row>
    <row r="1585" spans="1:7" x14ac:dyDescent="0.25">
      <c r="A1585" s="1">
        <v>42548</v>
      </c>
      <c r="B1585" s="2">
        <v>165</v>
      </c>
      <c r="C1585" s="2">
        <v>169.5</v>
      </c>
      <c r="D1585" s="2">
        <v>164.5</v>
      </c>
      <c r="E1585" s="2">
        <v>167</v>
      </c>
      <c r="F1585" s="2">
        <v>156.49468999999999</v>
      </c>
      <c r="G1585" s="3">
        <v>7879600</v>
      </c>
    </row>
    <row r="1586" spans="1:7" x14ac:dyDescent="0.25">
      <c r="A1586" s="1">
        <v>42549</v>
      </c>
      <c r="B1586" s="2">
        <v>167.5</v>
      </c>
      <c r="C1586" s="2">
        <v>169.5</v>
      </c>
      <c r="D1586" s="2">
        <v>167</v>
      </c>
      <c r="E1586" s="2">
        <v>169.5</v>
      </c>
      <c r="F1586" s="2">
        <v>158.837433</v>
      </c>
      <c r="G1586" s="3">
        <v>6994200</v>
      </c>
    </row>
    <row r="1587" spans="1:7" x14ac:dyDescent="0.25">
      <c r="A1587" s="1">
        <v>42550</v>
      </c>
      <c r="B1587" s="2">
        <v>171.5</v>
      </c>
      <c r="C1587" s="2">
        <v>174.5</v>
      </c>
      <c r="D1587" s="2">
        <v>170.5</v>
      </c>
      <c r="E1587" s="2">
        <v>174.5</v>
      </c>
      <c r="F1587" s="2">
        <v>163.522873</v>
      </c>
      <c r="G1587" s="3">
        <v>15251900</v>
      </c>
    </row>
    <row r="1588" spans="1:7" x14ac:dyDescent="0.25">
      <c r="A1588" s="1">
        <v>42551</v>
      </c>
      <c r="B1588" s="2">
        <v>175.5</v>
      </c>
      <c r="C1588" s="2">
        <v>175.5</v>
      </c>
      <c r="D1588" s="2">
        <v>169</v>
      </c>
      <c r="E1588" s="2">
        <v>170</v>
      </c>
      <c r="F1588" s="2">
        <v>159.305969</v>
      </c>
      <c r="G1588" s="3">
        <v>11933200</v>
      </c>
    </row>
    <row r="1589" spans="1:7" x14ac:dyDescent="0.25">
      <c r="A1589" s="1">
        <v>42555</v>
      </c>
      <c r="B1589" s="2">
        <v>174</v>
      </c>
      <c r="C1589" s="2">
        <v>178</v>
      </c>
      <c r="D1589" s="2">
        <v>173.5</v>
      </c>
      <c r="E1589" s="2">
        <v>177.5</v>
      </c>
      <c r="F1589" s="2">
        <v>166.33416700000001</v>
      </c>
      <c r="G1589" s="3">
        <v>20867300</v>
      </c>
    </row>
    <row r="1590" spans="1:7" x14ac:dyDescent="0.25">
      <c r="A1590" s="1">
        <v>42556</v>
      </c>
      <c r="B1590" s="2">
        <v>177</v>
      </c>
      <c r="C1590" s="2">
        <v>180</v>
      </c>
      <c r="D1590" s="2">
        <v>176.5</v>
      </c>
      <c r="E1590" s="2">
        <v>179.5</v>
      </c>
      <c r="F1590" s="2">
        <v>168.208359</v>
      </c>
      <c r="G1590" s="3">
        <v>11868100</v>
      </c>
    </row>
    <row r="1591" spans="1:7" x14ac:dyDescent="0.25">
      <c r="A1591" s="1">
        <v>42557</v>
      </c>
      <c r="B1591" s="2">
        <v>177.5</v>
      </c>
      <c r="C1591" s="2">
        <v>178.5</v>
      </c>
      <c r="D1591" s="2">
        <v>176.5</v>
      </c>
      <c r="E1591" s="2">
        <v>177.5</v>
      </c>
      <c r="F1591" s="2">
        <v>166.33416700000001</v>
      </c>
      <c r="G1591" s="3">
        <v>5990900</v>
      </c>
    </row>
    <row r="1592" spans="1:7" x14ac:dyDescent="0.25">
      <c r="A1592" s="1">
        <v>42558</v>
      </c>
      <c r="B1592" s="2">
        <v>178.5</v>
      </c>
      <c r="C1592" s="2">
        <v>179.5</v>
      </c>
      <c r="D1592" s="2">
        <v>177</v>
      </c>
      <c r="E1592" s="2">
        <v>177</v>
      </c>
      <c r="F1592" s="2">
        <v>165.86563100000001</v>
      </c>
      <c r="G1592" s="3">
        <v>4278600</v>
      </c>
    </row>
    <row r="1593" spans="1:7" x14ac:dyDescent="0.25">
      <c r="A1593" s="1">
        <v>42559</v>
      </c>
      <c r="B1593" s="2">
        <v>176</v>
      </c>
      <c r="C1593" s="2">
        <v>176.5</v>
      </c>
      <c r="D1593" s="2">
        <v>171.5</v>
      </c>
      <c r="E1593" s="2">
        <v>175</v>
      </c>
      <c r="F1593" s="2">
        <v>163.99142499999999</v>
      </c>
      <c r="G1593" s="3">
        <v>8765500</v>
      </c>
    </row>
    <row r="1594" spans="1:7" x14ac:dyDescent="0.25">
      <c r="A1594" s="1">
        <v>42562</v>
      </c>
      <c r="B1594" s="2">
        <v>177.5</v>
      </c>
      <c r="C1594" s="2">
        <v>179</v>
      </c>
      <c r="D1594" s="2">
        <v>177.5</v>
      </c>
      <c r="E1594" s="2">
        <v>178.5</v>
      </c>
      <c r="F1594" s="2">
        <v>167.27127100000001</v>
      </c>
      <c r="G1594" s="3">
        <v>6120500</v>
      </c>
    </row>
    <row r="1595" spans="1:7" x14ac:dyDescent="0.25">
      <c r="A1595" s="1">
        <v>42563</v>
      </c>
      <c r="B1595" s="2">
        <v>180.5</v>
      </c>
      <c r="C1595" s="2">
        <v>181</v>
      </c>
      <c r="D1595" s="2">
        <v>177</v>
      </c>
      <c r="E1595" s="2">
        <v>178.5</v>
      </c>
      <c r="F1595" s="2">
        <v>167.27127100000001</v>
      </c>
      <c r="G1595" s="3">
        <v>8407700</v>
      </c>
    </row>
    <row r="1596" spans="1:7" x14ac:dyDescent="0.25">
      <c r="A1596" s="1">
        <v>42564</v>
      </c>
      <c r="B1596" s="2">
        <v>178.5</v>
      </c>
      <c r="C1596" s="2">
        <v>179</v>
      </c>
      <c r="D1596" s="2">
        <v>176</v>
      </c>
      <c r="E1596" s="2">
        <v>177</v>
      </c>
      <c r="F1596" s="2">
        <v>165.86563100000001</v>
      </c>
      <c r="G1596" s="3">
        <v>7447000</v>
      </c>
    </row>
    <row r="1597" spans="1:7" x14ac:dyDescent="0.25">
      <c r="A1597" s="1">
        <v>42565</v>
      </c>
      <c r="B1597" s="2">
        <v>177.5</v>
      </c>
      <c r="C1597" s="2">
        <v>179</v>
      </c>
      <c r="D1597" s="2">
        <v>176</v>
      </c>
      <c r="E1597" s="2">
        <v>178.5</v>
      </c>
      <c r="F1597" s="2">
        <v>167.27127100000001</v>
      </c>
      <c r="G1597" s="3">
        <v>6160600</v>
      </c>
    </row>
    <row r="1598" spans="1:7" x14ac:dyDescent="0.25">
      <c r="A1598" s="1">
        <v>42566</v>
      </c>
      <c r="B1598" s="2">
        <v>179</v>
      </c>
      <c r="C1598" s="2">
        <v>180.5</v>
      </c>
      <c r="D1598" s="2">
        <v>178.5</v>
      </c>
      <c r="E1598" s="2">
        <v>180</v>
      </c>
      <c r="F1598" s="2">
        <v>168.67692600000001</v>
      </c>
      <c r="G1598" s="3">
        <v>10764400</v>
      </c>
    </row>
    <row r="1599" spans="1:7" x14ac:dyDescent="0.25">
      <c r="A1599" s="1">
        <v>42571</v>
      </c>
      <c r="B1599" s="2">
        <v>181.5</v>
      </c>
      <c r="C1599" s="2">
        <v>182.5</v>
      </c>
      <c r="D1599" s="2">
        <v>181</v>
      </c>
      <c r="E1599" s="2">
        <v>182</v>
      </c>
      <c r="F1599" s="2">
        <v>170.55110199999999</v>
      </c>
      <c r="G1599" s="3">
        <v>10400500</v>
      </c>
    </row>
    <row r="1600" spans="1:7" x14ac:dyDescent="0.25">
      <c r="A1600" s="1">
        <v>42572</v>
      </c>
      <c r="B1600" s="2">
        <v>182</v>
      </c>
      <c r="C1600" s="2">
        <v>182.5</v>
      </c>
      <c r="D1600" s="2">
        <v>181</v>
      </c>
      <c r="E1600" s="2">
        <v>182</v>
      </c>
      <c r="F1600" s="2">
        <v>170.55110199999999</v>
      </c>
      <c r="G1600" s="3">
        <v>5709600</v>
      </c>
    </row>
    <row r="1601" spans="1:7" x14ac:dyDescent="0.25">
      <c r="A1601" s="1">
        <v>42573</v>
      </c>
      <c r="B1601" s="2">
        <v>180</v>
      </c>
      <c r="C1601" s="2">
        <v>180</v>
      </c>
      <c r="D1601" s="2">
        <v>177.5</v>
      </c>
      <c r="E1601" s="2">
        <v>179</v>
      </c>
      <c r="F1601" s="2">
        <v>167.739822</v>
      </c>
      <c r="G1601" s="3">
        <v>8100800</v>
      </c>
    </row>
    <row r="1602" spans="1:7" x14ac:dyDescent="0.25">
      <c r="A1602" s="1">
        <v>42576</v>
      </c>
      <c r="B1602" s="2">
        <v>179</v>
      </c>
      <c r="C1602" s="2">
        <v>181</v>
      </c>
      <c r="D1602" s="2">
        <v>177.5</v>
      </c>
      <c r="E1602" s="2">
        <v>181</v>
      </c>
      <c r="F1602" s="2">
        <v>169.61402899999999</v>
      </c>
      <c r="G1602" s="3">
        <v>6033500</v>
      </c>
    </row>
    <row r="1603" spans="1:7" x14ac:dyDescent="0.25">
      <c r="A1603" s="1">
        <v>42577</v>
      </c>
      <c r="B1603" s="2">
        <v>181</v>
      </c>
      <c r="C1603" s="2">
        <v>182</v>
      </c>
      <c r="D1603" s="2">
        <v>179.5</v>
      </c>
      <c r="E1603" s="2">
        <v>179.5</v>
      </c>
      <c r="F1603" s="2">
        <v>168.208359</v>
      </c>
      <c r="G1603" s="3">
        <v>9474600</v>
      </c>
    </row>
    <row r="1604" spans="1:7" x14ac:dyDescent="0.25">
      <c r="A1604" s="1">
        <v>42578</v>
      </c>
      <c r="B1604" s="2">
        <v>181</v>
      </c>
      <c r="C1604" s="2">
        <v>184</v>
      </c>
      <c r="D1604" s="2">
        <v>180.5</v>
      </c>
      <c r="E1604" s="2">
        <v>184</v>
      </c>
      <c r="F1604" s="2">
        <v>172.42527799999999</v>
      </c>
      <c r="G1604" s="3">
        <v>8200800</v>
      </c>
    </row>
    <row r="1605" spans="1:7" x14ac:dyDescent="0.25">
      <c r="A1605" s="1">
        <v>42579</v>
      </c>
      <c r="B1605" s="2">
        <v>185.5</v>
      </c>
      <c r="C1605" s="2">
        <v>195</v>
      </c>
      <c r="D1605" s="2">
        <v>184</v>
      </c>
      <c r="E1605" s="2">
        <v>195</v>
      </c>
      <c r="F1605" s="2">
        <v>182.733307</v>
      </c>
      <c r="G1605" s="3">
        <v>26250800</v>
      </c>
    </row>
    <row r="1606" spans="1:7" x14ac:dyDescent="0.25">
      <c r="A1606" s="1">
        <v>42580</v>
      </c>
      <c r="B1606" s="2">
        <v>195</v>
      </c>
      <c r="C1606" s="2">
        <v>199</v>
      </c>
      <c r="D1606" s="2">
        <v>193.5</v>
      </c>
      <c r="E1606" s="2">
        <v>197.5</v>
      </c>
      <c r="F1606" s="2">
        <v>185.07605000000001</v>
      </c>
      <c r="G1606" s="3">
        <v>16843900</v>
      </c>
    </row>
    <row r="1607" spans="1:7" x14ac:dyDescent="0.25">
      <c r="A1607" s="1">
        <v>42583</v>
      </c>
      <c r="B1607" s="2">
        <v>197.5</v>
      </c>
      <c r="C1607" s="2">
        <v>201</v>
      </c>
      <c r="D1607" s="2">
        <v>193</v>
      </c>
      <c r="E1607" s="2">
        <v>195</v>
      </c>
      <c r="F1607" s="2">
        <v>182.733307</v>
      </c>
      <c r="G1607" s="3">
        <v>13880300</v>
      </c>
    </row>
    <row r="1608" spans="1:7" x14ac:dyDescent="0.25">
      <c r="A1608" s="1">
        <v>42584</v>
      </c>
      <c r="B1608" s="2">
        <v>193</v>
      </c>
      <c r="C1608" s="2">
        <v>194</v>
      </c>
      <c r="D1608" s="2">
        <v>190.5</v>
      </c>
      <c r="E1608" s="2">
        <v>191</v>
      </c>
      <c r="F1608" s="2">
        <v>178.98495500000001</v>
      </c>
      <c r="G1608" s="3">
        <v>8124300</v>
      </c>
    </row>
    <row r="1609" spans="1:7" x14ac:dyDescent="0.25">
      <c r="A1609" s="1">
        <v>42585</v>
      </c>
      <c r="B1609" s="2">
        <v>190</v>
      </c>
      <c r="C1609" s="2">
        <v>194</v>
      </c>
      <c r="D1609" s="2">
        <v>189.5</v>
      </c>
      <c r="E1609" s="2">
        <v>193</v>
      </c>
      <c r="F1609" s="2">
        <v>180.85913099999999</v>
      </c>
      <c r="G1609" s="3">
        <v>10798500</v>
      </c>
    </row>
    <row r="1610" spans="1:7" x14ac:dyDescent="0.25">
      <c r="A1610" s="1">
        <v>42586</v>
      </c>
      <c r="B1610" s="2">
        <v>192.5</v>
      </c>
      <c r="C1610" s="2">
        <v>192.5</v>
      </c>
      <c r="D1610" s="2">
        <v>189</v>
      </c>
      <c r="E1610" s="2">
        <v>189</v>
      </c>
      <c r="F1610" s="2">
        <v>177.110748</v>
      </c>
      <c r="G1610" s="3">
        <v>6512000</v>
      </c>
    </row>
    <row r="1611" spans="1:7" x14ac:dyDescent="0.25">
      <c r="A1611" s="1">
        <v>42587</v>
      </c>
      <c r="B1611" s="2">
        <v>189</v>
      </c>
      <c r="C1611" s="2">
        <v>191</v>
      </c>
      <c r="D1611" s="2">
        <v>188</v>
      </c>
      <c r="E1611" s="2">
        <v>190.5</v>
      </c>
      <c r="F1611" s="2">
        <v>178.516403</v>
      </c>
      <c r="G1611" s="3">
        <v>9327300</v>
      </c>
    </row>
    <row r="1612" spans="1:7" x14ac:dyDescent="0.25">
      <c r="A1612" s="1">
        <v>42590</v>
      </c>
      <c r="B1612" s="2">
        <v>196.5</v>
      </c>
      <c r="C1612" s="2">
        <v>201</v>
      </c>
      <c r="D1612" s="2">
        <v>196</v>
      </c>
      <c r="E1612" s="2">
        <v>200</v>
      </c>
      <c r="F1612" s="2">
        <v>187.41879299999999</v>
      </c>
      <c r="G1612" s="3">
        <v>27159600</v>
      </c>
    </row>
    <row r="1613" spans="1:7" x14ac:dyDescent="0.25">
      <c r="A1613" s="1">
        <v>42591</v>
      </c>
      <c r="B1613" s="2">
        <v>200</v>
      </c>
      <c r="C1613" s="2">
        <v>203</v>
      </c>
      <c r="D1613" s="2">
        <v>196.5</v>
      </c>
      <c r="E1613" s="2">
        <v>201</v>
      </c>
      <c r="F1613" s="2">
        <v>188.35588100000001</v>
      </c>
      <c r="G1613" s="3">
        <v>15478700</v>
      </c>
    </row>
    <row r="1614" spans="1:7" x14ac:dyDescent="0.25">
      <c r="A1614" s="1">
        <v>42592</v>
      </c>
      <c r="B1614" s="2">
        <v>201</v>
      </c>
      <c r="C1614" s="2">
        <v>203</v>
      </c>
      <c r="D1614" s="2">
        <v>198</v>
      </c>
      <c r="E1614" s="2">
        <v>200</v>
      </c>
      <c r="F1614" s="2">
        <v>187.41879299999999</v>
      </c>
      <c r="G1614" s="3">
        <v>10181700</v>
      </c>
    </row>
    <row r="1615" spans="1:7" x14ac:dyDescent="0.25">
      <c r="A1615" s="1">
        <v>42593</v>
      </c>
      <c r="B1615" s="2">
        <v>199.5</v>
      </c>
      <c r="C1615" s="2">
        <v>202</v>
      </c>
      <c r="D1615" s="2">
        <v>199</v>
      </c>
      <c r="E1615" s="2">
        <v>199.5</v>
      </c>
      <c r="F1615" s="2">
        <v>186.95022599999999</v>
      </c>
      <c r="G1615" s="3">
        <v>12079100</v>
      </c>
    </row>
    <row r="1616" spans="1:7" x14ac:dyDescent="0.25">
      <c r="A1616" s="1">
        <v>42597</v>
      </c>
      <c r="B1616" s="2">
        <v>198.5</v>
      </c>
      <c r="C1616" s="2">
        <v>202</v>
      </c>
      <c r="D1616" s="2">
        <v>198.5</v>
      </c>
      <c r="E1616" s="2">
        <v>200</v>
      </c>
      <c r="F1616" s="2">
        <v>187.41879299999999</v>
      </c>
      <c r="G1616" s="3">
        <v>10077000</v>
      </c>
    </row>
    <row r="1617" spans="1:7" x14ac:dyDescent="0.25">
      <c r="A1617" s="1">
        <v>42598</v>
      </c>
      <c r="B1617" s="2">
        <v>201</v>
      </c>
      <c r="C1617" s="2">
        <v>202</v>
      </c>
      <c r="D1617" s="2">
        <v>197</v>
      </c>
      <c r="E1617" s="2">
        <v>197.5</v>
      </c>
      <c r="F1617" s="2">
        <v>185.07605000000001</v>
      </c>
      <c r="G1617" s="3">
        <v>8533200</v>
      </c>
    </row>
    <row r="1618" spans="1:7" x14ac:dyDescent="0.25">
      <c r="A1618" s="1">
        <v>42599</v>
      </c>
      <c r="B1618" s="2">
        <v>196.5</v>
      </c>
      <c r="C1618" s="2">
        <v>197</v>
      </c>
      <c r="D1618" s="2">
        <v>193.5</v>
      </c>
      <c r="E1618" s="2">
        <v>194.5</v>
      </c>
      <c r="F1618" s="2">
        <v>182.264771</v>
      </c>
      <c r="G1618" s="3">
        <v>12351700</v>
      </c>
    </row>
    <row r="1619" spans="1:7" x14ac:dyDescent="0.25">
      <c r="A1619" s="1">
        <v>42600</v>
      </c>
      <c r="B1619" s="2">
        <v>195.5</v>
      </c>
      <c r="C1619" s="2">
        <v>198.5</v>
      </c>
      <c r="D1619" s="2">
        <v>195</v>
      </c>
      <c r="E1619" s="2">
        <v>197</v>
      </c>
      <c r="F1619" s="2">
        <v>184.60751300000001</v>
      </c>
      <c r="G1619" s="3">
        <v>12033100</v>
      </c>
    </row>
    <row r="1620" spans="1:7" x14ac:dyDescent="0.25">
      <c r="A1620" s="1">
        <v>42601</v>
      </c>
      <c r="B1620" s="2">
        <v>197</v>
      </c>
      <c r="C1620" s="2">
        <v>197</v>
      </c>
      <c r="D1620" s="2">
        <v>194.5</v>
      </c>
      <c r="E1620" s="2">
        <v>195</v>
      </c>
      <c r="F1620" s="2">
        <v>182.733307</v>
      </c>
      <c r="G1620" s="3">
        <v>6655600</v>
      </c>
    </row>
    <row r="1621" spans="1:7" x14ac:dyDescent="0.25">
      <c r="A1621" s="1">
        <v>42604</v>
      </c>
      <c r="B1621" s="2">
        <v>195</v>
      </c>
      <c r="C1621" s="2">
        <v>197</v>
      </c>
      <c r="D1621" s="2">
        <v>192.5</v>
      </c>
      <c r="E1621" s="2">
        <v>197</v>
      </c>
      <c r="F1621" s="2">
        <v>184.60751300000001</v>
      </c>
      <c r="G1621" s="3">
        <v>8411300</v>
      </c>
    </row>
    <row r="1622" spans="1:7" x14ac:dyDescent="0.25">
      <c r="A1622" s="1">
        <v>42605</v>
      </c>
      <c r="B1622" s="2">
        <v>195</v>
      </c>
      <c r="C1622" s="2">
        <v>197</v>
      </c>
      <c r="D1622" s="2">
        <v>195</v>
      </c>
      <c r="E1622" s="2">
        <v>196</v>
      </c>
      <c r="F1622" s="2">
        <v>183.67041</v>
      </c>
      <c r="G1622" s="3">
        <v>8932800</v>
      </c>
    </row>
    <row r="1623" spans="1:7" x14ac:dyDescent="0.25">
      <c r="A1623" s="1">
        <v>42606</v>
      </c>
      <c r="B1623" s="2">
        <v>195.5</v>
      </c>
      <c r="C1623" s="2">
        <v>199.5</v>
      </c>
      <c r="D1623" s="2">
        <v>194</v>
      </c>
      <c r="E1623" s="2">
        <v>198</v>
      </c>
      <c r="F1623" s="2">
        <v>185.544601</v>
      </c>
      <c r="G1623" s="3">
        <v>13160600</v>
      </c>
    </row>
    <row r="1624" spans="1:7" x14ac:dyDescent="0.25">
      <c r="A1624" s="1">
        <v>42607</v>
      </c>
      <c r="B1624" s="2">
        <v>199</v>
      </c>
      <c r="C1624" s="2">
        <v>200</v>
      </c>
      <c r="D1624" s="2">
        <v>195</v>
      </c>
      <c r="E1624" s="2">
        <v>195</v>
      </c>
      <c r="F1624" s="2">
        <v>182.733307</v>
      </c>
      <c r="G1624" s="3">
        <v>9656200</v>
      </c>
    </row>
    <row r="1625" spans="1:7" x14ac:dyDescent="0.25">
      <c r="A1625" s="1">
        <v>42608</v>
      </c>
      <c r="B1625" s="2">
        <v>195</v>
      </c>
      <c r="C1625" s="2">
        <v>199</v>
      </c>
      <c r="D1625" s="2">
        <v>195</v>
      </c>
      <c r="E1625" s="2">
        <v>198</v>
      </c>
      <c r="F1625" s="2">
        <v>185.544601</v>
      </c>
      <c r="G1625" s="3">
        <v>6792400</v>
      </c>
    </row>
    <row r="1626" spans="1:7" x14ac:dyDescent="0.25">
      <c r="A1626" s="1">
        <v>42611</v>
      </c>
      <c r="B1626" s="2">
        <v>198.5</v>
      </c>
      <c r="C1626" s="2">
        <v>198.5</v>
      </c>
      <c r="D1626" s="2">
        <v>196</v>
      </c>
      <c r="E1626" s="2">
        <v>197.5</v>
      </c>
      <c r="F1626" s="2">
        <v>185.07605000000001</v>
      </c>
      <c r="G1626" s="3">
        <v>5833100</v>
      </c>
    </row>
    <row r="1627" spans="1:7" x14ac:dyDescent="0.25">
      <c r="A1627" s="1">
        <v>42612</v>
      </c>
      <c r="B1627" s="2">
        <v>198.5</v>
      </c>
      <c r="C1627" s="2">
        <v>198.5</v>
      </c>
      <c r="D1627" s="2">
        <v>197</v>
      </c>
      <c r="E1627" s="2">
        <v>198</v>
      </c>
      <c r="F1627" s="2">
        <v>185.544601</v>
      </c>
      <c r="G1627" s="3">
        <v>5256000</v>
      </c>
    </row>
    <row r="1628" spans="1:7" x14ac:dyDescent="0.25">
      <c r="A1628" s="1">
        <v>42613</v>
      </c>
      <c r="B1628" s="2">
        <v>197.5</v>
      </c>
      <c r="C1628" s="2">
        <v>198.5</v>
      </c>
      <c r="D1628" s="2">
        <v>196.5</v>
      </c>
      <c r="E1628" s="2">
        <v>197.5</v>
      </c>
      <c r="F1628" s="2">
        <v>185.07605000000001</v>
      </c>
      <c r="G1628" s="3">
        <v>6002600</v>
      </c>
    </row>
    <row r="1629" spans="1:7" x14ac:dyDescent="0.25">
      <c r="A1629" s="1">
        <v>42614</v>
      </c>
      <c r="B1629" s="2">
        <v>199</v>
      </c>
      <c r="C1629" s="2">
        <v>199.5</v>
      </c>
      <c r="D1629" s="2">
        <v>197.5</v>
      </c>
      <c r="E1629" s="2">
        <v>199</v>
      </c>
      <c r="F1629" s="2">
        <v>186.48168899999999</v>
      </c>
      <c r="G1629" s="3">
        <v>13022500</v>
      </c>
    </row>
    <row r="1630" spans="1:7" x14ac:dyDescent="0.25">
      <c r="A1630" s="1">
        <v>42615</v>
      </c>
      <c r="B1630" s="2">
        <v>198.5</v>
      </c>
      <c r="C1630" s="2">
        <v>199</v>
      </c>
      <c r="D1630" s="2">
        <v>192.5</v>
      </c>
      <c r="E1630" s="2">
        <v>193</v>
      </c>
      <c r="F1630" s="2">
        <v>180.85913099999999</v>
      </c>
      <c r="G1630" s="3">
        <v>15138500</v>
      </c>
    </row>
    <row r="1631" spans="1:7" x14ac:dyDescent="0.25">
      <c r="A1631" s="1">
        <v>42618</v>
      </c>
      <c r="B1631" s="2">
        <v>194.5</v>
      </c>
      <c r="C1631" s="2">
        <v>195</v>
      </c>
      <c r="D1631" s="2">
        <v>188</v>
      </c>
      <c r="E1631" s="2">
        <v>189</v>
      </c>
      <c r="F1631" s="2">
        <v>177.110748</v>
      </c>
      <c r="G1631" s="3">
        <v>11942700</v>
      </c>
    </row>
    <row r="1632" spans="1:7" x14ac:dyDescent="0.25">
      <c r="A1632" s="1">
        <v>42619</v>
      </c>
      <c r="B1632" s="2">
        <v>188.5</v>
      </c>
      <c r="C1632" s="2">
        <v>190.5</v>
      </c>
      <c r="D1632" s="2">
        <v>188</v>
      </c>
      <c r="E1632" s="2">
        <v>189</v>
      </c>
      <c r="F1632" s="2">
        <v>177.58055100000001</v>
      </c>
      <c r="G1632" s="3">
        <v>6621200</v>
      </c>
    </row>
    <row r="1633" spans="1:7" x14ac:dyDescent="0.25">
      <c r="A1633" s="1">
        <v>42620</v>
      </c>
      <c r="B1633" s="2">
        <v>190</v>
      </c>
      <c r="C1633" s="2">
        <v>192.5</v>
      </c>
      <c r="D1633" s="2">
        <v>189</v>
      </c>
      <c r="E1633" s="2">
        <v>190</v>
      </c>
      <c r="F1633" s="2">
        <v>178.52011100000001</v>
      </c>
      <c r="G1633" s="3">
        <v>10314600</v>
      </c>
    </row>
    <row r="1634" spans="1:7" x14ac:dyDescent="0.25">
      <c r="A1634" s="1">
        <v>42621</v>
      </c>
      <c r="B1634" s="2">
        <v>190.5</v>
      </c>
      <c r="C1634" s="2">
        <v>191</v>
      </c>
      <c r="D1634" s="2">
        <v>187</v>
      </c>
      <c r="E1634" s="2">
        <v>188</v>
      </c>
      <c r="F1634" s="2">
        <v>176.640961</v>
      </c>
      <c r="G1634" s="3">
        <v>13138600</v>
      </c>
    </row>
    <row r="1635" spans="1:7" x14ac:dyDescent="0.25">
      <c r="A1635" s="1">
        <v>42622</v>
      </c>
      <c r="B1635" s="2">
        <v>188</v>
      </c>
      <c r="C1635" s="2">
        <v>188.5</v>
      </c>
      <c r="D1635" s="2">
        <v>184.5</v>
      </c>
      <c r="E1635" s="2">
        <v>185.5</v>
      </c>
      <c r="F1635" s="2">
        <v>174.292023</v>
      </c>
      <c r="G1635" s="3">
        <v>9244400</v>
      </c>
    </row>
    <row r="1636" spans="1:7" x14ac:dyDescent="0.25">
      <c r="A1636" s="1">
        <v>42625</v>
      </c>
      <c r="B1636" s="2">
        <v>183.5</v>
      </c>
      <c r="C1636" s="2">
        <v>186.5</v>
      </c>
      <c r="D1636" s="2">
        <v>180</v>
      </c>
      <c r="E1636" s="2">
        <v>180</v>
      </c>
      <c r="F1636" s="2">
        <v>169.12432899999999</v>
      </c>
      <c r="G1636" s="3">
        <v>14710200</v>
      </c>
    </row>
    <row r="1637" spans="1:7" x14ac:dyDescent="0.25">
      <c r="A1637" s="1">
        <v>42626</v>
      </c>
      <c r="B1637" s="2">
        <v>183.5</v>
      </c>
      <c r="C1637" s="2">
        <v>187.5</v>
      </c>
      <c r="D1637" s="2">
        <v>182.5</v>
      </c>
      <c r="E1637" s="2">
        <v>186</v>
      </c>
      <c r="F1637" s="2">
        <v>174.76181</v>
      </c>
      <c r="G1637" s="3">
        <v>14602200</v>
      </c>
    </row>
    <row r="1638" spans="1:7" x14ac:dyDescent="0.25">
      <c r="A1638" s="1">
        <v>42627</v>
      </c>
      <c r="B1638" s="2">
        <v>185.5</v>
      </c>
      <c r="C1638" s="2">
        <v>189</v>
      </c>
      <c r="D1638" s="2">
        <v>185</v>
      </c>
      <c r="E1638" s="2">
        <v>189</v>
      </c>
      <c r="F1638" s="2">
        <v>177.58055100000001</v>
      </c>
      <c r="G1638" s="3">
        <v>9436800</v>
      </c>
    </row>
    <row r="1639" spans="1:7" x14ac:dyDescent="0.25">
      <c r="A1639" s="1">
        <v>42628</v>
      </c>
      <c r="B1639" s="2">
        <v>190</v>
      </c>
      <c r="C1639" s="2">
        <v>190</v>
      </c>
      <c r="D1639" s="2">
        <v>187</v>
      </c>
      <c r="E1639" s="2">
        <v>188</v>
      </c>
      <c r="F1639" s="2">
        <v>176.640961</v>
      </c>
      <c r="G1639" s="3">
        <v>7903300</v>
      </c>
    </row>
    <row r="1640" spans="1:7" x14ac:dyDescent="0.25">
      <c r="A1640" s="1">
        <v>42629</v>
      </c>
      <c r="B1640" s="2">
        <v>189.5</v>
      </c>
      <c r="C1640" s="2">
        <v>189.5</v>
      </c>
      <c r="D1640" s="2">
        <v>186</v>
      </c>
      <c r="E1640" s="2">
        <v>187.5</v>
      </c>
      <c r="F1640" s="2">
        <v>176.17117300000001</v>
      </c>
      <c r="G1640" s="3">
        <v>27450100</v>
      </c>
    </row>
    <row r="1641" spans="1:7" x14ac:dyDescent="0.25">
      <c r="A1641" s="1">
        <v>42632</v>
      </c>
      <c r="B1641" s="2">
        <v>189</v>
      </c>
      <c r="C1641" s="2">
        <v>190</v>
      </c>
      <c r="D1641" s="2">
        <v>186.5</v>
      </c>
      <c r="E1641" s="2">
        <v>188</v>
      </c>
      <c r="F1641" s="2">
        <v>176.640961</v>
      </c>
      <c r="G1641" s="3">
        <v>6231900</v>
      </c>
    </row>
    <row r="1642" spans="1:7" x14ac:dyDescent="0.25">
      <c r="A1642" s="1">
        <v>42633</v>
      </c>
      <c r="B1642" s="2">
        <v>186.5</v>
      </c>
      <c r="C1642" s="2">
        <v>186.5</v>
      </c>
      <c r="D1642" s="2">
        <v>185</v>
      </c>
      <c r="E1642" s="2">
        <v>185.5</v>
      </c>
      <c r="F1642" s="2">
        <v>174.292023</v>
      </c>
      <c r="G1642" s="3">
        <v>5867200</v>
      </c>
    </row>
    <row r="1643" spans="1:7" x14ac:dyDescent="0.25">
      <c r="A1643" s="1">
        <v>42634</v>
      </c>
      <c r="B1643" s="2">
        <v>186</v>
      </c>
      <c r="C1643" s="2">
        <v>190</v>
      </c>
      <c r="D1643" s="2">
        <v>186</v>
      </c>
      <c r="E1643" s="2">
        <v>188.5</v>
      </c>
      <c r="F1643" s="2">
        <v>177.110748</v>
      </c>
      <c r="G1643" s="3">
        <v>7576000</v>
      </c>
    </row>
    <row r="1644" spans="1:7" x14ac:dyDescent="0.25">
      <c r="A1644" s="1">
        <v>42635</v>
      </c>
      <c r="B1644" s="2">
        <v>191.5</v>
      </c>
      <c r="C1644" s="2">
        <v>192</v>
      </c>
      <c r="D1644" s="2">
        <v>190.5</v>
      </c>
      <c r="E1644" s="2">
        <v>191</v>
      </c>
      <c r="F1644" s="2">
        <v>179.45970199999999</v>
      </c>
      <c r="G1644" s="3">
        <v>9431300</v>
      </c>
    </row>
    <row r="1645" spans="1:7" x14ac:dyDescent="0.25">
      <c r="A1645" s="1">
        <v>42636</v>
      </c>
      <c r="B1645" s="2">
        <v>191</v>
      </c>
      <c r="C1645" s="2">
        <v>191</v>
      </c>
      <c r="D1645" s="2">
        <v>186.5</v>
      </c>
      <c r="E1645" s="2">
        <v>187.5</v>
      </c>
      <c r="F1645" s="2">
        <v>176.17117300000001</v>
      </c>
      <c r="G1645" s="3">
        <v>6788600</v>
      </c>
    </row>
    <row r="1646" spans="1:7" x14ac:dyDescent="0.25">
      <c r="A1646" s="1">
        <v>42639</v>
      </c>
      <c r="B1646" s="2">
        <v>185.5</v>
      </c>
      <c r="C1646" s="2">
        <v>189.5</v>
      </c>
      <c r="D1646" s="2">
        <v>185.5</v>
      </c>
      <c r="E1646" s="2">
        <v>189</v>
      </c>
      <c r="F1646" s="2">
        <v>177.58055100000001</v>
      </c>
      <c r="G1646" s="3">
        <v>5596400</v>
      </c>
    </row>
    <row r="1647" spans="1:7" x14ac:dyDescent="0.25">
      <c r="A1647" s="1">
        <v>42640</v>
      </c>
      <c r="B1647" s="2">
        <v>190</v>
      </c>
      <c r="C1647" s="2">
        <v>190</v>
      </c>
      <c r="D1647" s="2">
        <v>187.5</v>
      </c>
      <c r="E1647" s="2">
        <v>188</v>
      </c>
      <c r="F1647" s="2">
        <v>176.640961</v>
      </c>
      <c r="G1647" s="3">
        <v>5523200</v>
      </c>
    </row>
    <row r="1648" spans="1:7" x14ac:dyDescent="0.25">
      <c r="A1648" s="1">
        <v>42641</v>
      </c>
      <c r="B1648" s="2">
        <v>187.5</v>
      </c>
      <c r="C1648" s="2">
        <v>188</v>
      </c>
      <c r="D1648" s="2">
        <v>185.5</v>
      </c>
      <c r="E1648" s="2">
        <v>186.5</v>
      </c>
      <c r="F1648" s="2">
        <v>175.23159799999999</v>
      </c>
      <c r="G1648" s="3">
        <v>4510800</v>
      </c>
    </row>
    <row r="1649" spans="1:7" x14ac:dyDescent="0.25">
      <c r="A1649" s="1">
        <v>42642</v>
      </c>
      <c r="B1649" s="2">
        <v>188</v>
      </c>
      <c r="C1649" s="2">
        <v>190</v>
      </c>
      <c r="D1649" s="2">
        <v>187.5</v>
      </c>
      <c r="E1649" s="2">
        <v>189</v>
      </c>
      <c r="F1649" s="2">
        <v>177.58055100000001</v>
      </c>
      <c r="G1649" s="3">
        <v>6936300</v>
      </c>
    </row>
    <row r="1650" spans="1:7" x14ac:dyDescent="0.25">
      <c r="A1650" s="1">
        <v>42643</v>
      </c>
      <c r="B1650" s="2">
        <v>187</v>
      </c>
      <c r="C1650" s="2">
        <v>189</v>
      </c>
      <c r="D1650" s="2">
        <v>186.5</v>
      </c>
      <c r="E1650" s="2">
        <v>187.5</v>
      </c>
      <c r="F1650" s="2">
        <v>176.17117300000001</v>
      </c>
      <c r="G1650" s="3">
        <v>5620200</v>
      </c>
    </row>
    <row r="1651" spans="1:7" x14ac:dyDescent="0.25">
      <c r="A1651" s="1">
        <v>42646</v>
      </c>
      <c r="B1651" s="2">
        <v>190</v>
      </c>
      <c r="C1651" s="2">
        <v>190</v>
      </c>
      <c r="D1651" s="2">
        <v>187.5</v>
      </c>
      <c r="E1651" s="2">
        <v>188</v>
      </c>
      <c r="F1651" s="2">
        <v>176.640961</v>
      </c>
      <c r="G1651" s="3">
        <v>4811600</v>
      </c>
    </row>
    <row r="1652" spans="1:7" x14ac:dyDescent="0.25">
      <c r="A1652" s="1">
        <v>42647</v>
      </c>
      <c r="B1652" s="2">
        <v>189</v>
      </c>
      <c r="C1652" s="2">
        <v>197</v>
      </c>
      <c r="D1652" s="2">
        <v>188.5</v>
      </c>
      <c r="E1652" s="2">
        <v>195</v>
      </c>
      <c r="F1652" s="2">
        <v>183.21800200000001</v>
      </c>
      <c r="G1652" s="3">
        <v>16700200</v>
      </c>
    </row>
    <row r="1653" spans="1:7" x14ac:dyDescent="0.25">
      <c r="A1653" s="1">
        <v>42648</v>
      </c>
      <c r="B1653" s="2">
        <v>195</v>
      </c>
      <c r="C1653" s="2">
        <v>195</v>
      </c>
      <c r="D1653" s="2">
        <v>192.5</v>
      </c>
      <c r="E1653" s="2">
        <v>193</v>
      </c>
      <c r="F1653" s="2">
        <v>181.338852</v>
      </c>
      <c r="G1653" s="3">
        <v>10160900</v>
      </c>
    </row>
    <row r="1654" spans="1:7" x14ac:dyDescent="0.25">
      <c r="A1654" s="1">
        <v>42649</v>
      </c>
      <c r="B1654" s="2">
        <v>194</v>
      </c>
      <c r="C1654" s="2">
        <v>196</v>
      </c>
      <c r="D1654" s="2">
        <v>193</v>
      </c>
      <c r="E1654" s="2">
        <v>194</v>
      </c>
      <c r="F1654" s="2">
        <v>182.27842699999999</v>
      </c>
      <c r="G1654" s="3">
        <v>7145900</v>
      </c>
    </row>
    <row r="1655" spans="1:7" x14ac:dyDescent="0.25">
      <c r="A1655" s="1">
        <v>42650</v>
      </c>
      <c r="B1655" s="2">
        <v>193.5</v>
      </c>
      <c r="C1655" s="2">
        <v>193.5</v>
      </c>
      <c r="D1655" s="2">
        <v>191</v>
      </c>
      <c r="E1655" s="2">
        <v>192</v>
      </c>
      <c r="F1655" s="2">
        <v>180.39930699999999</v>
      </c>
      <c r="G1655" s="3">
        <v>5388000</v>
      </c>
    </row>
    <row r="1656" spans="1:7" x14ac:dyDescent="0.25">
      <c r="A1656" s="1">
        <v>42653</v>
      </c>
      <c r="B1656" s="2">
        <v>186.5</v>
      </c>
      <c r="C1656" s="2">
        <v>189</v>
      </c>
      <c r="D1656" s="2">
        <v>184</v>
      </c>
      <c r="E1656" s="2">
        <v>185.5</v>
      </c>
      <c r="F1656" s="2">
        <v>174.292023</v>
      </c>
      <c r="G1656" s="3">
        <v>12464500</v>
      </c>
    </row>
    <row r="1657" spans="1:7" x14ac:dyDescent="0.25">
      <c r="A1657" s="1">
        <v>42654</v>
      </c>
      <c r="B1657" s="2">
        <v>186.5</v>
      </c>
      <c r="C1657" s="2">
        <v>187.5</v>
      </c>
      <c r="D1657" s="2">
        <v>182.5</v>
      </c>
      <c r="E1657" s="2">
        <v>185</v>
      </c>
      <c r="F1657" s="2">
        <v>173.82221999999999</v>
      </c>
      <c r="G1657" s="3">
        <v>9942200</v>
      </c>
    </row>
    <row r="1658" spans="1:7" x14ac:dyDescent="0.25">
      <c r="A1658" s="1">
        <v>42655</v>
      </c>
      <c r="B1658" s="2">
        <v>183</v>
      </c>
      <c r="C1658" s="2">
        <v>183</v>
      </c>
      <c r="D1658" s="2">
        <v>169</v>
      </c>
      <c r="E1658" s="2">
        <v>182</v>
      </c>
      <c r="F1658" s="2">
        <v>171.00349399999999</v>
      </c>
      <c r="G1658" s="3">
        <v>26858600</v>
      </c>
    </row>
    <row r="1659" spans="1:7" x14ac:dyDescent="0.25">
      <c r="A1659" s="1">
        <v>42656</v>
      </c>
      <c r="B1659" s="2">
        <v>180</v>
      </c>
      <c r="C1659" s="2">
        <v>187</v>
      </c>
      <c r="D1659" s="2">
        <v>177</v>
      </c>
      <c r="E1659" s="2">
        <v>187</v>
      </c>
      <c r="F1659" s="2">
        <v>175.70137</v>
      </c>
      <c r="G1659" s="3">
        <v>20115600</v>
      </c>
    </row>
    <row r="1660" spans="1:7" x14ac:dyDescent="0.25">
      <c r="A1660" s="1">
        <v>42657</v>
      </c>
      <c r="B1660" s="2">
        <v>195</v>
      </c>
      <c r="C1660" s="2">
        <v>196</v>
      </c>
      <c r="D1660" s="2">
        <v>187</v>
      </c>
      <c r="E1660" s="2">
        <v>189.5</v>
      </c>
      <c r="F1660" s="2">
        <v>178.05033900000001</v>
      </c>
      <c r="G1660" s="3">
        <v>31424700</v>
      </c>
    </row>
    <row r="1661" spans="1:7" x14ac:dyDescent="0.25">
      <c r="A1661" s="1">
        <v>42660</v>
      </c>
      <c r="B1661" s="2">
        <v>181</v>
      </c>
      <c r="C1661" s="2">
        <v>182</v>
      </c>
      <c r="D1661" s="2">
        <v>178.5</v>
      </c>
      <c r="E1661" s="2">
        <v>179.5</v>
      </c>
      <c r="F1661" s="2">
        <v>168.65454099999999</v>
      </c>
      <c r="G1661" s="3">
        <v>42674000</v>
      </c>
    </row>
    <row r="1662" spans="1:7" x14ac:dyDescent="0.25">
      <c r="A1662" s="1">
        <v>42661</v>
      </c>
      <c r="B1662" s="2">
        <v>179.5</v>
      </c>
      <c r="C1662" s="2">
        <v>179.5</v>
      </c>
      <c r="D1662" s="2">
        <v>176</v>
      </c>
      <c r="E1662" s="2">
        <v>176</v>
      </c>
      <c r="F1662" s="2">
        <v>165.36599699999999</v>
      </c>
      <c r="G1662" s="3">
        <v>20318100</v>
      </c>
    </row>
    <row r="1663" spans="1:7" x14ac:dyDescent="0.25">
      <c r="A1663" s="1">
        <v>42662</v>
      </c>
      <c r="B1663" s="2">
        <v>175</v>
      </c>
      <c r="C1663" s="2">
        <v>177.5</v>
      </c>
      <c r="D1663" s="2">
        <v>175</v>
      </c>
      <c r="E1663" s="2">
        <v>176.5</v>
      </c>
      <c r="F1663" s="2">
        <v>165.83578499999999</v>
      </c>
      <c r="G1663" s="3">
        <v>21456400</v>
      </c>
    </row>
    <row r="1664" spans="1:7" x14ac:dyDescent="0.25">
      <c r="A1664" s="1">
        <v>42663</v>
      </c>
      <c r="B1664" s="2">
        <v>177</v>
      </c>
      <c r="C1664" s="2">
        <v>179.5</v>
      </c>
      <c r="D1664" s="2">
        <v>176</v>
      </c>
      <c r="E1664" s="2">
        <v>178.5</v>
      </c>
      <c r="F1664" s="2">
        <v>167.714966</v>
      </c>
      <c r="G1664" s="3">
        <v>15270800</v>
      </c>
    </row>
    <row r="1665" spans="1:7" x14ac:dyDescent="0.25">
      <c r="A1665" s="1">
        <v>42664</v>
      </c>
      <c r="B1665" s="2">
        <v>178</v>
      </c>
      <c r="C1665" s="2">
        <v>178.5</v>
      </c>
      <c r="D1665" s="2">
        <v>176.5</v>
      </c>
      <c r="E1665" s="2">
        <v>176.5</v>
      </c>
      <c r="F1665" s="2">
        <v>165.83578499999999</v>
      </c>
      <c r="G1665" s="3">
        <v>8828200</v>
      </c>
    </row>
    <row r="1666" spans="1:7" x14ac:dyDescent="0.25">
      <c r="A1666" s="1">
        <v>42668</v>
      </c>
      <c r="B1666" s="2">
        <v>176.5</v>
      </c>
      <c r="C1666" s="2">
        <v>177</v>
      </c>
      <c r="D1666" s="2">
        <v>173.5</v>
      </c>
      <c r="E1666" s="2">
        <v>175</v>
      </c>
      <c r="F1666" s="2">
        <v>164.426422</v>
      </c>
      <c r="G1666" s="3">
        <v>13768300</v>
      </c>
    </row>
    <row r="1667" spans="1:7" x14ac:dyDescent="0.25">
      <c r="A1667" s="1">
        <v>42669</v>
      </c>
      <c r="B1667" s="2">
        <v>174.5</v>
      </c>
      <c r="C1667" s="2">
        <v>175</v>
      </c>
      <c r="D1667" s="2">
        <v>172</v>
      </c>
      <c r="E1667" s="2">
        <v>172</v>
      </c>
      <c r="F1667" s="2">
        <v>161.60771199999999</v>
      </c>
      <c r="G1667" s="3">
        <v>11704700</v>
      </c>
    </row>
    <row r="1668" spans="1:7" x14ac:dyDescent="0.25">
      <c r="A1668" s="1">
        <v>42670</v>
      </c>
      <c r="B1668" s="2">
        <v>172</v>
      </c>
      <c r="C1668" s="2">
        <v>174</v>
      </c>
      <c r="D1668" s="2">
        <v>171.5</v>
      </c>
      <c r="E1668" s="2">
        <v>173</v>
      </c>
      <c r="F1668" s="2">
        <v>162.54727199999999</v>
      </c>
      <c r="G1668" s="3">
        <v>10887200</v>
      </c>
    </row>
    <row r="1669" spans="1:7" x14ac:dyDescent="0.25">
      <c r="A1669" s="1">
        <v>42671</v>
      </c>
      <c r="B1669" s="2">
        <v>173</v>
      </c>
      <c r="C1669" s="2">
        <v>173.5</v>
      </c>
      <c r="D1669" s="2">
        <v>171</v>
      </c>
      <c r="E1669" s="2">
        <v>172</v>
      </c>
      <c r="F1669" s="2">
        <v>161.60771199999999</v>
      </c>
      <c r="G1669" s="3">
        <v>7209800</v>
      </c>
    </row>
    <row r="1670" spans="1:7" x14ac:dyDescent="0.25">
      <c r="A1670" s="1">
        <v>42674</v>
      </c>
      <c r="B1670" s="2">
        <v>172</v>
      </c>
      <c r="C1670" s="2">
        <v>173.5</v>
      </c>
      <c r="D1670" s="2">
        <v>171.5</v>
      </c>
      <c r="E1670" s="2">
        <v>172</v>
      </c>
      <c r="F1670" s="2">
        <v>161.60771199999999</v>
      </c>
      <c r="G1670" s="3">
        <v>8448900</v>
      </c>
    </row>
    <row r="1671" spans="1:7" x14ac:dyDescent="0.25">
      <c r="A1671" s="1">
        <v>42675</v>
      </c>
      <c r="B1671" s="2">
        <v>172.5</v>
      </c>
      <c r="C1671" s="2">
        <v>173</v>
      </c>
      <c r="D1671" s="2">
        <v>170</v>
      </c>
      <c r="E1671" s="2">
        <v>170.5</v>
      </c>
      <c r="F1671" s="2">
        <v>160.19833399999999</v>
      </c>
      <c r="G1671" s="3">
        <v>11327300</v>
      </c>
    </row>
    <row r="1672" spans="1:7" x14ac:dyDescent="0.25">
      <c r="A1672" s="1">
        <v>42676</v>
      </c>
      <c r="B1672" s="2">
        <v>170</v>
      </c>
      <c r="C1672" s="2">
        <v>170.5</v>
      </c>
      <c r="D1672" s="2">
        <v>169</v>
      </c>
      <c r="E1672" s="2">
        <v>170</v>
      </c>
      <c r="F1672" s="2">
        <v>159.72851600000001</v>
      </c>
      <c r="G1672" s="3">
        <v>10809900</v>
      </c>
    </row>
    <row r="1673" spans="1:7" x14ac:dyDescent="0.25">
      <c r="A1673" s="1">
        <v>42677</v>
      </c>
      <c r="B1673" s="2">
        <v>169.5</v>
      </c>
      <c r="C1673" s="2">
        <v>170</v>
      </c>
      <c r="D1673" s="2">
        <v>167</v>
      </c>
      <c r="E1673" s="2">
        <v>167</v>
      </c>
      <c r="F1673" s="2">
        <v>156.90978999999999</v>
      </c>
      <c r="G1673" s="3">
        <v>9744200</v>
      </c>
    </row>
    <row r="1674" spans="1:7" x14ac:dyDescent="0.25">
      <c r="A1674" s="1">
        <v>42678</v>
      </c>
      <c r="B1674" s="2">
        <v>166</v>
      </c>
      <c r="C1674" s="2">
        <v>167.5</v>
      </c>
      <c r="D1674" s="2">
        <v>165.5</v>
      </c>
      <c r="E1674" s="2">
        <v>166.5</v>
      </c>
      <c r="F1674" s="2">
        <v>156.44001800000001</v>
      </c>
      <c r="G1674" s="3">
        <v>10122000</v>
      </c>
    </row>
    <row r="1675" spans="1:7" x14ac:dyDescent="0.25">
      <c r="A1675" s="1">
        <v>42681</v>
      </c>
      <c r="B1675" s="2">
        <v>168</v>
      </c>
      <c r="C1675" s="2">
        <v>171</v>
      </c>
      <c r="D1675" s="2">
        <v>168</v>
      </c>
      <c r="E1675" s="2">
        <v>170</v>
      </c>
      <c r="F1675" s="2">
        <v>159.72851600000001</v>
      </c>
      <c r="G1675" s="3">
        <v>12617400</v>
      </c>
    </row>
    <row r="1676" spans="1:7" x14ac:dyDescent="0.25">
      <c r="A1676" s="1">
        <v>42682</v>
      </c>
      <c r="B1676" s="2">
        <v>170.5</v>
      </c>
      <c r="C1676" s="2">
        <v>171.5</v>
      </c>
      <c r="D1676" s="2">
        <v>169</v>
      </c>
      <c r="E1676" s="2">
        <v>171.5</v>
      </c>
      <c r="F1676" s="2">
        <v>161.13789399999999</v>
      </c>
      <c r="G1676" s="3">
        <v>10634300</v>
      </c>
    </row>
    <row r="1677" spans="1:7" x14ac:dyDescent="0.25">
      <c r="A1677" s="1">
        <v>42683</v>
      </c>
      <c r="B1677" s="2">
        <v>169</v>
      </c>
      <c r="C1677" s="2">
        <v>170.5</v>
      </c>
      <c r="D1677" s="2">
        <v>167.5</v>
      </c>
      <c r="E1677" s="2">
        <v>170.5</v>
      </c>
      <c r="F1677" s="2">
        <v>160.19833399999999</v>
      </c>
      <c r="G1677" s="3">
        <v>13719900</v>
      </c>
    </row>
    <row r="1678" spans="1:7" x14ac:dyDescent="0.25">
      <c r="A1678" s="1">
        <v>42684</v>
      </c>
      <c r="B1678" s="2">
        <v>171.5</v>
      </c>
      <c r="C1678" s="2">
        <v>174</v>
      </c>
      <c r="D1678" s="2">
        <v>171</v>
      </c>
      <c r="E1678" s="2">
        <v>172</v>
      </c>
      <c r="F1678" s="2">
        <v>161.60771199999999</v>
      </c>
      <c r="G1678" s="3">
        <v>10261000</v>
      </c>
    </row>
    <row r="1679" spans="1:7" x14ac:dyDescent="0.25">
      <c r="A1679" s="1">
        <v>42685</v>
      </c>
      <c r="B1679" s="2">
        <v>170</v>
      </c>
      <c r="C1679" s="2">
        <v>170</v>
      </c>
      <c r="D1679" s="2">
        <v>168.5</v>
      </c>
      <c r="E1679" s="2">
        <v>169.5</v>
      </c>
      <c r="F1679" s="2">
        <v>159.25874300000001</v>
      </c>
      <c r="G1679" s="3">
        <v>7878000</v>
      </c>
    </row>
    <row r="1680" spans="1:7" x14ac:dyDescent="0.25">
      <c r="A1680" s="1">
        <v>42688</v>
      </c>
      <c r="B1680" s="2">
        <v>167</v>
      </c>
      <c r="C1680" s="2">
        <v>168</v>
      </c>
      <c r="D1680" s="2">
        <v>165.5</v>
      </c>
      <c r="E1680" s="2">
        <v>168</v>
      </c>
      <c r="F1680" s="2">
        <v>157.84936500000001</v>
      </c>
      <c r="G1680" s="3">
        <v>7921200</v>
      </c>
    </row>
    <row r="1681" spans="1:7" x14ac:dyDescent="0.25">
      <c r="A1681" s="1">
        <v>42689</v>
      </c>
      <c r="B1681" s="2">
        <v>168</v>
      </c>
      <c r="C1681" s="2">
        <v>169</v>
      </c>
      <c r="D1681" s="2">
        <v>166</v>
      </c>
      <c r="E1681" s="2">
        <v>168</v>
      </c>
      <c r="F1681" s="2">
        <v>157.84936500000001</v>
      </c>
      <c r="G1681" s="3">
        <v>7846900</v>
      </c>
    </row>
    <row r="1682" spans="1:7" x14ac:dyDescent="0.25">
      <c r="A1682" s="1">
        <v>42690</v>
      </c>
      <c r="B1682" s="2">
        <v>168</v>
      </c>
      <c r="C1682" s="2">
        <v>168.5</v>
      </c>
      <c r="D1682" s="2">
        <v>166.5</v>
      </c>
      <c r="E1682" s="2">
        <v>166.5</v>
      </c>
      <c r="F1682" s="2">
        <v>156.44001800000001</v>
      </c>
      <c r="G1682" s="3">
        <v>5988000</v>
      </c>
    </row>
    <row r="1683" spans="1:7" x14ac:dyDescent="0.25">
      <c r="A1683" s="1">
        <v>42691</v>
      </c>
      <c r="B1683" s="2">
        <v>167</v>
      </c>
      <c r="C1683" s="2">
        <v>170</v>
      </c>
      <c r="D1683" s="2">
        <v>167</v>
      </c>
      <c r="E1683" s="2">
        <v>170</v>
      </c>
      <c r="F1683" s="2">
        <v>159.72851600000001</v>
      </c>
      <c r="G1683" s="3">
        <v>6318000</v>
      </c>
    </row>
    <row r="1684" spans="1:7" x14ac:dyDescent="0.25">
      <c r="A1684" s="1">
        <v>42692</v>
      </c>
      <c r="B1684" s="2">
        <v>169.5</v>
      </c>
      <c r="C1684" s="2">
        <v>171.5</v>
      </c>
      <c r="D1684" s="2">
        <v>169</v>
      </c>
      <c r="E1684" s="2">
        <v>170</v>
      </c>
      <c r="F1684" s="2">
        <v>159.72851600000001</v>
      </c>
      <c r="G1684" s="3">
        <v>7111700</v>
      </c>
    </row>
    <row r="1685" spans="1:7" x14ac:dyDescent="0.25">
      <c r="A1685" s="1">
        <v>42695</v>
      </c>
      <c r="B1685" s="2">
        <v>170</v>
      </c>
      <c r="C1685" s="2">
        <v>171</v>
      </c>
      <c r="D1685" s="2">
        <v>169.5</v>
      </c>
      <c r="E1685" s="2">
        <v>170</v>
      </c>
      <c r="F1685" s="2">
        <v>159.72851600000001</v>
      </c>
      <c r="G1685" s="3">
        <v>3027300</v>
      </c>
    </row>
    <row r="1686" spans="1:7" x14ac:dyDescent="0.25">
      <c r="A1686" s="1">
        <v>42696</v>
      </c>
      <c r="B1686" s="2">
        <v>171</v>
      </c>
      <c r="C1686" s="2">
        <v>171.5</v>
      </c>
      <c r="D1686" s="2">
        <v>170</v>
      </c>
      <c r="E1686" s="2">
        <v>170</v>
      </c>
      <c r="F1686" s="2">
        <v>159.72851600000001</v>
      </c>
      <c r="G1686" s="3">
        <v>2042800</v>
      </c>
    </row>
    <row r="1687" spans="1:7" x14ac:dyDescent="0.25">
      <c r="A1687" s="1">
        <v>42697</v>
      </c>
      <c r="B1687" s="2">
        <v>171</v>
      </c>
      <c r="C1687" s="2">
        <v>172</v>
      </c>
      <c r="D1687" s="2">
        <v>170.5</v>
      </c>
      <c r="E1687" s="2">
        <v>171.5</v>
      </c>
      <c r="F1687" s="2">
        <v>161.13789399999999</v>
      </c>
      <c r="G1687" s="3">
        <v>3695200</v>
      </c>
    </row>
    <row r="1688" spans="1:7" x14ac:dyDescent="0.25">
      <c r="A1688" s="1">
        <v>42698</v>
      </c>
      <c r="B1688" s="2">
        <v>170.5</v>
      </c>
      <c r="C1688" s="2">
        <v>171</v>
      </c>
      <c r="D1688" s="2">
        <v>169.5</v>
      </c>
      <c r="E1688" s="2">
        <v>169.5</v>
      </c>
      <c r="F1688" s="2">
        <v>159.25874300000001</v>
      </c>
      <c r="G1688" s="3">
        <v>3630300</v>
      </c>
    </row>
    <row r="1689" spans="1:7" x14ac:dyDescent="0.25">
      <c r="A1689" s="1">
        <v>42699</v>
      </c>
      <c r="B1689" s="2">
        <v>170.5</v>
      </c>
      <c r="C1689" s="2">
        <v>171.5</v>
      </c>
      <c r="D1689" s="2">
        <v>169.5</v>
      </c>
      <c r="E1689" s="2">
        <v>171.5</v>
      </c>
      <c r="F1689" s="2">
        <v>161.13789399999999</v>
      </c>
      <c r="G1689" s="3">
        <v>3039900</v>
      </c>
    </row>
    <row r="1690" spans="1:7" x14ac:dyDescent="0.25">
      <c r="A1690" s="1">
        <v>42702</v>
      </c>
      <c r="B1690" s="2">
        <v>171</v>
      </c>
      <c r="C1690" s="2">
        <v>171.5</v>
      </c>
      <c r="D1690" s="2">
        <v>170</v>
      </c>
      <c r="E1690" s="2">
        <v>170.5</v>
      </c>
      <c r="F1690" s="2">
        <v>160.19833399999999</v>
      </c>
      <c r="G1690" s="3">
        <v>2549800</v>
      </c>
    </row>
    <row r="1691" spans="1:7" x14ac:dyDescent="0.25">
      <c r="A1691" s="1">
        <v>42703</v>
      </c>
      <c r="B1691" s="2">
        <v>171.5</v>
      </c>
      <c r="C1691" s="2">
        <v>172</v>
      </c>
      <c r="D1691" s="2">
        <v>169</v>
      </c>
      <c r="E1691" s="2">
        <v>169</v>
      </c>
      <c r="F1691" s="2">
        <v>158.788971</v>
      </c>
      <c r="G1691" s="3">
        <v>5294700</v>
      </c>
    </row>
    <row r="1692" spans="1:7" x14ac:dyDescent="0.25">
      <c r="A1692" s="1">
        <v>42704</v>
      </c>
      <c r="B1692" s="2">
        <v>168.5</v>
      </c>
      <c r="C1692" s="2">
        <v>171.5</v>
      </c>
      <c r="D1692" s="2">
        <v>168.5</v>
      </c>
      <c r="E1692" s="2">
        <v>169.5</v>
      </c>
      <c r="F1692" s="2">
        <v>159.25874300000001</v>
      </c>
      <c r="G1692" s="3">
        <v>4733500</v>
      </c>
    </row>
    <row r="1693" spans="1:7" x14ac:dyDescent="0.25">
      <c r="A1693" s="1">
        <v>42705</v>
      </c>
      <c r="B1693" s="2">
        <v>171</v>
      </c>
      <c r="C1693" s="2">
        <v>171</v>
      </c>
      <c r="D1693" s="2">
        <v>169.5</v>
      </c>
      <c r="E1693" s="2">
        <v>170</v>
      </c>
      <c r="F1693" s="2">
        <v>159.72851600000001</v>
      </c>
      <c r="G1693" s="3">
        <v>6534900</v>
      </c>
    </row>
    <row r="1694" spans="1:7" x14ac:dyDescent="0.25">
      <c r="A1694" s="1">
        <v>42706</v>
      </c>
      <c r="B1694" s="2">
        <v>169.5</v>
      </c>
      <c r="C1694" s="2">
        <v>170</v>
      </c>
      <c r="D1694" s="2">
        <v>169</v>
      </c>
      <c r="E1694" s="2">
        <v>170</v>
      </c>
      <c r="F1694" s="2">
        <v>159.72851600000001</v>
      </c>
      <c r="G1694" s="3">
        <v>3481700</v>
      </c>
    </row>
    <row r="1695" spans="1:7" x14ac:dyDescent="0.25">
      <c r="A1695" s="1">
        <v>42710</v>
      </c>
      <c r="B1695" s="2">
        <v>169</v>
      </c>
      <c r="C1695" s="2">
        <v>170</v>
      </c>
      <c r="D1695" s="2">
        <v>167.5</v>
      </c>
      <c r="E1695" s="2">
        <v>169</v>
      </c>
      <c r="F1695" s="2">
        <v>158.788971</v>
      </c>
      <c r="G1695" s="3">
        <v>4542300</v>
      </c>
    </row>
    <row r="1696" spans="1:7" x14ac:dyDescent="0.25">
      <c r="A1696" s="1">
        <v>42711</v>
      </c>
      <c r="B1696" s="2">
        <v>168.5</v>
      </c>
      <c r="C1696" s="2">
        <v>171.5</v>
      </c>
      <c r="D1696" s="2">
        <v>168.5</v>
      </c>
      <c r="E1696" s="2">
        <v>171</v>
      </c>
      <c r="F1696" s="2">
        <v>160.66810599999999</v>
      </c>
      <c r="G1696" s="3">
        <v>6185500</v>
      </c>
    </row>
    <row r="1697" spans="1:7" x14ac:dyDescent="0.25">
      <c r="A1697" s="1">
        <v>42712</v>
      </c>
      <c r="B1697" s="2">
        <v>172</v>
      </c>
      <c r="C1697" s="2">
        <v>175</v>
      </c>
      <c r="D1697" s="2">
        <v>172</v>
      </c>
      <c r="E1697" s="2">
        <v>174</v>
      </c>
      <c r="F1697" s="2">
        <v>163.48683199999999</v>
      </c>
      <c r="G1697" s="3">
        <v>10731400</v>
      </c>
    </row>
    <row r="1698" spans="1:7" x14ac:dyDescent="0.25">
      <c r="A1698" s="1">
        <v>42713</v>
      </c>
      <c r="B1698" s="2">
        <v>175.5</v>
      </c>
      <c r="C1698" s="2">
        <v>175.5</v>
      </c>
      <c r="D1698" s="2">
        <v>173.5</v>
      </c>
      <c r="E1698" s="2">
        <v>174</v>
      </c>
      <c r="F1698" s="2">
        <v>163.48683199999999</v>
      </c>
      <c r="G1698" s="3">
        <v>5852500</v>
      </c>
    </row>
    <row r="1699" spans="1:7" x14ac:dyDescent="0.25">
      <c r="A1699" s="1">
        <v>42717</v>
      </c>
      <c r="B1699" s="2">
        <v>173</v>
      </c>
      <c r="C1699" s="2">
        <v>173.5</v>
      </c>
      <c r="D1699" s="2">
        <v>171.5</v>
      </c>
      <c r="E1699" s="2">
        <v>173</v>
      </c>
      <c r="F1699" s="2">
        <v>162.54727199999999</v>
      </c>
      <c r="G1699" s="3">
        <v>7951400</v>
      </c>
    </row>
    <row r="1700" spans="1:7" x14ac:dyDescent="0.25">
      <c r="A1700" s="1">
        <v>42718</v>
      </c>
      <c r="B1700" s="2">
        <v>172</v>
      </c>
      <c r="C1700" s="2">
        <v>172.5</v>
      </c>
      <c r="D1700" s="2">
        <v>170</v>
      </c>
      <c r="E1700" s="2">
        <v>171</v>
      </c>
      <c r="F1700" s="2">
        <v>160.66810599999999</v>
      </c>
      <c r="G1700" s="3">
        <v>5295800</v>
      </c>
    </row>
    <row r="1701" spans="1:7" x14ac:dyDescent="0.25">
      <c r="A1701" s="1">
        <v>42719</v>
      </c>
      <c r="B1701" s="2">
        <v>169.5</v>
      </c>
      <c r="C1701" s="2">
        <v>171</v>
      </c>
      <c r="D1701" s="2">
        <v>169.5</v>
      </c>
      <c r="E1701" s="2">
        <v>170</v>
      </c>
      <c r="F1701" s="2">
        <v>159.72851600000001</v>
      </c>
      <c r="G1701" s="3">
        <v>7818800</v>
      </c>
    </row>
    <row r="1702" spans="1:7" x14ac:dyDescent="0.25">
      <c r="A1702" s="1">
        <v>42720</v>
      </c>
      <c r="B1702" s="2">
        <v>170.5</v>
      </c>
      <c r="C1702" s="2">
        <v>172.5</v>
      </c>
      <c r="D1702" s="2">
        <v>170</v>
      </c>
      <c r="E1702" s="2">
        <v>170</v>
      </c>
      <c r="F1702" s="2">
        <v>159.72851600000001</v>
      </c>
      <c r="G1702" s="3">
        <v>3280200</v>
      </c>
    </row>
    <row r="1703" spans="1:7" x14ac:dyDescent="0.25">
      <c r="A1703" s="1">
        <v>42723</v>
      </c>
      <c r="B1703" s="2">
        <v>169</v>
      </c>
      <c r="C1703" s="2">
        <v>171</v>
      </c>
      <c r="D1703" s="2">
        <v>169</v>
      </c>
      <c r="E1703" s="2">
        <v>171</v>
      </c>
      <c r="F1703" s="2">
        <v>160.66810599999999</v>
      </c>
      <c r="G1703" s="3">
        <v>7086100</v>
      </c>
    </row>
    <row r="1704" spans="1:7" x14ac:dyDescent="0.25">
      <c r="A1704" s="1">
        <v>42724</v>
      </c>
      <c r="B1704" s="2">
        <v>170.5</v>
      </c>
      <c r="C1704" s="2">
        <v>172</v>
      </c>
      <c r="D1704" s="2">
        <v>170</v>
      </c>
      <c r="E1704" s="2">
        <v>171</v>
      </c>
      <c r="F1704" s="2">
        <v>160.66810599999999</v>
      </c>
      <c r="G1704" s="3">
        <v>3257600</v>
      </c>
    </row>
    <row r="1705" spans="1:7" x14ac:dyDescent="0.25">
      <c r="A1705" s="1">
        <v>42725</v>
      </c>
      <c r="B1705" s="2">
        <v>171.5</v>
      </c>
      <c r="C1705" s="2">
        <v>172</v>
      </c>
      <c r="D1705" s="2">
        <v>170.5</v>
      </c>
      <c r="E1705" s="2">
        <v>171</v>
      </c>
      <c r="F1705" s="2">
        <v>160.66810599999999</v>
      </c>
      <c r="G1705" s="3">
        <v>2790200</v>
      </c>
    </row>
    <row r="1706" spans="1:7" x14ac:dyDescent="0.25">
      <c r="A1706" s="1">
        <v>42726</v>
      </c>
      <c r="B1706" s="2">
        <v>171</v>
      </c>
      <c r="C1706" s="2">
        <v>172</v>
      </c>
      <c r="D1706" s="2">
        <v>170.5</v>
      </c>
      <c r="E1706" s="2">
        <v>172</v>
      </c>
      <c r="F1706" s="2">
        <v>161.60771199999999</v>
      </c>
      <c r="G1706" s="3">
        <v>2831600</v>
      </c>
    </row>
    <row r="1707" spans="1:7" x14ac:dyDescent="0.25">
      <c r="A1707" s="1">
        <v>42727</v>
      </c>
      <c r="B1707" s="2">
        <v>172.5</v>
      </c>
      <c r="C1707" s="2">
        <v>174</v>
      </c>
      <c r="D1707" s="2">
        <v>171.5</v>
      </c>
      <c r="E1707" s="2">
        <v>173</v>
      </c>
      <c r="F1707" s="2">
        <v>162.54727199999999</v>
      </c>
      <c r="G1707" s="3">
        <v>4699600</v>
      </c>
    </row>
    <row r="1708" spans="1:7" x14ac:dyDescent="0.25">
      <c r="A1708" s="1">
        <v>42730</v>
      </c>
      <c r="B1708" s="2">
        <v>173.5</v>
      </c>
      <c r="C1708" s="2">
        <v>174.5</v>
      </c>
      <c r="D1708" s="2">
        <v>173.5</v>
      </c>
      <c r="E1708" s="2">
        <v>174</v>
      </c>
      <c r="F1708" s="2">
        <v>163.48683199999999</v>
      </c>
      <c r="G1708" s="3">
        <v>2834100</v>
      </c>
    </row>
    <row r="1709" spans="1:7" x14ac:dyDescent="0.25">
      <c r="A1709" s="1">
        <v>42731</v>
      </c>
      <c r="B1709" s="2">
        <v>174</v>
      </c>
      <c r="C1709" s="2">
        <v>175.5</v>
      </c>
      <c r="D1709" s="2">
        <v>173.5</v>
      </c>
      <c r="E1709" s="2">
        <v>175</v>
      </c>
      <c r="F1709" s="2">
        <v>164.426422</v>
      </c>
      <c r="G1709" s="3">
        <v>3562700</v>
      </c>
    </row>
    <row r="1710" spans="1:7" x14ac:dyDescent="0.25">
      <c r="A1710" s="1">
        <v>42732</v>
      </c>
      <c r="B1710" s="2">
        <v>175</v>
      </c>
      <c r="C1710" s="2">
        <v>175.5</v>
      </c>
      <c r="D1710" s="2">
        <v>174</v>
      </c>
      <c r="E1710" s="2">
        <v>174.5</v>
      </c>
      <c r="F1710" s="2">
        <v>163.95661899999999</v>
      </c>
      <c r="G1710" s="3">
        <v>1983700</v>
      </c>
    </row>
    <row r="1711" spans="1:7" x14ac:dyDescent="0.25">
      <c r="A1711" s="1">
        <v>42733</v>
      </c>
      <c r="B1711" s="2">
        <v>174.5</v>
      </c>
      <c r="C1711" s="2">
        <v>177</v>
      </c>
      <c r="D1711" s="2">
        <v>174</v>
      </c>
      <c r="E1711" s="2">
        <v>176</v>
      </c>
      <c r="F1711" s="2">
        <v>165.36599699999999</v>
      </c>
      <c r="G1711" s="3">
        <v>5564400</v>
      </c>
    </row>
    <row r="1712" spans="1:7" x14ac:dyDescent="0.25">
      <c r="A1712" s="1">
        <v>42734</v>
      </c>
      <c r="B1712" s="2">
        <v>177</v>
      </c>
      <c r="C1712" s="2">
        <v>177.5</v>
      </c>
      <c r="D1712" s="2">
        <v>176</v>
      </c>
      <c r="E1712" s="2">
        <v>177.5</v>
      </c>
      <c r="F1712" s="2">
        <v>166.775375</v>
      </c>
      <c r="G1712" s="3">
        <v>6346800</v>
      </c>
    </row>
    <row r="1713" spans="1:7" x14ac:dyDescent="0.25">
      <c r="A1713" s="1">
        <v>42739</v>
      </c>
      <c r="B1713" s="2">
        <v>180</v>
      </c>
      <c r="C1713" s="2">
        <v>182</v>
      </c>
      <c r="D1713" s="2">
        <v>179.5</v>
      </c>
      <c r="E1713" s="2">
        <v>182</v>
      </c>
      <c r="F1713" s="2">
        <v>171.00349399999999</v>
      </c>
      <c r="G1713" s="3">
        <v>14901000</v>
      </c>
    </row>
    <row r="1714" spans="1:7" x14ac:dyDescent="0.25">
      <c r="A1714" s="1">
        <v>42740</v>
      </c>
      <c r="B1714" s="2">
        <v>182</v>
      </c>
      <c r="C1714" s="2">
        <v>183.5</v>
      </c>
      <c r="D1714" s="2">
        <v>181.5</v>
      </c>
      <c r="E1714" s="2">
        <v>183.5</v>
      </c>
      <c r="F1714" s="2">
        <v>172.412857</v>
      </c>
      <c r="G1714" s="3">
        <v>9019700</v>
      </c>
    </row>
    <row r="1715" spans="1:7" x14ac:dyDescent="0.25">
      <c r="A1715" s="1">
        <v>42741</v>
      </c>
      <c r="B1715" s="2">
        <v>183</v>
      </c>
      <c r="C1715" s="2">
        <v>184.5</v>
      </c>
      <c r="D1715" s="2">
        <v>182</v>
      </c>
      <c r="E1715" s="2">
        <v>183</v>
      </c>
      <c r="F1715" s="2">
        <v>171.943039</v>
      </c>
      <c r="G1715" s="3">
        <v>7053100</v>
      </c>
    </row>
    <row r="1716" spans="1:7" x14ac:dyDescent="0.25">
      <c r="A1716" s="1">
        <v>42744</v>
      </c>
      <c r="B1716" s="2">
        <v>184</v>
      </c>
      <c r="C1716" s="2">
        <v>186</v>
      </c>
      <c r="D1716" s="2">
        <v>183</v>
      </c>
      <c r="E1716" s="2">
        <v>186</v>
      </c>
      <c r="F1716" s="2">
        <v>174.76181</v>
      </c>
      <c r="G1716" s="3">
        <v>10697200</v>
      </c>
    </row>
    <row r="1717" spans="1:7" x14ac:dyDescent="0.25">
      <c r="A1717" s="1">
        <v>42745</v>
      </c>
      <c r="B1717" s="2">
        <v>186.5</v>
      </c>
      <c r="C1717" s="2">
        <v>190.5</v>
      </c>
      <c r="D1717" s="2">
        <v>186</v>
      </c>
      <c r="E1717" s="2">
        <v>189</v>
      </c>
      <c r="F1717" s="2">
        <v>177.58055100000001</v>
      </c>
      <c r="G1717" s="3">
        <v>11795200</v>
      </c>
    </row>
    <row r="1718" spans="1:7" x14ac:dyDescent="0.25">
      <c r="A1718" s="1">
        <v>42746</v>
      </c>
      <c r="B1718" s="2">
        <v>190.5</v>
      </c>
      <c r="C1718" s="2">
        <v>191</v>
      </c>
      <c r="D1718" s="2">
        <v>188.5</v>
      </c>
      <c r="E1718" s="2">
        <v>190.5</v>
      </c>
      <c r="F1718" s="2">
        <v>178.98992899999999</v>
      </c>
      <c r="G1718" s="3">
        <v>7535100</v>
      </c>
    </row>
    <row r="1719" spans="1:7" x14ac:dyDescent="0.25">
      <c r="A1719" s="1">
        <v>42747</v>
      </c>
      <c r="B1719" s="2">
        <v>190.5</v>
      </c>
      <c r="C1719" s="2">
        <v>191</v>
      </c>
      <c r="D1719" s="2">
        <v>188</v>
      </c>
      <c r="E1719" s="2">
        <v>188.5</v>
      </c>
      <c r="F1719" s="2">
        <v>177.110748</v>
      </c>
      <c r="G1719" s="3">
        <v>7197900</v>
      </c>
    </row>
    <row r="1720" spans="1:7" x14ac:dyDescent="0.25">
      <c r="A1720" s="1">
        <v>42751</v>
      </c>
      <c r="B1720" s="2">
        <v>186.5</v>
      </c>
      <c r="C1720" s="2">
        <v>187.5</v>
      </c>
      <c r="D1720" s="2">
        <v>184</v>
      </c>
      <c r="E1720" s="2">
        <v>185.5</v>
      </c>
      <c r="F1720" s="2">
        <v>174.292023</v>
      </c>
      <c r="G1720" s="3">
        <v>5010300</v>
      </c>
    </row>
    <row r="1721" spans="1:7" x14ac:dyDescent="0.25">
      <c r="A1721" s="1">
        <v>42752</v>
      </c>
      <c r="B1721" s="2">
        <v>185</v>
      </c>
      <c r="C1721" s="2">
        <v>187</v>
      </c>
      <c r="D1721" s="2">
        <v>185</v>
      </c>
      <c r="E1721" s="2">
        <v>185</v>
      </c>
      <c r="F1721" s="2">
        <v>173.82221999999999</v>
      </c>
      <c r="G1721" s="3">
        <v>3502500</v>
      </c>
    </row>
    <row r="1722" spans="1:7" x14ac:dyDescent="0.25">
      <c r="A1722" s="1">
        <v>42753</v>
      </c>
      <c r="B1722" s="2">
        <v>187</v>
      </c>
      <c r="C1722" s="2">
        <v>188</v>
      </c>
      <c r="D1722" s="2">
        <v>185</v>
      </c>
      <c r="E1722" s="2">
        <v>185</v>
      </c>
      <c r="F1722" s="2">
        <v>173.82221999999999</v>
      </c>
      <c r="G1722" s="3">
        <v>4248500</v>
      </c>
    </row>
    <row r="1723" spans="1:7" x14ac:dyDescent="0.25">
      <c r="A1723" s="1">
        <v>42754</v>
      </c>
      <c r="B1723" s="2">
        <v>184</v>
      </c>
      <c r="C1723" s="2">
        <v>184</v>
      </c>
      <c r="D1723" s="2">
        <v>181.5</v>
      </c>
      <c r="E1723" s="2">
        <v>182</v>
      </c>
      <c r="F1723" s="2">
        <v>171.00349399999999</v>
      </c>
      <c r="G1723" s="3">
        <v>6413100</v>
      </c>
    </row>
    <row r="1724" spans="1:7" x14ac:dyDescent="0.25">
      <c r="A1724" s="1">
        <v>42755</v>
      </c>
      <c r="B1724" s="2">
        <v>181.5</v>
      </c>
      <c r="C1724" s="2">
        <v>187.5</v>
      </c>
      <c r="D1724" s="2">
        <v>181</v>
      </c>
      <c r="E1724" s="2">
        <v>184</v>
      </c>
      <c r="F1724" s="2">
        <v>172.88262900000001</v>
      </c>
      <c r="G1724" s="3">
        <v>6363800</v>
      </c>
    </row>
    <row r="1725" spans="1:7" x14ac:dyDescent="0.25">
      <c r="A1725" s="1">
        <v>42758</v>
      </c>
      <c r="B1725" s="2">
        <v>184.5</v>
      </c>
      <c r="C1725" s="2">
        <v>186</v>
      </c>
      <c r="D1725" s="2">
        <v>184</v>
      </c>
      <c r="E1725" s="2">
        <v>186</v>
      </c>
      <c r="F1725" s="2">
        <v>174.76181</v>
      </c>
      <c r="G1725" s="3">
        <v>5524800</v>
      </c>
    </row>
    <row r="1726" spans="1:7" x14ac:dyDescent="0.25">
      <c r="A1726" s="1">
        <v>42759</v>
      </c>
      <c r="B1726" s="2">
        <v>186</v>
      </c>
      <c r="C1726" s="2">
        <v>188.5</v>
      </c>
      <c r="D1726" s="2">
        <v>186</v>
      </c>
      <c r="E1726" s="2">
        <v>187</v>
      </c>
      <c r="F1726" s="2">
        <v>175.70137</v>
      </c>
      <c r="G1726" s="3">
        <v>4494500</v>
      </c>
    </row>
    <row r="1727" spans="1:7" x14ac:dyDescent="0.25">
      <c r="A1727" s="1">
        <v>42760</v>
      </c>
      <c r="B1727" s="2">
        <v>188</v>
      </c>
      <c r="C1727" s="2">
        <v>191</v>
      </c>
      <c r="D1727" s="2">
        <v>188</v>
      </c>
      <c r="E1727" s="2">
        <v>191</v>
      </c>
      <c r="F1727" s="2">
        <v>179.45970199999999</v>
      </c>
      <c r="G1727" s="3">
        <v>7748900</v>
      </c>
    </row>
    <row r="1728" spans="1:7" x14ac:dyDescent="0.25">
      <c r="A1728" s="1">
        <v>42761</v>
      </c>
      <c r="B1728" s="2">
        <v>193</v>
      </c>
      <c r="C1728" s="2">
        <v>193.5</v>
      </c>
      <c r="D1728" s="2">
        <v>189</v>
      </c>
      <c r="E1728" s="2">
        <v>190</v>
      </c>
      <c r="F1728" s="2">
        <v>178.52011100000001</v>
      </c>
      <c r="G1728" s="3">
        <v>8042800</v>
      </c>
    </row>
    <row r="1729" spans="1:7" x14ac:dyDescent="0.25">
      <c r="A1729" s="1">
        <v>42762</v>
      </c>
      <c r="B1729" s="2">
        <v>189</v>
      </c>
      <c r="C1729" s="2">
        <v>189.5</v>
      </c>
      <c r="D1729" s="2">
        <v>187</v>
      </c>
      <c r="E1729" s="2">
        <v>187.5</v>
      </c>
      <c r="F1729" s="2">
        <v>176.17117300000001</v>
      </c>
      <c r="G1729" s="3">
        <v>4994600</v>
      </c>
    </row>
    <row r="1730" spans="1:7" x14ac:dyDescent="0.25">
      <c r="A1730" s="1">
        <v>42765</v>
      </c>
      <c r="B1730" s="2">
        <v>187</v>
      </c>
      <c r="C1730" s="2">
        <v>189</v>
      </c>
      <c r="D1730" s="2">
        <v>186.5</v>
      </c>
      <c r="E1730" s="2">
        <v>189</v>
      </c>
      <c r="F1730" s="2">
        <v>177.58055100000001</v>
      </c>
      <c r="G1730" s="3">
        <v>1734800</v>
      </c>
    </row>
    <row r="1731" spans="1:7" x14ac:dyDescent="0.25">
      <c r="A1731" s="1">
        <v>42766</v>
      </c>
      <c r="B1731" s="2">
        <v>188.5</v>
      </c>
      <c r="C1731" s="2">
        <v>188.5</v>
      </c>
      <c r="D1731" s="2">
        <v>187</v>
      </c>
      <c r="E1731" s="2">
        <v>188.5</v>
      </c>
      <c r="F1731" s="2">
        <v>177.110748</v>
      </c>
      <c r="G1731" s="3">
        <v>4294400</v>
      </c>
    </row>
    <row r="1732" spans="1:7" x14ac:dyDescent="0.25">
      <c r="A1732" s="1">
        <v>42767</v>
      </c>
      <c r="B1732" s="2">
        <v>187</v>
      </c>
      <c r="C1732" s="2">
        <v>191.5</v>
      </c>
      <c r="D1732" s="2">
        <v>187</v>
      </c>
      <c r="E1732" s="2">
        <v>191</v>
      </c>
      <c r="F1732" s="2">
        <v>179.45970199999999</v>
      </c>
      <c r="G1732" s="3">
        <v>7890200</v>
      </c>
    </row>
    <row r="1733" spans="1:7" x14ac:dyDescent="0.25">
      <c r="A1733" s="1">
        <v>42768</v>
      </c>
      <c r="B1733" s="2">
        <v>191.5</v>
      </c>
      <c r="C1733" s="2">
        <v>191.5</v>
      </c>
      <c r="D1733" s="2">
        <v>189</v>
      </c>
      <c r="E1733" s="2">
        <v>189.5</v>
      </c>
      <c r="F1733" s="2">
        <v>178.05033900000001</v>
      </c>
      <c r="G1733" s="3">
        <v>3894600</v>
      </c>
    </row>
    <row r="1734" spans="1:7" x14ac:dyDescent="0.25">
      <c r="A1734" s="1">
        <v>42769</v>
      </c>
      <c r="B1734" s="2">
        <v>189.5</v>
      </c>
      <c r="C1734" s="2">
        <v>192</v>
      </c>
      <c r="D1734" s="2">
        <v>189</v>
      </c>
      <c r="E1734" s="2">
        <v>191</v>
      </c>
      <c r="F1734" s="2">
        <v>179.45970199999999</v>
      </c>
      <c r="G1734" s="3">
        <v>4912800</v>
      </c>
    </row>
    <row r="1735" spans="1:7" x14ac:dyDescent="0.25">
      <c r="A1735" s="1">
        <v>42772</v>
      </c>
      <c r="B1735" s="2">
        <v>192</v>
      </c>
      <c r="C1735" s="2">
        <v>196</v>
      </c>
      <c r="D1735" s="2">
        <v>191.5</v>
      </c>
      <c r="E1735" s="2">
        <v>195.5</v>
      </c>
      <c r="F1735" s="2">
        <v>183.68779000000001</v>
      </c>
      <c r="G1735" s="3">
        <v>9425800</v>
      </c>
    </row>
    <row r="1736" spans="1:7" x14ac:dyDescent="0.25">
      <c r="A1736" s="1">
        <v>42773</v>
      </c>
      <c r="B1736" s="2">
        <v>195</v>
      </c>
      <c r="C1736" s="2">
        <v>196</v>
      </c>
      <c r="D1736" s="2">
        <v>194.5</v>
      </c>
      <c r="E1736" s="2">
        <v>195.5</v>
      </c>
      <c r="F1736" s="2">
        <v>183.68779000000001</v>
      </c>
      <c r="G1736" s="3">
        <v>5606000</v>
      </c>
    </row>
    <row r="1737" spans="1:7" x14ac:dyDescent="0.25">
      <c r="A1737" s="1">
        <v>42774</v>
      </c>
      <c r="B1737" s="2">
        <v>195</v>
      </c>
      <c r="C1737" s="2">
        <v>196.5</v>
      </c>
      <c r="D1737" s="2">
        <v>194.5</v>
      </c>
      <c r="E1737" s="2">
        <v>195.5</v>
      </c>
      <c r="F1737" s="2">
        <v>183.68779000000001</v>
      </c>
      <c r="G1737" s="3">
        <v>5138700</v>
      </c>
    </row>
    <row r="1738" spans="1:7" x14ac:dyDescent="0.25">
      <c r="A1738" s="1">
        <v>42775</v>
      </c>
      <c r="B1738" s="2">
        <v>195.5</v>
      </c>
      <c r="C1738" s="2">
        <v>199</v>
      </c>
      <c r="D1738" s="2">
        <v>195.5</v>
      </c>
      <c r="E1738" s="2">
        <v>198.5</v>
      </c>
      <c r="F1738" s="2">
        <v>186.506561</v>
      </c>
      <c r="G1738" s="3">
        <v>7160400</v>
      </c>
    </row>
    <row r="1739" spans="1:7" x14ac:dyDescent="0.25">
      <c r="A1739" s="1">
        <v>42776</v>
      </c>
      <c r="B1739" s="2">
        <v>199.5</v>
      </c>
      <c r="C1739" s="2">
        <v>201</v>
      </c>
      <c r="D1739" s="2">
        <v>196.5</v>
      </c>
      <c r="E1739" s="2">
        <v>198</v>
      </c>
      <c r="F1739" s="2">
        <v>186.03675799999999</v>
      </c>
      <c r="G1739" s="3">
        <v>12734300</v>
      </c>
    </row>
    <row r="1740" spans="1:7" x14ac:dyDescent="0.25">
      <c r="A1740" s="1">
        <v>42780</v>
      </c>
      <c r="B1740" s="2">
        <v>199.5</v>
      </c>
      <c r="C1740" s="2">
        <v>199.5</v>
      </c>
      <c r="D1740" s="2">
        <v>194</v>
      </c>
      <c r="E1740" s="2">
        <v>194.5</v>
      </c>
      <c r="F1740" s="2">
        <v>182.74823000000001</v>
      </c>
      <c r="G1740" s="3">
        <v>5907300</v>
      </c>
    </row>
    <row r="1741" spans="1:7" x14ac:dyDescent="0.25">
      <c r="A1741" s="1">
        <v>42781</v>
      </c>
      <c r="B1741" s="2">
        <v>193.5</v>
      </c>
      <c r="C1741" s="2">
        <v>195</v>
      </c>
      <c r="D1741" s="2">
        <v>191</v>
      </c>
      <c r="E1741" s="2">
        <v>193</v>
      </c>
      <c r="F1741" s="2">
        <v>181.338852</v>
      </c>
      <c r="G1741" s="3">
        <v>6948500</v>
      </c>
    </row>
    <row r="1742" spans="1:7" x14ac:dyDescent="0.25">
      <c r="A1742" s="1">
        <v>42782</v>
      </c>
      <c r="B1742" s="2">
        <v>193</v>
      </c>
      <c r="C1742" s="2">
        <v>196.5</v>
      </c>
      <c r="D1742" s="2">
        <v>191.5</v>
      </c>
      <c r="E1742" s="2">
        <v>195</v>
      </c>
      <c r="F1742" s="2">
        <v>183.21800200000001</v>
      </c>
      <c r="G1742" s="3">
        <v>5710200</v>
      </c>
    </row>
    <row r="1743" spans="1:7" x14ac:dyDescent="0.25">
      <c r="A1743" s="1">
        <v>42783</v>
      </c>
      <c r="B1743" s="2">
        <v>195.5</v>
      </c>
      <c r="C1743" s="2">
        <v>197.5</v>
      </c>
      <c r="D1743" s="2">
        <v>195.5</v>
      </c>
      <c r="E1743" s="2">
        <v>197.5</v>
      </c>
      <c r="F1743" s="2">
        <v>185.566971</v>
      </c>
      <c r="G1743" s="3">
        <v>2252300</v>
      </c>
    </row>
    <row r="1744" spans="1:7" x14ac:dyDescent="0.25">
      <c r="A1744" s="1">
        <v>42786</v>
      </c>
      <c r="B1744" s="2">
        <v>197.5</v>
      </c>
      <c r="C1744" s="2">
        <v>197.5</v>
      </c>
      <c r="D1744" s="2">
        <v>194</v>
      </c>
      <c r="E1744" s="2">
        <v>197</v>
      </c>
      <c r="F1744" s="2">
        <v>185.097183</v>
      </c>
      <c r="G1744" s="3">
        <v>2782700</v>
      </c>
    </row>
    <row r="1745" spans="1:7" x14ac:dyDescent="0.25">
      <c r="A1745" s="1">
        <v>42787</v>
      </c>
      <c r="B1745" s="2">
        <v>196.5</v>
      </c>
      <c r="C1745" s="2">
        <v>197</v>
      </c>
      <c r="D1745" s="2">
        <v>191.5</v>
      </c>
      <c r="E1745" s="2">
        <v>193</v>
      </c>
      <c r="F1745" s="2">
        <v>181.338852</v>
      </c>
      <c r="G1745" s="3">
        <v>7882600</v>
      </c>
    </row>
    <row r="1746" spans="1:7" x14ac:dyDescent="0.25">
      <c r="A1746" s="1">
        <v>42788</v>
      </c>
      <c r="B1746" s="2">
        <v>193</v>
      </c>
      <c r="C1746" s="2">
        <v>194.5</v>
      </c>
      <c r="D1746" s="2">
        <v>191</v>
      </c>
      <c r="E1746" s="2">
        <v>193</v>
      </c>
      <c r="F1746" s="2">
        <v>181.338852</v>
      </c>
      <c r="G1746" s="3">
        <v>6210800</v>
      </c>
    </row>
    <row r="1747" spans="1:7" x14ac:dyDescent="0.25">
      <c r="A1747" s="1">
        <v>42789</v>
      </c>
      <c r="B1747" s="2">
        <v>192</v>
      </c>
      <c r="C1747" s="2">
        <v>193</v>
      </c>
      <c r="D1747" s="2">
        <v>190</v>
      </c>
      <c r="E1747" s="2">
        <v>190.5</v>
      </c>
      <c r="F1747" s="2">
        <v>178.98992899999999</v>
      </c>
      <c r="G1747" s="3">
        <v>7756500</v>
      </c>
    </row>
    <row r="1748" spans="1:7" x14ac:dyDescent="0.25">
      <c r="A1748" s="1">
        <v>42790</v>
      </c>
      <c r="B1748" s="2">
        <v>190.5</v>
      </c>
      <c r="C1748" s="2">
        <v>191</v>
      </c>
      <c r="D1748" s="2">
        <v>189.5</v>
      </c>
      <c r="E1748" s="2">
        <v>189.5</v>
      </c>
      <c r="F1748" s="2">
        <v>178.05033900000001</v>
      </c>
      <c r="G1748" s="3">
        <v>4602000</v>
      </c>
    </row>
    <row r="1749" spans="1:7" x14ac:dyDescent="0.25">
      <c r="A1749" s="1">
        <v>42793</v>
      </c>
      <c r="B1749" s="2">
        <v>189</v>
      </c>
      <c r="C1749" s="2">
        <v>189.5</v>
      </c>
      <c r="D1749" s="2">
        <v>187.5</v>
      </c>
      <c r="E1749" s="2">
        <v>187.5</v>
      </c>
      <c r="F1749" s="2">
        <v>176.17117300000001</v>
      </c>
      <c r="G1749" s="3">
        <v>5637800</v>
      </c>
    </row>
    <row r="1750" spans="1:7" x14ac:dyDescent="0.25">
      <c r="A1750" s="1">
        <v>42794</v>
      </c>
      <c r="B1750" s="2">
        <v>189</v>
      </c>
      <c r="C1750" s="2">
        <v>191.5</v>
      </c>
      <c r="D1750" s="2">
        <v>188.5</v>
      </c>
      <c r="E1750" s="2">
        <v>191.5</v>
      </c>
      <c r="F1750" s="2">
        <v>179.929474</v>
      </c>
      <c r="G1750" s="3">
        <v>3657200</v>
      </c>
    </row>
    <row r="1751" spans="1:7" x14ac:dyDescent="0.25">
      <c r="A1751" s="1">
        <v>42795</v>
      </c>
      <c r="B1751" s="2">
        <v>192.5</v>
      </c>
      <c r="C1751" s="2">
        <v>195</v>
      </c>
      <c r="D1751" s="2">
        <v>192</v>
      </c>
      <c r="E1751" s="2">
        <v>195</v>
      </c>
      <c r="F1751" s="2">
        <v>183.21800200000001</v>
      </c>
      <c r="G1751" s="3">
        <v>4287000</v>
      </c>
    </row>
    <row r="1752" spans="1:7" x14ac:dyDescent="0.25">
      <c r="A1752" s="1">
        <v>42796</v>
      </c>
      <c r="B1752" s="2">
        <v>195.5</v>
      </c>
      <c r="C1752" s="2">
        <v>196.5</v>
      </c>
      <c r="D1752" s="2">
        <v>195</v>
      </c>
      <c r="E1752" s="2">
        <v>196</v>
      </c>
      <c r="F1752" s="2">
        <v>184.15760800000001</v>
      </c>
      <c r="G1752" s="3">
        <v>5795400</v>
      </c>
    </row>
    <row r="1753" spans="1:7" x14ac:dyDescent="0.25">
      <c r="A1753" s="1">
        <v>42797</v>
      </c>
      <c r="B1753" s="2">
        <v>196</v>
      </c>
      <c r="C1753" s="2">
        <v>196</v>
      </c>
      <c r="D1753" s="2">
        <v>194</v>
      </c>
      <c r="E1753" s="2">
        <v>195</v>
      </c>
      <c r="F1753" s="2">
        <v>183.21800200000001</v>
      </c>
      <c r="G1753" s="3">
        <v>2158600</v>
      </c>
    </row>
    <row r="1754" spans="1:7" x14ac:dyDescent="0.25">
      <c r="A1754" s="1">
        <v>42800</v>
      </c>
      <c r="B1754" s="2">
        <v>194</v>
      </c>
      <c r="C1754" s="2">
        <v>194.5</v>
      </c>
      <c r="D1754" s="2">
        <v>191.5</v>
      </c>
      <c r="E1754" s="2">
        <v>192</v>
      </c>
      <c r="F1754" s="2">
        <v>180.39930699999999</v>
      </c>
      <c r="G1754" s="3">
        <v>3057200</v>
      </c>
    </row>
    <row r="1755" spans="1:7" x14ac:dyDescent="0.25">
      <c r="A1755" s="1">
        <v>42801</v>
      </c>
      <c r="B1755" s="2">
        <v>192</v>
      </c>
      <c r="C1755" s="2">
        <v>193</v>
      </c>
      <c r="D1755" s="2">
        <v>191</v>
      </c>
      <c r="E1755" s="2">
        <v>192</v>
      </c>
      <c r="F1755" s="2">
        <v>180.39930699999999</v>
      </c>
      <c r="G1755" s="3">
        <v>2550800</v>
      </c>
    </row>
    <row r="1756" spans="1:7" x14ac:dyDescent="0.25">
      <c r="A1756" s="1">
        <v>42802</v>
      </c>
      <c r="B1756" s="2">
        <v>191</v>
      </c>
      <c r="C1756" s="2">
        <v>192.5</v>
      </c>
      <c r="D1756" s="2">
        <v>189</v>
      </c>
      <c r="E1756" s="2">
        <v>192</v>
      </c>
      <c r="F1756" s="2">
        <v>180.39930699999999</v>
      </c>
      <c r="G1756" s="3">
        <v>5134000</v>
      </c>
    </row>
    <row r="1757" spans="1:7" x14ac:dyDescent="0.25">
      <c r="A1757" s="1">
        <v>42803</v>
      </c>
      <c r="B1757" s="2">
        <v>191.5</v>
      </c>
      <c r="C1757" s="2">
        <v>191.5</v>
      </c>
      <c r="D1757" s="2">
        <v>189.5</v>
      </c>
      <c r="E1757" s="2">
        <v>190</v>
      </c>
      <c r="F1757" s="2">
        <v>178.52011100000001</v>
      </c>
      <c r="G1757" s="3">
        <v>4523500</v>
      </c>
    </row>
    <row r="1758" spans="1:7" x14ac:dyDescent="0.25">
      <c r="A1758" s="1">
        <v>42804</v>
      </c>
      <c r="B1758" s="2">
        <v>190</v>
      </c>
      <c r="C1758" s="2">
        <v>192</v>
      </c>
      <c r="D1758" s="2">
        <v>189</v>
      </c>
      <c r="E1758" s="2">
        <v>190</v>
      </c>
      <c r="F1758" s="2">
        <v>178.52011100000001</v>
      </c>
      <c r="G1758" s="3">
        <v>4386500</v>
      </c>
    </row>
    <row r="1759" spans="1:7" x14ac:dyDescent="0.25">
      <c r="A1759" s="1">
        <v>42807</v>
      </c>
      <c r="B1759" s="2">
        <v>189.5</v>
      </c>
      <c r="C1759" s="2">
        <v>190</v>
      </c>
      <c r="D1759" s="2">
        <v>188</v>
      </c>
      <c r="E1759" s="2">
        <v>189</v>
      </c>
      <c r="F1759" s="2">
        <v>177.58055100000001</v>
      </c>
      <c r="G1759" s="3">
        <v>4863200</v>
      </c>
    </row>
    <row r="1760" spans="1:7" x14ac:dyDescent="0.25">
      <c r="A1760" s="1">
        <v>42808</v>
      </c>
      <c r="B1760" s="2">
        <v>190</v>
      </c>
      <c r="C1760" s="2">
        <v>191.5</v>
      </c>
      <c r="D1760" s="2">
        <v>189.5</v>
      </c>
      <c r="E1760" s="2">
        <v>190</v>
      </c>
      <c r="F1760" s="2">
        <v>178.52011100000001</v>
      </c>
      <c r="G1760" s="3">
        <v>6978500</v>
      </c>
    </row>
    <row r="1761" spans="1:7" x14ac:dyDescent="0.25">
      <c r="A1761" s="1">
        <v>42809</v>
      </c>
      <c r="B1761" s="2">
        <v>189.5</v>
      </c>
      <c r="C1761" s="2">
        <v>190.5</v>
      </c>
      <c r="D1761" s="2">
        <v>189</v>
      </c>
      <c r="E1761" s="2">
        <v>189.5</v>
      </c>
      <c r="F1761" s="2">
        <v>178.05033900000001</v>
      </c>
      <c r="G1761" s="3">
        <v>2978300</v>
      </c>
    </row>
    <row r="1762" spans="1:7" x14ac:dyDescent="0.25">
      <c r="A1762" s="1">
        <v>42810</v>
      </c>
      <c r="B1762" s="2">
        <v>190.5</v>
      </c>
      <c r="C1762" s="2">
        <v>193.5</v>
      </c>
      <c r="D1762" s="2">
        <v>190</v>
      </c>
      <c r="E1762" s="2">
        <v>192.5</v>
      </c>
      <c r="F1762" s="2">
        <v>180.86908</v>
      </c>
      <c r="G1762" s="3">
        <v>8960900</v>
      </c>
    </row>
    <row r="1763" spans="1:7" x14ac:dyDescent="0.25">
      <c r="A1763" s="1">
        <v>42811</v>
      </c>
      <c r="B1763" s="2">
        <v>193</v>
      </c>
      <c r="C1763" s="2">
        <v>193.5</v>
      </c>
      <c r="D1763" s="2">
        <v>192</v>
      </c>
      <c r="E1763" s="2">
        <v>193</v>
      </c>
      <c r="F1763" s="2">
        <v>181.338852</v>
      </c>
      <c r="G1763" s="3">
        <v>4315200</v>
      </c>
    </row>
    <row r="1764" spans="1:7" x14ac:dyDescent="0.25">
      <c r="A1764" s="1">
        <v>42814</v>
      </c>
      <c r="B1764" s="2">
        <v>193.5</v>
      </c>
      <c r="C1764" s="2">
        <v>194.5</v>
      </c>
      <c r="D1764" s="2">
        <v>191.5</v>
      </c>
      <c r="E1764" s="2">
        <v>192</v>
      </c>
      <c r="F1764" s="2">
        <v>180.39930699999999</v>
      </c>
      <c r="G1764" s="3">
        <v>6727900</v>
      </c>
    </row>
    <row r="1765" spans="1:7" x14ac:dyDescent="0.25">
      <c r="A1765" s="1">
        <v>42815</v>
      </c>
      <c r="B1765" s="2">
        <v>192</v>
      </c>
      <c r="C1765" s="2">
        <v>193</v>
      </c>
      <c r="D1765" s="2">
        <v>191.5</v>
      </c>
      <c r="E1765" s="2">
        <v>193</v>
      </c>
      <c r="F1765" s="2">
        <v>181.338852</v>
      </c>
      <c r="G1765" s="3">
        <v>3983700</v>
      </c>
    </row>
    <row r="1766" spans="1:7" x14ac:dyDescent="0.25">
      <c r="A1766" s="1">
        <v>42816</v>
      </c>
      <c r="B1766" s="2">
        <v>191</v>
      </c>
      <c r="C1766" s="2">
        <v>192</v>
      </c>
      <c r="D1766" s="2">
        <v>190.5</v>
      </c>
      <c r="E1766" s="2">
        <v>190.5</v>
      </c>
      <c r="F1766" s="2">
        <v>178.98992899999999</v>
      </c>
      <c r="G1766" s="3">
        <v>4978700</v>
      </c>
    </row>
    <row r="1767" spans="1:7" x14ac:dyDescent="0.25">
      <c r="A1767" s="1">
        <v>42817</v>
      </c>
      <c r="B1767" s="2">
        <v>191.5</v>
      </c>
      <c r="C1767" s="2">
        <v>192.5</v>
      </c>
      <c r="D1767" s="2">
        <v>191</v>
      </c>
      <c r="E1767" s="2">
        <v>191</v>
      </c>
      <c r="F1767" s="2">
        <v>179.45970199999999</v>
      </c>
      <c r="G1767" s="3">
        <v>3629300</v>
      </c>
    </row>
    <row r="1768" spans="1:7" x14ac:dyDescent="0.25">
      <c r="A1768" s="1">
        <v>42818</v>
      </c>
      <c r="B1768" s="2">
        <v>191</v>
      </c>
      <c r="C1768" s="2">
        <v>191.5</v>
      </c>
      <c r="D1768" s="2">
        <v>190</v>
      </c>
      <c r="E1768" s="2">
        <v>191</v>
      </c>
      <c r="F1768" s="2">
        <v>179.45970199999999</v>
      </c>
      <c r="G1768" s="3">
        <v>3186600</v>
      </c>
    </row>
    <row r="1769" spans="1:7" x14ac:dyDescent="0.25">
      <c r="A1769" s="1">
        <v>42821</v>
      </c>
      <c r="B1769" s="2">
        <v>191</v>
      </c>
      <c r="C1769" s="2">
        <v>192</v>
      </c>
      <c r="D1769" s="2">
        <v>191</v>
      </c>
      <c r="E1769" s="2">
        <v>191</v>
      </c>
      <c r="F1769" s="2">
        <v>179.45970199999999</v>
      </c>
      <c r="G1769" s="3">
        <v>4239300</v>
      </c>
    </row>
    <row r="1770" spans="1:7" x14ac:dyDescent="0.25">
      <c r="A1770" s="1">
        <v>42822</v>
      </c>
      <c r="B1770" s="2">
        <v>192</v>
      </c>
      <c r="C1770" s="2">
        <v>193.5</v>
      </c>
      <c r="D1770" s="2">
        <v>191</v>
      </c>
      <c r="E1770" s="2">
        <v>192</v>
      </c>
      <c r="F1770" s="2">
        <v>180.39930699999999</v>
      </c>
      <c r="G1770" s="3">
        <v>5761700</v>
      </c>
    </row>
    <row r="1771" spans="1:7" x14ac:dyDescent="0.25">
      <c r="A1771" s="1">
        <v>42823</v>
      </c>
      <c r="B1771" s="2">
        <v>192.5</v>
      </c>
      <c r="C1771" s="2">
        <v>193</v>
      </c>
      <c r="D1771" s="2">
        <v>192</v>
      </c>
      <c r="E1771" s="2">
        <v>192.5</v>
      </c>
      <c r="F1771" s="2">
        <v>180.86908</v>
      </c>
      <c r="G1771" s="3">
        <v>4063100</v>
      </c>
    </row>
    <row r="1772" spans="1:7" x14ac:dyDescent="0.25">
      <c r="A1772" s="1">
        <v>42824</v>
      </c>
      <c r="B1772" s="2">
        <v>193</v>
      </c>
      <c r="C1772" s="2">
        <v>193</v>
      </c>
      <c r="D1772" s="2">
        <v>191</v>
      </c>
      <c r="E1772" s="2">
        <v>191</v>
      </c>
      <c r="F1772" s="2">
        <v>179.45970199999999</v>
      </c>
      <c r="G1772" s="3">
        <v>6820800</v>
      </c>
    </row>
    <row r="1773" spans="1:7" x14ac:dyDescent="0.25">
      <c r="A1773" s="1">
        <v>42825</v>
      </c>
      <c r="B1773" s="2">
        <v>192</v>
      </c>
      <c r="C1773" s="2">
        <v>192</v>
      </c>
      <c r="D1773" s="2">
        <v>189</v>
      </c>
      <c r="E1773" s="2">
        <v>189</v>
      </c>
      <c r="F1773" s="2">
        <v>177.58055100000001</v>
      </c>
      <c r="G1773" s="3">
        <v>7718500</v>
      </c>
    </row>
    <row r="1774" spans="1:7" x14ac:dyDescent="0.25">
      <c r="A1774" s="1">
        <v>42828</v>
      </c>
      <c r="B1774" s="2">
        <v>189.5</v>
      </c>
      <c r="C1774" s="2">
        <v>191</v>
      </c>
      <c r="D1774" s="2">
        <v>189</v>
      </c>
      <c r="E1774" s="2">
        <v>190.5</v>
      </c>
      <c r="F1774" s="2">
        <v>178.98992899999999</v>
      </c>
      <c r="G1774" s="3">
        <v>2604700</v>
      </c>
    </row>
    <row r="1775" spans="1:7" x14ac:dyDescent="0.25">
      <c r="A1775" s="1">
        <v>42829</v>
      </c>
      <c r="B1775" s="2">
        <v>190.5</v>
      </c>
      <c r="C1775" s="2">
        <v>193</v>
      </c>
      <c r="D1775" s="2">
        <v>190.5</v>
      </c>
      <c r="E1775" s="2">
        <v>192.5</v>
      </c>
      <c r="F1775" s="2">
        <v>180.86908</v>
      </c>
      <c r="G1775" s="3">
        <v>3047500</v>
      </c>
    </row>
    <row r="1776" spans="1:7" x14ac:dyDescent="0.25">
      <c r="A1776" s="1">
        <v>42830</v>
      </c>
      <c r="B1776" s="2">
        <v>192.5</v>
      </c>
      <c r="C1776" s="2">
        <v>193.5</v>
      </c>
      <c r="D1776" s="2">
        <v>192</v>
      </c>
      <c r="E1776" s="2">
        <v>193.5</v>
      </c>
      <c r="F1776" s="2">
        <v>181.80864</v>
      </c>
      <c r="G1776" s="3">
        <v>3431800</v>
      </c>
    </row>
    <row r="1777" spans="1:7" x14ac:dyDescent="0.25">
      <c r="A1777" s="1">
        <v>42832</v>
      </c>
      <c r="B1777" s="2">
        <v>191</v>
      </c>
      <c r="C1777" s="2">
        <v>193.5</v>
      </c>
      <c r="D1777" s="2">
        <v>190.5</v>
      </c>
      <c r="E1777" s="2">
        <v>193.5</v>
      </c>
      <c r="F1777" s="2">
        <v>185.15774500000001</v>
      </c>
      <c r="G1777" s="3">
        <v>5295300</v>
      </c>
    </row>
    <row r="1778" spans="1:7" x14ac:dyDescent="0.25">
      <c r="A1778" s="1">
        <v>42835</v>
      </c>
      <c r="B1778" s="2">
        <v>193.5</v>
      </c>
      <c r="C1778" s="2">
        <v>193.5</v>
      </c>
      <c r="D1778" s="2">
        <v>192</v>
      </c>
      <c r="E1778" s="2">
        <v>193.5</v>
      </c>
      <c r="F1778" s="2">
        <v>185.15774500000001</v>
      </c>
      <c r="G1778" s="3">
        <v>1915300</v>
      </c>
    </row>
    <row r="1779" spans="1:7" x14ac:dyDescent="0.25">
      <c r="A1779" s="1">
        <v>42836</v>
      </c>
      <c r="B1779" s="2">
        <v>193.5</v>
      </c>
      <c r="C1779" s="2">
        <v>197</v>
      </c>
      <c r="D1779" s="2">
        <v>193</v>
      </c>
      <c r="E1779" s="2">
        <v>195.5</v>
      </c>
      <c r="F1779" s="2">
        <v>187.07153299999999</v>
      </c>
      <c r="G1779" s="3">
        <v>6909000</v>
      </c>
    </row>
    <row r="1780" spans="1:7" x14ac:dyDescent="0.25">
      <c r="A1780" s="1">
        <v>42837</v>
      </c>
      <c r="B1780" s="2">
        <v>196</v>
      </c>
      <c r="C1780" s="2">
        <v>197</v>
      </c>
      <c r="D1780" s="2">
        <v>195</v>
      </c>
      <c r="E1780" s="2">
        <v>195</v>
      </c>
      <c r="F1780" s="2">
        <v>186.59307899999999</v>
      </c>
      <c r="G1780" s="3">
        <v>3294600</v>
      </c>
    </row>
    <row r="1781" spans="1:7" x14ac:dyDescent="0.25">
      <c r="A1781" s="1">
        <v>42842</v>
      </c>
      <c r="B1781" s="2">
        <v>194.5</v>
      </c>
      <c r="C1781" s="2">
        <v>195</v>
      </c>
      <c r="D1781" s="2">
        <v>193</v>
      </c>
      <c r="E1781" s="2">
        <v>193.5</v>
      </c>
      <c r="F1781" s="2">
        <v>185.15774500000001</v>
      </c>
      <c r="G1781" s="3">
        <v>1444700</v>
      </c>
    </row>
    <row r="1782" spans="1:7" x14ac:dyDescent="0.25">
      <c r="A1782" s="1">
        <v>42843</v>
      </c>
      <c r="B1782" s="2">
        <v>194</v>
      </c>
      <c r="C1782" s="2">
        <v>195.5</v>
      </c>
      <c r="D1782" s="2">
        <v>192</v>
      </c>
      <c r="E1782" s="2">
        <v>192.5</v>
      </c>
      <c r="F1782" s="2">
        <v>184.20088200000001</v>
      </c>
      <c r="G1782" s="3">
        <v>3944500</v>
      </c>
    </row>
    <row r="1783" spans="1:7" x14ac:dyDescent="0.25">
      <c r="A1783" s="1">
        <v>42844</v>
      </c>
      <c r="B1783" s="2">
        <v>192</v>
      </c>
      <c r="C1783" s="2">
        <v>193</v>
      </c>
      <c r="D1783" s="2">
        <v>186</v>
      </c>
      <c r="E1783" s="2">
        <v>186</v>
      </c>
      <c r="F1783" s="2">
        <v>177.98111</v>
      </c>
      <c r="G1783" s="3">
        <v>8847400</v>
      </c>
    </row>
    <row r="1784" spans="1:7" x14ac:dyDescent="0.25">
      <c r="A1784" s="1">
        <v>42845</v>
      </c>
      <c r="B1784" s="2">
        <v>187</v>
      </c>
      <c r="C1784" s="2">
        <v>190</v>
      </c>
      <c r="D1784" s="2">
        <v>186</v>
      </c>
      <c r="E1784" s="2">
        <v>188.5</v>
      </c>
      <c r="F1784" s="2">
        <v>180.373322</v>
      </c>
      <c r="G1784" s="3">
        <v>8358900</v>
      </c>
    </row>
    <row r="1785" spans="1:7" x14ac:dyDescent="0.25">
      <c r="A1785" s="1">
        <v>42846</v>
      </c>
      <c r="B1785" s="2">
        <v>189</v>
      </c>
      <c r="C1785" s="2">
        <v>190</v>
      </c>
      <c r="D1785" s="2">
        <v>188.5</v>
      </c>
      <c r="E1785" s="2">
        <v>189</v>
      </c>
      <c r="F1785" s="2">
        <v>180.85176100000001</v>
      </c>
      <c r="G1785" s="3">
        <v>4055100</v>
      </c>
    </row>
    <row r="1786" spans="1:7" x14ac:dyDescent="0.25">
      <c r="A1786" s="1">
        <v>42849</v>
      </c>
      <c r="B1786" s="2">
        <v>189</v>
      </c>
      <c r="C1786" s="2">
        <v>189.5</v>
      </c>
      <c r="D1786" s="2">
        <v>184.5</v>
      </c>
      <c r="E1786" s="2">
        <v>185.5</v>
      </c>
      <c r="F1786" s="2">
        <v>177.50266999999999</v>
      </c>
      <c r="G1786" s="3">
        <v>8450100</v>
      </c>
    </row>
    <row r="1787" spans="1:7" x14ac:dyDescent="0.25">
      <c r="A1787" s="1">
        <v>42850</v>
      </c>
      <c r="B1787" s="2">
        <v>186</v>
      </c>
      <c r="C1787" s="2">
        <v>186.5</v>
      </c>
      <c r="D1787" s="2">
        <v>184</v>
      </c>
      <c r="E1787" s="2">
        <v>185</v>
      </c>
      <c r="F1787" s="2">
        <v>177.02420000000001</v>
      </c>
      <c r="G1787" s="3">
        <v>9013900</v>
      </c>
    </row>
    <row r="1788" spans="1:7" x14ac:dyDescent="0.25">
      <c r="A1788" s="1">
        <v>42851</v>
      </c>
      <c r="B1788" s="2">
        <v>185.5</v>
      </c>
      <c r="C1788" s="2">
        <v>186</v>
      </c>
      <c r="D1788" s="2">
        <v>184</v>
      </c>
      <c r="E1788" s="2">
        <v>185</v>
      </c>
      <c r="F1788" s="2">
        <v>177.02420000000001</v>
      </c>
      <c r="G1788" s="3">
        <v>8094900</v>
      </c>
    </row>
    <row r="1789" spans="1:7" x14ac:dyDescent="0.25">
      <c r="A1789" s="1">
        <v>42852</v>
      </c>
      <c r="B1789" s="2">
        <v>184.5</v>
      </c>
      <c r="C1789" s="2">
        <v>185.5</v>
      </c>
      <c r="D1789" s="2">
        <v>183.5</v>
      </c>
      <c r="E1789" s="2">
        <v>183.5</v>
      </c>
      <c r="F1789" s="2">
        <v>175.58886699999999</v>
      </c>
      <c r="G1789" s="3">
        <v>3987000</v>
      </c>
    </row>
    <row r="1790" spans="1:7" x14ac:dyDescent="0.25">
      <c r="A1790" s="1">
        <v>42853</v>
      </c>
      <c r="B1790" s="2">
        <v>184.5</v>
      </c>
      <c r="C1790" s="2">
        <v>185.5</v>
      </c>
      <c r="D1790" s="2">
        <v>184</v>
      </c>
      <c r="E1790" s="2">
        <v>185</v>
      </c>
      <c r="F1790" s="2">
        <v>177.02420000000001</v>
      </c>
      <c r="G1790" s="3">
        <v>5638200</v>
      </c>
    </row>
    <row r="1791" spans="1:7" x14ac:dyDescent="0.25">
      <c r="A1791" s="1">
        <v>42857</v>
      </c>
      <c r="B1791" s="2">
        <v>186</v>
      </c>
      <c r="C1791" s="2">
        <v>189</v>
      </c>
      <c r="D1791" s="2">
        <v>185</v>
      </c>
      <c r="E1791" s="2">
        <v>187</v>
      </c>
      <c r="F1791" s="2">
        <v>178.93798799999999</v>
      </c>
      <c r="G1791" s="3">
        <v>8266500</v>
      </c>
    </row>
    <row r="1792" spans="1:7" x14ac:dyDescent="0.25">
      <c r="A1792" s="1">
        <v>42858</v>
      </c>
      <c r="B1792" s="2">
        <v>187.5</v>
      </c>
      <c r="C1792" s="2">
        <v>189.5</v>
      </c>
      <c r="D1792" s="2">
        <v>187</v>
      </c>
      <c r="E1792" s="2">
        <v>189</v>
      </c>
      <c r="F1792" s="2">
        <v>180.85176100000001</v>
      </c>
      <c r="G1792" s="3">
        <v>3258600</v>
      </c>
    </row>
    <row r="1793" spans="1:7" x14ac:dyDescent="0.25">
      <c r="A1793" s="1">
        <v>42859</v>
      </c>
      <c r="B1793" s="2">
        <v>190</v>
      </c>
      <c r="C1793" s="2">
        <v>193</v>
      </c>
      <c r="D1793" s="2">
        <v>190</v>
      </c>
      <c r="E1793" s="2">
        <v>193</v>
      </c>
      <c r="F1793" s="2">
        <v>184.679306</v>
      </c>
      <c r="G1793" s="3">
        <v>8482600</v>
      </c>
    </row>
    <row r="1794" spans="1:7" x14ac:dyDescent="0.25">
      <c r="A1794" s="1">
        <v>42863</v>
      </c>
      <c r="B1794" s="2">
        <v>192.5</v>
      </c>
      <c r="C1794" s="2">
        <v>193.5</v>
      </c>
      <c r="D1794" s="2">
        <v>191.5</v>
      </c>
      <c r="E1794" s="2">
        <v>192.5</v>
      </c>
      <c r="F1794" s="2">
        <v>184.20088200000001</v>
      </c>
      <c r="G1794" s="3">
        <v>4054400</v>
      </c>
    </row>
    <row r="1795" spans="1:7" x14ac:dyDescent="0.25">
      <c r="A1795" s="1">
        <v>42864</v>
      </c>
      <c r="B1795" s="2">
        <v>193</v>
      </c>
      <c r="C1795" s="2">
        <v>194</v>
      </c>
      <c r="D1795" s="2">
        <v>191</v>
      </c>
      <c r="E1795" s="2">
        <v>193</v>
      </c>
      <c r="F1795" s="2">
        <v>184.679306</v>
      </c>
      <c r="G1795" s="3">
        <v>3283500</v>
      </c>
    </row>
    <row r="1796" spans="1:7" x14ac:dyDescent="0.25">
      <c r="A1796" s="1">
        <v>42866</v>
      </c>
      <c r="B1796" s="2">
        <v>191</v>
      </c>
      <c r="C1796" s="2">
        <v>191</v>
      </c>
      <c r="D1796" s="2">
        <v>188.5</v>
      </c>
      <c r="E1796" s="2">
        <v>189.5</v>
      </c>
      <c r="F1796" s="2">
        <v>181.33021500000001</v>
      </c>
      <c r="G1796" s="3">
        <v>9321000</v>
      </c>
    </row>
    <row r="1797" spans="1:7" x14ac:dyDescent="0.25">
      <c r="A1797" s="1">
        <v>42867</v>
      </c>
      <c r="B1797" s="2">
        <v>189</v>
      </c>
      <c r="C1797" s="2">
        <v>189.5</v>
      </c>
      <c r="D1797" s="2">
        <v>187</v>
      </c>
      <c r="E1797" s="2">
        <v>189.5</v>
      </c>
      <c r="F1797" s="2">
        <v>181.33021500000001</v>
      </c>
      <c r="G1797" s="3">
        <v>8404600</v>
      </c>
    </row>
    <row r="1798" spans="1:7" x14ac:dyDescent="0.25">
      <c r="A1798" s="1">
        <v>42870</v>
      </c>
      <c r="B1798" s="2">
        <v>185</v>
      </c>
      <c r="C1798" s="2">
        <v>185</v>
      </c>
      <c r="D1798" s="2">
        <v>185</v>
      </c>
      <c r="E1798" s="2">
        <v>185</v>
      </c>
      <c r="F1798" s="2">
        <v>177.02420000000001</v>
      </c>
      <c r="G1798" s="3">
        <v>682100</v>
      </c>
    </row>
    <row r="1799" spans="1:7" x14ac:dyDescent="0.25">
      <c r="A1799" s="1">
        <v>42871</v>
      </c>
      <c r="B1799" s="2">
        <v>185</v>
      </c>
      <c r="C1799" s="2">
        <v>185</v>
      </c>
      <c r="D1799" s="2">
        <v>182.5</v>
      </c>
      <c r="E1799" s="2">
        <v>182.5</v>
      </c>
      <c r="F1799" s="2">
        <v>174.63200399999999</v>
      </c>
      <c r="G1799" s="3">
        <v>14495400</v>
      </c>
    </row>
    <row r="1800" spans="1:7" x14ac:dyDescent="0.25">
      <c r="A1800" s="1">
        <v>42872</v>
      </c>
      <c r="B1800" s="2">
        <v>182.5</v>
      </c>
      <c r="C1800" s="2">
        <v>186</v>
      </c>
      <c r="D1800" s="2">
        <v>182.5</v>
      </c>
      <c r="E1800" s="2">
        <v>185</v>
      </c>
      <c r="F1800" s="2">
        <v>177.02420000000001</v>
      </c>
      <c r="G1800" s="3">
        <v>6610800</v>
      </c>
    </row>
    <row r="1801" spans="1:7" x14ac:dyDescent="0.25">
      <c r="A1801" s="1">
        <v>42873</v>
      </c>
      <c r="B1801" s="2">
        <v>184</v>
      </c>
      <c r="C1801" s="2">
        <v>185.5</v>
      </c>
      <c r="D1801" s="2">
        <v>184</v>
      </c>
      <c r="E1801" s="2">
        <v>185</v>
      </c>
      <c r="F1801" s="2">
        <v>177.02420000000001</v>
      </c>
      <c r="G1801" s="3">
        <v>3131000</v>
      </c>
    </row>
    <row r="1802" spans="1:7" x14ac:dyDescent="0.25">
      <c r="A1802" s="1">
        <v>42874</v>
      </c>
      <c r="B1802" s="2">
        <v>185</v>
      </c>
      <c r="C1802" s="2">
        <v>188</v>
      </c>
      <c r="D1802" s="2">
        <v>185</v>
      </c>
      <c r="E1802" s="2">
        <v>187</v>
      </c>
      <c r="F1802" s="2">
        <v>178.93798799999999</v>
      </c>
      <c r="G1802" s="3">
        <v>5711600</v>
      </c>
    </row>
    <row r="1803" spans="1:7" x14ac:dyDescent="0.25">
      <c r="A1803" s="1">
        <v>42877</v>
      </c>
      <c r="B1803" s="2">
        <v>188</v>
      </c>
      <c r="C1803" s="2">
        <v>191</v>
      </c>
      <c r="D1803" s="2">
        <v>187.5</v>
      </c>
      <c r="E1803" s="2">
        <v>190.5</v>
      </c>
      <c r="F1803" s="2">
        <v>182.28710899999999</v>
      </c>
      <c r="G1803" s="3">
        <v>6895500</v>
      </c>
    </row>
    <row r="1804" spans="1:7" x14ac:dyDescent="0.25">
      <c r="A1804" s="1">
        <v>42878</v>
      </c>
      <c r="B1804" s="2">
        <v>190.5</v>
      </c>
      <c r="C1804" s="2">
        <v>191.5</v>
      </c>
      <c r="D1804" s="2">
        <v>189</v>
      </c>
      <c r="E1804" s="2">
        <v>191.5</v>
      </c>
      <c r="F1804" s="2">
        <v>183.24397300000001</v>
      </c>
      <c r="G1804" s="3">
        <v>4387300</v>
      </c>
    </row>
    <row r="1805" spans="1:7" x14ac:dyDescent="0.25">
      <c r="A1805" s="1">
        <v>42879</v>
      </c>
      <c r="B1805" s="2">
        <v>191.5</v>
      </c>
      <c r="C1805" s="2">
        <v>191.5</v>
      </c>
      <c r="D1805" s="2">
        <v>189.5</v>
      </c>
      <c r="E1805" s="2">
        <v>190.5</v>
      </c>
      <c r="F1805" s="2">
        <v>182.28710899999999</v>
      </c>
      <c r="G1805" s="3">
        <v>5025500</v>
      </c>
    </row>
    <row r="1806" spans="1:7" x14ac:dyDescent="0.25">
      <c r="A1806" s="1">
        <v>42880</v>
      </c>
      <c r="B1806" s="2">
        <v>192</v>
      </c>
      <c r="C1806" s="2">
        <v>192</v>
      </c>
      <c r="D1806" s="2">
        <v>190</v>
      </c>
      <c r="E1806" s="2">
        <v>190</v>
      </c>
      <c r="F1806" s="2">
        <v>181.80865499999999</v>
      </c>
      <c r="G1806" s="3">
        <v>3429000</v>
      </c>
    </row>
    <row r="1807" spans="1:7" x14ac:dyDescent="0.25">
      <c r="A1807" s="1">
        <v>42881</v>
      </c>
      <c r="B1807" s="2">
        <v>190.5</v>
      </c>
      <c r="C1807" s="2">
        <v>191</v>
      </c>
      <c r="D1807" s="2">
        <v>189</v>
      </c>
      <c r="E1807" s="2">
        <v>190</v>
      </c>
      <c r="F1807" s="2">
        <v>181.80865499999999</v>
      </c>
      <c r="G1807" s="3">
        <v>2852200</v>
      </c>
    </row>
    <row r="1808" spans="1:7" x14ac:dyDescent="0.25">
      <c r="A1808" s="1">
        <v>42884</v>
      </c>
      <c r="B1808" s="2">
        <v>190</v>
      </c>
      <c r="C1808" s="2">
        <v>191</v>
      </c>
      <c r="D1808" s="2">
        <v>190</v>
      </c>
      <c r="E1808" s="2">
        <v>190.5</v>
      </c>
      <c r="F1808" s="2">
        <v>182.28710899999999</v>
      </c>
      <c r="G1808" s="3">
        <v>1282600</v>
      </c>
    </row>
    <row r="1809" spans="1:7" x14ac:dyDescent="0.25">
      <c r="A1809" s="1">
        <v>42885</v>
      </c>
      <c r="B1809" s="2">
        <v>190.5</v>
      </c>
      <c r="C1809" s="2">
        <v>191.5</v>
      </c>
      <c r="D1809" s="2">
        <v>190.5</v>
      </c>
      <c r="E1809" s="2">
        <v>190.5</v>
      </c>
      <c r="F1809" s="2">
        <v>182.28710899999999</v>
      </c>
      <c r="G1809" s="3">
        <v>1067900</v>
      </c>
    </row>
    <row r="1810" spans="1:7" x14ac:dyDescent="0.25">
      <c r="A1810" s="1">
        <v>42886</v>
      </c>
      <c r="B1810" s="2">
        <v>190.5</v>
      </c>
      <c r="C1810" s="2">
        <v>191</v>
      </c>
      <c r="D1810" s="2">
        <v>187.5</v>
      </c>
      <c r="E1810" s="2">
        <v>187.5</v>
      </c>
      <c r="F1810" s="2">
        <v>179.416428</v>
      </c>
      <c r="G1810" s="3">
        <v>3642300</v>
      </c>
    </row>
    <row r="1811" spans="1:7" x14ac:dyDescent="0.25">
      <c r="A1811" s="1">
        <v>42887</v>
      </c>
      <c r="B1811" s="2">
        <v>187.5</v>
      </c>
      <c r="C1811" s="2">
        <v>190</v>
      </c>
      <c r="D1811" s="2">
        <v>187.5</v>
      </c>
      <c r="E1811" s="2">
        <v>190</v>
      </c>
      <c r="F1811" s="2">
        <v>181.80865499999999</v>
      </c>
      <c r="G1811" s="3">
        <v>2540400</v>
      </c>
    </row>
    <row r="1812" spans="1:7" x14ac:dyDescent="0.25">
      <c r="A1812" s="1">
        <v>42888</v>
      </c>
      <c r="B1812" s="2">
        <v>191</v>
      </c>
      <c r="C1812" s="2">
        <v>191</v>
      </c>
      <c r="D1812" s="2">
        <v>188.5</v>
      </c>
      <c r="E1812" s="2">
        <v>189</v>
      </c>
      <c r="F1812" s="2">
        <v>180.85176100000001</v>
      </c>
      <c r="G1812" s="3">
        <v>2904600</v>
      </c>
    </row>
    <row r="1813" spans="1:7" x14ac:dyDescent="0.25">
      <c r="A1813" s="1">
        <v>42891</v>
      </c>
      <c r="B1813" s="2">
        <v>189.5</v>
      </c>
      <c r="C1813" s="2">
        <v>190.5</v>
      </c>
      <c r="D1813" s="2">
        <v>189</v>
      </c>
      <c r="E1813" s="2">
        <v>190.5</v>
      </c>
      <c r="F1813" s="2">
        <v>182.28710899999999</v>
      </c>
      <c r="G1813" s="3">
        <v>2879500</v>
      </c>
    </row>
    <row r="1814" spans="1:7" x14ac:dyDescent="0.25">
      <c r="A1814" s="1">
        <v>42892</v>
      </c>
      <c r="B1814" s="2">
        <v>190</v>
      </c>
      <c r="C1814" s="2">
        <v>190.5</v>
      </c>
      <c r="D1814" s="2">
        <v>188.5</v>
      </c>
      <c r="E1814" s="2">
        <v>189.5</v>
      </c>
      <c r="F1814" s="2">
        <v>181.33021500000001</v>
      </c>
      <c r="G1814" s="3">
        <v>1264200</v>
      </c>
    </row>
    <row r="1815" spans="1:7" x14ac:dyDescent="0.25">
      <c r="A1815" s="1">
        <v>42893</v>
      </c>
      <c r="B1815" s="2">
        <v>189.5</v>
      </c>
      <c r="C1815" s="2">
        <v>190</v>
      </c>
      <c r="D1815" s="2">
        <v>187.5</v>
      </c>
      <c r="E1815" s="2">
        <v>188</v>
      </c>
      <c r="F1815" s="2">
        <v>179.894867</v>
      </c>
      <c r="G1815" s="3">
        <v>3919500</v>
      </c>
    </row>
    <row r="1816" spans="1:7" x14ac:dyDescent="0.25">
      <c r="A1816" s="1">
        <v>42894</v>
      </c>
      <c r="B1816" s="2">
        <v>188.5</v>
      </c>
      <c r="C1816" s="2">
        <v>189.5</v>
      </c>
      <c r="D1816" s="2">
        <v>187.5</v>
      </c>
      <c r="E1816" s="2">
        <v>188</v>
      </c>
      <c r="F1816" s="2">
        <v>179.894867</v>
      </c>
      <c r="G1816" s="3">
        <v>4881700</v>
      </c>
    </row>
    <row r="1817" spans="1:7" x14ac:dyDescent="0.25">
      <c r="A1817" s="1">
        <v>42895</v>
      </c>
      <c r="B1817" s="2">
        <v>188</v>
      </c>
      <c r="C1817" s="2">
        <v>190.5</v>
      </c>
      <c r="D1817" s="2">
        <v>187.5</v>
      </c>
      <c r="E1817" s="2">
        <v>189</v>
      </c>
      <c r="F1817" s="2">
        <v>180.85176100000001</v>
      </c>
      <c r="G1817" s="3">
        <v>5435100</v>
      </c>
    </row>
    <row r="1818" spans="1:7" x14ac:dyDescent="0.25">
      <c r="A1818" s="1">
        <v>42898</v>
      </c>
      <c r="B1818" s="2">
        <v>189</v>
      </c>
      <c r="C1818" s="2">
        <v>190.5</v>
      </c>
      <c r="D1818" s="2">
        <v>189</v>
      </c>
      <c r="E1818" s="2">
        <v>190</v>
      </c>
      <c r="F1818" s="2">
        <v>181.80865499999999</v>
      </c>
      <c r="G1818" s="3">
        <v>2054600</v>
      </c>
    </row>
    <row r="1819" spans="1:7" x14ac:dyDescent="0.25">
      <c r="A1819" s="1">
        <v>42899</v>
      </c>
      <c r="B1819" s="2">
        <v>191</v>
      </c>
      <c r="C1819" s="2">
        <v>191.5</v>
      </c>
      <c r="D1819" s="2">
        <v>190</v>
      </c>
      <c r="E1819" s="2">
        <v>191.5</v>
      </c>
      <c r="F1819" s="2">
        <v>183.24397300000001</v>
      </c>
      <c r="G1819" s="3">
        <v>2859200</v>
      </c>
    </row>
    <row r="1820" spans="1:7" x14ac:dyDescent="0.25">
      <c r="A1820" s="1">
        <v>42900</v>
      </c>
      <c r="B1820" s="2">
        <v>191.5</v>
      </c>
      <c r="C1820" s="2">
        <v>192</v>
      </c>
      <c r="D1820" s="2">
        <v>190.5</v>
      </c>
      <c r="E1820" s="2">
        <v>192</v>
      </c>
      <c r="F1820" s="2">
        <v>183.722443</v>
      </c>
      <c r="G1820" s="3">
        <v>2327200</v>
      </c>
    </row>
    <row r="1821" spans="1:7" x14ac:dyDescent="0.25">
      <c r="A1821" s="1">
        <v>42901</v>
      </c>
      <c r="B1821" s="2">
        <v>190.5</v>
      </c>
      <c r="C1821" s="2">
        <v>191.5</v>
      </c>
      <c r="D1821" s="2">
        <v>189</v>
      </c>
      <c r="E1821" s="2">
        <v>189.5</v>
      </c>
      <c r="F1821" s="2">
        <v>181.33021500000001</v>
      </c>
      <c r="G1821" s="3">
        <v>4188600</v>
      </c>
    </row>
    <row r="1822" spans="1:7" x14ac:dyDescent="0.25">
      <c r="A1822" s="1">
        <v>42902</v>
      </c>
      <c r="B1822" s="2">
        <v>190.5</v>
      </c>
      <c r="C1822" s="2">
        <v>192</v>
      </c>
      <c r="D1822" s="2">
        <v>189.5</v>
      </c>
      <c r="E1822" s="2">
        <v>192</v>
      </c>
      <c r="F1822" s="2">
        <v>183.722443</v>
      </c>
      <c r="G1822" s="3">
        <v>3690600</v>
      </c>
    </row>
    <row r="1823" spans="1:7" x14ac:dyDescent="0.25">
      <c r="A1823" s="1">
        <v>42905</v>
      </c>
      <c r="B1823" s="2">
        <v>192</v>
      </c>
      <c r="C1823" s="2">
        <v>192.5</v>
      </c>
      <c r="D1823" s="2">
        <v>191.5</v>
      </c>
      <c r="E1823" s="2">
        <v>192</v>
      </c>
      <c r="F1823" s="2">
        <v>183.722443</v>
      </c>
      <c r="G1823" s="3">
        <v>1967700</v>
      </c>
    </row>
    <row r="1824" spans="1:7" x14ac:dyDescent="0.25">
      <c r="A1824" s="1">
        <v>42906</v>
      </c>
      <c r="B1824" s="2">
        <v>192.5</v>
      </c>
      <c r="C1824" s="2">
        <v>193</v>
      </c>
      <c r="D1824" s="2">
        <v>192</v>
      </c>
      <c r="E1824" s="2">
        <v>192</v>
      </c>
      <c r="F1824" s="2">
        <v>183.722443</v>
      </c>
      <c r="G1824" s="3">
        <v>5705100</v>
      </c>
    </row>
    <row r="1825" spans="1:7" x14ac:dyDescent="0.25">
      <c r="A1825" s="1">
        <v>42907</v>
      </c>
      <c r="B1825" s="2">
        <v>192</v>
      </c>
      <c r="C1825" s="2">
        <v>194.5</v>
      </c>
      <c r="D1825" s="2">
        <v>191.5</v>
      </c>
      <c r="E1825" s="2">
        <v>193.5</v>
      </c>
      <c r="F1825" s="2">
        <v>185.15774500000001</v>
      </c>
      <c r="G1825" s="3">
        <v>4759800</v>
      </c>
    </row>
    <row r="1826" spans="1:7" x14ac:dyDescent="0.25">
      <c r="A1826" s="1">
        <v>42908</v>
      </c>
      <c r="B1826" s="2">
        <v>192</v>
      </c>
      <c r="C1826" s="2">
        <v>194</v>
      </c>
      <c r="D1826" s="2">
        <v>192</v>
      </c>
      <c r="E1826" s="2">
        <v>192.5</v>
      </c>
      <c r="F1826" s="2">
        <v>184.20088200000001</v>
      </c>
      <c r="G1826" s="3">
        <v>3421300</v>
      </c>
    </row>
    <row r="1827" spans="1:7" x14ac:dyDescent="0.25">
      <c r="A1827" s="1">
        <v>42909</v>
      </c>
      <c r="B1827" s="2">
        <v>192</v>
      </c>
      <c r="C1827" s="2">
        <v>194</v>
      </c>
      <c r="D1827" s="2">
        <v>192</v>
      </c>
      <c r="E1827" s="2">
        <v>193</v>
      </c>
      <c r="F1827" s="2">
        <v>184.679306</v>
      </c>
      <c r="G1827" s="3">
        <v>9013000</v>
      </c>
    </row>
    <row r="1828" spans="1:7" x14ac:dyDescent="0.25">
      <c r="A1828" s="1">
        <v>42912</v>
      </c>
      <c r="B1828" s="2">
        <v>193.5</v>
      </c>
      <c r="C1828" s="2">
        <v>195</v>
      </c>
      <c r="D1828" s="2">
        <v>193</v>
      </c>
      <c r="E1828" s="2">
        <v>194</v>
      </c>
      <c r="F1828" s="2">
        <v>185.6362</v>
      </c>
      <c r="G1828" s="3">
        <v>3293600</v>
      </c>
    </row>
    <row r="1829" spans="1:7" x14ac:dyDescent="0.25">
      <c r="A1829" s="1">
        <v>42913</v>
      </c>
      <c r="B1829" s="2">
        <v>194</v>
      </c>
      <c r="C1829" s="2">
        <v>195.5</v>
      </c>
      <c r="D1829" s="2">
        <v>193.5</v>
      </c>
      <c r="E1829" s="2">
        <v>195.5</v>
      </c>
      <c r="F1829" s="2">
        <v>187.07153299999999</v>
      </c>
      <c r="G1829" s="3">
        <v>4032500</v>
      </c>
    </row>
    <row r="1830" spans="1:7" x14ac:dyDescent="0.25">
      <c r="A1830" s="1">
        <v>42914</v>
      </c>
      <c r="B1830" s="2">
        <v>195</v>
      </c>
      <c r="C1830" s="2">
        <v>198</v>
      </c>
      <c r="D1830" s="2">
        <v>194.5</v>
      </c>
      <c r="E1830" s="2">
        <v>198</v>
      </c>
      <c r="F1830" s="2">
        <v>189.46376000000001</v>
      </c>
      <c r="G1830" s="3">
        <v>12145800</v>
      </c>
    </row>
    <row r="1831" spans="1:7" x14ac:dyDescent="0.25">
      <c r="A1831" s="1">
        <v>42915</v>
      </c>
      <c r="B1831" s="2">
        <v>198.5</v>
      </c>
      <c r="C1831" s="2">
        <v>200</v>
      </c>
      <c r="D1831" s="2">
        <v>198.5</v>
      </c>
      <c r="E1831" s="2">
        <v>199</v>
      </c>
      <c r="F1831" s="2">
        <v>190.42065400000001</v>
      </c>
      <c r="G1831" s="3">
        <v>12428400</v>
      </c>
    </row>
    <row r="1832" spans="1:7" x14ac:dyDescent="0.25">
      <c r="A1832" s="1">
        <v>42916</v>
      </c>
      <c r="B1832" s="2">
        <v>199</v>
      </c>
      <c r="C1832" s="2">
        <v>199.5</v>
      </c>
      <c r="D1832" s="2">
        <v>197.5</v>
      </c>
      <c r="E1832" s="2">
        <v>198.5</v>
      </c>
      <c r="F1832" s="2">
        <v>189.942215</v>
      </c>
      <c r="G1832" s="3">
        <v>7125400</v>
      </c>
    </row>
    <row r="1833" spans="1:7" x14ac:dyDescent="0.25">
      <c r="A1833" s="1">
        <v>42919</v>
      </c>
      <c r="B1833" s="2">
        <v>198.5</v>
      </c>
      <c r="C1833" s="2">
        <v>199</v>
      </c>
      <c r="D1833" s="2">
        <v>196.5</v>
      </c>
      <c r="E1833" s="2">
        <v>197</v>
      </c>
      <c r="F1833" s="2">
        <v>188.506866</v>
      </c>
      <c r="G1833" s="3">
        <v>3760700</v>
      </c>
    </row>
    <row r="1834" spans="1:7" x14ac:dyDescent="0.25">
      <c r="A1834" s="1">
        <v>42920</v>
      </c>
      <c r="B1834" s="2">
        <v>198</v>
      </c>
      <c r="C1834" s="2">
        <v>199.5</v>
      </c>
      <c r="D1834" s="2">
        <v>197</v>
      </c>
      <c r="E1834" s="2">
        <v>199</v>
      </c>
      <c r="F1834" s="2">
        <v>190.42065400000001</v>
      </c>
      <c r="G1834" s="3">
        <v>3829300</v>
      </c>
    </row>
    <row r="1835" spans="1:7" x14ac:dyDescent="0.25">
      <c r="A1835" s="1">
        <v>42921</v>
      </c>
      <c r="B1835" s="2">
        <v>198.5</v>
      </c>
      <c r="C1835" s="2">
        <v>199.5</v>
      </c>
      <c r="D1835" s="2">
        <v>197</v>
      </c>
      <c r="E1835" s="2">
        <v>199</v>
      </c>
      <c r="F1835" s="2">
        <v>190.42065400000001</v>
      </c>
      <c r="G1835" s="3">
        <v>3086600</v>
      </c>
    </row>
    <row r="1836" spans="1:7" x14ac:dyDescent="0.25">
      <c r="A1836" s="1">
        <v>42922</v>
      </c>
      <c r="B1836" s="2">
        <v>198</v>
      </c>
      <c r="C1836" s="2">
        <v>199.5</v>
      </c>
      <c r="D1836" s="2">
        <v>197.5</v>
      </c>
      <c r="E1836" s="2">
        <v>198</v>
      </c>
      <c r="F1836" s="2">
        <v>189.46376000000001</v>
      </c>
      <c r="G1836" s="3">
        <v>3773300</v>
      </c>
    </row>
    <row r="1837" spans="1:7" x14ac:dyDescent="0.25">
      <c r="A1837" s="1">
        <v>42923</v>
      </c>
      <c r="B1837" s="2">
        <v>197</v>
      </c>
      <c r="C1837" s="2">
        <v>197.5</v>
      </c>
      <c r="D1837" s="2">
        <v>195.5</v>
      </c>
      <c r="E1837" s="2">
        <v>196</v>
      </c>
      <c r="F1837" s="2">
        <v>187.54997299999999</v>
      </c>
      <c r="G1837" s="3">
        <v>3201000</v>
      </c>
    </row>
    <row r="1838" spans="1:7" x14ac:dyDescent="0.25">
      <c r="A1838" s="1">
        <v>42927</v>
      </c>
      <c r="B1838" s="2">
        <v>198</v>
      </c>
      <c r="C1838" s="2">
        <v>199.5</v>
      </c>
      <c r="D1838" s="2">
        <v>197.5</v>
      </c>
      <c r="E1838" s="2">
        <v>199</v>
      </c>
      <c r="F1838" s="2">
        <v>190.42065400000001</v>
      </c>
      <c r="G1838" s="3">
        <v>4483800</v>
      </c>
    </row>
    <row r="1839" spans="1:7" x14ac:dyDescent="0.25">
      <c r="A1839" s="1">
        <v>42928</v>
      </c>
      <c r="B1839" s="2">
        <v>200</v>
      </c>
      <c r="C1839" s="2">
        <v>205</v>
      </c>
      <c r="D1839" s="2">
        <v>200</v>
      </c>
      <c r="E1839" s="2">
        <v>203</v>
      </c>
      <c r="F1839" s="2">
        <v>194.248199</v>
      </c>
      <c r="G1839" s="3">
        <v>12267600</v>
      </c>
    </row>
    <row r="1840" spans="1:7" x14ac:dyDescent="0.25">
      <c r="A1840" s="1">
        <v>42929</v>
      </c>
      <c r="B1840" s="2">
        <v>205</v>
      </c>
      <c r="C1840" s="2">
        <v>207</v>
      </c>
      <c r="D1840" s="2">
        <v>202</v>
      </c>
      <c r="E1840" s="2">
        <v>203</v>
      </c>
      <c r="F1840" s="2">
        <v>194.248199</v>
      </c>
      <c r="G1840" s="3">
        <v>9353700</v>
      </c>
    </row>
    <row r="1841" spans="1:7" x14ac:dyDescent="0.25">
      <c r="A1841" s="1">
        <v>42930</v>
      </c>
      <c r="B1841" s="2">
        <v>204</v>
      </c>
      <c r="C1841" s="2">
        <v>204</v>
      </c>
      <c r="D1841" s="2">
        <v>201</v>
      </c>
      <c r="E1841" s="2">
        <v>202</v>
      </c>
      <c r="F1841" s="2">
        <v>193.29130599999999</v>
      </c>
      <c r="G1841" s="3">
        <v>5220500</v>
      </c>
    </row>
    <row r="1842" spans="1:7" x14ac:dyDescent="0.25">
      <c r="A1842" s="1">
        <v>42933</v>
      </c>
      <c r="B1842" s="2">
        <v>202</v>
      </c>
      <c r="C1842" s="2">
        <v>203</v>
      </c>
      <c r="D1842" s="2">
        <v>199.5</v>
      </c>
      <c r="E1842" s="2">
        <v>200</v>
      </c>
      <c r="F1842" s="2">
        <v>191.377533</v>
      </c>
      <c r="G1842" s="3">
        <v>4874300</v>
      </c>
    </row>
    <row r="1843" spans="1:7" x14ac:dyDescent="0.25">
      <c r="A1843" s="1">
        <v>42934</v>
      </c>
      <c r="B1843" s="2">
        <v>201</v>
      </c>
      <c r="C1843" s="2">
        <v>201</v>
      </c>
      <c r="D1843" s="2">
        <v>197.5</v>
      </c>
      <c r="E1843" s="2">
        <v>197.5</v>
      </c>
      <c r="F1843" s="2">
        <v>188.98530600000001</v>
      </c>
      <c r="G1843" s="3">
        <v>6304900</v>
      </c>
    </row>
    <row r="1844" spans="1:7" x14ac:dyDescent="0.25">
      <c r="A1844" s="1">
        <v>42935</v>
      </c>
      <c r="B1844" s="2">
        <v>198</v>
      </c>
      <c r="C1844" s="2">
        <v>199</v>
      </c>
      <c r="D1844" s="2">
        <v>197</v>
      </c>
      <c r="E1844" s="2">
        <v>198.5</v>
      </c>
      <c r="F1844" s="2">
        <v>189.942215</v>
      </c>
      <c r="G1844" s="3">
        <v>3273800</v>
      </c>
    </row>
    <row r="1845" spans="1:7" x14ac:dyDescent="0.25">
      <c r="A1845" s="1">
        <v>42936</v>
      </c>
      <c r="B1845" s="2">
        <v>197</v>
      </c>
      <c r="C1845" s="2">
        <v>197</v>
      </c>
      <c r="D1845" s="2">
        <v>195</v>
      </c>
      <c r="E1845" s="2">
        <v>195.5</v>
      </c>
      <c r="F1845" s="2">
        <v>187.07153299999999</v>
      </c>
      <c r="G1845" s="3">
        <v>7988600</v>
      </c>
    </row>
    <row r="1846" spans="1:7" x14ac:dyDescent="0.25">
      <c r="A1846" s="1">
        <v>42937</v>
      </c>
      <c r="B1846" s="2">
        <v>196.5</v>
      </c>
      <c r="C1846" s="2">
        <v>198.5</v>
      </c>
      <c r="D1846" s="2">
        <v>195.5</v>
      </c>
      <c r="E1846" s="2">
        <v>197</v>
      </c>
      <c r="F1846" s="2">
        <v>188.506866</v>
      </c>
      <c r="G1846" s="3">
        <v>6327700</v>
      </c>
    </row>
    <row r="1847" spans="1:7" x14ac:dyDescent="0.25">
      <c r="A1847" s="1">
        <v>42940</v>
      </c>
      <c r="B1847" s="2">
        <v>196.5</v>
      </c>
      <c r="C1847" s="2">
        <v>198.5</v>
      </c>
      <c r="D1847" s="2">
        <v>196</v>
      </c>
      <c r="E1847" s="2">
        <v>198.5</v>
      </c>
      <c r="F1847" s="2">
        <v>189.942215</v>
      </c>
      <c r="G1847" s="3">
        <v>3617200</v>
      </c>
    </row>
    <row r="1848" spans="1:7" x14ac:dyDescent="0.25">
      <c r="A1848" s="1">
        <v>42941</v>
      </c>
      <c r="B1848" s="2">
        <v>199</v>
      </c>
      <c r="C1848" s="2">
        <v>199.5</v>
      </c>
      <c r="D1848" s="2">
        <v>197</v>
      </c>
      <c r="E1848" s="2">
        <v>197.5</v>
      </c>
      <c r="F1848" s="2">
        <v>188.98530600000001</v>
      </c>
      <c r="G1848" s="3">
        <v>3060900</v>
      </c>
    </row>
    <row r="1849" spans="1:7" x14ac:dyDescent="0.25">
      <c r="A1849" s="1">
        <v>42942</v>
      </c>
      <c r="B1849" s="2">
        <v>198.5</v>
      </c>
      <c r="C1849" s="2">
        <v>199</v>
      </c>
      <c r="D1849" s="2">
        <v>196.5</v>
      </c>
      <c r="E1849" s="2">
        <v>198.5</v>
      </c>
      <c r="F1849" s="2">
        <v>189.942215</v>
      </c>
      <c r="G1849" s="3">
        <v>3566800</v>
      </c>
    </row>
    <row r="1850" spans="1:7" x14ac:dyDescent="0.25">
      <c r="A1850" s="1">
        <v>42943</v>
      </c>
      <c r="B1850" s="2">
        <v>199</v>
      </c>
      <c r="C1850" s="2">
        <v>199.5</v>
      </c>
      <c r="D1850" s="2">
        <v>196.5</v>
      </c>
      <c r="E1850" s="2">
        <v>197.5</v>
      </c>
      <c r="F1850" s="2">
        <v>188.98530600000001</v>
      </c>
      <c r="G1850" s="3">
        <v>3045800</v>
      </c>
    </row>
    <row r="1851" spans="1:7" x14ac:dyDescent="0.25">
      <c r="A1851" s="1">
        <v>42947</v>
      </c>
      <c r="B1851" s="2">
        <v>197.5</v>
      </c>
      <c r="C1851" s="2">
        <v>198</v>
      </c>
      <c r="D1851" s="2">
        <v>191</v>
      </c>
      <c r="E1851" s="2">
        <v>192.5</v>
      </c>
      <c r="F1851" s="2">
        <v>184.20088200000001</v>
      </c>
      <c r="G1851" s="3">
        <v>10907900</v>
      </c>
    </row>
    <row r="1852" spans="1:7" x14ac:dyDescent="0.25">
      <c r="A1852" s="1">
        <v>42948</v>
      </c>
      <c r="B1852" s="2">
        <v>190</v>
      </c>
      <c r="C1852" s="2">
        <v>190.5</v>
      </c>
      <c r="D1852" s="2">
        <v>188.5</v>
      </c>
      <c r="E1852" s="2">
        <v>190</v>
      </c>
      <c r="F1852" s="2">
        <v>181.80865499999999</v>
      </c>
      <c r="G1852" s="3">
        <v>11961500</v>
      </c>
    </row>
    <row r="1853" spans="1:7" x14ac:dyDescent="0.25">
      <c r="A1853" s="1">
        <v>42949</v>
      </c>
      <c r="B1853" s="2">
        <v>190</v>
      </c>
      <c r="C1853" s="2">
        <v>191.5</v>
      </c>
      <c r="D1853" s="2">
        <v>188</v>
      </c>
      <c r="E1853" s="2">
        <v>190</v>
      </c>
      <c r="F1853" s="2">
        <v>181.80865499999999</v>
      </c>
      <c r="G1853" s="3">
        <v>9452100</v>
      </c>
    </row>
    <row r="1854" spans="1:7" x14ac:dyDescent="0.25">
      <c r="A1854" s="1">
        <v>42950</v>
      </c>
      <c r="B1854" s="2">
        <v>189.5</v>
      </c>
      <c r="C1854" s="2">
        <v>191</v>
      </c>
      <c r="D1854" s="2">
        <v>188.5</v>
      </c>
      <c r="E1854" s="2">
        <v>188.5</v>
      </c>
      <c r="F1854" s="2">
        <v>180.373322</v>
      </c>
      <c r="G1854" s="3">
        <v>6123900</v>
      </c>
    </row>
    <row r="1855" spans="1:7" x14ac:dyDescent="0.25">
      <c r="A1855" s="1">
        <v>42951</v>
      </c>
      <c r="B1855" s="2">
        <v>189</v>
      </c>
      <c r="C1855" s="2">
        <v>189.5</v>
      </c>
      <c r="D1855" s="2">
        <v>188</v>
      </c>
      <c r="E1855" s="2">
        <v>188.5</v>
      </c>
      <c r="F1855" s="2">
        <v>180.373322</v>
      </c>
      <c r="G1855" s="3">
        <v>3628700</v>
      </c>
    </row>
    <row r="1856" spans="1:7" x14ac:dyDescent="0.25">
      <c r="A1856" s="1">
        <v>42954</v>
      </c>
      <c r="B1856" s="2">
        <v>188</v>
      </c>
      <c r="C1856" s="2">
        <v>189</v>
      </c>
      <c r="D1856" s="2">
        <v>186</v>
      </c>
      <c r="E1856" s="2">
        <v>189</v>
      </c>
      <c r="F1856" s="2">
        <v>180.85176100000001</v>
      </c>
      <c r="G1856" s="3">
        <v>4171300</v>
      </c>
    </row>
    <row r="1857" spans="1:7" x14ac:dyDescent="0.25">
      <c r="A1857" s="1">
        <v>42955</v>
      </c>
      <c r="B1857" s="2">
        <v>190</v>
      </c>
      <c r="C1857" s="2">
        <v>194</v>
      </c>
      <c r="D1857" s="2">
        <v>189.5</v>
      </c>
      <c r="E1857" s="2">
        <v>193.5</v>
      </c>
      <c r="F1857" s="2">
        <v>185.15774500000001</v>
      </c>
      <c r="G1857" s="3">
        <v>6201400</v>
      </c>
    </row>
    <row r="1858" spans="1:7" x14ac:dyDescent="0.25">
      <c r="A1858" s="1">
        <v>42956</v>
      </c>
      <c r="B1858" s="2">
        <v>192.5</v>
      </c>
      <c r="C1858" s="2">
        <v>193.5</v>
      </c>
      <c r="D1858" s="2">
        <v>191.5</v>
      </c>
      <c r="E1858" s="2">
        <v>193.5</v>
      </c>
      <c r="F1858" s="2">
        <v>185.15774500000001</v>
      </c>
      <c r="G1858" s="3">
        <v>3071600</v>
      </c>
    </row>
    <row r="1859" spans="1:7" x14ac:dyDescent="0.25">
      <c r="A1859" s="1">
        <v>42957</v>
      </c>
      <c r="B1859" s="2">
        <v>193.5</v>
      </c>
      <c r="C1859" s="2">
        <v>194</v>
      </c>
      <c r="D1859" s="2">
        <v>191.5</v>
      </c>
      <c r="E1859" s="2">
        <v>194</v>
      </c>
      <c r="F1859" s="2">
        <v>185.6362</v>
      </c>
      <c r="G1859" s="3">
        <v>3493700</v>
      </c>
    </row>
    <row r="1860" spans="1:7" x14ac:dyDescent="0.25">
      <c r="A1860" s="1">
        <v>42958</v>
      </c>
      <c r="B1860" s="2">
        <v>193</v>
      </c>
      <c r="C1860" s="2">
        <v>193.5</v>
      </c>
      <c r="D1860" s="2">
        <v>191.5</v>
      </c>
      <c r="E1860" s="2">
        <v>193.5</v>
      </c>
      <c r="F1860" s="2">
        <v>185.15774500000001</v>
      </c>
      <c r="G1860" s="3">
        <v>4516900</v>
      </c>
    </row>
    <row r="1861" spans="1:7" x14ac:dyDescent="0.25">
      <c r="A1861" s="1">
        <v>42962</v>
      </c>
      <c r="B1861" s="2">
        <v>194.5</v>
      </c>
      <c r="C1861" s="2">
        <v>195</v>
      </c>
      <c r="D1861" s="2">
        <v>192.5</v>
      </c>
      <c r="E1861" s="2">
        <v>192.5</v>
      </c>
      <c r="F1861" s="2">
        <v>184.20088200000001</v>
      </c>
      <c r="G1861" s="3">
        <v>2717500</v>
      </c>
    </row>
    <row r="1862" spans="1:7" x14ac:dyDescent="0.25">
      <c r="A1862" s="1">
        <v>42963</v>
      </c>
      <c r="B1862" s="2">
        <v>192</v>
      </c>
      <c r="C1862" s="2">
        <v>192</v>
      </c>
      <c r="D1862" s="2">
        <v>189.5</v>
      </c>
      <c r="E1862" s="2">
        <v>191</v>
      </c>
      <c r="F1862" s="2">
        <v>182.76554899999999</v>
      </c>
      <c r="G1862" s="3">
        <v>4253000</v>
      </c>
    </row>
    <row r="1863" spans="1:7" x14ac:dyDescent="0.25">
      <c r="A1863" s="1">
        <v>42964</v>
      </c>
      <c r="B1863" s="2">
        <v>191.5</v>
      </c>
      <c r="C1863" s="2">
        <v>192</v>
      </c>
      <c r="D1863" s="2">
        <v>190</v>
      </c>
      <c r="E1863" s="2">
        <v>190</v>
      </c>
      <c r="F1863" s="2">
        <v>181.80865499999999</v>
      </c>
      <c r="G1863" s="3">
        <v>2510100</v>
      </c>
    </row>
    <row r="1864" spans="1:7" x14ac:dyDescent="0.25">
      <c r="A1864" s="1">
        <v>42965</v>
      </c>
      <c r="B1864" s="2">
        <v>189.5</v>
      </c>
      <c r="C1864" s="2">
        <v>191.5</v>
      </c>
      <c r="D1864" s="2">
        <v>189.5</v>
      </c>
      <c r="E1864" s="2">
        <v>191</v>
      </c>
      <c r="F1864" s="2">
        <v>182.76554899999999</v>
      </c>
      <c r="G1864" s="3">
        <v>2133700</v>
      </c>
    </row>
    <row r="1865" spans="1:7" x14ac:dyDescent="0.25">
      <c r="A1865" s="1">
        <v>42968</v>
      </c>
      <c r="B1865" s="2">
        <v>191</v>
      </c>
      <c r="C1865" s="2">
        <v>192</v>
      </c>
      <c r="D1865" s="2">
        <v>190</v>
      </c>
      <c r="E1865" s="2">
        <v>191</v>
      </c>
      <c r="F1865" s="2">
        <v>182.76554899999999</v>
      </c>
      <c r="G1865" s="3">
        <v>3685800</v>
      </c>
    </row>
    <row r="1866" spans="1:7" x14ac:dyDescent="0.25">
      <c r="A1866" s="1">
        <v>42969</v>
      </c>
      <c r="B1866" s="2">
        <v>192</v>
      </c>
      <c r="C1866" s="2">
        <v>195</v>
      </c>
      <c r="D1866" s="2">
        <v>191.5</v>
      </c>
      <c r="E1866" s="2">
        <v>194.5</v>
      </c>
      <c r="F1866" s="2">
        <v>186.11463900000001</v>
      </c>
      <c r="G1866" s="3">
        <v>5843600</v>
      </c>
    </row>
    <row r="1867" spans="1:7" x14ac:dyDescent="0.25">
      <c r="A1867" s="1">
        <v>42970</v>
      </c>
      <c r="B1867" s="2">
        <v>195</v>
      </c>
      <c r="C1867" s="2">
        <v>197.5</v>
      </c>
      <c r="D1867" s="2">
        <v>194</v>
      </c>
      <c r="E1867" s="2">
        <v>197.5</v>
      </c>
      <c r="F1867" s="2">
        <v>188.98530600000001</v>
      </c>
      <c r="G1867" s="3">
        <v>6481300</v>
      </c>
    </row>
    <row r="1868" spans="1:7" x14ac:dyDescent="0.25">
      <c r="A1868" s="1">
        <v>42971</v>
      </c>
      <c r="B1868" s="2">
        <v>197.5</v>
      </c>
      <c r="C1868" s="2">
        <v>197.5</v>
      </c>
      <c r="D1868" s="2">
        <v>195.5</v>
      </c>
      <c r="E1868" s="2">
        <v>196.5</v>
      </c>
      <c r="F1868" s="2">
        <v>188.028412</v>
      </c>
      <c r="G1868" s="3">
        <v>3316800</v>
      </c>
    </row>
    <row r="1869" spans="1:7" x14ac:dyDescent="0.25">
      <c r="A1869" s="1">
        <v>42972</v>
      </c>
      <c r="B1869" s="2">
        <v>195.5</v>
      </c>
      <c r="C1869" s="2">
        <v>199</v>
      </c>
      <c r="D1869" s="2">
        <v>195.5</v>
      </c>
      <c r="E1869" s="2">
        <v>197.5</v>
      </c>
      <c r="F1869" s="2">
        <v>188.98530600000001</v>
      </c>
      <c r="G1869" s="3">
        <v>7288800</v>
      </c>
    </row>
    <row r="1870" spans="1:7" x14ac:dyDescent="0.25">
      <c r="A1870" s="1">
        <v>42975</v>
      </c>
      <c r="B1870" s="2">
        <v>198.5</v>
      </c>
      <c r="C1870" s="2">
        <v>201</v>
      </c>
      <c r="D1870" s="2">
        <v>196</v>
      </c>
      <c r="E1870" s="2">
        <v>200</v>
      </c>
      <c r="F1870" s="2">
        <v>191.377533</v>
      </c>
      <c r="G1870" s="3">
        <v>9541900</v>
      </c>
    </row>
    <row r="1871" spans="1:7" x14ac:dyDescent="0.25">
      <c r="A1871" s="1">
        <v>42976</v>
      </c>
      <c r="B1871" s="2">
        <v>199</v>
      </c>
      <c r="C1871" s="2">
        <v>204</v>
      </c>
      <c r="D1871" s="2">
        <v>198</v>
      </c>
      <c r="E1871" s="2">
        <v>203</v>
      </c>
      <c r="F1871" s="2">
        <v>194.248199</v>
      </c>
      <c r="G1871" s="3">
        <v>13568500</v>
      </c>
    </row>
    <row r="1872" spans="1:7" x14ac:dyDescent="0.25">
      <c r="A1872" s="1">
        <v>42977</v>
      </c>
      <c r="B1872" s="2">
        <v>203</v>
      </c>
      <c r="C1872" s="2">
        <v>205</v>
      </c>
      <c r="D1872" s="2">
        <v>202</v>
      </c>
      <c r="E1872" s="2">
        <v>205</v>
      </c>
      <c r="F1872" s="2">
        <v>196.161957</v>
      </c>
      <c r="G1872" s="3">
        <v>6183400</v>
      </c>
    </row>
    <row r="1873" spans="1:7" x14ac:dyDescent="0.25">
      <c r="A1873" s="1">
        <v>42978</v>
      </c>
      <c r="B1873" s="2">
        <v>204</v>
      </c>
      <c r="C1873" s="2">
        <v>205</v>
      </c>
      <c r="D1873" s="2">
        <v>200</v>
      </c>
      <c r="E1873" s="2">
        <v>201</v>
      </c>
      <c r="F1873" s="2">
        <v>192.33441199999999</v>
      </c>
      <c r="G1873" s="3">
        <v>6887500</v>
      </c>
    </row>
    <row r="1874" spans="1:7" x14ac:dyDescent="0.25">
      <c r="A1874" s="1">
        <v>42979</v>
      </c>
      <c r="B1874" s="2">
        <v>203</v>
      </c>
      <c r="C1874" s="2">
        <v>206</v>
      </c>
      <c r="D1874" s="2">
        <v>202</v>
      </c>
      <c r="E1874" s="2">
        <v>204</v>
      </c>
      <c r="F1874" s="2">
        <v>195.205063</v>
      </c>
      <c r="G1874" s="3">
        <v>6548200</v>
      </c>
    </row>
    <row r="1875" spans="1:7" x14ac:dyDescent="0.25">
      <c r="A1875" s="1">
        <v>42982</v>
      </c>
      <c r="B1875" s="2">
        <v>203</v>
      </c>
      <c r="C1875" s="2">
        <v>204</v>
      </c>
      <c r="D1875" s="2">
        <v>201</v>
      </c>
      <c r="E1875" s="2">
        <v>204</v>
      </c>
      <c r="F1875" s="2">
        <v>195.205063</v>
      </c>
      <c r="G1875" s="3">
        <v>5511400</v>
      </c>
    </row>
    <row r="1876" spans="1:7" x14ac:dyDescent="0.25">
      <c r="A1876" s="1">
        <v>42983</v>
      </c>
      <c r="B1876" s="2">
        <v>204</v>
      </c>
      <c r="C1876" s="2">
        <v>204</v>
      </c>
      <c r="D1876" s="2">
        <v>201</v>
      </c>
      <c r="E1876" s="2">
        <v>202</v>
      </c>
      <c r="F1876" s="2">
        <v>193.29130599999999</v>
      </c>
      <c r="G1876" s="3">
        <v>3815400</v>
      </c>
    </row>
    <row r="1877" spans="1:7" x14ac:dyDescent="0.25">
      <c r="A1877" s="1">
        <v>42984</v>
      </c>
      <c r="B1877" s="2">
        <v>201</v>
      </c>
      <c r="C1877" s="2">
        <v>202</v>
      </c>
      <c r="D1877" s="2">
        <v>199</v>
      </c>
      <c r="E1877" s="2">
        <v>201</v>
      </c>
      <c r="F1877" s="2">
        <v>192.33441199999999</v>
      </c>
      <c r="G1877" s="3">
        <v>5800900</v>
      </c>
    </row>
    <row r="1878" spans="1:7" x14ac:dyDescent="0.25">
      <c r="A1878" s="1">
        <v>42985</v>
      </c>
      <c r="B1878" s="2">
        <v>201</v>
      </c>
      <c r="C1878" s="2">
        <v>205</v>
      </c>
      <c r="D1878" s="2">
        <v>200</v>
      </c>
      <c r="E1878" s="2">
        <v>205</v>
      </c>
      <c r="F1878" s="2">
        <v>196.161957</v>
      </c>
      <c r="G1878" s="3">
        <v>6594700</v>
      </c>
    </row>
    <row r="1879" spans="1:7" x14ac:dyDescent="0.25">
      <c r="A1879" s="1">
        <v>42986</v>
      </c>
      <c r="B1879" s="2">
        <v>205</v>
      </c>
      <c r="C1879" s="2">
        <v>212</v>
      </c>
      <c r="D1879" s="2">
        <v>205</v>
      </c>
      <c r="E1879" s="2">
        <v>208</v>
      </c>
      <c r="F1879" s="2">
        <v>199.03260800000001</v>
      </c>
      <c r="G1879" s="3">
        <v>12334900</v>
      </c>
    </row>
    <row r="1880" spans="1:7" x14ac:dyDescent="0.25">
      <c r="A1880" s="1">
        <v>42989</v>
      </c>
      <c r="B1880" s="2">
        <v>209</v>
      </c>
      <c r="C1880" s="2">
        <v>215</v>
      </c>
      <c r="D1880" s="2">
        <v>209</v>
      </c>
      <c r="E1880" s="2">
        <v>213</v>
      </c>
      <c r="F1880" s="2">
        <v>203.81706199999999</v>
      </c>
      <c r="G1880" s="3">
        <v>11466400</v>
      </c>
    </row>
    <row r="1881" spans="1:7" x14ac:dyDescent="0.25">
      <c r="A1881" s="1">
        <v>42990</v>
      </c>
      <c r="B1881" s="2">
        <v>213</v>
      </c>
      <c r="C1881" s="2">
        <v>214</v>
      </c>
      <c r="D1881" s="2">
        <v>209</v>
      </c>
      <c r="E1881" s="2">
        <v>211</v>
      </c>
      <c r="F1881" s="2">
        <v>202.37837200000001</v>
      </c>
      <c r="G1881" s="3">
        <v>4853600</v>
      </c>
    </row>
    <row r="1882" spans="1:7" x14ac:dyDescent="0.25">
      <c r="A1882" s="1">
        <v>42991</v>
      </c>
      <c r="B1882" s="2">
        <v>212</v>
      </c>
      <c r="C1882" s="2">
        <v>214</v>
      </c>
      <c r="D1882" s="2">
        <v>210</v>
      </c>
      <c r="E1882" s="2">
        <v>211</v>
      </c>
      <c r="F1882" s="2">
        <v>202.37837200000001</v>
      </c>
      <c r="G1882" s="3">
        <v>6593000</v>
      </c>
    </row>
    <row r="1883" spans="1:7" x14ac:dyDescent="0.25">
      <c r="A1883" s="1">
        <v>42992</v>
      </c>
      <c r="B1883" s="2">
        <v>210</v>
      </c>
      <c r="C1883" s="2">
        <v>218</v>
      </c>
      <c r="D1883" s="2">
        <v>210</v>
      </c>
      <c r="E1883" s="2">
        <v>218</v>
      </c>
      <c r="F1883" s="2">
        <v>209.092331</v>
      </c>
      <c r="G1883" s="3">
        <v>10455000</v>
      </c>
    </row>
    <row r="1884" spans="1:7" x14ac:dyDescent="0.25">
      <c r="A1884" s="1">
        <v>42993</v>
      </c>
      <c r="B1884" s="2">
        <v>215</v>
      </c>
      <c r="C1884" s="2">
        <v>216</v>
      </c>
      <c r="D1884" s="2">
        <v>212</v>
      </c>
      <c r="E1884" s="2">
        <v>214</v>
      </c>
      <c r="F1884" s="2">
        <v>205.25578300000001</v>
      </c>
      <c r="G1884" s="3">
        <v>15422700</v>
      </c>
    </row>
    <row r="1885" spans="1:7" x14ac:dyDescent="0.25">
      <c r="A1885" s="1">
        <v>42996</v>
      </c>
      <c r="B1885" s="2">
        <v>214</v>
      </c>
      <c r="C1885" s="2">
        <v>217</v>
      </c>
      <c r="D1885" s="2">
        <v>213</v>
      </c>
      <c r="E1885" s="2">
        <v>214</v>
      </c>
      <c r="F1885" s="2">
        <v>205.25578300000001</v>
      </c>
      <c r="G1885" s="3">
        <v>7900000</v>
      </c>
    </row>
    <row r="1886" spans="1:7" x14ac:dyDescent="0.25">
      <c r="A1886" s="1">
        <v>42997</v>
      </c>
      <c r="B1886" s="2">
        <v>215</v>
      </c>
      <c r="C1886" s="2">
        <v>216</v>
      </c>
      <c r="D1886" s="2">
        <v>213</v>
      </c>
      <c r="E1886" s="2">
        <v>216</v>
      </c>
      <c r="F1886" s="2">
        <v>207.174072</v>
      </c>
      <c r="G1886" s="3">
        <v>4142600</v>
      </c>
    </row>
    <row r="1887" spans="1:7" x14ac:dyDescent="0.25">
      <c r="A1887" s="1">
        <v>42998</v>
      </c>
      <c r="B1887" s="2">
        <v>214</v>
      </c>
      <c r="C1887" s="2">
        <v>216</v>
      </c>
      <c r="D1887" s="2">
        <v>211</v>
      </c>
      <c r="E1887" s="2">
        <v>213</v>
      </c>
      <c r="F1887" s="2">
        <v>204.29664600000001</v>
      </c>
      <c r="G1887" s="3">
        <v>7198600</v>
      </c>
    </row>
    <row r="1888" spans="1:7" x14ac:dyDescent="0.25">
      <c r="A1888" s="1">
        <v>42999</v>
      </c>
      <c r="B1888" s="2">
        <v>212</v>
      </c>
      <c r="C1888" s="2">
        <v>213</v>
      </c>
      <c r="D1888" s="2">
        <v>209</v>
      </c>
      <c r="E1888" s="2">
        <v>210</v>
      </c>
      <c r="F1888" s="2">
        <v>201.41923499999999</v>
      </c>
      <c r="G1888" s="3">
        <v>5757000</v>
      </c>
    </row>
    <row r="1889" spans="1:7" x14ac:dyDescent="0.25">
      <c r="A1889" s="1">
        <v>43000</v>
      </c>
      <c r="B1889" s="2">
        <v>208</v>
      </c>
      <c r="C1889" s="2">
        <v>210</v>
      </c>
      <c r="D1889" s="2">
        <v>206</v>
      </c>
      <c r="E1889" s="2">
        <v>206</v>
      </c>
      <c r="F1889" s="2">
        <v>197.582672</v>
      </c>
      <c r="G1889" s="3">
        <v>10403500</v>
      </c>
    </row>
    <row r="1890" spans="1:7" x14ac:dyDescent="0.25">
      <c r="A1890" s="1">
        <v>43003</v>
      </c>
      <c r="B1890" s="2">
        <v>207</v>
      </c>
      <c r="C1890" s="2">
        <v>209</v>
      </c>
      <c r="D1890" s="2">
        <v>205</v>
      </c>
      <c r="E1890" s="2">
        <v>209</v>
      </c>
      <c r="F1890" s="2">
        <v>200.460083</v>
      </c>
      <c r="G1890" s="3">
        <v>5492000</v>
      </c>
    </row>
    <row r="1891" spans="1:7" x14ac:dyDescent="0.25">
      <c r="A1891" s="1">
        <v>43004</v>
      </c>
      <c r="B1891" s="2">
        <v>209</v>
      </c>
      <c r="C1891" s="2">
        <v>211</v>
      </c>
      <c r="D1891" s="2">
        <v>207</v>
      </c>
      <c r="E1891" s="2">
        <v>208</v>
      </c>
      <c r="F1891" s="2">
        <v>199.500946</v>
      </c>
      <c r="G1891" s="3">
        <v>5516700</v>
      </c>
    </row>
    <row r="1892" spans="1:7" x14ac:dyDescent="0.25">
      <c r="A1892" s="1">
        <v>43005</v>
      </c>
      <c r="B1892" s="2">
        <v>209</v>
      </c>
      <c r="C1892" s="2">
        <v>211</v>
      </c>
      <c r="D1892" s="2">
        <v>207</v>
      </c>
      <c r="E1892" s="2">
        <v>209</v>
      </c>
      <c r="F1892" s="2">
        <v>200.460083</v>
      </c>
      <c r="G1892" s="3">
        <v>5769700</v>
      </c>
    </row>
    <row r="1893" spans="1:7" x14ac:dyDescent="0.25">
      <c r="A1893" s="1">
        <v>43006</v>
      </c>
      <c r="B1893" s="2">
        <v>210</v>
      </c>
      <c r="C1893" s="2">
        <v>210</v>
      </c>
      <c r="D1893" s="2">
        <v>205</v>
      </c>
      <c r="E1893" s="2">
        <v>206</v>
      </c>
      <c r="F1893" s="2">
        <v>197.582672</v>
      </c>
      <c r="G1893" s="3">
        <v>5618900</v>
      </c>
    </row>
    <row r="1894" spans="1:7" x14ac:dyDescent="0.25">
      <c r="A1894" s="1">
        <v>43007</v>
      </c>
      <c r="B1894" s="2">
        <v>206</v>
      </c>
      <c r="C1894" s="2">
        <v>209</v>
      </c>
      <c r="D1894" s="2">
        <v>205</v>
      </c>
      <c r="E1894" s="2">
        <v>207</v>
      </c>
      <c r="F1894" s="2">
        <v>198.541809</v>
      </c>
      <c r="G1894" s="3">
        <v>3643000</v>
      </c>
    </row>
    <row r="1895" spans="1:7" x14ac:dyDescent="0.25">
      <c r="A1895" s="1">
        <v>43010</v>
      </c>
      <c r="B1895" s="2">
        <v>208</v>
      </c>
      <c r="C1895" s="2">
        <v>210</v>
      </c>
      <c r="D1895" s="2">
        <v>206</v>
      </c>
      <c r="E1895" s="2">
        <v>208</v>
      </c>
      <c r="F1895" s="2">
        <v>199.500946</v>
      </c>
      <c r="G1895" s="3">
        <v>7166300</v>
      </c>
    </row>
    <row r="1896" spans="1:7" x14ac:dyDescent="0.25">
      <c r="A1896" s="1">
        <v>43011</v>
      </c>
      <c r="B1896" s="2">
        <v>209</v>
      </c>
      <c r="C1896" s="2">
        <v>210</v>
      </c>
      <c r="D1896" s="2">
        <v>207</v>
      </c>
      <c r="E1896" s="2">
        <v>207</v>
      </c>
      <c r="F1896" s="2">
        <v>198.541809</v>
      </c>
      <c r="G1896" s="3">
        <v>3361100</v>
      </c>
    </row>
    <row r="1897" spans="1:7" x14ac:dyDescent="0.25">
      <c r="A1897" s="1">
        <v>43012</v>
      </c>
      <c r="B1897" s="2">
        <v>209</v>
      </c>
      <c r="C1897" s="2">
        <v>209</v>
      </c>
      <c r="D1897" s="2">
        <v>207</v>
      </c>
      <c r="E1897" s="2">
        <v>207</v>
      </c>
      <c r="F1897" s="2">
        <v>198.541809</v>
      </c>
      <c r="G1897" s="3">
        <v>2427300</v>
      </c>
    </row>
    <row r="1898" spans="1:7" x14ac:dyDescent="0.25">
      <c r="A1898" s="1">
        <v>43013</v>
      </c>
      <c r="B1898" s="2">
        <v>207</v>
      </c>
      <c r="C1898" s="2">
        <v>209</v>
      </c>
      <c r="D1898" s="2">
        <v>206</v>
      </c>
      <c r="E1898" s="2">
        <v>208</v>
      </c>
      <c r="F1898" s="2">
        <v>199.500946</v>
      </c>
      <c r="G1898" s="3">
        <v>5124300</v>
      </c>
    </row>
    <row r="1899" spans="1:7" x14ac:dyDescent="0.25">
      <c r="A1899" s="1">
        <v>43014</v>
      </c>
      <c r="B1899" s="2">
        <v>209</v>
      </c>
      <c r="C1899" s="2">
        <v>210</v>
      </c>
      <c r="D1899" s="2">
        <v>206</v>
      </c>
      <c r="E1899" s="2">
        <v>207</v>
      </c>
      <c r="F1899" s="2">
        <v>198.541809</v>
      </c>
      <c r="G1899" s="3">
        <v>4090900</v>
      </c>
    </row>
    <row r="1900" spans="1:7" x14ac:dyDescent="0.25">
      <c r="A1900" s="1">
        <v>43017</v>
      </c>
      <c r="B1900" s="2">
        <v>207</v>
      </c>
      <c r="C1900" s="2">
        <v>208</v>
      </c>
      <c r="D1900" s="2">
        <v>206</v>
      </c>
      <c r="E1900" s="2">
        <v>207</v>
      </c>
      <c r="F1900" s="2">
        <v>198.541809</v>
      </c>
      <c r="G1900" s="3">
        <v>1102300</v>
      </c>
    </row>
    <row r="1901" spans="1:7" x14ac:dyDescent="0.25">
      <c r="A1901" s="1">
        <v>43018</v>
      </c>
      <c r="B1901" s="2">
        <v>207</v>
      </c>
      <c r="C1901" s="2">
        <v>213</v>
      </c>
      <c r="D1901" s="2">
        <v>206</v>
      </c>
      <c r="E1901" s="2">
        <v>212</v>
      </c>
      <c r="F1901" s="2">
        <v>203.33750900000001</v>
      </c>
      <c r="G1901" s="3">
        <v>8645300</v>
      </c>
    </row>
    <row r="1902" spans="1:7" x14ac:dyDescent="0.25">
      <c r="A1902" s="1">
        <v>43019</v>
      </c>
      <c r="B1902" s="2">
        <v>214</v>
      </c>
      <c r="C1902" s="2">
        <v>217</v>
      </c>
      <c r="D1902" s="2">
        <v>212</v>
      </c>
      <c r="E1902" s="2">
        <v>217</v>
      </c>
      <c r="F1902" s="2">
        <v>208.13320899999999</v>
      </c>
      <c r="G1902" s="3">
        <v>9635600</v>
      </c>
    </row>
    <row r="1903" spans="1:7" x14ac:dyDescent="0.25">
      <c r="A1903" s="1">
        <v>43020</v>
      </c>
      <c r="B1903" s="2">
        <v>217</v>
      </c>
      <c r="C1903" s="2">
        <v>218</v>
      </c>
      <c r="D1903" s="2">
        <v>214</v>
      </c>
      <c r="E1903" s="2">
        <v>216</v>
      </c>
      <c r="F1903" s="2">
        <v>207.174072</v>
      </c>
      <c r="G1903" s="3">
        <v>6346200</v>
      </c>
    </row>
    <row r="1904" spans="1:7" x14ac:dyDescent="0.25">
      <c r="A1904" s="1">
        <v>43024</v>
      </c>
      <c r="B1904" s="2">
        <v>217</v>
      </c>
      <c r="C1904" s="2">
        <v>217</v>
      </c>
      <c r="D1904" s="2">
        <v>217</v>
      </c>
      <c r="E1904" s="2">
        <v>217</v>
      </c>
      <c r="F1904" s="2">
        <v>208.13320899999999</v>
      </c>
      <c r="G1904" s="3">
        <v>531100</v>
      </c>
    </row>
    <row r="1905" spans="1:7" x14ac:dyDescent="0.25">
      <c r="A1905" s="1">
        <v>43025</v>
      </c>
      <c r="B1905" s="2">
        <v>217</v>
      </c>
      <c r="C1905" s="2">
        <v>218</v>
      </c>
      <c r="D1905" s="2">
        <v>215</v>
      </c>
      <c r="E1905" s="2">
        <v>217</v>
      </c>
      <c r="F1905" s="2">
        <v>208.13320899999999</v>
      </c>
      <c r="G1905" s="3">
        <v>4029700</v>
      </c>
    </row>
    <row r="1906" spans="1:7" x14ac:dyDescent="0.25">
      <c r="A1906" s="1">
        <v>43026</v>
      </c>
      <c r="B1906" s="2">
        <v>217</v>
      </c>
      <c r="C1906" s="2">
        <v>218</v>
      </c>
      <c r="D1906" s="2">
        <v>214</v>
      </c>
      <c r="E1906" s="2">
        <v>215</v>
      </c>
      <c r="F1906" s="2">
        <v>206.21492000000001</v>
      </c>
      <c r="G1906" s="3">
        <v>4797800</v>
      </c>
    </row>
    <row r="1907" spans="1:7" x14ac:dyDescent="0.25">
      <c r="A1907" s="1">
        <v>43027</v>
      </c>
      <c r="B1907" s="2">
        <v>216</v>
      </c>
      <c r="C1907" s="2">
        <v>216</v>
      </c>
      <c r="D1907" s="2">
        <v>211</v>
      </c>
      <c r="E1907" s="2">
        <v>212</v>
      </c>
      <c r="F1907" s="2">
        <v>203.33750900000001</v>
      </c>
      <c r="G1907" s="3">
        <v>6343700</v>
      </c>
    </row>
    <row r="1908" spans="1:7" x14ac:dyDescent="0.25">
      <c r="A1908" s="1">
        <v>43028</v>
      </c>
      <c r="B1908" s="2">
        <v>208</v>
      </c>
      <c r="C1908" s="2">
        <v>213</v>
      </c>
      <c r="D1908" s="2">
        <v>207</v>
      </c>
      <c r="E1908" s="2">
        <v>213</v>
      </c>
      <c r="F1908" s="2">
        <v>204.29664600000001</v>
      </c>
      <c r="G1908" s="3">
        <v>9519200</v>
      </c>
    </row>
    <row r="1909" spans="1:7" x14ac:dyDescent="0.25">
      <c r="A1909" s="1">
        <v>43032</v>
      </c>
      <c r="B1909" s="2">
        <v>211</v>
      </c>
      <c r="C1909" s="2">
        <v>214</v>
      </c>
      <c r="D1909" s="2">
        <v>210</v>
      </c>
      <c r="E1909" s="2">
        <v>210</v>
      </c>
      <c r="F1909" s="2">
        <v>201.41923499999999</v>
      </c>
      <c r="G1909" s="3">
        <v>4753300</v>
      </c>
    </row>
    <row r="1910" spans="1:7" x14ac:dyDescent="0.25">
      <c r="A1910" s="1">
        <v>43033</v>
      </c>
      <c r="B1910" s="2">
        <v>211</v>
      </c>
      <c r="C1910" s="2">
        <v>213</v>
      </c>
      <c r="D1910" s="2">
        <v>209</v>
      </c>
      <c r="E1910" s="2">
        <v>212</v>
      </c>
      <c r="F1910" s="2">
        <v>203.33750900000001</v>
      </c>
      <c r="G1910" s="3">
        <v>4196400</v>
      </c>
    </row>
    <row r="1911" spans="1:7" x14ac:dyDescent="0.25">
      <c r="A1911" s="1">
        <v>43035</v>
      </c>
      <c r="B1911" s="2">
        <v>214</v>
      </c>
      <c r="C1911" s="2">
        <v>215</v>
      </c>
      <c r="D1911" s="2">
        <v>212</v>
      </c>
      <c r="E1911" s="2">
        <v>213</v>
      </c>
      <c r="F1911" s="2">
        <v>204.29664600000001</v>
      </c>
      <c r="G1911" s="3">
        <v>5391900</v>
      </c>
    </row>
    <row r="1912" spans="1:7" x14ac:dyDescent="0.25">
      <c r="A1912" s="1">
        <v>43038</v>
      </c>
      <c r="B1912" s="2">
        <v>213</v>
      </c>
      <c r="C1912" s="2">
        <v>220</v>
      </c>
      <c r="D1912" s="2">
        <v>210</v>
      </c>
      <c r="E1912" s="2">
        <v>220</v>
      </c>
      <c r="F1912" s="2">
        <v>211.010605</v>
      </c>
      <c r="G1912" s="3">
        <v>10689500</v>
      </c>
    </row>
    <row r="1913" spans="1:7" x14ac:dyDescent="0.25">
      <c r="A1913" s="1">
        <v>43039</v>
      </c>
      <c r="B1913" s="2">
        <v>222</v>
      </c>
      <c r="C1913" s="2">
        <v>224</v>
      </c>
      <c r="D1913" s="2">
        <v>219</v>
      </c>
      <c r="E1913" s="2">
        <v>220</v>
      </c>
      <c r="F1913" s="2">
        <v>211.010605</v>
      </c>
      <c r="G1913" s="3">
        <v>8883500</v>
      </c>
    </row>
    <row r="1914" spans="1:7" x14ac:dyDescent="0.25">
      <c r="A1914" s="1">
        <v>43040</v>
      </c>
      <c r="B1914" s="2">
        <v>222</v>
      </c>
      <c r="C1914" s="2">
        <v>226</v>
      </c>
      <c r="D1914" s="2">
        <v>221</v>
      </c>
      <c r="E1914" s="2">
        <v>224</v>
      </c>
      <c r="F1914" s="2">
        <v>214.84716800000001</v>
      </c>
      <c r="G1914" s="3">
        <v>8188100</v>
      </c>
    </row>
    <row r="1915" spans="1:7" x14ac:dyDescent="0.25">
      <c r="A1915" s="1">
        <v>43041</v>
      </c>
      <c r="B1915" s="2">
        <v>223</v>
      </c>
      <c r="C1915" s="2">
        <v>225</v>
      </c>
      <c r="D1915" s="2">
        <v>221</v>
      </c>
      <c r="E1915" s="2">
        <v>223</v>
      </c>
      <c r="F1915" s="2">
        <v>213.88803100000001</v>
      </c>
      <c r="G1915" s="3">
        <v>5122200</v>
      </c>
    </row>
    <row r="1916" spans="1:7" x14ac:dyDescent="0.25">
      <c r="A1916" s="1">
        <v>43042</v>
      </c>
      <c r="B1916" s="2">
        <v>223</v>
      </c>
      <c r="C1916" s="2">
        <v>225</v>
      </c>
      <c r="D1916" s="2">
        <v>222</v>
      </c>
      <c r="E1916" s="2">
        <v>223</v>
      </c>
      <c r="F1916" s="2">
        <v>213.88803100000001</v>
      </c>
      <c r="G1916" s="3">
        <v>3217800</v>
      </c>
    </row>
    <row r="1917" spans="1:7" x14ac:dyDescent="0.25">
      <c r="A1917" s="1">
        <v>43045</v>
      </c>
      <c r="B1917" s="2">
        <v>223</v>
      </c>
      <c r="C1917" s="2">
        <v>224</v>
      </c>
      <c r="D1917" s="2">
        <v>218</v>
      </c>
      <c r="E1917" s="2">
        <v>220</v>
      </c>
      <c r="F1917" s="2">
        <v>211.010605</v>
      </c>
      <c r="G1917" s="3">
        <v>4127400</v>
      </c>
    </row>
    <row r="1918" spans="1:7" x14ac:dyDescent="0.25">
      <c r="A1918" s="1">
        <v>43046</v>
      </c>
      <c r="B1918" s="2">
        <v>221</v>
      </c>
      <c r="C1918" s="2">
        <v>221</v>
      </c>
      <c r="D1918" s="2">
        <v>218</v>
      </c>
      <c r="E1918" s="2">
        <v>220</v>
      </c>
      <c r="F1918" s="2">
        <v>211.010605</v>
      </c>
      <c r="G1918" s="3">
        <v>3330900</v>
      </c>
    </row>
    <row r="1919" spans="1:7" x14ac:dyDescent="0.25">
      <c r="A1919" s="1">
        <v>43047</v>
      </c>
      <c r="B1919" s="2">
        <v>220</v>
      </c>
      <c r="C1919" s="2">
        <v>223</v>
      </c>
      <c r="D1919" s="2">
        <v>220</v>
      </c>
      <c r="E1919" s="2">
        <v>222</v>
      </c>
      <c r="F1919" s="2">
        <v>212.92889400000001</v>
      </c>
      <c r="G1919" s="3">
        <v>3471000</v>
      </c>
    </row>
    <row r="1920" spans="1:7" x14ac:dyDescent="0.25">
      <c r="A1920" s="1">
        <v>43048</v>
      </c>
      <c r="B1920" s="2">
        <v>223</v>
      </c>
      <c r="C1920" s="2">
        <v>224</v>
      </c>
      <c r="D1920" s="2">
        <v>220</v>
      </c>
      <c r="E1920" s="2">
        <v>220</v>
      </c>
      <c r="F1920" s="2">
        <v>211.010605</v>
      </c>
      <c r="G1920" s="3">
        <v>3035600</v>
      </c>
    </row>
    <row r="1921" spans="1:7" x14ac:dyDescent="0.25">
      <c r="A1921" s="1">
        <v>43049</v>
      </c>
      <c r="B1921" s="2">
        <v>218</v>
      </c>
      <c r="C1921" s="2">
        <v>220</v>
      </c>
      <c r="D1921" s="2">
        <v>217</v>
      </c>
      <c r="E1921" s="2">
        <v>217</v>
      </c>
      <c r="F1921" s="2">
        <v>208.13320899999999</v>
      </c>
      <c r="G1921" s="3">
        <v>3365200</v>
      </c>
    </row>
    <row r="1922" spans="1:7" x14ac:dyDescent="0.25">
      <c r="A1922" s="1">
        <v>43052</v>
      </c>
      <c r="B1922" s="2">
        <v>216</v>
      </c>
      <c r="C1922" s="2">
        <v>219</v>
      </c>
      <c r="D1922" s="2">
        <v>215</v>
      </c>
      <c r="E1922" s="2">
        <v>217</v>
      </c>
      <c r="F1922" s="2">
        <v>208.13320899999999</v>
      </c>
      <c r="G1922" s="3">
        <v>3414400</v>
      </c>
    </row>
    <row r="1923" spans="1:7" x14ac:dyDescent="0.25">
      <c r="A1923" s="1">
        <v>43053</v>
      </c>
      <c r="B1923" s="2">
        <v>218</v>
      </c>
      <c r="C1923" s="2">
        <v>224</v>
      </c>
      <c r="D1923" s="2">
        <v>217</v>
      </c>
      <c r="E1923" s="2">
        <v>224</v>
      </c>
      <c r="F1923" s="2">
        <v>214.84716800000001</v>
      </c>
      <c r="G1923" s="3">
        <v>4853400</v>
      </c>
    </row>
    <row r="1924" spans="1:7" x14ac:dyDescent="0.25">
      <c r="A1924" s="1">
        <v>43054</v>
      </c>
      <c r="B1924" s="2">
        <v>223</v>
      </c>
      <c r="C1924" s="2">
        <v>223</v>
      </c>
      <c r="D1924" s="2">
        <v>220</v>
      </c>
      <c r="E1924" s="2">
        <v>220</v>
      </c>
      <c r="F1924" s="2">
        <v>211.010605</v>
      </c>
      <c r="G1924" s="3">
        <v>3879500</v>
      </c>
    </row>
    <row r="1925" spans="1:7" x14ac:dyDescent="0.25">
      <c r="A1925" s="1">
        <v>43055</v>
      </c>
      <c r="B1925" s="2">
        <v>220</v>
      </c>
      <c r="C1925" s="2">
        <v>223</v>
      </c>
      <c r="D1925" s="2">
        <v>220</v>
      </c>
      <c r="E1925" s="2">
        <v>221</v>
      </c>
      <c r="F1925" s="2">
        <v>211.969742</v>
      </c>
      <c r="G1925" s="3">
        <v>3443400</v>
      </c>
    </row>
    <row r="1926" spans="1:7" x14ac:dyDescent="0.25">
      <c r="A1926" s="1">
        <v>43056</v>
      </c>
      <c r="B1926" s="2">
        <v>223</v>
      </c>
      <c r="C1926" s="2">
        <v>225</v>
      </c>
      <c r="D1926" s="2">
        <v>222</v>
      </c>
      <c r="E1926" s="2">
        <v>224</v>
      </c>
      <c r="F1926" s="2">
        <v>214.84716800000001</v>
      </c>
      <c r="G1926" s="3">
        <v>5722000</v>
      </c>
    </row>
    <row r="1927" spans="1:7" x14ac:dyDescent="0.25">
      <c r="A1927" s="1">
        <v>43059</v>
      </c>
      <c r="B1927" s="2">
        <v>225</v>
      </c>
      <c r="C1927" s="2">
        <v>226</v>
      </c>
      <c r="D1927" s="2">
        <v>223</v>
      </c>
      <c r="E1927" s="2">
        <v>223</v>
      </c>
      <c r="F1927" s="2">
        <v>213.88803100000001</v>
      </c>
      <c r="G1927" s="3">
        <v>2393800</v>
      </c>
    </row>
    <row r="1928" spans="1:7" x14ac:dyDescent="0.25">
      <c r="A1928" s="1">
        <v>43060</v>
      </c>
      <c r="B1928" s="2">
        <v>223</v>
      </c>
      <c r="C1928" s="2">
        <v>223</v>
      </c>
      <c r="D1928" s="2">
        <v>223</v>
      </c>
      <c r="E1928" s="2">
        <v>223</v>
      </c>
      <c r="F1928" s="2">
        <v>213.88803100000001</v>
      </c>
      <c r="G1928" s="3">
        <v>6388300</v>
      </c>
    </row>
    <row r="1929" spans="1:7" x14ac:dyDescent="0.25">
      <c r="A1929" s="1">
        <v>43061</v>
      </c>
      <c r="B1929" s="2">
        <v>224</v>
      </c>
      <c r="C1929" s="2">
        <v>226</v>
      </c>
      <c r="D1929" s="2">
        <v>223</v>
      </c>
      <c r="E1929" s="2">
        <v>224</v>
      </c>
      <c r="F1929" s="2">
        <v>214.84716800000001</v>
      </c>
      <c r="G1929" s="3">
        <v>5618000</v>
      </c>
    </row>
    <row r="1930" spans="1:7" x14ac:dyDescent="0.25">
      <c r="A1930" s="1">
        <v>43062</v>
      </c>
      <c r="B1930" s="2">
        <v>224</v>
      </c>
      <c r="C1930" s="2">
        <v>226</v>
      </c>
      <c r="D1930" s="2">
        <v>223</v>
      </c>
      <c r="E1930" s="2">
        <v>223</v>
      </c>
      <c r="F1930" s="2">
        <v>213.88803100000001</v>
      </c>
      <c r="G1930" s="3">
        <v>3107100</v>
      </c>
    </row>
    <row r="1931" spans="1:7" x14ac:dyDescent="0.25">
      <c r="A1931" s="1">
        <v>43063</v>
      </c>
      <c r="B1931" s="2">
        <v>223</v>
      </c>
      <c r="C1931" s="2">
        <v>224</v>
      </c>
      <c r="D1931" s="2">
        <v>221</v>
      </c>
      <c r="E1931" s="2">
        <v>222</v>
      </c>
      <c r="F1931" s="2">
        <v>212.92889400000001</v>
      </c>
      <c r="G1931" s="3">
        <v>3724400</v>
      </c>
    </row>
    <row r="1932" spans="1:7" x14ac:dyDescent="0.25">
      <c r="A1932" s="1">
        <v>43066</v>
      </c>
      <c r="B1932" s="2">
        <v>222</v>
      </c>
      <c r="C1932" s="2">
        <v>223</v>
      </c>
      <c r="D1932" s="2">
        <v>219</v>
      </c>
      <c r="E1932" s="2">
        <v>221</v>
      </c>
      <c r="F1932" s="2">
        <v>211.969742</v>
      </c>
      <c r="G1932" s="3">
        <v>3636800</v>
      </c>
    </row>
    <row r="1933" spans="1:7" x14ac:dyDescent="0.25">
      <c r="A1933" s="1">
        <v>43067</v>
      </c>
      <c r="B1933" s="2">
        <v>221</v>
      </c>
      <c r="C1933" s="2">
        <v>222</v>
      </c>
      <c r="D1933" s="2">
        <v>220</v>
      </c>
      <c r="E1933" s="2">
        <v>222</v>
      </c>
      <c r="F1933" s="2">
        <v>212.92889400000001</v>
      </c>
      <c r="G1933" s="3">
        <v>1788600</v>
      </c>
    </row>
    <row r="1934" spans="1:7" x14ac:dyDescent="0.25">
      <c r="A1934" s="1">
        <v>43068</v>
      </c>
      <c r="B1934" s="2">
        <v>224</v>
      </c>
      <c r="C1934" s="2">
        <v>229</v>
      </c>
      <c r="D1934" s="2">
        <v>223</v>
      </c>
      <c r="E1934" s="2">
        <v>229</v>
      </c>
      <c r="F1934" s="2">
        <v>219.64286799999999</v>
      </c>
      <c r="G1934" s="3">
        <v>13743300</v>
      </c>
    </row>
    <row r="1935" spans="1:7" x14ac:dyDescent="0.25">
      <c r="A1935" s="1">
        <v>43069</v>
      </c>
      <c r="B1935" s="2">
        <v>228</v>
      </c>
      <c r="C1935" s="2">
        <v>231</v>
      </c>
      <c r="D1935" s="2">
        <v>225</v>
      </c>
      <c r="E1935" s="2">
        <v>227</v>
      </c>
      <c r="F1935" s="2">
        <v>217.72457900000001</v>
      </c>
      <c r="G1935" s="3">
        <v>12183700</v>
      </c>
    </row>
    <row r="1936" spans="1:7" x14ac:dyDescent="0.25">
      <c r="A1936" s="1">
        <v>43070</v>
      </c>
      <c r="B1936" s="2">
        <v>227</v>
      </c>
      <c r="C1936" s="2">
        <v>228</v>
      </c>
      <c r="D1936" s="2">
        <v>223</v>
      </c>
      <c r="E1936" s="2">
        <v>223</v>
      </c>
      <c r="F1936" s="2">
        <v>213.88803100000001</v>
      </c>
      <c r="G1936" s="3">
        <v>5890500</v>
      </c>
    </row>
    <row r="1937" spans="1:7" x14ac:dyDescent="0.25">
      <c r="A1937" s="1">
        <v>43073</v>
      </c>
      <c r="B1937" s="2">
        <v>225</v>
      </c>
      <c r="C1937" s="2">
        <v>229</v>
      </c>
      <c r="D1937" s="2">
        <v>224</v>
      </c>
      <c r="E1937" s="2">
        <v>225</v>
      </c>
      <c r="F1937" s="2">
        <v>215.80630500000001</v>
      </c>
      <c r="G1937" s="3">
        <v>6248300</v>
      </c>
    </row>
    <row r="1938" spans="1:7" x14ac:dyDescent="0.25">
      <c r="A1938" s="1">
        <v>43075</v>
      </c>
      <c r="B1938" s="2">
        <v>225</v>
      </c>
      <c r="C1938" s="2">
        <v>230</v>
      </c>
      <c r="D1938" s="2">
        <v>224</v>
      </c>
      <c r="E1938" s="2">
        <v>229</v>
      </c>
      <c r="F1938" s="2">
        <v>219.64286799999999</v>
      </c>
      <c r="G1938" s="3">
        <v>5590300</v>
      </c>
    </row>
    <row r="1939" spans="1:7" x14ac:dyDescent="0.25">
      <c r="A1939" s="1">
        <v>43076</v>
      </c>
      <c r="B1939" s="2">
        <v>229</v>
      </c>
      <c r="C1939" s="2">
        <v>231</v>
      </c>
      <c r="D1939" s="2">
        <v>227</v>
      </c>
      <c r="E1939" s="2">
        <v>230</v>
      </c>
      <c r="F1939" s="2">
        <v>220.60200499999999</v>
      </c>
      <c r="G1939" s="3">
        <v>4034300</v>
      </c>
    </row>
    <row r="1940" spans="1:7" x14ac:dyDescent="0.25">
      <c r="A1940" s="1">
        <v>43077</v>
      </c>
      <c r="B1940" s="2">
        <v>231</v>
      </c>
      <c r="C1940" s="2">
        <v>231</v>
      </c>
      <c r="D1940" s="2">
        <v>228</v>
      </c>
      <c r="E1940" s="2">
        <v>228</v>
      </c>
      <c r="F1940" s="2">
        <v>218.68373099999999</v>
      </c>
      <c r="G1940" s="3">
        <v>4456400</v>
      </c>
    </row>
    <row r="1941" spans="1:7" x14ac:dyDescent="0.25">
      <c r="A1941" s="1">
        <v>43081</v>
      </c>
      <c r="B1941" s="2">
        <v>229</v>
      </c>
      <c r="C1941" s="2">
        <v>230</v>
      </c>
      <c r="D1941" s="2">
        <v>226</v>
      </c>
      <c r="E1941" s="2">
        <v>226</v>
      </c>
      <c r="F1941" s="2">
        <v>216.76544200000001</v>
      </c>
      <c r="G1941" s="3">
        <v>5795500</v>
      </c>
    </row>
    <row r="1942" spans="1:7" x14ac:dyDescent="0.25">
      <c r="A1942" s="1">
        <v>43082</v>
      </c>
      <c r="B1942" s="2">
        <v>226</v>
      </c>
      <c r="C1942" s="2">
        <v>226</v>
      </c>
      <c r="D1942" s="2">
        <v>224</v>
      </c>
      <c r="E1942" s="2">
        <v>224</v>
      </c>
      <c r="F1942" s="2">
        <v>214.84716800000001</v>
      </c>
      <c r="G1942" s="3">
        <v>6014200</v>
      </c>
    </row>
    <row r="1943" spans="1:7" x14ac:dyDescent="0.25">
      <c r="A1943" s="1">
        <v>43083</v>
      </c>
      <c r="B1943" s="2">
        <v>226</v>
      </c>
      <c r="C1943" s="2">
        <v>229</v>
      </c>
      <c r="D1943" s="2">
        <v>225</v>
      </c>
      <c r="E1943" s="2">
        <v>228</v>
      </c>
      <c r="F1943" s="2">
        <v>218.68373099999999</v>
      </c>
      <c r="G1943" s="3">
        <v>5736300</v>
      </c>
    </row>
    <row r="1944" spans="1:7" x14ac:dyDescent="0.25">
      <c r="A1944" s="1">
        <v>43084</v>
      </c>
      <c r="B1944" s="2">
        <v>228</v>
      </c>
      <c r="C1944" s="2">
        <v>230</v>
      </c>
      <c r="D1944" s="2">
        <v>227</v>
      </c>
      <c r="E1944" s="2">
        <v>230</v>
      </c>
      <c r="F1944" s="2">
        <v>220.60200499999999</v>
      </c>
      <c r="G1944" s="3">
        <v>4657300</v>
      </c>
    </row>
    <row r="1945" spans="1:7" x14ac:dyDescent="0.25">
      <c r="A1945" s="1">
        <v>43087</v>
      </c>
      <c r="B1945" s="2">
        <v>229</v>
      </c>
      <c r="C1945" s="2">
        <v>231</v>
      </c>
      <c r="D1945" s="2">
        <v>228</v>
      </c>
      <c r="E1945" s="2">
        <v>230</v>
      </c>
      <c r="F1945" s="2">
        <v>220.60200499999999</v>
      </c>
      <c r="G1945" s="3">
        <v>3390300</v>
      </c>
    </row>
    <row r="1946" spans="1:7" x14ac:dyDescent="0.25">
      <c r="A1946" s="1">
        <v>43088</v>
      </c>
      <c r="B1946" s="2">
        <v>231</v>
      </c>
      <c r="C1946" s="2">
        <v>235</v>
      </c>
      <c r="D1946" s="2">
        <v>230</v>
      </c>
      <c r="E1946" s="2">
        <v>231</v>
      </c>
      <c r="F1946" s="2">
        <v>221.56114199999999</v>
      </c>
      <c r="G1946" s="3">
        <v>8434100</v>
      </c>
    </row>
    <row r="1947" spans="1:7" x14ac:dyDescent="0.25">
      <c r="A1947" s="1">
        <v>43089</v>
      </c>
      <c r="B1947" s="2">
        <v>231</v>
      </c>
      <c r="C1947" s="2">
        <v>234</v>
      </c>
      <c r="D1947" s="2">
        <v>229</v>
      </c>
      <c r="E1947" s="2">
        <v>234</v>
      </c>
      <c r="F1947" s="2">
        <v>224.43855300000001</v>
      </c>
      <c r="G1947" s="3">
        <v>4470600</v>
      </c>
    </row>
    <row r="1948" spans="1:7" x14ac:dyDescent="0.25">
      <c r="A1948" s="1">
        <v>43090</v>
      </c>
      <c r="B1948" s="2">
        <v>235</v>
      </c>
      <c r="C1948" s="2">
        <v>235</v>
      </c>
      <c r="D1948" s="2">
        <v>231</v>
      </c>
      <c r="E1948" s="2">
        <v>233</v>
      </c>
      <c r="F1948" s="2">
        <v>223.47941599999999</v>
      </c>
      <c r="G1948" s="3">
        <v>3874400</v>
      </c>
    </row>
    <row r="1949" spans="1:7" x14ac:dyDescent="0.25">
      <c r="A1949" s="1">
        <v>43091</v>
      </c>
      <c r="B1949" s="2">
        <v>234</v>
      </c>
      <c r="C1949" s="2">
        <v>234</v>
      </c>
      <c r="D1949" s="2">
        <v>231</v>
      </c>
      <c r="E1949" s="2">
        <v>233</v>
      </c>
      <c r="F1949" s="2">
        <v>223.47941599999999</v>
      </c>
      <c r="G1949" s="3">
        <v>4012800</v>
      </c>
    </row>
    <row r="1950" spans="1:7" x14ac:dyDescent="0.25">
      <c r="A1950" s="1">
        <v>43094</v>
      </c>
      <c r="B1950" s="2">
        <v>233</v>
      </c>
      <c r="C1950" s="2">
        <v>236</v>
      </c>
      <c r="D1950" s="2">
        <v>233</v>
      </c>
      <c r="E1950" s="2">
        <v>234</v>
      </c>
      <c r="F1950" s="2">
        <v>224.43855300000001</v>
      </c>
      <c r="G1950" s="3">
        <v>2509900</v>
      </c>
    </row>
    <row r="1951" spans="1:7" x14ac:dyDescent="0.25">
      <c r="A1951" s="1">
        <v>43095</v>
      </c>
      <c r="B1951" s="2">
        <v>234</v>
      </c>
      <c r="C1951" s="2">
        <v>237</v>
      </c>
      <c r="D1951" s="2">
        <v>234</v>
      </c>
      <c r="E1951" s="2">
        <v>235</v>
      </c>
      <c r="F1951" s="2">
        <v>225.39769000000001</v>
      </c>
      <c r="G1951" s="3">
        <v>3859800</v>
      </c>
    </row>
    <row r="1952" spans="1:7" x14ac:dyDescent="0.25">
      <c r="A1952" s="1">
        <v>43096</v>
      </c>
      <c r="B1952" s="2">
        <v>235</v>
      </c>
      <c r="C1952" s="2">
        <v>236</v>
      </c>
      <c r="D1952" s="2">
        <v>233</v>
      </c>
      <c r="E1952" s="2">
        <v>235</v>
      </c>
      <c r="F1952" s="2">
        <v>225.39769000000001</v>
      </c>
      <c r="G1952" s="3">
        <v>2262900</v>
      </c>
    </row>
    <row r="1953" spans="1:7" x14ac:dyDescent="0.25">
      <c r="A1953" s="1">
        <v>43097</v>
      </c>
      <c r="B1953" s="2">
        <v>234</v>
      </c>
      <c r="C1953" s="2">
        <v>235</v>
      </c>
      <c r="D1953" s="2">
        <v>231</v>
      </c>
      <c r="E1953" s="2">
        <v>233</v>
      </c>
      <c r="F1953" s="2">
        <v>223.47941599999999</v>
      </c>
      <c r="G1953" s="3">
        <v>3937200</v>
      </c>
    </row>
    <row r="1954" spans="1:7" x14ac:dyDescent="0.25">
      <c r="A1954" s="1">
        <v>43098</v>
      </c>
      <c r="B1954" s="2">
        <v>235</v>
      </c>
      <c r="C1954" s="2">
        <v>236</v>
      </c>
      <c r="D1954" s="2">
        <v>232</v>
      </c>
      <c r="E1954" s="2">
        <v>232</v>
      </c>
      <c r="F1954" s="2">
        <v>222.520264</v>
      </c>
      <c r="G1954" s="3">
        <v>6119200</v>
      </c>
    </row>
    <row r="1955" spans="1:7" x14ac:dyDescent="0.25">
      <c r="A1955" s="1">
        <v>43103</v>
      </c>
      <c r="B1955" s="2">
        <v>234</v>
      </c>
      <c r="C1955" s="2">
        <v>237</v>
      </c>
      <c r="D1955" s="2">
        <v>233</v>
      </c>
      <c r="E1955" s="2">
        <v>237</v>
      </c>
      <c r="F1955" s="2">
        <v>227.315979</v>
      </c>
      <c r="G1955" s="3">
        <v>6816400</v>
      </c>
    </row>
    <row r="1956" spans="1:7" x14ac:dyDescent="0.25">
      <c r="A1956" s="1">
        <v>43104</v>
      </c>
      <c r="B1956" s="2">
        <v>239</v>
      </c>
      <c r="C1956" s="2">
        <v>244</v>
      </c>
      <c r="D1956" s="2">
        <v>238</v>
      </c>
      <c r="E1956" s="2">
        <v>242</v>
      </c>
      <c r="F1956" s="2">
        <v>232.11167900000001</v>
      </c>
      <c r="G1956" s="3">
        <v>8123000</v>
      </c>
    </row>
    <row r="1957" spans="1:7" x14ac:dyDescent="0.25">
      <c r="A1957" s="1">
        <v>43105</v>
      </c>
      <c r="B1957" s="2">
        <v>242</v>
      </c>
      <c r="C1957" s="2">
        <v>244</v>
      </c>
      <c r="D1957" s="2">
        <v>240</v>
      </c>
      <c r="E1957" s="2">
        <v>241</v>
      </c>
      <c r="F1957" s="2">
        <v>231.15254200000001</v>
      </c>
      <c r="G1957" s="3">
        <v>6622100</v>
      </c>
    </row>
    <row r="1958" spans="1:7" x14ac:dyDescent="0.25">
      <c r="A1958" s="1">
        <v>43108</v>
      </c>
      <c r="B1958" s="2">
        <v>243</v>
      </c>
      <c r="C1958" s="2">
        <v>245</v>
      </c>
      <c r="D1958" s="2">
        <v>241</v>
      </c>
      <c r="E1958" s="2">
        <v>241</v>
      </c>
      <c r="F1958" s="2">
        <v>231.15254200000001</v>
      </c>
      <c r="G1958" s="3">
        <v>8454800</v>
      </c>
    </row>
    <row r="1959" spans="1:7" x14ac:dyDescent="0.25">
      <c r="A1959" s="1">
        <v>43109</v>
      </c>
      <c r="B1959" s="2">
        <v>240</v>
      </c>
      <c r="C1959" s="2">
        <v>240</v>
      </c>
      <c r="D1959" s="2">
        <v>234</v>
      </c>
      <c r="E1959" s="2">
        <v>235</v>
      </c>
      <c r="F1959" s="2">
        <v>225.39769000000001</v>
      </c>
      <c r="G1959" s="3">
        <v>13325700</v>
      </c>
    </row>
    <row r="1960" spans="1:7" x14ac:dyDescent="0.25">
      <c r="A1960" s="1">
        <v>43110</v>
      </c>
      <c r="B1960" s="2">
        <v>235</v>
      </c>
      <c r="C1960" s="2">
        <v>236</v>
      </c>
      <c r="D1960" s="2">
        <v>232</v>
      </c>
      <c r="E1960" s="2">
        <v>233</v>
      </c>
      <c r="F1960" s="2">
        <v>223.47941599999999</v>
      </c>
      <c r="G1960" s="3">
        <v>7991200</v>
      </c>
    </row>
    <row r="1961" spans="1:7" x14ac:dyDescent="0.25">
      <c r="A1961" s="1">
        <v>43111</v>
      </c>
      <c r="B1961" s="2">
        <v>233</v>
      </c>
      <c r="C1961" s="2">
        <v>233</v>
      </c>
      <c r="D1961" s="2">
        <v>230</v>
      </c>
      <c r="E1961" s="2">
        <v>233</v>
      </c>
      <c r="F1961" s="2">
        <v>223.47941599999999</v>
      </c>
      <c r="G1961" s="3">
        <v>9907000</v>
      </c>
    </row>
    <row r="1962" spans="1:7" x14ac:dyDescent="0.25">
      <c r="A1962" s="1">
        <v>43112</v>
      </c>
      <c r="B1962" s="2">
        <v>233</v>
      </c>
      <c r="C1962" s="2">
        <v>239</v>
      </c>
      <c r="D1962" s="2">
        <v>233</v>
      </c>
      <c r="E1962" s="2">
        <v>238</v>
      </c>
      <c r="F1962" s="2">
        <v>228.275116</v>
      </c>
      <c r="G1962" s="3">
        <v>7724600</v>
      </c>
    </row>
    <row r="1963" spans="1:7" x14ac:dyDescent="0.25">
      <c r="A1963" s="1">
        <v>43115</v>
      </c>
      <c r="B1963" s="2">
        <v>239</v>
      </c>
      <c r="C1963" s="2">
        <v>240</v>
      </c>
      <c r="D1963" s="2">
        <v>233</v>
      </c>
      <c r="E1963" s="2">
        <v>234</v>
      </c>
      <c r="F1963" s="2">
        <v>224.43855300000001</v>
      </c>
      <c r="G1963" s="3">
        <v>8595500</v>
      </c>
    </row>
    <row r="1964" spans="1:7" x14ac:dyDescent="0.25">
      <c r="A1964" s="1">
        <v>43116</v>
      </c>
      <c r="B1964" s="2">
        <v>236</v>
      </c>
      <c r="C1964" s="2">
        <v>236</v>
      </c>
      <c r="D1964" s="2">
        <v>233</v>
      </c>
      <c r="E1964" s="2">
        <v>234</v>
      </c>
      <c r="F1964" s="2">
        <v>224.43855300000001</v>
      </c>
      <c r="G1964" s="3">
        <v>4317500</v>
      </c>
    </row>
    <row r="1965" spans="1:7" x14ac:dyDescent="0.25">
      <c r="A1965" s="1">
        <v>43117</v>
      </c>
      <c r="B1965" s="2">
        <v>233</v>
      </c>
      <c r="C1965" s="2">
        <v>234</v>
      </c>
      <c r="D1965" s="2">
        <v>231</v>
      </c>
      <c r="E1965" s="2">
        <v>232</v>
      </c>
      <c r="F1965" s="2">
        <v>222.520264</v>
      </c>
      <c r="G1965" s="3">
        <v>6954100</v>
      </c>
    </row>
    <row r="1966" spans="1:7" x14ac:dyDescent="0.25">
      <c r="A1966" s="1">
        <v>43118</v>
      </c>
      <c r="B1966" s="2">
        <v>232</v>
      </c>
      <c r="C1966" s="2">
        <v>233</v>
      </c>
      <c r="D1966" s="2">
        <v>226</v>
      </c>
      <c r="E1966" s="2">
        <v>227</v>
      </c>
      <c r="F1966" s="2">
        <v>217.72457900000001</v>
      </c>
      <c r="G1966" s="3">
        <v>13075500</v>
      </c>
    </row>
    <row r="1967" spans="1:7" x14ac:dyDescent="0.25">
      <c r="A1967" s="1">
        <v>43119</v>
      </c>
      <c r="B1967" s="2">
        <v>222</v>
      </c>
      <c r="C1967" s="2">
        <v>227</v>
      </c>
      <c r="D1967" s="2">
        <v>218</v>
      </c>
      <c r="E1967" s="2">
        <v>227</v>
      </c>
      <c r="F1967" s="2">
        <v>217.72457900000001</v>
      </c>
      <c r="G1967" s="3">
        <v>22474900</v>
      </c>
    </row>
    <row r="1968" spans="1:7" x14ac:dyDescent="0.25">
      <c r="A1968" s="1">
        <v>43122</v>
      </c>
      <c r="B1968" s="2">
        <v>223</v>
      </c>
      <c r="C1968" s="2">
        <v>223</v>
      </c>
      <c r="D1968" s="2">
        <v>220</v>
      </c>
      <c r="E1968" s="2">
        <v>221</v>
      </c>
      <c r="F1968" s="2">
        <v>211.969742</v>
      </c>
      <c r="G1968" s="3">
        <v>19842300</v>
      </c>
    </row>
    <row r="1969" spans="1:7" x14ac:dyDescent="0.25">
      <c r="A1969" s="1">
        <v>43123</v>
      </c>
      <c r="B1969" s="2">
        <v>222</v>
      </c>
      <c r="C1969" s="2">
        <v>227</v>
      </c>
      <c r="D1969" s="2">
        <v>222</v>
      </c>
      <c r="E1969" s="2">
        <v>227</v>
      </c>
      <c r="F1969" s="2">
        <v>217.72457900000001</v>
      </c>
      <c r="G1969" s="3">
        <v>15032300</v>
      </c>
    </row>
    <row r="1970" spans="1:7" x14ac:dyDescent="0.25">
      <c r="A1970" s="1">
        <v>43124</v>
      </c>
      <c r="B1970" s="2">
        <v>227</v>
      </c>
      <c r="C1970" s="2">
        <v>228</v>
      </c>
      <c r="D1970" s="2">
        <v>225</v>
      </c>
      <c r="E1970" s="2">
        <v>226</v>
      </c>
      <c r="F1970" s="2">
        <v>216.76544200000001</v>
      </c>
      <c r="G1970" s="3">
        <v>10308600</v>
      </c>
    </row>
    <row r="1971" spans="1:7" x14ac:dyDescent="0.25">
      <c r="A1971" s="1">
        <v>43125</v>
      </c>
      <c r="B1971" s="2">
        <v>227</v>
      </c>
      <c r="C1971" s="2">
        <v>231</v>
      </c>
      <c r="D1971" s="2">
        <v>226</v>
      </c>
      <c r="E1971" s="2">
        <v>226</v>
      </c>
      <c r="F1971" s="2">
        <v>216.76544200000001</v>
      </c>
      <c r="G1971" s="3">
        <v>9370400</v>
      </c>
    </row>
    <row r="1972" spans="1:7" x14ac:dyDescent="0.25">
      <c r="A1972" s="1">
        <v>43126</v>
      </c>
      <c r="B1972" s="2">
        <v>226</v>
      </c>
      <c r="C1972" s="2">
        <v>230</v>
      </c>
      <c r="D1972" s="2">
        <v>226</v>
      </c>
      <c r="E1972" s="2">
        <v>229</v>
      </c>
      <c r="F1972" s="2">
        <v>219.64286799999999</v>
      </c>
      <c r="G1972" s="3">
        <v>7085900</v>
      </c>
    </row>
    <row r="1973" spans="1:7" x14ac:dyDescent="0.25">
      <c r="A1973" s="1">
        <v>43129</v>
      </c>
      <c r="B1973" s="2">
        <v>231</v>
      </c>
      <c r="C1973" s="2">
        <v>234</v>
      </c>
      <c r="D1973" s="2">
        <v>229</v>
      </c>
      <c r="E1973" s="2">
        <v>232</v>
      </c>
      <c r="F1973" s="2">
        <v>222.520264</v>
      </c>
      <c r="G1973" s="3">
        <v>12044800</v>
      </c>
    </row>
    <row r="1974" spans="1:7" x14ac:dyDescent="0.25">
      <c r="A1974" s="1">
        <v>43130</v>
      </c>
      <c r="B1974" s="2">
        <v>233</v>
      </c>
      <c r="C1974" s="2">
        <v>234</v>
      </c>
      <c r="D1974" s="2">
        <v>231</v>
      </c>
      <c r="E1974" s="2">
        <v>234</v>
      </c>
      <c r="F1974" s="2">
        <v>224.43855300000001</v>
      </c>
      <c r="G1974" s="3">
        <v>8583900</v>
      </c>
    </row>
    <row r="1975" spans="1:7" x14ac:dyDescent="0.25">
      <c r="A1975" s="1">
        <v>43131</v>
      </c>
      <c r="B1975" s="2">
        <v>233</v>
      </c>
      <c r="C1975" s="2">
        <v>234</v>
      </c>
      <c r="D1975" s="2">
        <v>230</v>
      </c>
      <c r="E1975" s="2">
        <v>230</v>
      </c>
      <c r="F1975" s="2">
        <v>220.60200499999999</v>
      </c>
      <c r="G1975" s="3">
        <v>9372000</v>
      </c>
    </row>
    <row r="1976" spans="1:7" x14ac:dyDescent="0.25">
      <c r="A1976" s="1">
        <v>43132</v>
      </c>
      <c r="B1976" s="2">
        <v>232</v>
      </c>
      <c r="C1976" s="2">
        <v>232</v>
      </c>
      <c r="D1976" s="2">
        <v>229</v>
      </c>
      <c r="E1976" s="2">
        <v>229</v>
      </c>
      <c r="F1976" s="2">
        <v>219.64286799999999</v>
      </c>
      <c r="G1976" s="3">
        <v>4815100</v>
      </c>
    </row>
    <row r="1977" spans="1:7" x14ac:dyDescent="0.25">
      <c r="A1977" s="1">
        <v>43133</v>
      </c>
      <c r="B1977" s="2">
        <v>230</v>
      </c>
      <c r="C1977" s="2">
        <v>232</v>
      </c>
      <c r="D1977" s="2">
        <v>228</v>
      </c>
      <c r="E1977" s="2">
        <v>230</v>
      </c>
      <c r="F1977" s="2">
        <v>220.60200499999999</v>
      </c>
      <c r="G1977" s="3">
        <v>5108700</v>
      </c>
    </row>
    <row r="1978" spans="1:7" x14ac:dyDescent="0.25">
      <c r="A1978" s="1">
        <v>43136</v>
      </c>
      <c r="B1978" s="2">
        <v>227</v>
      </c>
      <c r="C1978" s="2">
        <v>229</v>
      </c>
      <c r="D1978" s="2">
        <v>226</v>
      </c>
      <c r="E1978" s="2">
        <v>229</v>
      </c>
      <c r="F1978" s="2">
        <v>219.64286799999999</v>
      </c>
      <c r="G1978" s="3">
        <v>7559000</v>
      </c>
    </row>
    <row r="1979" spans="1:7" x14ac:dyDescent="0.25">
      <c r="A1979" s="1">
        <v>43137</v>
      </c>
      <c r="B1979" s="2">
        <v>227</v>
      </c>
      <c r="C1979" s="2">
        <v>229</v>
      </c>
      <c r="D1979" s="2">
        <v>224</v>
      </c>
      <c r="E1979" s="2">
        <v>228</v>
      </c>
      <c r="F1979" s="2">
        <v>218.68373099999999</v>
      </c>
      <c r="G1979" s="3">
        <v>11509600</v>
      </c>
    </row>
    <row r="1980" spans="1:7" x14ac:dyDescent="0.25">
      <c r="A1980" s="1">
        <v>43138</v>
      </c>
      <c r="B1980" s="2">
        <v>229</v>
      </c>
      <c r="C1980" s="2">
        <v>230</v>
      </c>
      <c r="D1980" s="2">
        <v>225</v>
      </c>
      <c r="E1980" s="2">
        <v>227</v>
      </c>
      <c r="F1980" s="2">
        <v>217.72457900000001</v>
      </c>
      <c r="G1980" s="3">
        <v>4942200</v>
      </c>
    </row>
    <row r="1981" spans="1:7" x14ac:dyDescent="0.25">
      <c r="A1981" s="1">
        <v>43139</v>
      </c>
      <c r="B1981" s="2">
        <v>227</v>
      </c>
      <c r="C1981" s="2">
        <v>227</v>
      </c>
      <c r="D1981" s="2">
        <v>223</v>
      </c>
      <c r="E1981" s="2">
        <v>223</v>
      </c>
      <c r="F1981" s="2">
        <v>213.88803100000001</v>
      </c>
      <c r="G1981" s="3">
        <v>6504100</v>
      </c>
    </row>
    <row r="1982" spans="1:7" x14ac:dyDescent="0.25">
      <c r="A1982" s="1">
        <v>43140</v>
      </c>
      <c r="B1982" s="2">
        <v>220</v>
      </c>
      <c r="C1982" s="2">
        <v>225</v>
      </c>
      <c r="D1982" s="2">
        <v>220</v>
      </c>
      <c r="E1982" s="2">
        <v>224</v>
      </c>
      <c r="F1982" s="2">
        <v>214.84716800000001</v>
      </c>
      <c r="G1982" s="3">
        <v>7682000</v>
      </c>
    </row>
    <row r="1983" spans="1:7" x14ac:dyDescent="0.25">
      <c r="A1983" s="1">
        <v>43143</v>
      </c>
      <c r="B1983" s="2">
        <v>224</v>
      </c>
      <c r="C1983" s="2">
        <v>226</v>
      </c>
      <c r="D1983" s="2">
        <v>222</v>
      </c>
      <c r="E1983" s="2">
        <v>225</v>
      </c>
      <c r="F1983" s="2">
        <v>215.80630500000001</v>
      </c>
      <c r="G1983" s="3">
        <v>3946500</v>
      </c>
    </row>
    <row r="1984" spans="1:7" x14ac:dyDescent="0.25">
      <c r="A1984" s="1">
        <v>43144</v>
      </c>
      <c r="B1984" s="2">
        <v>225</v>
      </c>
      <c r="C1984" s="2">
        <v>226</v>
      </c>
      <c r="D1984" s="2">
        <v>223</v>
      </c>
      <c r="E1984" s="2">
        <v>225</v>
      </c>
      <c r="F1984" s="2">
        <v>215.80630500000001</v>
      </c>
      <c r="G1984" s="3">
        <v>5097100</v>
      </c>
    </row>
    <row r="1985" spans="1:7" x14ac:dyDescent="0.25">
      <c r="A1985" s="1">
        <v>43145</v>
      </c>
      <c r="B1985" s="2">
        <v>225</v>
      </c>
      <c r="C1985" s="2">
        <v>225</v>
      </c>
      <c r="D1985" s="2">
        <v>224</v>
      </c>
      <c r="E1985" s="2">
        <v>224</v>
      </c>
      <c r="F1985" s="2">
        <v>214.84716800000001</v>
      </c>
      <c r="G1985" s="3">
        <v>1195700</v>
      </c>
    </row>
    <row r="1986" spans="1:7" x14ac:dyDescent="0.25">
      <c r="A1986" s="1">
        <v>43146</v>
      </c>
      <c r="B1986" s="2">
        <v>227</v>
      </c>
      <c r="C1986" s="2">
        <v>228</v>
      </c>
      <c r="D1986" s="2">
        <v>225</v>
      </c>
      <c r="E1986" s="2">
        <v>228</v>
      </c>
      <c r="F1986" s="2">
        <v>218.68373099999999</v>
      </c>
      <c r="G1986" s="3">
        <v>4210500</v>
      </c>
    </row>
    <row r="1987" spans="1:7" x14ac:dyDescent="0.25">
      <c r="A1987" s="1">
        <v>43147</v>
      </c>
      <c r="B1987" s="2">
        <v>228</v>
      </c>
      <c r="C1987" s="2">
        <v>230</v>
      </c>
      <c r="D1987" s="2">
        <v>228</v>
      </c>
      <c r="E1987" s="2">
        <v>228</v>
      </c>
      <c r="F1987" s="2">
        <v>218.68373099999999</v>
      </c>
      <c r="G1987" s="3">
        <v>2885600</v>
      </c>
    </row>
    <row r="1988" spans="1:7" x14ac:dyDescent="0.25">
      <c r="A1988" s="1">
        <v>43150</v>
      </c>
      <c r="B1988" s="2">
        <v>228</v>
      </c>
      <c r="C1988" s="2">
        <v>230</v>
      </c>
      <c r="D1988" s="2">
        <v>227</v>
      </c>
      <c r="E1988" s="2">
        <v>228</v>
      </c>
      <c r="F1988" s="2">
        <v>218.68373099999999</v>
      </c>
      <c r="G1988" s="3">
        <v>1261800</v>
      </c>
    </row>
    <row r="1989" spans="1:7" x14ac:dyDescent="0.25">
      <c r="A1989" s="1">
        <v>43151</v>
      </c>
      <c r="B1989" s="2">
        <v>228</v>
      </c>
      <c r="C1989" s="2">
        <v>228</v>
      </c>
      <c r="D1989" s="2">
        <v>226</v>
      </c>
      <c r="E1989" s="2">
        <v>227</v>
      </c>
      <c r="F1989" s="2">
        <v>217.72457900000001</v>
      </c>
      <c r="G1989" s="3">
        <v>1654600</v>
      </c>
    </row>
    <row r="1990" spans="1:7" x14ac:dyDescent="0.25">
      <c r="A1990" s="1">
        <v>43152</v>
      </c>
      <c r="B1990" s="2">
        <v>227</v>
      </c>
      <c r="C1990" s="2">
        <v>228</v>
      </c>
      <c r="D1990" s="2">
        <v>226</v>
      </c>
      <c r="E1990" s="2">
        <v>228</v>
      </c>
      <c r="F1990" s="2">
        <v>218.68373099999999</v>
      </c>
      <c r="G1990" s="3">
        <v>2873200</v>
      </c>
    </row>
    <row r="1991" spans="1:7" x14ac:dyDescent="0.25">
      <c r="A1991" s="1">
        <v>43153</v>
      </c>
      <c r="B1991" s="2">
        <v>228</v>
      </c>
      <c r="C1991" s="2">
        <v>229</v>
      </c>
      <c r="D1991" s="2">
        <v>223</v>
      </c>
      <c r="E1991" s="2">
        <v>225</v>
      </c>
      <c r="F1991" s="2">
        <v>215.80630500000001</v>
      </c>
      <c r="G1991" s="3">
        <v>4973100</v>
      </c>
    </row>
    <row r="1992" spans="1:7" x14ac:dyDescent="0.25">
      <c r="A1992" s="1">
        <v>43154</v>
      </c>
      <c r="B1992" s="2">
        <v>225</v>
      </c>
      <c r="C1992" s="2">
        <v>227</v>
      </c>
      <c r="D1992" s="2">
        <v>223</v>
      </c>
      <c r="E1992" s="2">
        <v>226</v>
      </c>
      <c r="F1992" s="2">
        <v>216.76544200000001</v>
      </c>
      <c r="G1992" s="3">
        <v>3220500</v>
      </c>
    </row>
    <row r="1993" spans="1:7" x14ac:dyDescent="0.25">
      <c r="A1993" s="1">
        <v>43157</v>
      </c>
      <c r="B1993" s="2">
        <v>226</v>
      </c>
      <c r="C1993" s="2">
        <v>230</v>
      </c>
      <c r="D1993" s="2">
        <v>225</v>
      </c>
      <c r="E1993" s="2">
        <v>230</v>
      </c>
      <c r="F1993" s="2">
        <v>220.60200499999999</v>
      </c>
      <c r="G1993" s="3">
        <v>4381400</v>
      </c>
    </row>
    <row r="1994" spans="1:7" x14ac:dyDescent="0.25">
      <c r="A1994" s="1">
        <v>43158</v>
      </c>
      <c r="B1994" s="2">
        <v>230</v>
      </c>
      <c r="C1994" s="2">
        <v>235</v>
      </c>
      <c r="D1994" s="2">
        <v>229</v>
      </c>
      <c r="E1994" s="2">
        <v>233</v>
      </c>
      <c r="F1994" s="2">
        <v>223.47941599999999</v>
      </c>
      <c r="G1994" s="3">
        <v>9596500</v>
      </c>
    </row>
    <row r="1995" spans="1:7" x14ac:dyDescent="0.25">
      <c r="A1995" s="1">
        <v>43159</v>
      </c>
      <c r="B1995" s="2">
        <v>232</v>
      </c>
      <c r="C1995" s="2">
        <v>235</v>
      </c>
      <c r="D1995" s="2">
        <v>232</v>
      </c>
      <c r="E1995" s="2">
        <v>232</v>
      </c>
      <c r="F1995" s="2">
        <v>222.520264</v>
      </c>
      <c r="G1995" s="3">
        <v>5408400</v>
      </c>
    </row>
    <row r="1996" spans="1:7" x14ac:dyDescent="0.25">
      <c r="A1996" s="1">
        <v>43161</v>
      </c>
      <c r="B1996" s="2">
        <v>230</v>
      </c>
      <c r="C1996" s="2">
        <v>232</v>
      </c>
      <c r="D1996" s="2">
        <v>228</v>
      </c>
      <c r="E1996" s="2">
        <v>230</v>
      </c>
      <c r="F1996" s="2">
        <v>220.60200499999999</v>
      </c>
      <c r="G1996" s="3">
        <v>4420400</v>
      </c>
    </row>
    <row r="1997" spans="1:7" x14ac:dyDescent="0.25">
      <c r="A1997" s="1">
        <v>43164</v>
      </c>
      <c r="B1997" s="2">
        <v>230</v>
      </c>
      <c r="C1997" s="2">
        <v>232</v>
      </c>
      <c r="D1997" s="2">
        <v>226</v>
      </c>
      <c r="E1997" s="2">
        <v>228</v>
      </c>
      <c r="F1997" s="2">
        <v>218.68373099999999</v>
      </c>
      <c r="G1997" s="3">
        <v>3980500</v>
      </c>
    </row>
    <row r="1998" spans="1:7" x14ac:dyDescent="0.25">
      <c r="A1998" s="1">
        <v>43165</v>
      </c>
      <c r="B1998" s="2">
        <v>229</v>
      </c>
      <c r="C1998" s="2">
        <v>231</v>
      </c>
      <c r="D1998" s="2">
        <v>227</v>
      </c>
      <c r="E1998" s="2">
        <v>228</v>
      </c>
      <c r="F1998" s="2">
        <v>218.68373099999999</v>
      </c>
      <c r="G1998" s="3">
        <v>3478200</v>
      </c>
    </row>
    <row r="1999" spans="1:7" x14ac:dyDescent="0.25">
      <c r="A1999" s="1">
        <v>43166</v>
      </c>
      <c r="B1999" s="2">
        <v>226</v>
      </c>
      <c r="C1999" s="2">
        <v>229</v>
      </c>
      <c r="D1999" s="2">
        <v>226</v>
      </c>
      <c r="E1999" s="2">
        <v>227</v>
      </c>
      <c r="F1999" s="2">
        <v>217.72457900000001</v>
      </c>
      <c r="G1999" s="3">
        <v>3924200</v>
      </c>
    </row>
    <row r="2000" spans="1:7" x14ac:dyDescent="0.25">
      <c r="A2000" s="1">
        <v>43167</v>
      </c>
      <c r="B2000" s="2">
        <v>227</v>
      </c>
      <c r="C2000" s="2">
        <v>231</v>
      </c>
      <c r="D2000" s="2">
        <v>227</v>
      </c>
      <c r="E2000" s="2">
        <v>228</v>
      </c>
      <c r="F2000" s="2">
        <v>218.68373099999999</v>
      </c>
      <c r="G2000" s="3">
        <v>5057100</v>
      </c>
    </row>
    <row r="2001" spans="1:7" x14ac:dyDescent="0.25">
      <c r="A2001" s="1">
        <v>43168</v>
      </c>
      <c r="B2001" s="2">
        <v>229</v>
      </c>
      <c r="C2001" s="2">
        <v>230</v>
      </c>
      <c r="D2001" s="2">
        <v>228</v>
      </c>
      <c r="E2001" s="2">
        <v>230</v>
      </c>
      <c r="F2001" s="2">
        <v>220.60200499999999</v>
      </c>
      <c r="G2001" s="3">
        <v>2662500</v>
      </c>
    </row>
    <row r="2002" spans="1:7" x14ac:dyDescent="0.25">
      <c r="A2002" s="1">
        <v>43171</v>
      </c>
      <c r="B2002" s="2">
        <v>232</v>
      </c>
      <c r="C2002" s="2">
        <v>233</v>
      </c>
      <c r="D2002" s="2">
        <v>230</v>
      </c>
      <c r="E2002" s="2">
        <v>232</v>
      </c>
      <c r="F2002" s="2">
        <v>222.520264</v>
      </c>
      <c r="G2002" s="3">
        <v>4522500</v>
      </c>
    </row>
    <row r="2003" spans="1:7" x14ac:dyDescent="0.25">
      <c r="A2003" s="1">
        <v>43172</v>
      </c>
      <c r="B2003" s="2">
        <v>233</v>
      </c>
      <c r="C2003" s="2">
        <v>233</v>
      </c>
      <c r="D2003" s="2">
        <v>226</v>
      </c>
      <c r="E2003" s="2">
        <v>228</v>
      </c>
      <c r="F2003" s="2">
        <v>218.68373099999999</v>
      </c>
      <c r="G2003" s="3">
        <v>8124000</v>
      </c>
    </row>
    <row r="2004" spans="1:7" x14ac:dyDescent="0.25">
      <c r="A2004" s="1">
        <v>43173</v>
      </c>
      <c r="B2004" s="2">
        <v>227</v>
      </c>
      <c r="C2004" s="2">
        <v>228</v>
      </c>
      <c r="D2004" s="2">
        <v>225</v>
      </c>
      <c r="E2004" s="2">
        <v>225</v>
      </c>
      <c r="F2004" s="2">
        <v>215.80630500000001</v>
      </c>
      <c r="G2004" s="3">
        <v>5367000</v>
      </c>
    </row>
    <row r="2005" spans="1:7" x14ac:dyDescent="0.25">
      <c r="A2005" s="1">
        <v>43174</v>
      </c>
      <c r="B2005" s="2">
        <v>225</v>
      </c>
      <c r="C2005" s="2">
        <v>226</v>
      </c>
      <c r="D2005" s="2">
        <v>222</v>
      </c>
      <c r="E2005" s="2">
        <v>224</v>
      </c>
      <c r="F2005" s="2">
        <v>214.84716800000001</v>
      </c>
      <c r="G2005" s="3">
        <v>5672200</v>
      </c>
    </row>
    <row r="2006" spans="1:7" x14ac:dyDescent="0.25">
      <c r="A2006" s="1">
        <v>43175</v>
      </c>
      <c r="B2006" s="2">
        <v>223</v>
      </c>
      <c r="C2006" s="2">
        <v>225</v>
      </c>
      <c r="D2006" s="2">
        <v>222</v>
      </c>
      <c r="E2006" s="2">
        <v>223</v>
      </c>
      <c r="F2006" s="2">
        <v>213.88803100000001</v>
      </c>
      <c r="G2006" s="3">
        <v>9581100</v>
      </c>
    </row>
    <row r="2007" spans="1:7" x14ac:dyDescent="0.25">
      <c r="A2007" s="1">
        <v>43178</v>
      </c>
      <c r="B2007" s="2">
        <v>223</v>
      </c>
      <c r="C2007" s="2">
        <v>224</v>
      </c>
      <c r="D2007" s="2">
        <v>222</v>
      </c>
      <c r="E2007" s="2">
        <v>223</v>
      </c>
      <c r="F2007" s="2">
        <v>213.88803100000001</v>
      </c>
      <c r="G2007" s="3">
        <v>2672500</v>
      </c>
    </row>
    <row r="2008" spans="1:7" x14ac:dyDescent="0.25">
      <c r="A2008" s="1">
        <v>43179</v>
      </c>
      <c r="B2008" s="2">
        <v>223</v>
      </c>
      <c r="C2008" s="2">
        <v>225</v>
      </c>
      <c r="D2008" s="2">
        <v>222</v>
      </c>
      <c r="E2008" s="2">
        <v>225</v>
      </c>
      <c r="F2008" s="2">
        <v>215.80630500000001</v>
      </c>
      <c r="G2008" s="3">
        <v>2962200</v>
      </c>
    </row>
    <row r="2009" spans="1:7" x14ac:dyDescent="0.25">
      <c r="A2009" s="1">
        <v>43180</v>
      </c>
      <c r="B2009" s="2">
        <v>226</v>
      </c>
      <c r="C2009" s="2">
        <v>226</v>
      </c>
      <c r="D2009" s="2">
        <v>220</v>
      </c>
      <c r="E2009" s="2">
        <v>222</v>
      </c>
      <c r="F2009" s="2">
        <v>212.92889400000001</v>
      </c>
      <c r="G2009" s="3">
        <v>5908400</v>
      </c>
    </row>
    <row r="2010" spans="1:7" x14ac:dyDescent="0.25">
      <c r="A2010" s="1">
        <v>43181</v>
      </c>
      <c r="B2010" s="2">
        <v>223</v>
      </c>
      <c r="C2010" s="2">
        <v>223</v>
      </c>
      <c r="D2010" s="2">
        <v>218</v>
      </c>
      <c r="E2010" s="2">
        <v>220</v>
      </c>
      <c r="F2010" s="2">
        <v>211.010605</v>
      </c>
      <c r="G2010" s="3">
        <v>8693100</v>
      </c>
    </row>
    <row r="2011" spans="1:7" x14ac:dyDescent="0.25">
      <c r="A2011" s="1">
        <v>43182</v>
      </c>
      <c r="B2011" s="2">
        <v>217</v>
      </c>
      <c r="C2011" s="2">
        <v>221</v>
      </c>
      <c r="D2011" s="2">
        <v>217</v>
      </c>
      <c r="E2011" s="2">
        <v>221</v>
      </c>
      <c r="F2011" s="2">
        <v>211.969742</v>
      </c>
      <c r="G2011" s="3">
        <v>4984100</v>
      </c>
    </row>
    <row r="2012" spans="1:7" x14ac:dyDescent="0.25">
      <c r="A2012" s="1">
        <v>43185</v>
      </c>
      <c r="B2012" s="2">
        <v>220</v>
      </c>
      <c r="C2012" s="2">
        <v>222</v>
      </c>
      <c r="D2012" s="2">
        <v>219</v>
      </c>
      <c r="E2012" s="2">
        <v>222</v>
      </c>
      <c r="F2012" s="2">
        <v>212.92889400000001</v>
      </c>
      <c r="G2012" s="3">
        <v>2683600</v>
      </c>
    </row>
    <row r="2013" spans="1:7" x14ac:dyDescent="0.25">
      <c r="A2013" s="1">
        <v>43186</v>
      </c>
      <c r="B2013" s="2">
        <v>221</v>
      </c>
      <c r="C2013" s="2">
        <v>224</v>
      </c>
      <c r="D2013" s="2">
        <v>220</v>
      </c>
      <c r="E2013" s="2">
        <v>222</v>
      </c>
      <c r="F2013" s="2">
        <v>212.92889400000001</v>
      </c>
      <c r="G2013" s="3">
        <v>4962500</v>
      </c>
    </row>
    <row r="2014" spans="1:7" x14ac:dyDescent="0.25">
      <c r="A2014" s="1">
        <v>43187</v>
      </c>
      <c r="B2014" s="2">
        <v>220</v>
      </c>
      <c r="C2014" s="2">
        <v>221</v>
      </c>
      <c r="D2014" s="2">
        <v>212</v>
      </c>
      <c r="E2014" s="2">
        <v>213</v>
      </c>
      <c r="F2014" s="2">
        <v>204.29664600000001</v>
      </c>
      <c r="G2014" s="3">
        <v>17818600</v>
      </c>
    </row>
    <row r="2015" spans="1:7" x14ac:dyDescent="0.25">
      <c r="A2015" s="1">
        <v>43188</v>
      </c>
      <c r="B2015" s="2">
        <v>213</v>
      </c>
      <c r="C2015" s="2">
        <v>216</v>
      </c>
      <c r="D2015" s="2">
        <v>211</v>
      </c>
      <c r="E2015" s="2">
        <v>212</v>
      </c>
      <c r="F2015" s="2">
        <v>203.33750900000001</v>
      </c>
      <c r="G2015" s="3">
        <v>12187900</v>
      </c>
    </row>
    <row r="2016" spans="1:7" x14ac:dyDescent="0.25">
      <c r="A2016" s="1">
        <v>43189</v>
      </c>
      <c r="B2016" s="2">
        <v>212</v>
      </c>
      <c r="C2016" s="2">
        <v>214</v>
      </c>
      <c r="D2016" s="2">
        <v>211</v>
      </c>
      <c r="E2016" s="2">
        <v>212</v>
      </c>
      <c r="F2016" s="2">
        <v>203.33750900000001</v>
      </c>
      <c r="G2016" s="3">
        <v>4592400</v>
      </c>
    </row>
    <row r="2017" spans="1:7" x14ac:dyDescent="0.25">
      <c r="A2017" s="1">
        <v>43192</v>
      </c>
      <c r="B2017" s="2">
        <v>214</v>
      </c>
      <c r="C2017" s="2">
        <v>215</v>
      </c>
      <c r="D2017" s="2">
        <v>213</v>
      </c>
      <c r="E2017" s="2">
        <v>214</v>
      </c>
      <c r="F2017" s="2">
        <v>205.25578300000001</v>
      </c>
      <c r="G2017" s="3">
        <v>5546400</v>
      </c>
    </row>
    <row r="2018" spans="1:7" x14ac:dyDescent="0.25">
      <c r="A2018" s="1">
        <v>43193</v>
      </c>
      <c r="B2018" s="2">
        <v>212</v>
      </c>
      <c r="C2018" s="2">
        <v>214</v>
      </c>
      <c r="D2018" s="2">
        <v>211</v>
      </c>
      <c r="E2018" s="2">
        <v>212</v>
      </c>
      <c r="F2018" s="2">
        <v>203.33750900000001</v>
      </c>
      <c r="G2018" s="3">
        <v>4024700</v>
      </c>
    </row>
    <row r="2019" spans="1:7" x14ac:dyDescent="0.25">
      <c r="A2019" s="1">
        <v>43194</v>
      </c>
      <c r="B2019" s="2">
        <v>213</v>
      </c>
      <c r="C2019" s="2">
        <v>213</v>
      </c>
      <c r="D2019" s="2">
        <v>195.5</v>
      </c>
      <c r="E2019" s="2">
        <v>195.5</v>
      </c>
      <c r="F2019" s="2">
        <v>187.51170300000001</v>
      </c>
      <c r="G2019" s="3">
        <v>24515700</v>
      </c>
    </row>
    <row r="2020" spans="1:7" x14ac:dyDescent="0.25">
      <c r="A2020" s="1">
        <v>43195</v>
      </c>
      <c r="B2020" s="2">
        <v>197.5</v>
      </c>
      <c r="C2020" s="2">
        <v>198.5</v>
      </c>
      <c r="D2020" s="2">
        <v>192</v>
      </c>
      <c r="E2020" s="2">
        <v>192</v>
      </c>
      <c r="F2020" s="2">
        <v>184.154709</v>
      </c>
      <c r="G2020" s="3">
        <v>21398400</v>
      </c>
    </row>
    <row r="2021" spans="1:7" x14ac:dyDescent="0.25">
      <c r="A2021" s="1">
        <v>43199</v>
      </c>
      <c r="B2021" s="2">
        <v>192.5</v>
      </c>
      <c r="C2021" s="2">
        <v>195</v>
      </c>
      <c r="D2021" s="2">
        <v>192.5</v>
      </c>
      <c r="E2021" s="2">
        <v>193</v>
      </c>
      <c r="F2021" s="2">
        <v>185.11386100000001</v>
      </c>
      <c r="G2021" s="3">
        <v>11323000</v>
      </c>
    </row>
    <row r="2022" spans="1:7" x14ac:dyDescent="0.25">
      <c r="A2022" s="1">
        <v>43200</v>
      </c>
      <c r="B2022" s="2">
        <v>194</v>
      </c>
      <c r="C2022" s="2">
        <v>198.5</v>
      </c>
      <c r="D2022" s="2">
        <v>193.5</v>
      </c>
      <c r="E2022" s="2">
        <v>197</v>
      </c>
      <c r="F2022" s="2">
        <v>188.95040900000001</v>
      </c>
      <c r="G2022" s="3">
        <v>8092900</v>
      </c>
    </row>
    <row r="2023" spans="1:7" x14ac:dyDescent="0.25">
      <c r="A2023" s="1">
        <v>43201</v>
      </c>
      <c r="B2023" s="2">
        <v>196</v>
      </c>
      <c r="C2023" s="2">
        <v>201</v>
      </c>
      <c r="D2023" s="2">
        <v>195</v>
      </c>
      <c r="E2023" s="2">
        <v>201</v>
      </c>
      <c r="F2023" s="2">
        <v>196.274078</v>
      </c>
      <c r="G2023" s="3">
        <v>9089500</v>
      </c>
    </row>
    <row r="2024" spans="1:7" x14ac:dyDescent="0.25">
      <c r="A2024" s="1">
        <v>43202</v>
      </c>
      <c r="B2024" s="2">
        <v>201</v>
      </c>
      <c r="C2024" s="2">
        <v>203</v>
      </c>
      <c r="D2024" s="2">
        <v>198</v>
      </c>
      <c r="E2024" s="2">
        <v>200</v>
      </c>
      <c r="F2024" s="2">
        <v>195.29757699999999</v>
      </c>
      <c r="G2024" s="3">
        <v>4941000</v>
      </c>
    </row>
    <row r="2025" spans="1:7" x14ac:dyDescent="0.25">
      <c r="A2025" s="1">
        <v>43207</v>
      </c>
      <c r="B2025" s="2">
        <v>201</v>
      </c>
      <c r="C2025" s="2">
        <v>201</v>
      </c>
      <c r="D2025" s="2">
        <v>198</v>
      </c>
      <c r="E2025" s="2">
        <v>199.5</v>
      </c>
      <c r="F2025" s="2">
        <v>194.809326</v>
      </c>
      <c r="G2025" s="3">
        <v>4899200</v>
      </c>
    </row>
    <row r="2026" spans="1:7" x14ac:dyDescent="0.25">
      <c r="A2026" s="1">
        <v>43208</v>
      </c>
      <c r="B2026" s="2">
        <v>200</v>
      </c>
      <c r="C2026" s="2">
        <v>202</v>
      </c>
      <c r="D2026" s="2">
        <v>199</v>
      </c>
      <c r="E2026" s="2">
        <v>202</v>
      </c>
      <c r="F2026" s="2">
        <v>197.25056499999999</v>
      </c>
      <c r="G2026" s="3">
        <v>5171800</v>
      </c>
    </row>
    <row r="2027" spans="1:7" x14ac:dyDescent="0.25">
      <c r="A2027" s="1">
        <v>43209</v>
      </c>
      <c r="B2027" s="2">
        <v>201</v>
      </c>
      <c r="C2027" s="2">
        <v>201</v>
      </c>
      <c r="D2027" s="2">
        <v>197</v>
      </c>
      <c r="E2027" s="2">
        <v>197.5</v>
      </c>
      <c r="F2027" s="2">
        <v>192.85635400000001</v>
      </c>
      <c r="G2027" s="3">
        <v>10023000</v>
      </c>
    </row>
    <row r="2028" spans="1:7" x14ac:dyDescent="0.25">
      <c r="A2028" s="1">
        <v>43210</v>
      </c>
      <c r="B2028" s="2">
        <v>199</v>
      </c>
      <c r="C2028" s="2">
        <v>201</v>
      </c>
      <c r="D2028" s="2">
        <v>197</v>
      </c>
      <c r="E2028" s="2">
        <v>197.5</v>
      </c>
      <c r="F2028" s="2">
        <v>192.85635400000001</v>
      </c>
      <c r="G2028" s="3">
        <v>10997600</v>
      </c>
    </row>
    <row r="2029" spans="1:7" x14ac:dyDescent="0.25">
      <c r="A2029" s="1">
        <v>43213</v>
      </c>
      <c r="B2029" s="2">
        <v>198</v>
      </c>
      <c r="C2029" s="2">
        <v>198</v>
      </c>
      <c r="D2029" s="2">
        <v>195.5</v>
      </c>
      <c r="E2029" s="2">
        <v>196.5</v>
      </c>
      <c r="F2029" s="2">
        <v>191.87986799999999</v>
      </c>
      <c r="G2029" s="3">
        <v>7527900</v>
      </c>
    </row>
    <row r="2030" spans="1:7" x14ac:dyDescent="0.25">
      <c r="A2030" s="1">
        <v>43214</v>
      </c>
      <c r="B2030" s="2">
        <v>195.5</v>
      </c>
      <c r="C2030" s="2">
        <v>196.5</v>
      </c>
      <c r="D2030" s="2">
        <v>193.5</v>
      </c>
      <c r="E2030" s="2">
        <v>194.5</v>
      </c>
      <c r="F2030" s="2">
        <v>189.926895</v>
      </c>
      <c r="G2030" s="3">
        <v>10810000</v>
      </c>
    </row>
    <row r="2031" spans="1:7" x14ac:dyDescent="0.25">
      <c r="A2031" s="1">
        <v>43215</v>
      </c>
      <c r="B2031" s="2">
        <v>193.5</v>
      </c>
      <c r="C2031" s="2">
        <v>193.5</v>
      </c>
      <c r="D2031" s="2">
        <v>188.5</v>
      </c>
      <c r="E2031" s="2">
        <v>190</v>
      </c>
      <c r="F2031" s="2">
        <v>185.53268399999999</v>
      </c>
      <c r="G2031" s="3">
        <v>18506400</v>
      </c>
    </row>
    <row r="2032" spans="1:7" x14ac:dyDescent="0.25">
      <c r="A2032" s="1">
        <v>43216</v>
      </c>
      <c r="B2032" s="2">
        <v>190</v>
      </c>
      <c r="C2032" s="2">
        <v>194.5</v>
      </c>
      <c r="D2032" s="2">
        <v>190</v>
      </c>
      <c r="E2032" s="2">
        <v>193.5</v>
      </c>
      <c r="F2032" s="2">
        <v>188.95040900000001</v>
      </c>
      <c r="G2032" s="3">
        <v>8596600</v>
      </c>
    </row>
    <row r="2033" spans="1:7" x14ac:dyDescent="0.25">
      <c r="A2033" s="1">
        <v>43217</v>
      </c>
      <c r="B2033" s="2">
        <v>194.5</v>
      </c>
      <c r="C2033" s="2">
        <v>195</v>
      </c>
      <c r="D2033" s="2">
        <v>192.5</v>
      </c>
      <c r="E2033" s="2">
        <v>195</v>
      </c>
      <c r="F2033" s="2">
        <v>190.41514599999999</v>
      </c>
      <c r="G2033" s="3">
        <v>5272500</v>
      </c>
    </row>
    <row r="2034" spans="1:7" x14ac:dyDescent="0.25">
      <c r="A2034" s="1">
        <v>43220</v>
      </c>
      <c r="B2034" s="2">
        <v>195</v>
      </c>
      <c r="C2034" s="2">
        <v>196</v>
      </c>
      <c r="D2034" s="2">
        <v>194</v>
      </c>
      <c r="E2034" s="2">
        <v>195.5</v>
      </c>
      <c r="F2034" s="2">
        <v>190.903381</v>
      </c>
      <c r="G2034" s="3">
        <v>3811500</v>
      </c>
    </row>
    <row r="2035" spans="1:7" x14ac:dyDescent="0.25">
      <c r="A2035" s="1">
        <v>43222</v>
      </c>
      <c r="B2035" s="2">
        <v>195.5</v>
      </c>
      <c r="C2035" s="2">
        <v>196</v>
      </c>
      <c r="D2035" s="2">
        <v>194</v>
      </c>
      <c r="E2035" s="2">
        <v>195.5</v>
      </c>
      <c r="F2035" s="2">
        <v>190.903381</v>
      </c>
      <c r="G2035" s="3">
        <v>5789300</v>
      </c>
    </row>
    <row r="2036" spans="1:7" x14ac:dyDescent="0.25">
      <c r="A2036" s="1">
        <v>43223</v>
      </c>
      <c r="B2036" s="2">
        <v>194.5</v>
      </c>
      <c r="C2036" s="2">
        <v>195</v>
      </c>
      <c r="D2036" s="2">
        <v>191</v>
      </c>
      <c r="E2036" s="2">
        <v>191</v>
      </c>
      <c r="F2036" s="2">
        <v>186.50917100000001</v>
      </c>
      <c r="G2036" s="3">
        <v>7274000</v>
      </c>
    </row>
    <row r="2037" spans="1:7" x14ac:dyDescent="0.25">
      <c r="A2037" s="1">
        <v>43224</v>
      </c>
      <c r="B2037" s="2">
        <v>190</v>
      </c>
      <c r="C2037" s="2">
        <v>191</v>
      </c>
      <c r="D2037" s="2">
        <v>189</v>
      </c>
      <c r="E2037" s="2">
        <v>189</v>
      </c>
      <c r="F2037" s="2">
        <v>184.55619799999999</v>
      </c>
      <c r="G2037" s="3">
        <v>9420900</v>
      </c>
    </row>
    <row r="2038" spans="1:7" x14ac:dyDescent="0.25">
      <c r="A2038" s="1">
        <v>43227</v>
      </c>
      <c r="B2038" s="2">
        <v>189.5</v>
      </c>
      <c r="C2038" s="2">
        <v>192.5</v>
      </c>
      <c r="D2038" s="2">
        <v>189.5</v>
      </c>
      <c r="E2038" s="2">
        <v>192.5</v>
      </c>
      <c r="F2038" s="2">
        <v>187.97392300000001</v>
      </c>
      <c r="G2038" s="3">
        <v>2554400</v>
      </c>
    </row>
    <row r="2039" spans="1:7" x14ac:dyDescent="0.25">
      <c r="A2039" s="1">
        <v>43228</v>
      </c>
      <c r="B2039" s="2">
        <v>194.5</v>
      </c>
      <c r="C2039" s="2">
        <v>195.5</v>
      </c>
      <c r="D2039" s="2">
        <v>193</v>
      </c>
      <c r="E2039" s="2">
        <v>194.5</v>
      </c>
      <c r="F2039" s="2">
        <v>189.926895</v>
      </c>
      <c r="G2039" s="3">
        <v>7612800</v>
      </c>
    </row>
    <row r="2040" spans="1:7" x14ac:dyDescent="0.25">
      <c r="A2040" s="1">
        <v>43229</v>
      </c>
      <c r="B2040" s="2">
        <v>194.5</v>
      </c>
      <c r="C2040" s="2">
        <v>194.5</v>
      </c>
      <c r="D2040" s="2">
        <v>190</v>
      </c>
      <c r="E2040" s="2">
        <v>190.5</v>
      </c>
      <c r="F2040" s="2">
        <v>186.02093500000001</v>
      </c>
      <c r="G2040" s="3">
        <v>5857200</v>
      </c>
    </row>
    <row r="2041" spans="1:7" x14ac:dyDescent="0.25">
      <c r="A2041" s="1">
        <v>43230</v>
      </c>
      <c r="B2041" s="2">
        <v>190.5</v>
      </c>
      <c r="C2041" s="2">
        <v>193</v>
      </c>
      <c r="D2041" s="2">
        <v>189.5</v>
      </c>
      <c r="E2041" s="2">
        <v>192</v>
      </c>
      <c r="F2041" s="2">
        <v>187.48567199999999</v>
      </c>
      <c r="G2041" s="3">
        <v>3694500</v>
      </c>
    </row>
    <row r="2042" spans="1:7" x14ac:dyDescent="0.25">
      <c r="A2042" s="1">
        <v>43231</v>
      </c>
      <c r="B2042" s="2">
        <v>192</v>
      </c>
      <c r="C2042" s="2">
        <v>195</v>
      </c>
      <c r="D2042" s="2">
        <v>192</v>
      </c>
      <c r="E2042" s="2">
        <v>195</v>
      </c>
      <c r="F2042" s="2">
        <v>190.41514599999999</v>
      </c>
      <c r="G2042" s="3">
        <v>3878700</v>
      </c>
    </row>
    <row r="2043" spans="1:7" x14ac:dyDescent="0.25">
      <c r="A2043" s="1">
        <v>43234</v>
      </c>
      <c r="B2043" s="2">
        <v>195.5</v>
      </c>
      <c r="C2043" s="2">
        <v>195.5</v>
      </c>
      <c r="D2043" s="2">
        <v>194</v>
      </c>
      <c r="E2043" s="2">
        <v>195</v>
      </c>
      <c r="F2043" s="2">
        <v>190.41514599999999</v>
      </c>
      <c r="G2043" s="3">
        <v>5122900</v>
      </c>
    </row>
    <row r="2044" spans="1:7" x14ac:dyDescent="0.25">
      <c r="A2044" s="1">
        <v>43235</v>
      </c>
      <c r="B2044" s="2">
        <v>194.5</v>
      </c>
      <c r="C2044" s="2">
        <v>195</v>
      </c>
      <c r="D2044" s="2">
        <v>193.5</v>
      </c>
      <c r="E2044" s="2">
        <v>194</v>
      </c>
      <c r="F2044" s="2">
        <v>189.43866</v>
      </c>
      <c r="G2044" s="3">
        <v>2622600</v>
      </c>
    </row>
    <row r="2045" spans="1:7" x14ac:dyDescent="0.25">
      <c r="A2045" s="1">
        <v>43236</v>
      </c>
      <c r="B2045" s="2">
        <v>192</v>
      </c>
      <c r="C2045" s="2">
        <v>194</v>
      </c>
      <c r="D2045" s="2">
        <v>192</v>
      </c>
      <c r="E2045" s="2">
        <v>192.5</v>
      </c>
      <c r="F2045" s="2">
        <v>187.97392300000001</v>
      </c>
      <c r="G2045" s="3">
        <v>3652600</v>
      </c>
    </row>
    <row r="2046" spans="1:7" x14ac:dyDescent="0.25">
      <c r="A2046" s="1">
        <v>43237</v>
      </c>
      <c r="B2046" s="2">
        <v>192</v>
      </c>
      <c r="C2046" s="2">
        <v>192</v>
      </c>
      <c r="D2046" s="2">
        <v>189</v>
      </c>
      <c r="E2046" s="2">
        <v>189</v>
      </c>
      <c r="F2046" s="2">
        <v>184.55619799999999</v>
      </c>
      <c r="G2046" s="3">
        <v>5954900</v>
      </c>
    </row>
    <row r="2047" spans="1:7" x14ac:dyDescent="0.25">
      <c r="A2047" s="1">
        <v>43238</v>
      </c>
      <c r="B2047" s="2">
        <v>188</v>
      </c>
      <c r="C2047" s="2">
        <v>188.5</v>
      </c>
      <c r="D2047" s="2">
        <v>187</v>
      </c>
      <c r="E2047" s="2">
        <v>188.5</v>
      </c>
      <c r="F2047" s="2">
        <v>184.06796299999999</v>
      </c>
      <c r="G2047" s="3">
        <v>6161500</v>
      </c>
    </row>
    <row r="2048" spans="1:7" x14ac:dyDescent="0.25">
      <c r="A2048" s="1">
        <v>43241</v>
      </c>
      <c r="B2048" s="2">
        <v>189</v>
      </c>
      <c r="C2048" s="2">
        <v>193</v>
      </c>
      <c r="D2048" s="2">
        <v>189</v>
      </c>
      <c r="E2048" s="2">
        <v>193</v>
      </c>
      <c r="F2048" s="2">
        <v>188.46215799999999</v>
      </c>
      <c r="G2048" s="3">
        <v>5467400</v>
      </c>
    </row>
    <row r="2049" spans="1:7" x14ac:dyDescent="0.25">
      <c r="A2049" s="1">
        <v>43242</v>
      </c>
      <c r="B2049" s="2">
        <v>193.5</v>
      </c>
      <c r="C2049" s="2">
        <v>196</v>
      </c>
      <c r="D2049" s="2">
        <v>193</v>
      </c>
      <c r="E2049" s="2">
        <v>195</v>
      </c>
      <c r="F2049" s="2">
        <v>190.41514599999999</v>
      </c>
      <c r="G2049" s="3">
        <v>10255500</v>
      </c>
    </row>
    <row r="2050" spans="1:7" x14ac:dyDescent="0.25">
      <c r="A2050" s="1">
        <v>43243</v>
      </c>
      <c r="B2050" s="2">
        <v>194.5</v>
      </c>
      <c r="C2050" s="2">
        <v>195</v>
      </c>
      <c r="D2050" s="2">
        <v>193.5</v>
      </c>
      <c r="E2050" s="2">
        <v>194.5</v>
      </c>
      <c r="F2050" s="2">
        <v>189.926895</v>
      </c>
      <c r="G2050" s="3">
        <v>4380600</v>
      </c>
    </row>
    <row r="2051" spans="1:7" x14ac:dyDescent="0.25">
      <c r="A2051" s="1">
        <v>43244</v>
      </c>
      <c r="B2051" s="2">
        <v>194</v>
      </c>
      <c r="C2051" s="2">
        <v>195</v>
      </c>
      <c r="D2051" s="2">
        <v>191</v>
      </c>
      <c r="E2051" s="2">
        <v>191.5</v>
      </c>
      <c r="F2051" s="2">
        <v>186.997421</v>
      </c>
      <c r="G2051" s="3">
        <v>5965900</v>
      </c>
    </row>
    <row r="2052" spans="1:7" x14ac:dyDescent="0.25">
      <c r="A2052" s="1">
        <v>43245</v>
      </c>
      <c r="B2052" s="2">
        <v>192</v>
      </c>
      <c r="C2052" s="2">
        <v>193</v>
      </c>
      <c r="D2052" s="2">
        <v>190</v>
      </c>
      <c r="E2052" s="2">
        <v>192</v>
      </c>
      <c r="F2052" s="2">
        <v>187.48567199999999</v>
      </c>
      <c r="G2052" s="3">
        <v>5845900</v>
      </c>
    </row>
    <row r="2053" spans="1:7" x14ac:dyDescent="0.25">
      <c r="A2053" s="1">
        <v>43248</v>
      </c>
      <c r="B2053" s="2">
        <v>192</v>
      </c>
      <c r="C2053" s="2">
        <v>195.5</v>
      </c>
      <c r="D2053" s="2">
        <v>192</v>
      </c>
      <c r="E2053" s="2">
        <v>195.5</v>
      </c>
      <c r="F2053" s="2">
        <v>190.903381</v>
      </c>
      <c r="G2053" s="3">
        <v>6796900</v>
      </c>
    </row>
    <row r="2054" spans="1:7" x14ac:dyDescent="0.25">
      <c r="A2054" s="1">
        <v>43250</v>
      </c>
      <c r="B2054" s="2">
        <v>194</v>
      </c>
      <c r="C2054" s="2">
        <v>194.5</v>
      </c>
      <c r="D2054" s="2">
        <v>192</v>
      </c>
      <c r="E2054" s="2">
        <v>193.5</v>
      </c>
      <c r="F2054" s="2">
        <v>188.95040900000001</v>
      </c>
      <c r="G2054" s="3">
        <v>6536000</v>
      </c>
    </row>
    <row r="2055" spans="1:7" x14ac:dyDescent="0.25">
      <c r="A2055" s="1">
        <v>43251</v>
      </c>
      <c r="B2055" s="2">
        <v>193</v>
      </c>
      <c r="C2055" s="2">
        <v>193.5</v>
      </c>
      <c r="D2055" s="2">
        <v>190</v>
      </c>
      <c r="E2055" s="2">
        <v>191.5</v>
      </c>
      <c r="F2055" s="2">
        <v>186.997421</v>
      </c>
      <c r="G2055" s="3">
        <v>8769300</v>
      </c>
    </row>
    <row r="2056" spans="1:7" x14ac:dyDescent="0.25">
      <c r="A2056" s="1">
        <v>43252</v>
      </c>
      <c r="B2056" s="2">
        <v>192.5</v>
      </c>
      <c r="C2056" s="2">
        <v>195.5</v>
      </c>
      <c r="D2056" s="2">
        <v>191.5</v>
      </c>
      <c r="E2056" s="2">
        <v>195</v>
      </c>
      <c r="F2056" s="2">
        <v>190.41514599999999</v>
      </c>
      <c r="G2056" s="3">
        <v>5567200</v>
      </c>
    </row>
    <row r="2057" spans="1:7" x14ac:dyDescent="0.25">
      <c r="A2057" s="1">
        <v>43255</v>
      </c>
      <c r="B2057" s="2">
        <v>195</v>
      </c>
      <c r="C2057" s="2">
        <v>197</v>
      </c>
      <c r="D2057" s="2">
        <v>194.5</v>
      </c>
      <c r="E2057" s="2">
        <v>196.5</v>
      </c>
      <c r="F2057" s="2">
        <v>191.87986799999999</v>
      </c>
      <c r="G2057" s="3">
        <v>12301300</v>
      </c>
    </row>
    <row r="2058" spans="1:7" x14ac:dyDescent="0.25">
      <c r="A2058" s="1">
        <v>43256</v>
      </c>
      <c r="B2058" s="2">
        <v>196.5</v>
      </c>
      <c r="C2058" s="2">
        <v>205</v>
      </c>
      <c r="D2058" s="2">
        <v>196.5</v>
      </c>
      <c r="E2058" s="2">
        <v>204</v>
      </c>
      <c r="F2058" s="2">
        <v>199.20353700000001</v>
      </c>
      <c r="G2058" s="3">
        <v>17800100</v>
      </c>
    </row>
    <row r="2059" spans="1:7" x14ac:dyDescent="0.25">
      <c r="A2059" s="1">
        <v>43257</v>
      </c>
      <c r="B2059" s="2">
        <v>204</v>
      </c>
      <c r="C2059" s="2">
        <v>206</v>
      </c>
      <c r="D2059" s="2">
        <v>201</v>
      </c>
      <c r="E2059" s="2">
        <v>203</v>
      </c>
      <c r="F2059" s="2">
        <v>198.22705099999999</v>
      </c>
      <c r="G2059" s="3">
        <v>7925400</v>
      </c>
    </row>
    <row r="2060" spans="1:7" x14ac:dyDescent="0.25">
      <c r="A2060" s="1">
        <v>43258</v>
      </c>
      <c r="B2060" s="2">
        <v>204</v>
      </c>
      <c r="C2060" s="2">
        <v>206</v>
      </c>
      <c r="D2060" s="2">
        <v>199.5</v>
      </c>
      <c r="E2060" s="2">
        <v>199.5</v>
      </c>
      <c r="F2060" s="2">
        <v>194.809326</v>
      </c>
      <c r="G2060" s="3">
        <v>8618400</v>
      </c>
    </row>
    <row r="2061" spans="1:7" x14ac:dyDescent="0.25">
      <c r="A2061" s="1">
        <v>43259</v>
      </c>
      <c r="B2061" s="2">
        <v>200</v>
      </c>
      <c r="C2061" s="2">
        <v>200</v>
      </c>
      <c r="D2061" s="2">
        <v>194.5</v>
      </c>
      <c r="E2061" s="2">
        <v>194.5</v>
      </c>
      <c r="F2061" s="2">
        <v>189.926895</v>
      </c>
      <c r="G2061" s="3">
        <v>15911000</v>
      </c>
    </row>
    <row r="2062" spans="1:7" x14ac:dyDescent="0.25">
      <c r="A2062" s="1">
        <v>43262</v>
      </c>
      <c r="B2062" s="2">
        <v>195</v>
      </c>
      <c r="C2062" s="2">
        <v>199</v>
      </c>
      <c r="D2062" s="2">
        <v>195</v>
      </c>
      <c r="E2062" s="2">
        <v>197.5</v>
      </c>
      <c r="F2062" s="2">
        <v>192.85635400000001</v>
      </c>
      <c r="G2062" s="3">
        <v>6984500</v>
      </c>
    </row>
    <row r="2063" spans="1:7" x14ac:dyDescent="0.25">
      <c r="A2063" s="1">
        <v>43263</v>
      </c>
      <c r="B2063" s="2">
        <v>197</v>
      </c>
      <c r="C2063" s="2">
        <v>203</v>
      </c>
      <c r="D2063" s="2">
        <v>197</v>
      </c>
      <c r="E2063" s="2">
        <v>199.5</v>
      </c>
      <c r="F2063" s="2">
        <v>194.809326</v>
      </c>
      <c r="G2063" s="3">
        <v>8574900</v>
      </c>
    </row>
    <row r="2064" spans="1:7" x14ac:dyDescent="0.25">
      <c r="A2064" s="1">
        <v>43264</v>
      </c>
      <c r="B2064" s="2">
        <v>198.5</v>
      </c>
      <c r="C2064" s="2">
        <v>201</v>
      </c>
      <c r="D2064" s="2">
        <v>197.5</v>
      </c>
      <c r="E2064" s="2">
        <v>200</v>
      </c>
      <c r="F2064" s="2">
        <v>195.29757699999999</v>
      </c>
      <c r="G2064" s="3">
        <v>6660500</v>
      </c>
    </row>
    <row r="2065" spans="1:7" x14ac:dyDescent="0.25">
      <c r="A2065" s="1">
        <v>43265</v>
      </c>
      <c r="B2065" s="2">
        <v>199</v>
      </c>
      <c r="C2065" s="2">
        <v>201</v>
      </c>
      <c r="D2065" s="2">
        <v>197</v>
      </c>
      <c r="E2065" s="2">
        <v>200</v>
      </c>
      <c r="F2065" s="2">
        <v>195.29757699999999</v>
      </c>
      <c r="G2065" s="3">
        <v>11851500</v>
      </c>
    </row>
    <row r="2066" spans="1:7" x14ac:dyDescent="0.25">
      <c r="A2066" s="1">
        <v>43266</v>
      </c>
      <c r="B2066" s="2">
        <v>199</v>
      </c>
      <c r="C2066" s="2">
        <v>202</v>
      </c>
      <c r="D2066" s="2">
        <v>198</v>
      </c>
      <c r="E2066" s="2">
        <v>199.5</v>
      </c>
      <c r="F2066" s="2">
        <v>194.809326</v>
      </c>
      <c r="G2066" s="3">
        <v>11927200</v>
      </c>
    </row>
    <row r="2067" spans="1:7" x14ac:dyDescent="0.25">
      <c r="A2067" s="1">
        <v>43269</v>
      </c>
      <c r="B2067" s="2">
        <v>199</v>
      </c>
      <c r="C2067" s="2">
        <v>201</v>
      </c>
      <c r="D2067" s="2">
        <v>198.5</v>
      </c>
      <c r="E2067" s="2">
        <v>199.5</v>
      </c>
      <c r="F2067" s="2">
        <v>194.809326</v>
      </c>
      <c r="G2067" s="3">
        <v>4614600</v>
      </c>
    </row>
    <row r="2068" spans="1:7" x14ac:dyDescent="0.25">
      <c r="A2068" s="1">
        <v>43270</v>
      </c>
      <c r="B2068" s="2">
        <v>198</v>
      </c>
      <c r="C2068" s="2">
        <v>200</v>
      </c>
      <c r="D2068" s="2">
        <v>194</v>
      </c>
      <c r="E2068" s="2">
        <v>195</v>
      </c>
      <c r="F2068" s="2">
        <v>190.41514599999999</v>
      </c>
      <c r="G2068" s="3">
        <v>13522400</v>
      </c>
    </row>
    <row r="2069" spans="1:7" x14ac:dyDescent="0.25">
      <c r="A2069" s="1">
        <v>43271</v>
      </c>
      <c r="B2069" s="2">
        <v>197</v>
      </c>
      <c r="C2069" s="2">
        <v>199.5</v>
      </c>
      <c r="D2069" s="2">
        <v>196</v>
      </c>
      <c r="E2069" s="2">
        <v>198.5</v>
      </c>
      <c r="F2069" s="2">
        <v>193.83284</v>
      </c>
      <c r="G2069" s="3">
        <v>9266600</v>
      </c>
    </row>
    <row r="2070" spans="1:7" x14ac:dyDescent="0.25">
      <c r="A2070" s="1">
        <v>43272</v>
      </c>
      <c r="B2070" s="2">
        <v>198</v>
      </c>
      <c r="C2070" s="2">
        <v>198</v>
      </c>
      <c r="D2070" s="2">
        <v>194</v>
      </c>
      <c r="E2070" s="2">
        <v>194</v>
      </c>
      <c r="F2070" s="2">
        <v>189.43866</v>
      </c>
      <c r="G2070" s="3">
        <v>7521600</v>
      </c>
    </row>
    <row r="2071" spans="1:7" x14ac:dyDescent="0.25">
      <c r="A2071" s="1">
        <v>43273</v>
      </c>
      <c r="B2071" s="2">
        <v>194</v>
      </c>
      <c r="C2071" s="2">
        <v>195.5</v>
      </c>
      <c r="D2071" s="2">
        <v>190.5</v>
      </c>
      <c r="E2071" s="2">
        <v>193</v>
      </c>
      <c r="F2071" s="2">
        <v>188.46215799999999</v>
      </c>
      <c r="G2071" s="3">
        <v>11163800</v>
      </c>
    </row>
    <row r="2072" spans="1:7" x14ac:dyDescent="0.25">
      <c r="A2072" s="1">
        <v>43276</v>
      </c>
      <c r="B2072" s="2">
        <v>192.5</v>
      </c>
      <c r="C2072" s="2">
        <v>193.5</v>
      </c>
      <c r="D2072" s="2">
        <v>190</v>
      </c>
      <c r="E2072" s="2">
        <v>190</v>
      </c>
      <c r="F2072" s="2">
        <v>185.53268399999999</v>
      </c>
      <c r="G2072" s="3">
        <v>6104000</v>
      </c>
    </row>
    <row r="2073" spans="1:7" x14ac:dyDescent="0.25">
      <c r="A2073" s="1">
        <v>43277</v>
      </c>
      <c r="B2073" s="2">
        <v>189</v>
      </c>
      <c r="C2073" s="2">
        <v>194</v>
      </c>
      <c r="D2073" s="2">
        <v>188.5</v>
      </c>
      <c r="E2073" s="2">
        <v>193</v>
      </c>
      <c r="F2073" s="2">
        <v>188.46215799999999</v>
      </c>
      <c r="G2073" s="3">
        <v>6096300</v>
      </c>
    </row>
    <row r="2074" spans="1:7" x14ac:dyDescent="0.25">
      <c r="A2074" s="1">
        <v>43278</v>
      </c>
      <c r="B2074" s="2">
        <v>193</v>
      </c>
      <c r="C2074" s="2">
        <v>194</v>
      </c>
      <c r="D2074" s="2">
        <v>191</v>
      </c>
      <c r="E2074" s="2">
        <v>191</v>
      </c>
      <c r="F2074" s="2">
        <v>186.50917100000001</v>
      </c>
      <c r="G2074" s="3">
        <v>7953700</v>
      </c>
    </row>
    <row r="2075" spans="1:7" x14ac:dyDescent="0.25">
      <c r="A2075" s="1">
        <v>43279</v>
      </c>
      <c r="B2075" s="2">
        <v>191.5</v>
      </c>
      <c r="C2075" s="2">
        <v>192.5</v>
      </c>
      <c r="D2075" s="2">
        <v>189</v>
      </c>
      <c r="E2075" s="2">
        <v>189.5</v>
      </c>
      <c r="F2075" s="2">
        <v>185.04444899999999</v>
      </c>
      <c r="G2075" s="3">
        <v>7705800</v>
      </c>
    </row>
    <row r="2076" spans="1:7" x14ac:dyDescent="0.25">
      <c r="A2076" s="1">
        <v>43280</v>
      </c>
      <c r="B2076" s="2">
        <v>192</v>
      </c>
      <c r="C2076" s="2">
        <v>194</v>
      </c>
      <c r="D2076" s="2">
        <v>190.5</v>
      </c>
      <c r="E2076" s="2">
        <v>194</v>
      </c>
      <c r="F2076" s="2">
        <v>189.43866</v>
      </c>
      <c r="G2076" s="3">
        <v>7725600</v>
      </c>
    </row>
    <row r="2077" spans="1:7" x14ac:dyDescent="0.25">
      <c r="A2077" s="1">
        <v>43283</v>
      </c>
      <c r="B2077" s="2">
        <v>195</v>
      </c>
      <c r="C2077" s="2">
        <v>195</v>
      </c>
      <c r="D2077" s="2">
        <v>190</v>
      </c>
      <c r="E2077" s="2">
        <v>193</v>
      </c>
      <c r="F2077" s="2">
        <v>188.46215799999999</v>
      </c>
      <c r="G2077" s="3">
        <v>6837300</v>
      </c>
    </row>
    <row r="2078" spans="1:7" x14ac:dyDescent="0.25">
      <c r="A2078" s="1">
        <v>43284</v>
      </c>
      <c r="B2078" s="2">
        <v>193.5</v>
      </c>
      <c r="C2078" s="2">
        <v>195</v>
      </c>
      <c r="D2078" s="2">
        <v>192.5</v>
      </c>
      <c r="E2078" s="2">
        <v>194.5</v>
      </c>
      <c r="F2078" s="2">
        <v>189.926895</v>
      </c>
      <c r="G2078" s="3">
        <v>5481700</v>
      </c>
    </row>
    <row r="2079" spans="1:7" x14ac:dyDescent="0.25">
      <c r="A2079" s="1">
        <v>43285</v>
      </c>
      <c r="B2079" s="2">
        <v>194</v>
      </c>
      <c r="C2079" s="2">
        <v>197.5</v>
      </c>
      <c r="D2079" s="2">
        <v>192</v>
      </c>
      <c r="E2079" s="2">
        <v>197.5</v>
      </c>
      <c r="F2079" s="2">
        <v>192.85635400000001</v>
      </c>
      <c r="G2079" s="3">
        <v>7263100</v>
      </c>
    </row>
    <row r="2080" spans="1:7" x14ac:dyDescent="0.25">
      <c r="A2080" s="1">
        <v>43286</v>
      </c>
      <c r="B2080" s="2">
        <v>197</v>
      </c>
      <c r="C2080" s="2">
        <v>197.5</v>
      </c>
      <c r="D2080" s="2">
        <v>194</v>
      </c>
      <c r="E2080" s="2">
        <v>194.5</v>
      </c>
      <c r="F2080" s="2">
        <v>189.926895</v>
      </c>
      <c r="G2080" s="3">
        <v>2987500</v>
      </c>
    </row>
    <row r="2081" spans="1:7" x14ac:dyDescent="0.25">
      <c r="A2081" s="1">
        <v>43287</v>
      </c>
      <c r="B2081" s="2">
        <v>193.5</v>
      </c>
      <c r="C2081" s="2">
        <v>198</v>
      </c>
      <c r="D2081" s="2">
        <v>193</v>
      </c>
      <c r="E2081" s="2">
        <v>197</v>
      </c>
      <c r="F2081" s="2">
        <v>192.36811800000001</v>
      </c>
      <c r="G2081" s="3">
        <v>7064400</v>
      </c>
    </row>
    <row r="2082" spans="1:7" x14ac:dyDescent="0.25">
      <c r="A2082" s="1">
        <v>43290</v>
      </c>
      <c r="B2082" s="2">
        <v>196.5</v>
      </c>
      <c r="C2082" s="2">
        <v>197.5</v>
      </c>
      <c r="D2082" s="2">
        <v>193</v>
      </c>
      <c r="E2082" s="2">
        <v>193.5</v>
      </c>
      <c r="F2082" s="2">
        <v>188.95040900000001</v>
      </c>
      <c r="G2082" s="3">
        <v>8673100</v>
      </c>
    </row>
    <row r="2083" spans="1:7" x14ac:dyDescent="0.25">
      <c r="A2083" s="1">
        <v>43291</v>
      </c>
      <c r="B2083" s="2">
        <v>193</v>
      </c>
      <c r="C2083" s="2">
        <v>195.5</v>
      </c>
      <c r="D2083" s="2">
        <v>191</v>
      </c>
      <c r="E2083" s="2">
        <v>195.5</v>
      </c>
      <c r="F2083" s="2">
        <v>190.903381</v>
      </c>
      <c r="G2083" s="3">
        <v>11833300</v>
      </c>
    </row>
    <row r="2084" spans="1:7" x14ac:dyDescent="0.25">
      <c r="A2084" s="1">
        <v>43292</v>
      </c>
      <c r="B2084" s="2">
        <v>193.5</v>
      </c>
      <c r="C2084" s="2">
        <v>195</v>
      </c>
      <c r="D2084" s="2">
        <v>193</v>
      </c>
      <c r="E2084" s="2">
        <v>195</v>
      </c>
      <c r="F2084" s="2">
        <v>190.41514599999999</v>
      </c>
      <c r="G2084" s="3">
        <v>3670300</v>
      </c>
    </row>
    <row r="2085" spans="1:7" x14ac:dyDescent="0.25">
      <c r="A2085" s="1">
        <v>43293</v>
      </c>
      <c r="B2085" s="2">
        <v>195</v>
      </c>
      <c r="C2085" s="2">
        <v>196</v>
      </c>
      <c r="D2085" s="2">
        <v>194</v>
      </c>
      <c r="E2085" s="2">
        <v>195</v>
      </c>
      <c r="F2085" s="2">
        <v>190.41514599999999</v>
      </c>
      <c r="G2085" s="3">
        <v>3435100</v>
      </c>
    </row>
    <row r="2086" spans="1:7" x14ac:dyDescent="0.25">
      <c r="A2086" s="1">
        <v>43294</v>
      </c>
      <c r="B2086" s="2">
        <v>195.5</v>
      </c>
      <c r="C2086" s="2">
        <v>196</v>
      </c>
      <c r="D2086" s="2">
        <v>194</v>
      </c>
      <c r="E2086" s="2">
        <v>194.5</v>
      </c>
      <c r="F2086" s="2">
        <v>189.926895</v>
      </c>
      <c r="G2086" s="3">
        <v>1859000</v>
      </c>
    </row>
    <row r="2087" spans="1:7" x14ac:dyDescent="0.25">
      <c r="A2087" s="1">
        <v>43297</v>
      </c>
      <c r="B2087" s="2">
        <v>193</v>
      </c>
      <c r="C2087" s="2">
        <v>194</v>
      </c>
      <c r="D2087" s="2">
        <v>192.5</v>
      </c>
      <c r="E2087" s="2">
        <v>193.5</v>
      </c>
      <c r="F2087" s="2">
        <v>188.95040900000001</v>
      </c>
      <c r="G2087" s="3">
        <v>2104300</v>
      </c>
    </row>
    <row r="2088" spans="1:7" x14ac:dyDescent="0.25">
      <c r="A2088" s="1">
        <v>43298</v>
      </c>
      <c r="B2088" s="2">
        <v>194</v>
      </c>
      <c r="C2088" s="2">
        <v>197.5</v>
      </c>
      <c r="D2088" s="2">
        <v>193</v>
      </c>
      <c r="E2088" s="2">
        <v>197.5</v>
      </c>
      <c r="F2088" s="2">
        <v>192.85635400000001</v>
      </c>
      <c r="G2088" s="3">
        <v>7262800</v>
      </c>
    </row>
    <row r="2089" spans="1:7" x14ac:dyDescent="0.25">
      <c r="A2089" s="1">
        <v>43299</v>
      </c>
      <c r="B2089" s="2">
        <v>199</v>
      </c>
      <c r="C2089" s="2">
        <v>200</v>
      </c>
      <c r="D2089" s="2">
        <v>196.5</v>
      </c>
      <c r="E2089" s="2">
        <v>199.5</v>
      </c>
      <c r="F2089" s="2">
        <v>194.809326</v>
      </c>
      <c r="G2089" s="3">
        <v>8074000</v>
      </c>
    </row>
    <row r="2090" spans="1:7" x14ac:dyDescent="0.25">
      <c r="A2090" s="1">
        <v>43300</v>
      </c>
      <c r="B2090" s="2">
        <v>201</v>
      </c>
      <c r="C2090" s="2">
        <v>201</v>
      </c>
      <c r="D2090" s="2">
        <v>198.5</v>
      </c>
      <c r="E2090" s="2">
        <v>198.5</v>
      </c>
      <c r="F2090" s="2">
        <v>193.83284</v>
      </c>
      <c r="G2090" s="3">
        <v>5405400</v>
      </c>
    </row>
    <row r="2091" spans="1:7" x14ac:dyDescent="0.25">
      <c r="A2091" s="1">
        <v>43301</v>
      </c>
      <c r="B2091" s="2">
        <v>206</v>
      </c>
      <c r="C2091" s="2">
        <v>211</v>
      </c>
      <c r="D2091" s="2">
        <v>204</v>
      </c>
      <c r="E2091" s="2">
        <v>210</v>
      </c>
      <c r="F2091" s="2">
        <v>205.06246899999999</v>
      </c>
      <c r="G2091" s="3">
        <v>25039400</v>
      </c>
    </row>
    <row r="2092" spans="1:7" x14ac:dyDescent="0.25">
      <c r="A2092" s="1">
        <v>43304</v>
      </c>
      <c r="B2092" s="2">
        <v>210</v>
      </c>
      <c r="C2092" s="2">
        <v>213</v>
      </c>
      <c r="D2092" s="2">
        <v>208</v>
      </c>
      <c r="E2092" s="2">
        <v>213</v>
      </c>
      <c r="F2092" s="2">
        <v>207.991928</v>
      </c>
      <c r="G2092" s="3">
        <v>8798900</v>
      </c>
    </row>
    <row r="2093" spans="1:7" x14ac:dyDescent="0.25">
      <c r="A2093" s="1">
        <v>43305</v>
      </c>
      <c r="B2093" s="2">
        <v>213</v>
      </c>
      <c r="C2093" s="2">
        <v>213</v>
      </c>
      <c r="D2093" s="2">
        <v>206</v>
      </c>
      <c r="E2093" s="2">
        <v>208</v>
      </c>
      <c r="F2093" s="2">
        <v>203.10948200000001</v>
      </c>
      <c r="G2093" s="3">
        <v>8598700</v>
      </c>
    </row>
    <row r="2094" spans="1:7" x14ac:dyDescent="0.25">
      <c r="A2094" s="1">
        <v>43306</v>
      </c>
      <c r="B2094" s="2">
        <v>209</v>
      </c>
      <c r="C2094" s="2">
        <v>212</v>
      </c>
      <c r="D2094" s="2">
        <v>208</v>
      </c>
      <c r="E2094" s="2">
        <v>210</v>
      </c>
      <c r="F2094" s="2">
        <v>205.06246899999999</v>
      </c>
      <c r="G2094" s="3">
        <v>3979000</v>
      </c>
    </row>
    <row r="2095" spans="1:7" x14ac:dyDescent="0.25">
      <c r="A2095" s="1">
        <v>43307</v>
      </c>
      <c r="B2095" s="2">
        <v>216</v>
      </c>
      <c r="C2095" s="2">
        <v>216</v>
      </c>
      <c r="D2095" s="2">
        <v>213</v>
      </c>
      <c r="E2095" s="2">
        <v>215</v>
      </c>
      <c r="F2095" s="2">
        <v>209.94490099999999</v>
      </c>
      <c r="G2095" s="3">
        <v>7663300</v>
      </c>
    </row>
    <row r="2096" spans="1:7" x14ac:dyDescent="0.25">
      <c r="A2096" s="1">
        <v>43312</v>
      </c>
      <c r="B2096" s="2">
        <v>218</v>
      </c>
      <c r="C2096" s="2">
        <v>220</v>
      </c>
      <c r="D2096" s="2">
        <v>216</v>
      </c>
      <c r="E2096" s="2">
        <v>217</v>
      </c>
      <c r="F2096" s="2">
        <v>211.897873</v>
      </c>
      <c r="G2096" s="3">
        <v>8659800</v>
      </c>
    </row>
    <row r="2097" spans="1:7" x14ac:dyDescent="0.25">
      <c r="A2097" s="1">
        <v>43313</v>
      </c>
      <c r="B2097" s="2">
        <v>217</v>
      </c>
      <c r="C2097" s="2">
        <v>218</v>
      </c>
      <c r="D2097" s="2">
        <v>213</v>
      </c>
      <c r="E2097" s="2">
        <v>217</v>
      </c>
      <c r="F2097" s="2">
        <v>211.897873</v>
      </c>
      <c r="G2097" s="3">
        <v>8879600</v>
      </c>
    </row>
    <row r="2098" spans="1:7" x14ac:dyDescent="0.25">
      <c r="A2098" s="1">
        <v>43314</v>
      </c>
      <c r="B2098" s="2">
        <v>216</v>
      </c>
      <c r="C2098" s="2">
        <v>217</v>
      </c>
      <c r="D2098" s="2">
        <v>210</v>
      </c>
      <c r="E2098" s="2">
        <v>212</v>
      </c>
      <c r="F2098" s="2">
        <v>207.01544200000001</v>
      </c>
      <c r="G2098" s="3">
        <v>11092500</v>
      </c>
    </row>
    <row r="2099" spans="1:7" x14ac:dyDescent="0.25">
      <c r="A2099" s="1">
        <v>43315</v>
      </c>
      <c r="B2099" s="2">
        <v>213</v>
      </c>
      <c r="C2099" s="2">
        <v>218</v>
      </c>
      <c r="D2099" s="2">
        <v>212</v>
      </c>
      <c r="E2099" s="2">
        <v>216</v>
      </c>
      <c r="F2099" s="2">
        <v>210.92138700000001</v>
      </c>
      <c r="G2099" s="3">
        <v>8685100</v>
      </c>
    </row>
    <row r="2100" spans="1:7" x14ac:dyDescent="0.25">
      <c r="A2100" s="1">
        <v>43318</v>
      </c>
      <c r="B2100" s="2">
        <v>218</v>
      </c>
      <c r="C2100" s="2">
        <v>220</v>
      </c>
      <c r="D2100" s="2">
        <v>216</v>
      </c>
      <c r="E2100" s="2">
        <v>217</v>
      </c>
      <c r="F2100" s="2">
        <v>211.897873</v>
      </c>
      <c r="G2100" s="3">
        <v>6873200</v>
      </c>
    </row>
    <row r="2101" spans="1:7" x14ac:dyDescent="0.25">
      <c r="A2101" s="1">
        <v>43319</v>
      </c>
      <c r="B2101" s="2">
        <v>217</v>
      </c>
      <c r="C2101" s="2">
        <v>218</v>
      </c>
      <c r="D2101" s="2">
        <v>213</v>
      </c>
      <c r="E2101" s="2">
        <v>214</v>
      </c>
      <c r="F2101" s="2">
        <v>208.968414</v>
      </c>
      <c r="G2101" s="3">
        <v>9832500</v>
      </c>
    </row>
    <row r="2102" spans="1:7" x14ac:dyDescent="0.25">
      <c r="A2102" s="1">
        <v>43320</v>
      </c>
      <c r="B2102" s="2">
        <v>216</v>
      </c>
      <c r="C2102" s="2">
        <v>218</v>
      </c>
      <c r="D2102" s="2">
        <v>214</v>
      </c>
      <c r="E2102" s="2">
        <v>216</v>
      </c>
      <c r="F2102" s="2">
        <v>210.92138700000001</v>
      </c>
      <c r="G2102" s="3">
        <v>9710000</v>
      </c>
    </row>
    <row r="2103" spans="1:7" x14ac:dyDescent="0.25">
      <c r="A2103" s="1">
        <v>43321</v>
      </c>
      <c r="B2103" s="2">
        <v>216</v>
      </c>
      <c r="C2103" s="2">
        <v>219</v>
      </c>
      <c r="D2103" s="2">
        <v>216</v>
      </c>
      <c r="E2103" s="2">
        <v>217</v>
      </c>
      <c r="F2103" s="2">
        <v>211.897873</v>
      </c>
      <c r="G2103" s="3">
        <v>6857600</v>
      </c>
    </row>
    <row r="2104" spans="1:7" x14ac:dyDescent="0.25">
      <c r="A2104" s="1">
        <v>43322</v>
      </c>
      <c r="B2104" s="2">
        <v>217</v>
      </c>
      <c r="C2104" s="2">
        <v>221</v>
      </c>
      <c r="D2104" s="2">
        <v>217</v>
      </c>
      <c r="E2104" s="2">
        <v>217</v>
      </c>
      <c r="F2104" s="2">
        <v>211.897873</v>
      </c>
      <c r="G2104" s="3">
        <v>6534500</v>
      </c>
    </row>
    <row r="2105" spans="1:7" x14ac:dyDescent="0.25">
      <c r="A2105" s="1">
        <v>43326</v>
      </c>
      <c r="B2105" s="2">
        <v>215</v>
      </c>
      <c r="C2105" s="2">
        <v>216</v>
      </c>
      <c r="D2105" s="2">
        <v>212</v>
      </c>
      <c r="E2105" s="2">
        <v>215</v>
      </c>
      <c r="F2105" s="2">
        <v>209.94490099999999</v>
      </c>
      <c r="G2105" s="3">
        <v>5719900</v>
      </c>
    </row>
    <row r="2106" spans="1:7" x14ac:dyDescent="0.25">
      <c r="A2106" s="1">
        <v>43327</v>
      </c>
      <c r="B2106" s="2">
        <v>214</v>
      </c>
      <c r="C2106" s="2">
        <v>215</v>
      </c>
      <c r="D2106" s="2">
        <v>213</v>
      </c>
      <c r="E2106" s="2">
        <v>213</v>
      </c>
      <c r="F2106" s="2">
        <v>207.991928</v>
      </c>
      <c r="G2106" s="3">
        <v>3734100</v>
      </c>
    </row>
    <row r="2107" spans="1:7" x14ac:dyDescent="0.25">
      <c r="A2107" s="1">
        <v>43328</v>
      </c>
      <c r="B2107" s="2">
        <v>214</v>
      </c>
      <c r="C2107" s="2">
        <v>215</v>
      </c>
      <c r="D2107" s="2">
        <v>212</v>
      </c>
      <c r="E2107" s="2">
        <v>212</v>
      </c>
      <c r="F2107" s="2">
        <v>207.01544200000001</v>
      </c>
      <c r="G2107" s="3">
        <v>6860900</v>
      </c>
    </row>
    <row r="2108" spans="1:7" x14ac:dyDescent="0.25">
      <c r="A2108" s="1">
        <v>43329</v>
      </c>
      <c r="B2108" s="2">
        <v>214</v>
      </c>
      <c r="C2108" s="2">
        <v>216</v>
      </c>
      <c r="D2108" s="2">
        <v>213</v>
      </c>
      <c r="E2108" s="2">
        <v>215</v>
      </c>
      <c r="F2108" s="2">
        <v>209.94490099999999</v>
      </c>
      <c r="G2108" s="3">
        <v>4964500</v>
      </c>
    </row>
    <row r="2109" spans="1:7" x14ac:dyDescent="0.25">
      <c r="A2109" s="1">
        <v>43332</v>
      </c>
      <c r="B2109" s="2">
        <v>217</v>
      </c>
      <c r="C2109" s="2">
        <v>219</v>
      </c>
      <c r="D2109" s="2">
        <v>215</v>
      </c>
      <c r="E2109" s="2">
        <v>216</v>
      </c>
      <c r="F2109" s="2">
        <v>210.92138700000001</v>
      </c>
      <c r="G2109" s="3">
        <v>5883400</v>
      </c>
    </row>
    <row r="2110" spans="1:7" x14ac:dyDescent="0.25">
      <c r="A2110" s="1">
        <v>43333</v>
      </c>
      <c r="B2110" s="2">
        <v>217</v>
      </c>
      <c r="C2110" s="2">
        <v>218</v>
      </c>
      <c r="D2110" s="2">
        <v>215</v>
      </c>
      <c r="E2110" s="2">
        <v>216</v>
      </c>
      <c r="F2110" s="2">
        <v>210.92138700000001</v>
      </c>
      <c r="G2110" s="3">
        <v>4222600</v>
      </c>
    </row>
    <row r="2111" spans="1:7" x14ac:dyDescent="0.25">
      <c r="A2111" s="1">
        <v>43334</v>
      </c>
      <c r="B2111" s="2">
        <v>217</v>
      </c>
      <c r="C2111" s="2">
        <v>219</v>
      </c>
      <c r="D2111" s="2">
        <v>216</v>
      </c>
      <c r="E2111" s="2">
        <v>217</v>
      </c>
      <c r="F2111" s="2">
        <v>211.897873</v>
      </c>
      <c r="G2111" s="3">
        <v>2855600</v>
      </c>
    </row>
    <row r="2112" spans="1:7" x14ac:dyDescent="0.25">
      <c r="A2112" s="1">
        <v>43335</v>
      </c>
      <c r="B2112" s="2">
        <v>218</v>
      </c>
      <c r="C2112" s="2">
        <v>219</v>
      </c>
      <c r="D2112" s="2">
        <v>216</v>
      </c>
      <c r="E2112" s="2">
        <v>217</v>
      </c>
      <c r="F2112" s="2">
        <v>211.897873</v>
      </c>
      <c r="G2112" s="3">
        <v>2498600</v>
      </c>
    </row>
    <row r="2113" spans="1:7" x14ac:dyDescent="0.25">
      <c r="A2113" s="1">
        <v>43336</v>
      </c>
      <c r="B2113" s="2">
        <v>216</v>
      </c>
      <c r="C2113" s="2">
        <v>217</v>
      </c>
      <c r="D2113" s="2">
        <v>215</v>
      </c>
      <c r="E2113" s="2">
        <v>215</v>
      </c>
      <c r="F2113" s="2">
        <v>209.94490099999999</v>
      </c>
      <c r="G2113" s="3">
        <v>1678100</v>
      </c>
    </row>
    <row r="2114" spans="1:7" x14ac:dyDescent="0.25">
      <c r="A2114" s="1">
        <v>43339</v>
      </c>
      <c r="B2114" s="2">
        <v>216</v>
      </c>
      <c r="C2114" s="2">
        <v>218</v>
      </c>
      <c r="D2114" s="2">
        <v>216</v>
      </c>
      <c r="E2114" s="2">
        <v>218</v>
      </c>
      <c r="F2114" s="2">
        <v>212.874359</v>
      </c>
      <c r="G2114" s="3">
        <v>2765800</v>
      </c>
    </row>
    <row r="2115" spans="1:7" x14ac:dyDescent="0.25">
      <c r="A2115" s="1">
        <v>43340</v>
      </c>
      <c r="B2115" s="2">
        <v>219</v>
      </c>
      <c r="C2115" s="2">
        <v>219</v>
      </c>
      <c r="D2115" s="2">
        <v>215</v>
      </c>
      <c r="E2115" s="2">
        <v>215</v>
      </c>
      <c r="F2115" s="2">
        <v>209.94490099999999</v>
      </c>
      <c r="G2115" s="3">
        <v>3397300</v>
      </c>
    </row>
    <row r="2116" spans="1:7" x14ac:dyDescent="0.25">
      <c r="A2116" s="1">
        <v>43341</v>
      </c>
      <c r="B2116" s="2">
        <v>215</v>
      </c>
      <c r="C2116" s="2">
        <v>216</v>
      </c>
      <c r="D2116" s="2">
        <v>213</v>
      </c>
      <c r="E2116" s="2">
        <v>215</v>
      </c>
      <c r="F2116" s="2">
        <v>209.94490099999999</v>
      </c>
      <c r="G2116" s="3">
        <v>5155900</v>
      </c>
    </row>
    <row r="2117" spans="1:7" x14ac:dyDescent="0.25">
      <c r="A2117" s="1">
        <v>43342</v>
      </c>
      <c r="B2117" s="2">
        <v>215</v>
      </c>
      <c r="C2117" s="2">
        <v>215</v>
      </c>
      <c r="D2117" s="2">
        <v>212</v>
      </c>
      <c r="E2117" s="2">
        <v>213</v>
      </c>
      <c r="F2117" s="2">
        <v>207.991928</v>
      </c>
      <c r="G2117" s="3">
        <v>3921700</v>
      </c>
    </row>
    <row r="2118" spans="1:7" x14ac:dyDescent="0.25">
      <c r="A2118" s="1">
        <v>43343</v>
      </c>
      <c r="B2118" s="2">
        <v>212</v>
      </c>
      <c r="C2118" s="2">
        <v>213</v>
      </c>
      <c r="D2118" s="2">
        <v>210</v>
      </c>
      <c r="E2118" s="2">
        <v>211</v>
      </c>
      <c r="F2118" s="2">
        <v>206.03895600000001</v>
      </c>
      <c r="G2118" s="3">
        <v>8632800</v>
      </c>
    </row>
    <row r="2119" spans="1:7" x14ac:dyDescent="0.25">
      <c r="A2119" s="1">
        <v>43346</v>
      </c>
      <c r="B2119" s="2">
        <v>210</v>
      </c>
      <c r="C2119" s="2">
        <v>213</v>
      </c>
      <c r="D2119" s="2">
        <v>210</v>
      </c>
      <c r="E2119" s="2">
        <v>212</v>
      </c>
      <c r="F2119" s="2">
        <v>207.01544200000001</v>
      </c>
      <c r="G2119" s="3">
        <v>2383300</v>
      </c>
    </row>
    <row r="2120" spans="1:7" x14ac:dyDescent="0.25">
      <c r="A2120" s="1">
        <v>43347</v>
      </c>
      <c r="B2120" s="2">
        <v>212</v>
      </c>
      <c r="C2120" s="2">
        <v>213</v>
      </c>
      <c r="D2120" s="2">
        <v>210</v>
      </c>
      <c r="E2120" s="2">
        <v>212</v>
      </c>
      <c r="F2120" s="2">
        <v>207.01544200000001</v>
      </c>
      <c r="G2120" s="3">
        <v>2840800</v>
      </c>
    </row>
    <row r="2121" spans="1:7" x14ac:dyDescent="0.25">
      <c r="A2121" s="1">
        <v>43348</v>
      </c>
      <c r="B2121" s="2">
        <v>211</v>
      </c>
      <c r="C2121" s="2">
        <v>212</v>
      </c>
      <c r="D2121" s="2">
        <v>207</v>
      </c>
      <c r="E2121" s="2">
        <v>208</v>
      </c>
      <c r="F2121" s="2">
        <v>203.10948200000001</v>
      </c>
      <c r="G2121" s="3">
        <v>6409700</v>
      </c>
    </row>
    <row r="2122" spans="1:7" x14ac:dyDescent="0.25">
      <c r="A2122" s="1">
        <v>43349</v>
      </c>
      <c r="B2122" s="2">
        <v>208</v>
      </c>
      <c r="C2122" s="2">
        <v>210</v>
      </c>
      <c r="D2122" s="2">
        <v>207</v>
      </c>
      <c r="E2122" s="2">
        <v>210</v>
      </c>
      <c r="F2122" s="2">
        <v>205.06246899999999</v>
      </c>
      <c r="G2122" s="3">
        <v>6306300</v>
      </c>
    </row>
    <row r="2123" spans="1:7" x14ac:dyDescent="0.25">
      <c r="A2123" s="1">
        <v>43350</v>
      </c>
      <c r="B2123" s="2">
        <v>208</v>
      </c>
      <c r="C2123" s="2">
        <v>209</v>
      </c>
      <c r="D2123" s="2">
        <v>207</v>
      </c>
      <c r="E2123" s="2">
        <v>208</v>
      </c>
      <c r="F2123" s="2">
        <v>203.10948200000001</v>
      </c>
      <c r="G2123" s="3">
        <v>3797100</v>
      </c>
    </row>
    <row r="2124" spans="1:7" x14ac:dyDescent="0.25">
      <c r="A2124" s="1">
        <v>43353</v>
      </c>
      <c r="B2124" s="2">
        <v>207</v>
      </c>
      <c r="C2124" s="2">
        <v>209</v>
      </c>
      <c r="D2124" s="2">
        <v>205</v>
      </c>
      <c r="E2124" s="2">
        <v>208</v>
      </c>
      <c r="F2124" s="2">
        <v>203.10948200000001</v>
      </c>
      <c r="G2124" s="3">
        <v>2579700</v>
      </c>
    </row>
    <row r="2125" spans="1:7" x14ac:dyDescent="0.25">
      <c r="A2125" s="1">
        <v>43354</v>
      </c>
      <c r="B2125" s="2">
        <v>207</v>
      </c>
      <c r="C2125" s="2">
        <v>209</v>
      </c>
      <c r="D2125" s="2">
        <v>201</v>
      </c>
      <c r="E2125" s="2">
        <v>203</v>
      </c>
      <c r="F2125" s="2">
        <v>198.22705099999999</v>
      </c>
      <c r="G2125" s="3">
        <v>5955800</v>
      </c>
    </row>
    <row r="2126" spans="1:7" x14ac:dyDescent="0.25">
      <c r="A2126" s="1">
        <v>43355</v>
      </c>
      <c r="B2126" s="2">
        <v>201</v>
      </c>
      <c r="C2126" s="2">
        <v>207</v>
      </c>
      <c r="D2126" s="2">
        <v>201</v>
      </c>
      <c r="E2126" s="2">
        <v>206</v>
      </c>
      <c r="F2126" s="2">
        <v>201.65318300000001</v>
      </c>
      <c r="G2126" s="3">
        <v>5403500</v>
      </c>
    </row>
    <row r="2127" spans="1:7" x14ac:dyDescent="0.25">
      <c r="A2127" s="1">
        <v>43356</v>
      </c>
      <c r="B2127" s="2">
        <v>210</v>
      </c>
      <c r="C2127" s="2">
        <v>216</v>
      </c>
      <c r="D2127" s="2">
        <v>209</v>
      </c>
      <c r="E2127" s="2">
        <v>214</v>
      </c>
      <c r="F2127" s="2">
        <v>209.484375</v>
      </c>
      <c r="G2127" s="3">
        <v>11334700</v>
      </c>
    </row>
    <row r="2128" spans="1:7" x14ac:dyDescent="0.25">
      <c r="A2128" s="1">
        <v>43357</v>
      </c>
      <c r="B2128" s="2">
        <v>215</v>
      </c>
      <c r="C2128" s="2">
        <v>218</v>
      </c>
      <c r="D2128" s="2">
        <v>215</v>
      </c>
      <c r="E2128" s="2">
        <v>217</v>
      </c>
      <c r="F2128" s="2">
        <v>212.42108200000001</v>
      </c>
      <c r="G2128" s="3">
        <v>5865900</v>
      </c>
    </row>
    <row r="2129" spans="1:7" x14ac:dyDescent="0.25">
      <c r="A2129" s="1">
        <v>43360</v>
      </c>
      <c r="B2129" s="2">
        <v>215</v>
      </c>
      <c r="C2129" s="2">
        <v>216</v>
      </c>
      <c r="D2129" s="2">
        <v>211</v>
      </c>
      <c r="E2129" s="2">
        <v>212</v>
      </c>
      <c r="F2129" s="2">
        <v>207.52658099999999</v>
      </c>
      <c r="G2129" s="3">
        <v>4620400</v>
      </c>
    </row>
    <row r="2130" spans="1:7" x14ac:dyDescent="0.25">
      <c r="A2130" s="1">
        <v>43361</v>
      </c>
      <c r="B2130" s="2">
        <v>213</v>
      </c>
      <c r="C2130" s="2">
        <v>218</v>
      </c>
      <c r="D2130" s="2">
        <v>210</v>
      </c>
      <c r="E2130" s="2">
        <v>216</v>
      </c>
      <c r="F2130" s="2">
        <v>211.442184</v>
      </c>
      <c r="G2130" s="3">
        <v>10017000</v>
      </c>
    </row>
    <row r="2131" spans="1:7" x14ac:dyDescent="0.25">
      <c r="A2131" s="1">
        <v>43362</v>
      </c>
      <c r="B2131" s="2">
        <v>217</v>
      </c>
      <c r="C2131" s="2">
        <v>219</v>
      </c>
      <c r="D2131" s="2">
        <v>216</v>
      </c>
      <c r="E2131" s="2">
        <v>216</v>
      </c>
      <c r="F2131" s="2">
        <v>211.442184</v>
      </c>
      <c r="G2131" s="3">
        <v>6677500</v>
      </c>
    </row>
    <row r="2132" spans="1:7" x14ac:dyDescent="0.25">
      <c r="A2132" s="1">
        <v>43363</v>
      </c>
      <c r="B2132" s="2">
        <v>217</v>
      </c>
      <c r="C2132" s="2">
        <v>217</v>
      </c>
      <c r="D2132" s="2">
        <v>213</v>
      </c>
      <c r="E2132" s="2">
        <v>214</v>
      </c>
      <c r="F2132" s="2">
        <v>209.484375</v>
      </c>
      <c r="G2132" s="3">
        <v>4658000</v>
      </c>
    </row>
    <row r="2133" spans="1:7" x14ac:dyDescent="0.25">
      <c r="A2133" s="1">
        <v>43364</v>
      </c>
      <c r="B2133" s="2">
        <v>215</v>
      </c>
      <c r="C2133" s="2">
        <v>217</v>
      </c>
      <c r="D2133" s="2">
        <v>214</v>
      </c>
      <c r="E2133" s="2">
        <v>217</v>
      </c>
      <c r="F2133" s="2">
        <v>212.42108200000001</v>
      </c>
      <c r="G2133" s="3">
        <v>4551600</v>
      </c>
    </row>
    <row r="2134" spans="1:7" x14ac:dyDescent="0.25">
      <c r="A2134" s="1">
        <v>43367</v>
      </c>
      <c r="B2134" s="2">
        <v>216</v>
      </c>
      <c r="C2134" s="2">
        <v>217</v>
      </c>
      <c r="D2134" s="2">
        <v>214</v>
      </c>
      <c r="E2134" s="2">
        <v>215</v>
      </c>
      <c r="F2134" s="2">
        <v>210.46327199999999</v>
      </c>
      <c r="G2134" s="3">
        <v>3112300</v>
      </c>
    </row>
    <row r="2135" spans="1:7" x14ac:dyDescent="0.25">
      <c r="A2135" s="1">
        <v>43368</v>
      </c>
      <c r="B2135" s="2">
        <v>215</v>
      </c>
      <c r="C2135" s="2">
        <v>216</v>
      </c>
      <c r="D2135" s="2">
        <v>213</v>
      </c>
      <c r="E2135" s="2">
        <v>215</v>
      </c>
      <c r="F2135" s="2">
        <v>210.46327199999999</v>
      </c>
      <c r="G2135" s="3">
        <v>2017700</v>
      </c>
    </row>
    <row r="2136" spans="1:7" x14ac:dyDescent="0.25">
      <c r="A2136" s="1">
        <v>43369</v>
      </c>
      <c r="B2136" s="2">
        <v>215</v>
      </c>
      <c r="C2136" s="2">
        <v>216</v>
      </c>
      <c r="D2136" s="2">
        <v>213</v>
      </c>
      <c r="E2136" s="2">
        <v>213</v>
      </c>
      <c r="F2136" s="2">
        <v>208.50547800000001</v>
      </c>
      <c r="G2136" s="3">
        <v>3751100</v>
      </c>
    </row>
    <row r="2137" spans="1:7" x14ac:dyDescent="0.25">
      <c r="A2137" s="1">
        <v>43370</v>
      </c>
      <c r="B2137" s="2">
        <v>213</v>
      </c>
      <c r="C2137" s="2">
        <v>215</v>
      </c>
      <c r="D2137" s="2">
        <v>212</v>
      </c>
      <c r="E2137" s="2">
        <v>214</v>
      </c>
      <c r="F2137" s="2">
        <v>209.484375</v>
      </c>
      <c r="G2137" s="3">
        <v>5872100</v>
      </c>
    </row>
    <row r="2138" spans="1:7" x14ac:dyDescent="0.25">
      <c r="A2138" s="1">
        <v>43371</v>
      </c>
      <c r="B2138" s="2">
        <v>216</v>
      </c>
      <c r="C2138" s="2">
        <v>216</v>
      </c>
      <c r="D2138" s="2">
        <v>214</v>
      </c>
      <c r="E2138" s="2">
        <v>216</v>
      </c>
      <c r="F2138" s="2">
        <v>211.442184</v>
      </c>
      <c r="G2138" s="3">
        <v>5714700</v>
      </c>
    </row>
    <row r="2139" spans="1:7" x14ac:dyDescent="0.25">
      <c r="A2139" s="1">
        <v>43374</v>
      </c>
      <c r="B2139" s="2">
        <v>217</v>
      </c>
      <c r="C2139" s="2">
        <v>217</v>
      </c>
      <c r="D2139" s="2">
        <v>214</v>
      </c>
      <c r="E2139" s="2">
        <v>215</v>
      </c>
      <c r="F2139" s="2">
        <v>210.46327199999999</v>
      </c>
      <c r="G2139" s="3">
        <v>5321200</v>
      </c>
    </row>
    <row r="2140" spans="1:7" x14ac:dyDescent="0.25">
      <c r="A2140" s="1">
        <v>43375</v>
      </c>
      <c r="B2140" s="2">
        <v>214</v>
      </c>
      <c r="C2140" s="2">
        <v>216</v>
      </c>
      <c r="D2140" s="2">
        <v>213</v>
      </c>
      <c r="E2140" s="2">
        <v>213</v>
      </c>
      <c r="F2140" s="2">
        <v>208.50547800000001</v>
      </c>
      <c r="G2140" s="3">
        <v>3369300</v>
      </c>
    </row>
    <row r="2141" spans="1:7" x14ac:dyDescent="0.25">
      <c r="A2141" s="1">
        <v>43376</v>
      </c>
      <c r="B2141" s="2">
        <v>214</v>
      </c>
      <c r="C2141" s="2">
        <v>215</v>
      </c>
      <c r="D2141" s="2">
        <v>213</v>
      </c>
      <c r="E2141" s="2">
        <v>213</v>
      </c>
      <c r="F2141" s="2">
        <v>208.50547800000001</v>
      </c>
      <c r="G2141" s="3">
        <v>2788600</v>
      </c>
    </row>
    <row r="2142" spans="1:7" x14ac:dyDescent="0.25">
      <c r="A2142" s="1">
        <v>43377</v>
      </c>
      <c r="B2142" s="2">
        <v>213</v>
      </c>
      <c r="C2142" s="2">
        <v>214</v>
      </c>
      <c r="D2142" s="2">
        <v>212</v>
      </c>
      <c r="E2142" s="2">
        <v>214</v>
      </c>
      <c r="F2142" s="2">
        <v>209.484375</v>
      </c>
      <c r="G2142" s="3">
        <v>4699500</v>
      </c>
    </row>
    <row r="2143" spans="1:7" x14ac:dyDescent="0.25">
      <c r="A2143" s="1">
        <v>43378</v>
      </c>
      <c r="B2143" s="2">
        <v>213</v>
      </c>
      <c r="C2143" s="2">
        <v>215</v>
      </c>
      <c r="D2143" s="2">
        <v>210</v>
      </c>
      <c r="E2143" s="2">
        <v>211</v>
      </c>
      <c r="F2143" s="2">
        <v>206.547684</v>
      </c>
      <c r="G2143" s="3">
        <v>4461000</v>
      </c>
    </row>
    <row r="2144" spans="1:7" x14ac:dyDescent="0.25">
      <c r="A2144" s="1">
        <v>43381</v>
      </c>
      <c r="B2144" s="2">
        <v>210</v>
      </c>
      <c r="C2144" s="2">
        <v>212</v>
      </c>
      <c r="D2144" s="2">
        <v>209</v>
      </c>
      <c r="E2144" s="2">
        <v>209</v>
      </c>
      <c r="F2144" s="2">
        <v>204.58989</v>
      </c>
      <c r="G2144" s="3">
        <v>6804900</v>
      </c>
    </row>
    <row r="2145" spans="1:7" x14ac:dyDescent="0.25">
      <c r="A2145" s="1">
        <v>43382</v>
      </c>
      <c r="B2145" s="2">
        <v>209</v>
      </c>
      <c r="C2145" s="2">
        <v>213</v>
      </c>
      <c r="D2145" s="2">
        <v>209</v>
      </c>
      <c r="E2145" s="2">
        <v>210</v>
      </c>
      <c r="F2145" s="2">
        <v>205.56878699999999</v>
      </c>
      <c r="G2145" s="3">
        <v>4089000</v>
      </c>
    </row>
    <row r="2146" spans="1:7" x14ac:dyDescent="0.25">
      <c r="A2146" s="1">
        <v>43383</v>
      </c>
      <c r="B2146" s="2">
        <v>212</v>
      </c>
      <c r="C2146" s="2">
        <v>215</v>
      </c>
      <c r="D2146" s="2">
        <v>211</v>
      </c>
      <c r="E2146" s="2">
        <v>213</v>
      </c>
      <c r="F2146" s="2">
        <v>208.50547800000001</v>
      </c>
      <c r="G2146" s="3">
        <v>6659700</v>
      </c>
    </row>
    <row r="2147" spans="1:7" x14ac:dyDescent="0.25">
      <c r="A2147" s="1">
        <v>43384</v>
      </c>
      <c r="B2147" s="2">
        <v>210</v>
      </c>
      <c r="C2147" s="2">
        <v>212</v>
      </c>
      <c r="D2147" s="2">
        <v>208</v>
      </c>
      <c r="E2147" s="2">
        <v>209</v>
      </c>
      <c r="F2147" s="2">
        <v>204.58989</v>
      </c>
      <c r="G2147" s="3">
        <v>7438600</v>
      </c>
    </row>
    <row r="2148" spans="1:7" x14ac:dyDescent="0.25">
      <c r="A2148" s="1">
        <v>43385</v>
      </c>
      <c r="B2148" s="2">
        <v>209</v>
      </c>
      <c r="C2148" s="2">
        <v>211</v>
      </c>
      <c r="D2148" s="2">
        <v>208</v>
      </c>
      <c r="E2148" s="2">
        <v>209</v>
      </c>
      <c r="F2148" s="2">
        <v>204.58989</v>
      </c>
      <c r="G2148" s="3">
        <v>5717800</v>
      </c>
    </row>
    <row r="2149" spans="1:7" x14ac:dyDescent="0.25">
      <c r="A2149" s="1">
        <v>43389</v>
      </c>
      <c r="B2149" s="2">
        <v>209</v>
      </c>
      <c r="C2149" s="2">
        <v>209</v>
      </c>
      <c r="D2149" s="2">
        <v>205</v>
      </c>
      <c r="E2149" s="2">
        <v>209</v>
      </c>
      <c r="F2149" s="2">
        <v>204.58989</v>
      </c>
      <c r="G2149" s="3">
        <v>6256400</v>
      </c>
    </row>
    <row r="2150" spans="1:7" x14ac:dyDescent="0.25">
      <c r="A2150" s="1">
        <v>43390</v>
      </c>
      <c r="B2150" s="2">
        <v>210</v>
      </c>
      <c r="C2150" s="2">
        <v>211</v>
      </c>
      <c r="D2150" s="2">
        <v>207</v>
      </c>
      <c r="E2150" s="2">
        <v>207</v>
      </c>
      <c r="F2150" s="2">
        <v>202.63209499999999</v>
      </c>
      <c r="G2150" s="3">
        <v>5912600</v>
      </c>
    </row>
    <row r="2151" spans="1:7" x14ac:dyDescent="0.25">
      <c r="A2151" s="1">
        <v>43391</v>
      </c>
      <c r="B2151" s="2">
        <v>208</v>
      </c>
      <c r="C2151" s="2">
        <v>208</v>
      </c>
      <c r="D2151" s="2">
        <v>206</v>
      </c>
      <c r="E2151" s="2">
        <v>206</v>
      </c>
      <c r="F2151" s="2">
        <v>201.65318300000001</v>
      </c>
      <c r="G2151" s="3">
        <v>3419300</v>
      </c>
    </row>
    <row r="2152" spans="1:7" x14ac:dyDescent="0.25">
      <c r="A2152" s="1">
        <v>43392</v>
      </c>
      <c r="B2152" s="2">
        <v>205</v>
      </c>
      <c r="C2152" s="2">
        <v>206</v>
      </c>
      <c r="D2152" s="2">
        <v>202</v>
      </c>
      <c r="E2152" s="2">
        <v>202</v>
      </c>
      <c r="F2152" s="2">
        <v>197.737595</v>
      </c>
      <c r="G2152" s="3">
        <v>9360600</v>
      </c>
    </row>
    <row r="2153" spans="1:7" x14ac:dyDescent="0.25">
      <c r="A2153" s="1">
        <v>43395</v>
      </c>
      <c r="B2153" s="2">
        <v>202</v>
      </c>
      <c r="C2153" s="2">
        <v>208</v>
      </c>
      <c r="D2153" s="2">
        <v>202</v>
      </c>
      <c r="E2153" s="2">
        <v>207</v>
      </c>
      <c r="F2153" s="2">
        <v>202.63209499999999</v>
      </c>
      <c r="G2153" s="3">
        <v>4201900</v>
      </c>
    </row>
    <row r="2154" spans="1:7" x14ac:dyDescent="0.25">
      <c r="A2154" s="1">
        <v>43397</v>
      </c>
      <c r="B2154" s="2">
        <v>206</v>
      </c>
      <c r="C2154" s="2">
        <v>208</v>
      </c>
      <c r="D2154" s="2">
        <v>205</v>
      </c>
      <c r="E2154" s="2">
        <v>205</v>
      </c>
      <c r="F2154" s="2">
        <v>200.674286</v>
      </c>
      <c r="G2154" s="3">
        <v>5116400</v>
      </c>
    </row>
    <row r="2155" spans="1:7" x14ac:dyDescent="0.25">
      <c r="A2155" s="1">
        <v>43398</v>
      </c>
      <c r="B2155" s="2">
        <v>204</v>
      </c>
      <c r="C2155" s="2">
        <v>209</v>
      </c>
      <c r="D2155" s="2">
        <v>203</v>
      </c>
      <c r="E2155" s="2">
        <v>209</v>
      </c>
      <c r="F2155" s="2">
        <v>204.58989</v>
      </c>
      <c r="G2155" s="3">
        <v>5376900</v>
      </c>
    </row>
    <row r="2156" spans="1:7" x14ac:dyDescent="0.25">
      <c r="A2156" s="1">
        <v>43399</v>
      </c>
      <c r="B2156" s="2">
        <v>208</v>
      </c>
      <c r="C2156" s="2">
        <v>209</v>
      </c>
      <c r="D2156" s="2">
        <v>205</v>
      </c>
      <c r="E2156" s="2">
        <v>206</v>
      </c>
      <c r="F2156" s="2">
        <v>201.65318300000001</v>
      </c>
      <c r="G2156" s="3">
        <v>3876200</v>
      </c>
    </row>
    <row r="2157" spans="1:7" x14ac:dyDescent="0.25">
      <c r="A2157" s="1">
        <v>43402</v>
      </c>
      <c r="B2157" s="2">
        <v>204</v>
      </c>
      <c r="C2157" s="2">
        <v>205</v>
      </c>
      <c r="D2157" s="2">
        <v>197.5</v>
      </c>
      <c r="E2157" s="2">
        <v>199.5</v>
      </c>
      <c r="F2157" s="2">
        <v>195.290344</v>
      </c>
      <c r="G2157" s="3">
        <v>14074600</v>
      </c>
    </row>
    <row r="2158" spans="1:7" x14ac:dyDescent="0.25">
      <c r="A2158" s="1">
        <v>43403</v>
      </c>
      <c r="B2158" s="2">
        <v>199.5</v>
      </c>
      <c r="C2158" s="2">
        <v>200</v>
      </c>
      <c r="D2158" s="2">
        <v>196</v>
      </c>
      <c r="E2158" s="2">
        <v>196.5</v>
      </c>
      <c r="F2158" s="2">
        <v>192.35365300000001</v>
      </c>
      <c r="G2158" s="3">
        <v>11013600</v>
      </c>
    </row>
    <row r="2159" spans="1:7" x14ac:dyDescent="0.25">
      <c r="A2159" s="1">
        <v>43404</v>
      </c>
      <c r="B2159" s="2">
        <v>197.5</v>
      </c>
      <c r="C2159" s="2">
        <v>199.5</v>
      </c>
      <c r="D2159" s="2">
        <v>196.5</v>
      </c>
      <c r="E2159" s="2">
        <v>199.5</v>
      </c>
      <c r="F2159" s="2">
        <v>195.290344</v>
      </c>
      <c r="G2159" s="3">
        <v>10875500</v>
      </c>
    </row>
    <row r="2160" spans="1:7" x14ac:dyDescent="0.25">
      <c r="A2160" s="1">
        <v>43405</v>
      </c>
      <c r="B2160" s="2">
        <v>201</v>
      </c>
      <c r="C2160" s="2">
        <v>203</v>
      </c>
      <c r="D2160" s="2">
        <v>199.5</v>
      </c>
      <c r="E2160" s="2">
        <v>203</v>
      </c>
      <c r="F2160" s="2">
        <v>198.71649199999999</v>
      </c>
      <c r="G2160" s="3">
        <v>8080400</v>
      </c>
    </row>
    <row r="2161" spans="1:7" x14ac:dyDescent="0.25">
      <c r="A2161" s="1">
        <v>43406</v>
      </c>
      <c r="B2161" s="2">
        <v>205</v>
      </c>
      <c r="C2161" s="2">
        <v>207</v>
      </c>
      <c r="D2161" s="2">
        <v>203</v>
      </c>
      <c r="E2161" s="2">
        <v>204</v>
      </c>
      <c r="F2161" s="2">
        <v>199.69538900000001</v>
      </c>
      <c r="G2161" s="3">
        <v>9207900</v>
      </c>
    </row>
    <row r="2162" spans="1:7" x14ac:dyDescent="0.25">
      <c r="A2162" s="1">
        <v>43409</v>
      </c>
      <c r="B2162" s="2">
        <v>201</v>
      </c>
      <c r="C2162" s="2">
        <v>202</v>
      </c>
      <c r="D2162" s="2">
        <v>199</v>
      </c>
      <c r="E2162" s="2">
        <v>201</v>
      </c>
      <c r="F2162" s="2">
        <v>196.75869800000001</v>
      </c>
      <c r="G2162" s="3">
        <v>4879200</v>
      </c>
    </row>
    <row r="2163" spans="1:7" x14ac:dyDescent="0.25">
      <c r="A2163" s="1">
        <v>43410</v>
      </c>
      <c r="B2163" s="2">
        <v>201</v>
      </c>
      <c r="C2163" s="2">
        <v>204</v>
      </c>
      <c r="D2163" s="2">
        <v>201</v>
      </c>
      <c r="E2163" s="2">
        <v>204</v>
      </c>
      <c r="F2163" s="2">
        <v>199.69538900000001</v>
      </c>
      <c r="G2163" s="3">
        <v>3507700</v>
      </c>
    </row>
    <row r="2164" spans="1:7" x14ac:dyDescent="0.25">
      <c r="A2164" s="1">
        <v>43411</v>
      </c>
      <c r="B2164" s="2">
        <v>205</v>
      </c>
      <c r="C2164" s="2">
        <v>206</v>
      </c>
      <c r="D2164" s="2">
        <v>203</v>
      </c>
      <c r="E2164" s="2">
        <v>206</v>
      </c>
      <c r="F2164" s="2">
        <v>201.65318300000001</v>
      </c>
      <c r="G2164" s="3">
        <v>4359500</v>
      </c>
    </row>
    <row r="2165" spans="1:7" x14ac:dyDescent="0.25">
      <c r="A2165" s="1">
        <v>43412</v>
      </c>
      <c r="B2165" s="2">
        <v>208</v>
      </c>
      <c r="C2165" s="2">
        <v>210</v>
      </c>
      <c r="D2165" s="2">
        <v>205</v>
      </c>
      <c r="E2165" s="2">
        <v>206</v>
      </c>
      <c r="F2165" s="2">
        <v>201.65318300000001</v>
      </c>
      <c r="G2165" s="3">
        <v>5025200</v>
      </c>
    </row>
    <row r="2166" spans="1:7" x14ac:dyDescent="0.25">
      <c r="A2166" s="1">
        <v>43413</v>
      </c>
      <c r="B2166" s="2">
        <v>206</v>
      </c>
      <c r="C2166" s="2">
        <v>207</v>
      </c>
      <c r="D2166" s="2">
        <v>205</v>
      </c>
      <c r="E2166" s="2">
        <v>207</v>
      </c>
      <c r="F2166" s="2">
        <v>202.63209499999999</v>
      </c>
      <c r="G2166" s="3">
        <v>2758400</v>
      </c>
    </row>
    <row r="2167" spans="1:7" x14ac:dyDescent="0.25">
      <c r="A2167" s="1">
        <v>43416</v>
      </c>
      <c r="B2167" s="2">
        <v>206</v>
      </c>
      <c r="C2167" s="2">
        <v>207</v>
      </c>
      <c r="D2167" s="2">
        <v>201</v>
      </c>
      <c r="E2167" s="2">
        <v>201</v>
      </c>
      <c r="F2167" s="2">
        <v>196.75869800000001</v>
      </c>
      <c r="G2167" s="3">
        <v>4603800</v>
      </c>
    </row>
    <row r="2168" spans="1:7" x14ac:dyDescent="0.25">
      <c r="A2168" s="1">
        <v>43417</v>
      </c>
      <c r="B2168" s="2">
        <v>201</v>
      </c>
      <c r="C2168" s="2">
        <v>203</v>
      </c>
      <c r="D2168" s="2">
        <v>200</v>
      </c>
      <c r="E2168" s="2">
        <v>202</v>
      </c>
      <c r="F2168" s="2">
        <v>197.737595</v>
      </c>
      <c r="G2168" s="3">
        <v>4830600</v>
      </c>
    </row>
    <row r="2169" spans="1:7" x14ac:dyDescent="0.25">
      <c r="A2169" s="1">
        <v>43418</v>
      </c>
      <c r="B2169" s="2">
        <v>200</v>
      </c>
      <c r="C2169" s="2">
        <v>201</v>
      </c>
      <c r="D2169" s="2">
        <v>199</v>
      </c>
      <c r="E2169" s="2">
        <v>200</v>
      </c>
      <c r="F2169" s="2">
        <v>195.77979999999999</v>
      </c>
      <c r="G2169" s="3">
        <v>5879500</v>
      </c>
    </row>
    <row r="2170" spans="1:7" x14ac:dyDescent="0.25">
      <c r="A2170" s="1">
        <v>43419</v>
      </c>
      <c r="B2170" s="2">
        <v>200</v>
      </c>
      <c r="C2170" s="2">
        <v>201</v>
      </c>
      <c r="D2170" s="2">
        <v>198.5</v>
      </c>
      <c r="E2170" s="2">
        <v>199</v>
      </c>
      <c r="F2170" s="2">
        <v>194.80090300000001</v>
      </c>
      <c r="G2170" s="3">
        <v>4845500</v>
      </c>
    </row>
    <row r="2171" spans="1:7" x14ac:dyDescent="0.25">
      <c r="A2171" s="1">
        <v>43420</v>
      </c>
      <c r="B2171" s="2">
        <v>199</v>
      </c>
      <c r="C2171" s="2">
        <v>199</v>
      </c>
      <c r="D2171" s="2">
        <v>197</v>
      </c>
      <c r="E2171" s="2">
        <v>198.5</v>
      </c>
      <c r="F2171" s="2">
        <v>194.31144699999999</v>
      </c>
      <c r="G2171" s="3">
        <v>5791900</v>
      </c>
    </row>
    <row r="2172" spans="1:7" x14ac:dyDescent="0.25">
      <c r="A2172" s="1">
        <v>43423</v>
      </c>
      <c r="B2172" s="2">
        <v>198</v>
      </c>
      <c r="C2172" s="2">
        <v>198</v>
      </c>
      <c r="D2172" s="2">
        <v>196</v>
      </c>
      <c r="E2172" s="2">
        <v>196.5</v>
      </c>
      <c r="F2172" s="2">
        <v>192.35365300000001</v>
      </c>
      <c r="G2172" s="3">
        <v>5361600</v>
      </c>
    </row>
    <row r="2173" spans="1:7" x14ac:dyDescent="0.25">
      <c r="A2173" s="1">
        <v>43424</v>
      </c>
      <c r="B2173" s="2">
        <v>195.5</v>
      </c>
      <c r="C2173" s="2">
        <v>195.5</v>
      </c>
      <c r="D2173" s="2">
        <v>190.5</v>
      </c>
      <c r="E2173" s="2">
        <v>192</v>
      </c>
      <c r="F2173" s="2">
        <v>187.94860800000001</v>
      </c>
      <c r="G2173" s="3">
        <v>13199100</v>
      </c>
    </row>
    <row r="2174" spans="1:7" x14ac:dyDescent="0.25">
      <c r="A2174" s="1">
        <v>43425</v>
      </c>
      <c r="B2174" s="2">
        <v>191</v>
      </c>
      <c r="C2174" s="2">
        <v>194.5</v>
      </c>
      <c r="D2174" s="2">
        <v>190.5</v>
      </c>
      <c r="E2174" s="2">
        <v>193.5</v>
      </c>
      <c r="F2174" s="2">
        <v>189.41696200000001</v>
      </c>
      <c r="G2174" s="3">
        <v>10597400</v>
      </c>
    </row>
    <row r="2175" spans="1:7" x14ac:dyDescent="0.25">
      <c r="A2175" s="1">
        <v>43426</v>
      </c>
      <c r="B2175" s="2">
        <v>193.5</v>
      </c>
      <c r="C2175" s="2">
        <v>195</v>
      </c>
      <c r="D2175" s="2">
        <v>190.5</v>
      </c>
      <c r="E2175" s="2">
        <v>190.5</v>
      </c>
      <c r="F2175" s="2">
        <v>186.48024000000001</v>
      </c>
      <c r="G2175" s="3">
        <v>8065100</v>
      </c>
    </row>
    <row r="2176" spans="1:7" x14ac:dyDescent="0.25">
      <c r="A2176" s="1">
        <v>43427</v>
      </c>
      <c r="B2176" s="2">
        <v>191.5</v>
      </c>
      <c r="C2176" s="2">
        <v>193.5</v>
      </c>
      <c r="D2176" s="2">
        <v>190</v>
      </c>
      <c r="E2176" s="2">
        <v>192.5</v>
      </c>
      <c r="F2176" s="2">
        <v>188.43804900000001</v>
      </c>
      <c r="G2176" s="3">
        <v>8702000</v>
      </c>
    </row>
    <row r="2177" spans="1:7" x14ac:dyDescent="0.25">
      <c r="A2177" s="1">
        <v>43430</v>
      </c>
      <c r="B2177" s="2">
        <v>193</v>
      </c>
      <c r="C2177" s="2">
        <v>194</v>
      </c>
      <c r="D2177" s="2">
        <v>192.5</v>
      </c>
      <c r="E2177" s="2">
        <v>193.5</v>
      </c>
      <c r="F2177" s="2">
        <v>189.41696200000001</v>
      </c>
      <c r="G2177" s="3">
        <v>9096300</v>
      </c>
    </row>
    <row r="2178" spans="1:7" x14ac:dyDescent="0.25">
      <c r="A2178" s="1">
        <v>43431</v>
      </c>
      <c r="B2178" s="2">
        <v>194</v>
      </c>
      <c r="C2178" s="2">
        <v>195</v>
      </c>
      <c r="D2178" s="2">
        <v>193.5</v>
      </c>
      <c r="E2178" s="2">
        <v>195</v>
      </c>
      <c r="F2178" s="2">
        <v>190.8853</v>
      </c>
      <c r="G2178" s="3">
        <v>8823200</v>
      </c>
    </row>
    <row r="2179" spans="1:7" x14ac:dyDescent="0.25">
      <c r="A2179" s="1">
        <v>43432</v>
      </c>
      <c r="B2179" s="2">
        <v>195</v>
      </c>
      <c r="C2179" s="2">
        <v>195.5</v>
      </c>
      <c r="D2179" s="2">
        <v>191.5</v>
      </c>
      <c r="E2179" s="2">
        <v>191.5</v>
      </c>
      <c r="F2179" s="2">
        <v>187.459137</v>
      </c>
      <c r="G2179" s="3">
        <v>9012700</v>
      </c>
    </row>
    <row r="2180" spans="1:7" x14ac:dyDescent="0.25">
      <c r="A2180" s="1">
        <v>43433</v>
      </c>
      <c r="B2180" s="2">
        <v>193</v>
      </c>
      <c r="C2180" s="2">
        <v>193</v>
      </c>
      <c r="D2180" s="2">
        <v>191.5</v>
      </c>
      <c r="E2180" s="2">
        <v>192</v>
      </c>
      <c r="F2180" s="2">
        <v>187.94860800000001</v>
      </c>
      <c r="G2180" s="3">
        <v>5933500</v>
      </c>
    </row>
    <row r="2181" spans="1:7" x14ac:dyDescent="0.25">
      <c r="A2181" s="1">
        <v>43434</v>
      </c>
      <c r="B2181" s="2">
        <v>192.5</v>
      </c>
      <c r="C2181" s="2">
        <v>193.5</v>
      </c>
      <c r="D2181" s="2">
        <v>190.5</v>
      </c>
      <c r="E2181" s="2">
        <v>193.5</v>
      </c>
      <c r="F2181" s="2">
        <v>189.41696200000001</v>
      </c>
      <c r="G2181" s="3">
        <v>11489500</v>
      </c>
    </row>
    <row r="2182" spans="1:7" x14ac:dyDescent="0.25">
      <c r="A2182" s="1">
        <v>43437</v>
      </c>
      <c r="B2182" s="2">
        <v>197</v>
      </c>
      <c r="C2182" s="2">
        <v>198</v>
      </c>
      <c r="D2182" s="2">
        <v>196.5</v>
      </c>
      <c r="E2182" s="2">
        <v>196.5</v>
      </c>
      <c r="F2182" s="2">
        <v>192.35365300000001</v>
      </c>
      <c r="G2182" s="3">
        <v>13327200</v>
      </c>
    </row>
    <row r="2183" spans="1:7" x14ac:dyDescent="0.25">
      <c r="A2183" s="1">
        <v>43438</v>
      </c>
      <c r="B2183" s="2">
        <v>197</v>
      </c>
      <c r="C2183" s="2">
        <v>199</v>
      </c>
      <c r="D2183" s="2">
        <v>197</v>
      </c>
      <c r="E2183" s="2">
        <v>198</v>
      </c>
      <c r="F2183" s="2">
        <v>193.82200599999999</v>
      </c>
      <c r="G2183" s="3">
        <v>6433200</v>
      </c>
    </row>
    <row r="2184" spans="1:7" x14ac:dyDescent="0.25">
      <c r="A2184" s="1">
        <v>43440</v>
      </c>
      <c r="B2184" s="2">
        <v>195.5</v>
      </c>
      <c r="C2184" s="2">
        <v>196</v>
      </c>
      <c r="D2184" s="2">
        <v>193</v>
      </c>
      <c r="E2184" s="2">
        <v>193.5</v>
      </c>
      <c r="F2184" s="2">
        <v>189.41696200000001</v>
      </c>
      <c r="G2184" s="3">
        <v>7728100</v>
      </c>
    </row>
    <row r="2185" spans="1:7" x14ac:dyDescent="0.25">
      <c r="A2185" s="1">
        <v>43441</v>
      </c>
      <c r="B2185" s="2">
        <v>193.5</v>
      </c>
      <c r="C2185" s="2">
        <v>193.5</v>
      </c>
      <c r="D2185" s="2">
        <v>191.5</v>
      </c>
      <c r="E2185" s="2">
        <v>192.5</v>
      </c>
      <c r="F2185" s="2">
        <v>188.43804900000001</v>
      </c>
      <c r="G2185" s="3">
        <v>8177300</v>
      </c>
    </row>
    <row r="2186" spans="1:7" x14ac:dyDescent="0.25">
      <c r="A2186" s="1">
        <v>43445</v>
      </c>
      <c r="B2186" s="2">
        <v>191.5</v>
      </c>
      <c r="C2186" s="2">
        <v>192</v>
      </c>
      <c r="D2186" s="2">
        <v>190</v>
      </c>
      <c r="E2186" s="2">
        <v>191</v>
      </c>
      <c r="F2186" s="2">
        <v>186.969696</v>
      </c>
      <c r="G2186" s="3">
        <v>8414900</v>
      </c>
    </row>
    <row r="2187" spans="1:7" x14ac:dyDescent="0.25">
      <c r="A2187" s="1">
        <v>43446</v>
      </c>
      <c r="B2187" s="2">
        <v>192</v>
      </c>
      <c r="C2187" s="2">
        <v>192.5</v>
      </c>
      <c r="D2187" s="2">
        <v>189.5</v>
      </c>
      <c r="E2187" s="2">
        <v>190</v>
      </c>
      <c r="F2187" s="2">
        <v>185.99079900000001</v>
      </c>
      <c r="G2187" s="3">
        <v>8741600</v>
      </c>
    </row>
    <row r="2188" spans="1:7" x14ac:dyDescent="0.25">
      <c r="A2188" s="1">
        <v>43447</v>
      </c>
      <c r="B2188" s="2">
        <v>192</v>
      </c>
      <c r="C2188" s="2">
        <v>192</v>
      </c>
      <c r="D2188" s="2">
        <v>188</v>
      </c>
      <c r="E2188" s="2">
        <v>188</v>
      </c>
      <c r="F2188" s="2">
        <v>184.03299000000001</v>
      </c>
      <c r="G2188" s="3">
        <v>9567300</v>
      </c>
    </row>
    <row r="2189" spans="1:7" x14ac:dyDescent="0.25">
      <c r="A2189" s="1">
        <v>43448</v>
      </c>
      <c r="B2189" s="2">
        <v>187.5</v>
      </c>
      <c r="C2189" s="2">
        <v>189</v>
      </c>
      <c r="D2189" s="2">
        <v>183.5</v>
      </c>
      <c r="E2189" s="2">
        <v>185</v>
      </c>
      <c r="F2189" s="2">
        <v>181.09629799999999</v>
      </c>
      <c r="G2189" s="3">
        <v>11948700</v>
      </c>
    </row>
    <row r="2190" spans="1:7" x14ac:dyDescent="0.25">
      <c r="A2190" s="1">
        <v>43451</v>
      </c>
      <c r="B2190" s="2">
        <v>185</v>
      </c>
      <c r="C2190" s="2">
        <v>186.5</v>
      </c>
      <c r="D2190" s="2">
        <v>183</v>
      </c>
      <c r="E2190" s="2">
        <v>185</v>
      </c>
      <c r="F2190" s="2">
        <v>181.09629799999999</v>
      </c>
      <c r="G2190" s="3">
        <v>5590900</v>
      </c>
    </row>
    <row r="2191" spans="1:7" x14ac:dyDescent="0.25">
      <c r="A2191" s="1">
        <v>43452</v>
      </c>
      <c r="B2191" s="2">
        <v>183.5</v>
      </c>
      <c r="C2191" s="2">
        <v>186.5</v>
      </c>
      <c r="D2191" s="2">
        <v>183</v>
      </c>
      <c r="E2191" s="2">
        <v>185</v>
      </c>
      <c r="F2191" s="2">
        <v>181.09629799999999</v>
      </c>
      <c r="G2191" s="3">
        <v>8608600</v>
      </c>
    </row>
    <row r="2192" spans="1:7" x14ac:dyDescent="0.25">
      <c r="A2192" s="1">
        <v>43453</v>
      </c>
      <c r="B2192" s="2">
        <v>185</v>
      </c>
      <c r="C2192" s="2">
        <v>189</v>
      </c>
      <c r="D2192" s="2">
        <v>185</v>
      </c>
      <c r="E2192" s="2">
        <v>188.5</v>
      </c>
      <c r="F2192" s="2">
        <v>184.522446</v>
      </c>
      <c r="G2192" s="3">
        <v>11635000</v>
      </c>
    </row>
    <row r="2193" spans="1:7" x14ac:dyDescent="0.25">
      <c r="A2193" s="1">
        <v>43454</v>
      </c>
      <c r="B2193" s="2">
        <v>187.5</v>
      </c>
      <c r="C2193" s="2">
        <v>188</v>
      </c>
      <c r="D2193" s="2">
        <v>184.5</v>
      </c>
      <c r="E2193" s="2">
        <v>188</v>
      </c>
      <c r="F2193" s="2">
        <v>184.03299000000001</v>
      </c>
      <c r="G2193" s="3">
        <v>7677300</v>
      </c>
    </row>
    <row r="2194" spans="1:7" x14ac:dyDescent="0.25">
      <c r="A2194" s="1">
        <v>43455</v>
      </c>
      <c r="B2194" s="2">
        <v>187</v>
      </c>
      <c r="C2194" s="2">
        <v>188</v>
      </c>
      <c r="D2194" s="2">
        <v>185</v>
      </c>
      <c r="E2194" s="2">
        <v>188</v>
      </c>
      <c r="F2194" s="2">
        <v>184.03299000000001</v>
      </c>
      <c r="G2194" s="3">
        <v>8034200</v>
      </c>
    </row>
    <row r="2195" spans="1:7" x14ac:dyDescent="0.25">
      <c r="A2195" s="1">
        <v>43458</v>
      </c>
      <c r="B2195" s="2">
        <v>186.5</v>
      </c>
      <c r="C2195" s="2">
        <v>188</v>
      </c>
      <c r="D2195" s="2">
        <v>185.5</v>
      </c>
      <c r="E2195" s="2">
        <v>185.5</v>
      </c>
      <c r="F2195" s="2">
        <v>181.58575400000001</v>
      </c>
      <c r="G2195" s="3">
        <v>3663000</v>
      </c>
    </row>
    <row r="2196" spans="1:7" x14ac:dyDescent="0.25">
      <c r="A2196" s="1">
        <v>43459</v>
      </c>
      <c r="B2196" s="2">
        <v>184</v>
      </c>
      <c r="C2196" s="2">
        <v>184.5</v>
      </c>
      <c r="D2196" s="2">
        <v>182</v>
      </c>
      <c r="E2196" s="2">
        <v>182.5</v>
      </c>
      <c r="F2196" s="2">
        <v>178.64904799999999</v>
      </c>
      <c r="G2196" s="3">
        <v>4398700</v>
      </c>
    </row>
    <row r="2197" spans="1:7" x14ac:dyDescent="0.25">
      <c r="A2197" s="1">
        <v>43460</v>
      </c>
      <c r="B2197" s="2">
        <v>182.5</v>
      </c>
      <c r="C2197" s="2">
        <v>183.5</v>
      </c>
      <c r="D2197" s="2">
        <v>182.5</v>
      </c>
      <c r="E2197" s="2">
        <v>183</v>
      </c>
      <c r="F2197" s="2">
        <v>179.13850400000001</v>
      </c>
      <c r="G2197" s="3">
        <v>3227700</v>
      </c>
    </row>
    <row r="2198" spans="1:7" x14ac:dyDescent="0.25">
      <c r="A2198" s="1">
        <v>43461</v>
      </c>
      <c r="B2198" s="2">
        <v>187.5</v>
      </c>
      <c r="C2198" s="2">
        <v>188</v>
      </c>
      <c r="D2198" s="2">
        <v>182.5</v>
      </c>
      <c r="E2198" s="2">
        <v>182.5</v>
      </c>
      <c r="F2198" s="2">
        <v>178.64904799999999</v>
      </c>
      <c r="G2198" s="3">
        <v>7559600</v>
      </c>
    </row>
    <row r="2199" spans="1:7" x14ac:dyDescent="0.25">
      <c r="A2199" s="1">
        <v>43462</v>
      </c>
      <c r="B2199" s="2">
        <v>183</v>
      </c>
      <c r="C2199" s="2">
        <v>185</v>
      </c>
      <c r="D2199" s="2">
        <v>183</v>
      </c>
      <c r="E2199" s="2">
        <v>185</v>
      </c>
      <c r="F2199" s="2">
        <v>181.09629799999999</v>
      </c>
      <c r="G2199" s="3">
        <v>4599100</v>
      </c>
    </row>
    <row r="2200" spans="1:7" x14ac:dyDescent="0.25">
      <c r="A2200" s="1">
        <v>43467</v>
      </c>
      <c r="B2200" s="2">
        <v>185</v>
      </c>
      <c r="C2200" s="2">
        <v>186</v>
      </c>
      <c r="D2200" s="2">
        <v>184</v>
      </c>
      <c r="E2200" s="2">
        <v>185</v>
      </c>
      <c r="F2200" s="2">
        <v>181.09629799999999</v>
      </c>
      <c r="G2200" s="3">
        <v>4410900</v>
      </c>
    </row>
    <row r="2201" spans="1:7" x14ac:dyDescent="0.25">
      <c r="A2201" s="1">
        <v>43468</v>
      </c>
      <c r="B2201" s="2">
        <v>186.5</v>
      </c>
      <c r="C2201" s="2">
        <v>187</v>
      </c>
      <c r="D2201" s="2">
        <v>185</v>
      </c>
      <c r="E2201" s="2">
        <v>186</v>
      </c>
      <c r="F2201" s="2">
        <v>182.07519500000001</v>
      </c>
      <c r="G2201" s="3">
        <v>4601300</v>
      </c>
    </row>
    <row r="2202" spans="1:7" x14ac:dyDescent="0.25">
      <c r="A2202" s="1">
        <v>43469</v>
      </c>
      <c r="B2202" s="2">
        <v>185.5</v>
      </c>
      <c r="C2202" s="2">
        <v>186</v>
      </c>
      <c r="D2202" s="2">
        <v>183.5</v>
      </c>
      <c r="E2202" s="2">
        <v>186</v>
      </c>
      <c r="F2202" s="2">
        <v>182.07519500000001</v>
      </c>
      <c r="G2202" s="3">
        <v>8782100</v>
      </c>
    </row>
    <row r="2203" spans="1:7" x14ac:dyDescent="0.25">
      <c r="A2203" s="1">
        <v>43472</v>
      </c>
      <c r="B2203" s="2">
        <v>186</v>
      </c>
      <c r="C2203" s="2">
        <v>188</v>
      </c>
      <c r="D2203" s="2">
        <v>185.5</v>
      </c>
      <c r="E2203" s="2">
        <v>188</v>
      </c>
      <c r="F2203" s="2">
        <v>184.03299000000001</v>
      </c>
      <c r="G2203" s="3">
        <v>7171800</v>
      </c>
    </row>
    <row r="2204" spans="1:7" x14ac:dyDescent="0.25">
      <c r="A2204" s="1">
        <v>43473</v>
      </c>
      <c r="B2204" s="2">
        <v>187.5</v>
      </c>
      <c r="C2204" s="2">
        <v>188</v>
      </c>
      <c r="D2204" s="2">
        <v>186</v>
      </c>
      <c r="E2204" s="2">
        <v>186.5</v>
      </c>
      <c r="F2204" s="2">
        <v>182.564651</v>
      </c>
      <c r="G2204" s="3">
        <v>4042100</v>
      </c>
    </row>
    <row r="2205" spans="1:7" x14ac:dyDescent="0.25">
      <c r="A2205" s="1">
        <v>43474</v>
      </c>
      <c r="B2205" s="2">
        <v>187</v>
      </c>
      <c r="C2205" s="2">
        <v>188</v>
      </c>
      <c r="D2205" s="2">
        <v>186</v>
      </c>
      <c r="E2205" s="2">
        <v>186</v>
      </c>
      <c r="F2205" s="2">
        <v>182.07519500000001</v>
      </c>
      <c r="G2205" s="3">
        <v>6533600</v>
      </c>
    </row>
    <row r="2206" spans="1:7" x14ac:dyDescent="0.25">
      <c r="A2206" s="1">
        <v>43475</v>
      </c>
      <c r="B2206" s="2">
        <v>186.5</v>
      </c>
      <c r="C2206" s="2">
        <v>187</v>
      </c>
      <c r="D2206" s="2">
        <v>178.5</v>
      </c>
      <c r="E2206" s="2">
        <v>180</v>
      </c>
      <c r="F2206" s="2">
        <v>176.20181299999999</v>
      </c>
      <c r="G2206" s="3">
        <v>16518900</v>
      </c>
    </row>
    <row r="2207" spans="1:7" x14ac:dyDescent="0.25">
      <c r="A2207" s="1">
        <v>43476</v>
      </c>
      <c r="B2207" s="2">
        <v>181.5</v>
      </c>
      <c r="C2207" s="2">
        <v>182.5</v>
      </c>
      <c r="D2207" s="2">
        <v>180.5</v>
      </c>
      <c r="E2207" s="2">
        <v>181.5</v>
      </c>
      <c r="F2207" s="2">
        <v>177.670151</v>
      </c>
      <c r="G2207" s="3">
        <v>6511700</v>
      </c>
    </row>
    <row r="2208" spans="1:7" x14ac:dyDescent="0.25">
      <c r="A2208" s="1">
        <v>43479</v>
      </c>
      <c r="B2208" s="2">
        <v>181.5</v>
      </c>
      <c r="C2208" s="2">
        <v>182</v>
      </c>
      <c r="D2208" s="2">
        <v>180.5</v>
      </c>
      <c r="E2208" s="2">
        <v>181</v>
      </c>
      <c r="F2208" s="2">
        <v>177.18071</v>
      </c>
      <c r="G2208" s="3">
        <v>3899700</v>
      </c>
    </row>
    <row r="2209" spans="1:7" x14ac:dyDescent="0.25">
      <c r="A2209" s="1">
        <v>43480</v>
      </c>
      <c r="B2209" s="2">
        <v>181.5</v>
      </c>
      <c r="C2209" s="2">
        <v>183</v>
      </c>
      <c r="D2209" s="2">
        <v>181</v>
      </c>
      <c r="E2209" s="2">
        <v>182</v>
      </c>
      <c r="F2209" s="2">
        <v>178.15960699999999</v>
      </c>
      <c r="G2209" s="3">
        <v>3848600</v>
      </c>
    </row>
    <row r="2210" spans="1:7" x14ac:dyDescent="0.25">
      <c r="A2210" s="1">
        <v>43481</v>
      </c>
      <c r="B2210" s="2">
        <v>182.5</v>
      </c>
      <c r="C2210" s="2">
        <v>183</v>
      </c>
      <c r="D2210" s="2">
        <v>181</v>
      </c>
      <c r="E2210" s="2">
        <v>183</v>
      </c>
      <c r="F2210" s="2">
        <v>179.13850400000001</v>
      </c>
      <c r="G2210" s="3">
        <v>4437100</v>
      </c>
    </row>
    <row r="2211" spans="1:7" x14ac:dyDescent="0.25">
      <c r="A2211" s="1">
        <v>43482</v>
      </c>
      <c r="B2211" s="2">
        <v>183</v>
      </c>
      <c r="C2211" s="2">
        <v>185.5</v>
      </c>
      <c r="D2211" s="2">
        <v>182.5</v>
      </c>
      <c r="E2211" s="2">
        <v>184.5</v>
      </c>
      <c r="F2211" s="2">
        <v>180.60685699999999</v>
      </c>
      <c r="G2211" s="3">
        <v>10669700</v>
      </c>
    </row>
    <row r="2212" spans="1:7" x14ac:dyDescent="0.25">
      <c r="A2212" s="1">
        <v>43483</v>
      </c>
      <c r="B2212" s="2">
        <v>186</v>
      </c>
      <c r="C2212" s="2">
        <v>186.5</v>
      </c>
      <c r="D2212" s="2">
        <v>181.5</v>
      </c>
      <c r="E2212" s="2">
        <v>183</v>
      </c>
      <c r="F2212" s="2">
        <v>179.13850400000001</v>
      </c>
      <c r="G2212" s="3">
        <v>18590800</v>
      </c>
    </row>
    <row r="2213" spans="1:7" x14ac:dyDescent="0.25">
      <c r="A2213" s="1">
        <v>43486</v>
      </c>
      <c r="B2213" s="2">
        <v>185</v>
      </c>
      <c r="C2213" s="2">
        <v>189</v>
      </c>
      <c r="D2213" s="2">
        <v>184</v>
      </c>
      <c r="E2213" s="2">
        <v>187.5</v>
      </c>
      <c r="F2213" s="2">
        <v>183.54354900000001</v>
      </c>
      <c r="G2213" s="3">
        <v>16664800</v>
      </c>
    </row>
    <row r="2214" spans="1:7" x14ac:dyDescent="0.25">
      <c r="A2214" s="1">
        <v>43487</v>
      </c>
      <c r="B2214" s="2">
        <v>187</v>
      </c>
      <c r="C2214" s="2">
        <v>189</v>
      </c>
      <c r="D2214" s="2">
        <v>185.5</v>
      </c>
      <c r="E2214" s="2">
        <v>189</v>
      </c>
      <c r="F2214" s="2">
        <v>185.01190199999999</v>
      </c>
      <c r="G2214" s="3">
        <v>9195900</v>
      </c>
    </row>
    <row r="2215" spans="1:7" x14ac:dyDescent="0.25">
      <c r="A2215" s="1">
        <v>43488</v>
      </c>
      <c r="B2215" s="2">
        <v>189.5</v>
      </c>
      <c r="C2215" s="2">
        <v>191.5</v>
      </c>
      <c r="D2215" s="2">
        <v>188.5</v>
      </c>
      <c r="E2215" s="2">
        <v>190.5</v>
      </c>
      <c r="F2215" s="2">
        <v>186.48024000000001</v>
      </c>
      <c r="G2215" s="3">
        <v>20618000</v>
      </c>
    </row>
    <row r="2216" spans="1:7" x14ac:dyDescent="0.25">
      <c r="A2216" s="1">
        <v>43489</v>
      </c>
      <c r="B2216" s="2">
        <v>191.5</v>
      </c>
      <c r="C2216" s="2">
        <v>192.5</v>
      </c>
      <c r="D2216" s="2">
        <v>188.5</v>
      </c>
      <c r="E2216" s="2">
        <v>192.5</v>
      </c>
      <c r="F2216" s="2">
        <v>188.43804900000001</v>
      </c>
      <c r="G2216" s="3">
        <v>12477000</v>
      </c>
    </row>
    <row r="2217" spans="1:7" x14ac:dyDescent="0.25">
      <c r="A2217" s="1">
        <v>43490</v>
      </c>
      <c r="B2217" s="2">
        <v>193.5</v>
      </c>
      <c r="C2217" s="2">
        <v>194.5</v>
      </c>
      <c r="D2217" s="2">
        <v>193</v>
      </c>
      <c r="E2217" s="2">
        <v>193.5</v>
      </c>
      <c r="F2217" s="2">
        <v>189.41696200000001</v>
      </c>
      <c r="G2217" s="3">
        <v>8792500</v>
      </c>
    </row>
    <row r="2218" spans="1:7" x14ac:dyDescent="0.25">
      <c r="A2218" s="1">
        <v>43493</v>
      </c>
      <c r="B2218" s="2">
        <v>194</v>
      </c>
      <c r="C2218" s="2">
        <v>194</v>
      </c>
      <c r="D2218" s="2">
        <v>192</v>
      </c>
      <c r="E2218" s="2">
        <v>193</v>
      </c>
      <c r="F2218" s="2">
        <v>188.927505</v>
      </c>
      <c r="G2218" s="3">
        <v>5996600</v>
      </c>
    </row>
    <row r="2219" spans="1:7" x14ac:dyDescent="0.25">
      <c r="A2219" s="1">
        <v>43494</v>
      </c>
      <c r="B2219" s="2">
        <v>192.5</v>
      </c>
      <c r="C2219" s="2">
        <v>193.5</v>
      </c>
      <c r="D2219" s="2">
        <v>192</v>
      </c>
      <c r="E2219" s="2">
        <v>193.5</v>
      </c>
      <c r="F2219" s="2">
        <v>189.41696200000001</v>
      </c>
      <c r="G2219" s="3">
        <v>4100600</v>
      </c>
    </row>
    <row r="2220" spans="1:7" x14ac:dyDescent="0.25">
      <c r="A2220" s="1">
        <v>43495</v>
      </c>
      <c r="B2220" s="2">
        <v>193</v>
      </c>
      <c r="C2220" s="2">
        <v>193</v>
      </c>
      <c r="D2220" s="2">
        <v>191.5</v>
      </c>
      <c r="E2220" s="2">
        <v>193</v>
      </c>
      <c r="F2220" s="2">
        <v>188.927505</v>
      </c>
      <c r="G2220" s="3">
        <v>7899500</v>
      </c>
    </row>
    <row r="2221" spans="1:7" x14ac:dyDescent="0.25">
      <c r="A2221" s="1">
        <v>43496</v>
      </c>
      <c r="B2221" s="2">
        <v>195</v>
      </c>
      <c r="C2221" s="2">
        <v>200</v>
      </c>
      <c r="D2221" s="2">
        <v>194.5</v>
      </c>
      <c r="E2221" s="2">
        <v>200</v>
      </c>
      <c r="F2221" s="2">
        <v>195.77979999999999</v>
      </c>
      <c r="G2221" s="3">
        <v>17962300</v>
      </c>
    </row>
    <row r="2222" spans="1:7" x14ac:dyDescent="0.25">
      <c r="A2222" s="1">
        <v>43497</v>
      </c>
      <c r="B2222" s="2">
        <v>201</v>
      </c>
      <c r="C2222" s="2">
        <v>202</v>
      </c>
      <c r="D2222" s="2">
        <v>199</v>
      </c>
      <c r="E2222" s="2">
        <v>201</v>
      </c>
      <c r="F2222" s="2">
        <v>196.75869800000001</v>
      </c>
      <c r="G2222" s="3">
        <v>10444000</v>
      </c>
    </row>
    <row r="2223" spans="1:7" x14ac:dyDescent="0.25">
      <c r="A2223" s="1">
        <v>43500</v>
      </c>
      <c r="B2223" s="2">
        <v>201</v>
      </c>
      <c r="C2223" s="2">
        <v>203</v>
      </c>
      <c r="D2223" s="2">
        <v>200</v>
      </c>
      <c r="E2223" s="2">
        <v>202</v>
      </c>
      <c r="F2223" s="2">
        <v>197.737595</v>
      </c>
      <c r="G2223" s="3">
        <v>4538700</v>
      </c>
    </row>
    <row r="2224" spans="1:7" x14ac:dyDescent="0.25">
      <c r="A2224" s="1">
        <v>43501</v>
      </c>
      <c r="B2224" s="2">
        <v>201</v>
      </c>
      <c r="C2224" s="2">
        <v>202</v>
      </c>
      <c r="D2224" s="2">
        <v>199</v>
      </c>
      <c r="E2224" s="2">
        <v>200</v>
      </c>
      <c r="F2224" s="2">
        <v>195.77979999999999</v>
      </c>
      <c r="G2224" s="3">
        <v>3108900</v>
      </c>
    </row>
    <row r="2225" spans="1:7" x14ac:dyDescent="0.25">
      <c r="A2225" s="1">
        <v>43502</v>
      </c>
      <c r="B2225" s="2">
        <v>201</v>
      </c>
      <c r="C2225" s="2">
        <v>203</v>
      </c>
      <c r="D2225" s="2">
        <v>200</v>
      </c>
      <c r="E2225" s="2">
        <v>202</v>
      </c>
      <c r="F2225" s="2">
        <v>197.737595</v>
      </c>
      <c r="G2225" s="3">
        <v>6395000</v>
      </c>
    </row>
    <row r="2226" spans="1:7" x14ac:dyDescent="0.25">
      <c r="A2226" s="1">
        <v>43503</v>
      </c>
      <c r="B2226" s="2">
        <v>203</v>
      </c>
      <c r="C2226" s="2">
        <v>205</v>
      </c>
      <c r="D2226" s="2">
        <v>201</v>
      </c>
      <c r="E2226" s="2">
        <v>202</v>
      </c>
      <c r="F2226" s="2">
        <v>197.737595</v>
      </c>
      <c r="G2226" s="3">
        <v>10318100</v>
      </c>
    </row>
    <row r="2227" spans="1:7" x14ac:dyDescent="0.25">
      <c r="A2227" s="1">
        <v>43504</v>
      </c>
      <c r="B2227" s="2">
        <v>199</v>
      </c>
      <c r="C2227" s="2">
        <v>201</v>
      </c>
      <c r="D2227" s="2">
        <v>197.5</v>
      </c>
      <c r="E2227" s="2">
        <v>199</v>
      </c>
      <c r="F2227" s="2">
        <v>194.80090300000001</v>
      </c>
      <c r="G2227" s="3">
        <v>13085800</v>
      </c>
    </row>
    <row r="2228" spans="1:7" x14ac:dyDescent="0.25">
      <c r="A2228" s="1">
        <v>43507</v>
      </c>
      <c r="B2228" s="2">
        <v>197.5</v>
      </c>
      <c r="C2228" s="2">
        <v>198</v>
      </c>
      <c r="D2228" s="2">
        <v>195.5</v>
      </c>
      <c r="E2228" s="2">
        <v>196</v>
      </c>
      <c r="F2228" s="2">
        <v>191.86419699999999</v>
      </c>
      <c r="G2228" s="3">
        <v>12830300</v>
      </c>
    </row>
    <row r="2229" spans="1:7" x14ac:dyDescent="0.25">
      <c r="A2229" s="1">
        <v>43508</v>
      </c>
      <c r="B2229" s="2">
        <v>196.5</v>
      </c>
      <c r="C2229" s="2">
        <v>198.5</v>
      </c>
      <c r="D2229" s="2">
        <v>196</v>
      </c>
      <c r="E2229" s="2">
        <v>197</v>
      </c>
      <c r="F2229" s="2">
        <v>192.84309400000001</v>
      </c>
      <c r="G2229" s="3">
        <v>4032500</v>
      </c>
    </row>
    <row r="2230" spans="1:7" x14ac:dyDescent="0.25">
      <c r="A2230" s="1">
        <v>43509</v>
      </c>
      <c r="B2230" s="2">
        <v>198.5</v>
      </c>
      <c r="C2230" s="2">
        <v>198.5</v>
      </c>
      <c r="D2230" s="2">
        <v>196.5</v>
      </c>
      <c r="E2230" s="2">
        <v>197</v>
      </c>
      <c r="F2230" s="2">
        <v>192.84309400000001</v>
      </c>
      <c r="G2230" s="3">
        <v>4482300</v>
      </c>
    </row>
    <row r="2231" spans="1:7" x14ac:dyDescent="0.25">
      <c r="A2231" s="1">
        <v>43510</v>
      </c>
      <c r="B2231" s="2">
        <v>197.5</v>
      </c>
      <c r="C2231" s="2">
        <v>197.5</v>
      </c>
      <c r="D2231" s="2">
        <v>196</v>
      </c>
      <c r="E2231" s="2">
        <v>197</v>
      </c>
      <c r="F2231" s="2">
        <v>192.84309400000001</v>
      </c>
      <c r="G2231" s="3">
        <v>3785500</v>
      </c>
    </row>
    <row r="2232" spans="1:7" x14ac:dyDescent="0.25">
      <c r="A2232" s="1">
        <v>43511</v>
      </c>
      <c r="B2232" s="2">
        <v>196</v>
      </c>
      <c r="C2232" s="2">
        <v>196.5</v>
      </c>
      <c r="D2232" s="2">
        <v>194</v>
      </c>
      <c r="E2232" s="2">
        <v>195.5</v>
      </c>
      <c r="F2232" s="2">
        <v>191.37475599999999</v>
      </c>
      <c r="G2232" s="3">
        <v>4837400</v>
      </c>
    </row>
    <row r="2233" spans="1:7" x14ac:dyDescent="0.25">
      <c r="A2233" s="1">
        <v>43514</v>
      </c>
      <c r="B2233" s="2">
        <v>196.5</v>
      </c>
      <c r="C2233" s="2">
        <v>197.5</v>
      </c>
      <c r="D2233" s="2">
        <v>196</v>
      </c>
      <c r="E2233" s="2">
        <v>197</v>
      </c>
      <c r="F2233" s="2">
        <v>192.84309400000001</v>
      </c>
      <c r="G2233" s="3">
        <v>2541400</v>
      </c>
    </row>
    <row r="2234" spans="1:7" x14ac:dyDescent="0.25">
      <c r="A2234" s="1">
        <v>43516</v>
      </c>
      <c r="B2234" s="2">
        <v>197.5</v>
      </c>
      <c r="C2234" s="2">
        <v>198</v>
      </c>
      <c r="D2234" s="2">
        <v>193.5</v>
      </c>
      <c r="E2234" s="2">
        <v>194.5</v>
      </c>
      <c r="F2234" s="2">
        <v>190.395859</v>
      </c>
      <c r="G2234" s="3">
        <v>6221900</v>
      </c>
    </row>
    <row r="2235" spans="1:7" x14ac:dyDescent="0.25">
      <c r="A2235" s="1">
        <v>43517</v>
      </c>
      <c r="B2235" s="2">
        <v>195</v>
      </c>
      <c r="C2235" s="2">
        <v>196</v>
      </c>
      <c r="D2235" s="2">
        <v>195</v>
      </c>
      <c r="E2235" s="2">
        <v>196</v>
      </c>
      <c r="F2235" s="2">
        <v>191.86419699999999</v>
      </c>
      <c r="G2235" s="3">
        <v>3644500</v>
      </c>
    </row>
    <row r="2236" spans="1:7" x14ac:dyDescent="0.25">
      <c r="A2236" s="1">
        <v>43518</v>
      </c>
      <c r="B2236" s="2">
        <v>195</v>
      </c>
      <c r="C2236" s="2">
        <v>195.5</v>
      </c>
      <c r="D2236" s="2">
        <v>193.5</v>
      </c>
      <c r="E2236" s="2">
        <v>195</v>
      </c>
      <c r="F2236" s="2">
        <v>190.8853</v>
      </c>
      <c r="G2236" s="3">
        <v>6644900</v>
      </c>
    </row>
    <row r="2237" spans="1:7" x14ac:dyDescent="0.25">
      <c r="A2237" s="1">
        <v>43521</v>
      </c>
      <c r="B2237" s="2">
        <v>196</v>
      </c>
      <c r="C2237" s="2">
        <v>199.5</v>
      </c>
      <c r="D2237" s="2">
        <v>195.5</v>
      </c>
      <c r="E2237" s="2">
        <v>198</v>
      </c>
      <c r="F2237" s="2">
        <v>193.82200599999999</v>
      </c>
      <c r="G2237" s="3">
        <v>8532300</v>
      </c>
    </row>
    <row r="2238" spans="1:7" x14ac:dyDescent="0.25">
      <c r="A2238" s="1">
        <v>43522</v>
      </c>
      <c r="B2238" s="2">
        <v>197.5</v>
      </c>
      <c r="C2238" s="2">
        <v>201</v>
      </c>
      <c r="D2238" s="2">
        <v>197.5</v>
      </c>
      <c r="E2238" s="2">
        <v>199</v>
      </c>
      <c r="F2238" s="2">
        <v>194.80090300000001</v>
      </c>
      <c r="G2238" s="3">
        <v>6770200</v>
      </c>
    </row>
    <row r="2239" spans="1:7" x14ac:dyDescent="0.25">
      <c r="A2239" s="1">
        <v>43523</v>
      </c>
      <c r="B2239" s="2">
        <v>200</v>
      </c>
      <c r="C2239" s="2">
        <v>200</v>
      </c>
      <c r="D2239" s="2">
        <v>198</v>
      </c>
      <c r="E2239" s="2">
        <v>199</v>
      </c>
      <c r="F2239" s="2">
        <v>194.80090300000001</v>
      </c>
      <c r="G2239" s="3">
        <v>5587200</v>
      </c>
    </row>
    <row r="2240" spans="1:7" x14ac:dyDescent="0.25">
      <c r="A2240" s="1">
        <v>43524</v>
      </c>
      <c r="B2240" s="2">
        <v>199.5</v>
      </c>
      <c r="C2240" s="2">
        <v>199.5</v>
      </c>
      <c r="D2240" s="2">
        <v>197</v>
      </c>
      <c r="E2240" s="2">
        <v>197.5</v>
      </c>
      <c r="F2240" s="2">
        <v>193.33255</v>
      </c>
      <c r="G2240" s="3">
        <v>4045100</v>
      </c>
    </row>
    <row r="2241" spans="1:7" x14ac:dyDescent="0.25">
      <c r="A2241" s="1">
        <v>43525</v>
      </c>
      <c r="B2241" s="2">
        <v>197</v>
      </c>
      <c r="C2241" s="2">
        <v>197.5</v>
      </c>
      <c r="D2241" s="2">
        <v>195.5</v>
      </c>
      <c r="E2241" s="2">
        <v>196.5</v>
      </c>
      <c r="F2241" s="2">
        <v>192.35365300000001</v>
      </c>
      <c r="G2241" s="3">
        <v>4184900</v>
      </c>
    </row>
    <row r="2242" spans="1:7" x14ac:dyDescent="0.25">
      <c r="A2242" s="1">
        <v>43528</v>
      </c>
      <c r="B2242" s="2">
        <v>195</v>
      </c>
      <c r="C2242" s="2">
        <v>196</v>
      </c>
      <c r="D2242" s="2">
        <v>194</v>
      </c>
      <c r="E2242" s="2">
        <v>194.5</v>
      </c>
      <c r="F2242" s="2">
        <v>190.395859</v>
      </c>
      <c r="G2242" s="3">
        <v>4393900</v>
      </c>
    </row>
    <row r="2243" spans="1:7" x14ac:dyDescent="0.25">
      <c r="A2243" s="1">
        <v>43529</v>
      </c>
      <c r="B2243" s="2">
        <v>194</v>
      </c>
      <c r="C2243" s="2">
        <v>195</v>
      </c>
      <c r="D2243" s="2">
        <v>193</v>
      </c>
      <c r="E2243" s="2">
        <v>193.5</v>
      </c>
      <c r="F2243" s="2">
        <v>189.41696200000001</v>
      </c>
      <c r="G2243" s="3">
        <v>5501100</v>
      </c>
    </row>
    <row r="2244" spans="1:7" x14ac:dyDescent="0.25">
      <c r="A2244" s="1">
        <v>43530</v>
      </c>
      <c r="B2244" s="2">
        <v>193</v>
      </c>
      <c r="C2244" s="2">
        <v>193</v>
      </c>
      <c r="D2244" s="2">
        <v>189.5</v>
      </c>
      <c r="E2244" s="2">
        <v>189.5</v>
      </c>
      <c r="F2244" s="2">
        <v>185.50134299999999</v>
      </c>
      <c r="G2244" s="3">
        <v>8990700</v>
      </c>
    </row>
    <row r="2245" spans="1:7" x14ac:dyDescent="0.25">
      <c r="A2245" s="1">
        <v>43531</v>
      </c>
      <c r="B2245" s="2">
        <v>189.5</v>
      </c>
      <c r="C2245" s="2">
        <v>192</v>
      </c>
      <c r="D2245" s="2">
        <v>189</v>
      </c>
      <c r="E2245" s="2">
        <v>192</v>
      </c>
      <c r="F2245" s="2">
        <v>187.94860800000001</v>
      </c>
      <c r="G2245" s="3">
        <v>6236200</v>
      </c>
    </row>
    <row r="2246" spans="1:7" x14ac:dyDescent="0.25">
      <c r="A2246" s="1">
        <v>43532</v>
      </c>
      <c r="B2246" s="2">
        <v>192.5</v>
      </c>
      <c r="C2246" s="2">
        <v>194</v>
      </c>
      <c r="D2246" s="2">
        <v>192</v>
      </c>
      <c r="E2246" s="2">
        <v>193</v>
      </c>
      <c r="F2246" s="2">
        <v>188.927505</v>
      </c>
      <c r="G2246" s="3">
        <v>6841000</v>
      </c>
    </row>
    <row r="2247" spans="1:7" x14ac:dyDescent="0.25">
      <c r="A2247" s="1">
        <v>43535</v>
      </c>
      <c r="B2247" s="2">
        <v>193.5</v>
      </c>
      <c r="C2247" s="2">
        <v>194</v>
      </c>
      <c r="D2247" s="2">
        <v>192.5</v>
      </c>
      <c r="E2247" s="2">
        <v>192.5</v>
      </c>
      <c r="F2247" s="2">
        <v>188.43804900000001</v>
      </c>
      <c r="G2247" s="3">
        <v>2688600</v>
      </c>
    </row>
    <row r="2248" spans="1:7" x14ac:dyDescent="0.25">
      <c r="A2248" s="1">
        <v>43536</v>
      </c>
      <c r="B2248" s="2">
        <v>192.5</v>
      </c>
      <c r="C2248" s="2">
        <v>193.5</v>
      </c>
      <c r="D2248" s="2">
        <v>192</v>
      </c>
      <c r="E2248" s="2">
        <v>193</v>
      </c>
      <c r="F2248" s="2">
        <v>188.927505</v>
      </c>
      <c r="G2248" s="3">
        <v>2714800</v>
      </c>
    </row>
    <row r="2249" spans="1:7" x14ac:dyDescent="0.25">
      <c r="A2249" s="1">
        <v>43537</v>
      </c>
      <c r="B2249" s="2">
        <v>193</v>
      </c>
      <c r="C2249" s="2">
        <v>193</v>
      </c>
      <c r="D2249" s="2">
        <v>191</v>
      </c>
      <c r="E2249" s="2">
        <v>192.5</v>
      </c>
      <c r="F2249" s="2">
        <v>188.43804900000001</v>
      </c>
      <c r="G2249" s="3">
        <v>4166400</v>
      </c>
    </row>
    <row r="2250" spans="1:7" x14ac:dyDescent="0.25">
      <c r="A2250" s="1">
        <v>43538</v>
      </c>
      <c r="B2250" s="2">
        <v>192.5</v>
      </c>
      <c r="C2250" s="2">
        <v>193</v>
      </c>
      <c r="D2250" s="2">
        <v>191.5</v>
      </c>
      <c r="E2250" s="2">
        <v>192.5</v>
      </c>
      <c r="F2250" s="2">
        <v>188.43804900000001</v>
      </c>
      <c r="G2250" s="3">
        <v>2938600</v>
      </c>
    </row>
    <row r="2251" spans="1:7" x14ac:dyDescent="0.25">
      <c r="A2251" s="1">
        <v>43539</v>
      </c>
      <c r="B2251" s="2">
        <v>192</v>
      </c>
      <c r="C2251" s="2">
        <v>192.5</v>
      </c>
      <c r="D2251" s="2">
        <v>189</v>
      </c>
      <c r="E2251" s="2">
        <v>189</v>
      </c>
      <c r="F2251" s="2">
        <v>185.01190199999999</v>
      </c>
      <c r="G2251" s="3">
        <v>9215500</v>
      </c>
    </row>
    <row r="2252" spans="1:7" x14ac:dyDescent="0.25">
      <c r="A2252" s="1">
        <v>43542</v>
      </c>
      <c r="B2252" s="2">
        <v>189.5</v>
      </c>
      <c r="C2252" s="2">
        <v>190</v>
      </c>
      <c r="D2252" s="2">
        <v>188.5</v>
      </c>
      <c r="E2252" s="2">
        <v>189</v>
      </c>
      <c r="F2252" s="2">
        <v>185.01190199999999</v>
      </c>
      <c r="G2252" s="3">
        <v>3874100</v>
      </c>
    </row>
    <row r="2253" spans="1:7" x14ac:dyDescent="0.25">
      <c r="A2253" s="1">
        <v>43543</v>
      </c>
      <c r="B2253" s="2">
        <v>189.5</v>
      </c>
      <c r="C2253" s="2">
        <v>191.5</v>
      </c>
      <c r="D2253" s="2">
        <v>189</v>
      </c>
      <c r="E2253" s="2">
        <v>191</v>
      </c>
      <c r="F2253" s="2">
        <v>186.969696</v>
      </c>
      <c r="G2253" s="3">
        <v>7306000</v>
      </c>
    </row>
    <row r="2254" spans="1:7" x14ac:dyDescent="0.25">
      <c r="A2254" s="1">
        <v>43544</v>
      </c>
      <c r="B2254" s="2">
        <v>191</v>
      </c>
      <c r="C2254" s="2">
        <v>192.5</v>
      </c>
      <c r="D2254" s="2">
        <v>191</v>
      </c>
      <c r="E2254" s="2">
        <v>191.5</v>
      </c>
      <c r="F2254" s="2">
        <v>187.459137</v>
      </c>
      <c r="G2254" s="3">
        <v>3086500</v>
      </c>
    </row>
    <row r="2255" spans="1:7" x14ac:dyDescent="0.25">
      <c r="A2255" s="1">
        <v>43545</v>
      </c>
      <c r="B2255" s="2">
        <v>192.5</v>
      </c>
      <c r="C2255" s="2">
        <v>193</v>
      </c>
      <c r="D2255" s="2">
        <v>191.5</v>
      </c>
      <c r="E2255" s="2">
        <v>191.5</v>
      </c>
      <c r="F2255" s="2">
        <v>187.459137</v>
      </c>
      <c r="G2255" s="3">
        <v>3705100</v>
      </c>
    </row>
    <row r="2256" spans="1:7" x14ac:dyDescent="0.25">
      <c r="A2256" s="1">
        <v>43546</v>
      </c>
      <c r="B2256" s="2">
        <v>191.5</v>
      </c>
      <c r="C2256" s="2">
        <v>193</v>
      </c>
      <c r="D2256" s="2">
        <v>191.5</v>
      </c>
      <c r="E2256" s="2">
        <v>193</v>
      </c>
      <c r="F2256" s="2">
        <v>188.927505</v>
      </c>
      <c r="G2256" s="3">
        <v>7046400</v>
      </c>
    </row>
    <row r="2257" spans="1:7" x14ac:dyDescent="0.25">
      <c r="A2257" s="1">
        <v>43549</v>
      </c>
      <c r="B2257" s="2">
        <v>191.5</v>
      </c>
      <c r="C2257" s="2">
        <v>192</v>
      </c>
      <c r="D2257" s="2">
        <v>189.5</v>
      </c>
      <c r="E2257" s="2">
        <v>190.5</v>
      </c>
      <c r="F2257" s="2">
        <v>186.48024000000001</v>
      </c>
      <c r="G2257" s="3">
        <v>6222900</v>
      </c>
    </row>
    <row r="2258" spans="1:7" x14ac:dyDescent="0.25">
      <c r="A2258" s="1">
        <v>43550</v>
      </c>
      <c r="B2258" s="2">
        <v>191</v>
      </c>
      <c r="C2258" s="2">
        <v>193</v>
      </c>
      <c r="D2258" s="2">
        <v>190.5</v>
      </c>
      <c r="E2258" s="2">
        <v>192.5</v>
      </c>
      <c r="F2258" s="2">
        <v>188.43804900000001</v>
      </c>
      <c r="G2258" s="3">
        <v>4428400</v>
      </c>
    </row>
    <row r="2259" spans="1:7" x14ac:dyDescent="0.25">
      <c r="A2259" s="1">
        <v>43551</v>
      </c>
      <c r="B2259" s="2">
        <v>192.5</v>
      </c>
      <c r="C2259" s="2">
        <v>193.5</v>
      </c>
      <c r="D2259" s="2">
        <v>192</v>
      </c>
      <c r="E2259" s="2">
        <v>192</v>
      </c>
      <c r="F2259" s="2">
        <v>187.94860800000001</v>
      </c>
      <c r="G2259" s="3">
        <v>4115100</v>
      </c>
    </row>
    <row r="2260" spans="1:7" x14ac:dyDescent="0.25">
      <c r="A2260" s="1">
        <v>43552</v>
      </c>
      <c r="B2260" s="2">
        <v>191</v>
      </c>
      <c r="C2260" s="2">
        <v>191.5</v>
      </c>
      <c r="D2260" s="2">
        <v>186.5</v>
      </c>
      <c r="E2260" s="2">
        <v>188</v>
      </c>
      <c r="F2260" s="2">
        <v>184.03299000000001</v>
      </c>
      <c r="G2260" s="3">
        <v>16697100</v>
      </c>
    </row>
    <row r="2261" spans="1:7" x14ac:dyDescent="0.25">
      <c r="A2261" s="1">
        <v>43553</v>
      </c>
      <c r="B2261" s="2">
        <v>188.5</v>
      </c>
      <c r="C2261" s="2">
        <v>189</v>
      </c>
      <c r="D2261" s="2">
        <v>187.5</v>
      </c>
      <c r="E2261" s="2">
        <v>187.5</v>
      </c>
      <c r="F2261" s="2">
        <v>183.54354900000001</v>
      </c>
      <c r="G2261" s="3">
        <v>6734400</v>
      </c>
    </row>
    <row r="2262" spans="1:7" x14ac:dyDescent="0.25">
      <c r="A2262" s="1">
        <v>43556</v>
      </c>
      <c r="B2262" s="2">
        <v>188.5</v>
      </c>
      <c r="C2262" s="2">
        <v>189</v>
      </c>
      <c r="D2262" s="2">
        <v>186.5</v>
      </c>
      <c r="E2262" s="2">
        <v>186.5</v>
      </c>
      <c r="F2262" s="2">
        <v>182.564651</v>
      </c>
      <c r="G2262" s="3">
        <v>6820500</v>
      </c>
    </row>
    <row r="2263" spans="1:7" x14ac:dyDescent="0.25">
      <c r="A2263" s="1">
        <v>43557</v>
      </c>
      <c r="B2263" s="2">
        <v>187.5</v>
      </c>
      <c r="C2263" s="2">
        <v>189</v>
      </c>
      <c r="D2263" s="2">
        <v>187</v>
      </c>
      <c r="E2263" s="2">
        <v>189</v>
      </c>
      <c r="F2263" s="2">
        <v>185.01190199999999</v>
      </c>
      <c r="G2263" s="3">
        <v>4828500</v>
      </c>
    </row>
    <row r="2264" spans="1:7" x14ac:dyDescent="0.25">
      <c r="A2264" s="1">
        <v>43558</v>
      </c>
      <c r="B2264" s="2">
        <v>189.5</v>
      </c>
      <c r="C2264" s="2">
        <v>190</v>
      </c>
      <c r="D2264" s="2">
        <v>188</v>
      </c>
      <c r="E2264" s="2">
        <v>189.5</v>
      </c>
      <c r="F2264" s="2">
        <v>185.50134299999999</v>
      </c>
      <c r="G2264" s="3">
        <v>3698000</v>
      </c>
    </row>
    <row r="2265" spans="1:7" x14ac:dyDescent="0.25">
      <c r="A2265" s="1">
        <v>43559</v>
      </c>
      <c r="B2265" s="2">
        <v>190</v>
      </c>
      <c r="C2265" s="2">
        <v>190.5</v>
      </c>
      <c r="D2265" s="2">
        <v>189</v>
      </c>
      <c r="E2265" s="2">
        <v>189</v>
      </c>
      <c r="F2265" s="2">
        <v>185.01190199999999</v>
      </c>
      <c r="G2265" s="3">
        <v>3020300</v>
      </c>
    </row>
    <row r="2266" spans="1:7" x14ac:dyDescent="0.25">
      <c r="A2266" s="1">
        <v>43560</v>
      </c>
      <c r="B2266" s="2">
        <v>190</v>
      </c>
      <c r="C2266" s="2">
        <v>191</v>
      </c>
      <c r="D2266" s="2">
        <v>189.5</v>
      </c>
      <c r="E2266" s="2">
        <v>190</v>
      </c>
      <c r="F2266" s="2">
        <v>185.99079900000001</v>
      </c>
      <c r="G2266" s="3">
        <v>3251300</v>
      </c>
    </row>
    <row r="2267" spans="1:7" x14ac:dyDescent="0.25">
      <c r="A2267" s="1">
        <v>43564</v>
      </c>
      <c r="B2267" s="2">
        <v>191.5</v>
      </c>
      <c r="C2267" s="2">
        <v>193</v>
      </c>
      <c r="D2267" s="2">
        <v>191</v>
      </c>
      <c r="E2267" s="2">
        <v>193</v>
      </c>
      <c r="F2267" s="2">
        <v>188.927505</v>
      </c>
      <c r="G2267" s="3">
        <v>6297400</v>
      </c>
    </row>
    <row r="2268" spans="1:7" x14ac:dyDescent="0.25">
      <c r="A2268" s="1">
        <v>43565</v>
      </c>
      <c r="B2268" s="2">
        <v>193</v>
      </c>
      <c r="C2268" s="2">
        <v>193.5</v>
      </c>
      <c r="D2268" s="2">
        <v>192.5</v>
      </c>
      <c r="E2268" s="2">
        <v>193</v>
      </c>
      <c r="F2268" s="2">
        <v>188.927505</v>
      </c>
      <c r="G2268" s="3">
        <v>3677600</v>
      </c>
    </row>
    <row r="2269" spans="1:7" x14ac:dyDescent="0.25">
      <c r="A2269" s="1">
        <v>43566</v>
      </c>
      <c r="B2269" s="2">
        <v>190.5</v>
      </c>
      <c r="C2269" s="2">
        <v>191</v>
      </c>
      <c r="D2269" s="2">
        <v>189.5</v>
      </c>
      <c r="E2269" s="2">
        <v>190.5</v>
      </c>
      <c r="F2269" s="2">
        <v>189.92446899999999</v>
      </c>
      <c r="G2269" s="3">
        <v>5236900</v>
      </c>
    </row>
    <row r="2270" spans="1:7" x14ac:dyDescent="0.25">
      <c r="A2270" s="1">
        <v>43567</v>
      </c>
      <c r="B2270" s="2">
        <v>190</v>
      </c>
      <c r="C2270" s="2">
        <v>191</v>
      </c>
      <c r="D2270" s="2">
        <v>190</v>
      </c>
      <c r="E2270" s="2">
        <v>191</v>
      </c>
      <c r="F2270" s="2">
        <v>190.42295799999999</v>
      </c>
      <c r="G2270" s="3">
        <v>2751100</v>
      </c>
    </row>
    <row r="2271" spans="1:7" x14ac:dyDescent="0.25">
      <c r="A2271" s="1">
        <v>43572</v>
      </c>
      <c r="B2271" s="2">
        <v>191</v>
      </c>
      <c r="C2271" s="2">
        <v>191.5</v>
      </c>
      <c r="D2271" s="2">
        <v>190.5</v>
      </c>
      <c r="E2271" s="2">
        <v>191.5</v>
      </c>
      <c r="F2271" s="2">
        <v>190.921448</v>
      </c>
      <c r="G2271" s="3">
        <v>6107500</v>
      </c>
    </row>
    <row r="2272" spans="1:7" x14ac:dyDescent="0.25">
      <c r="A2272" s="1">
        <v>43573</v>
      </c>
      <c r="B2272" s="2">
        <v>191.5</v>
      </c>
      <c r="C2272" s="2">
        <v>193</v>
      </c>
      <c r="D2272" s="2">
        <v>190.5</v>
      </c>
      <c r="E2272" s="2">
        <v>193</v>
      </c>
      <c r="F2272" s="2">
        <v>192.41693100000001</v>
      </c>
      <c r="G2272" s="3">
        <v>5582200</v>
      </c>
    </row>
    <row r="2273" spans="1:7" x14ac:dyDescent="0.25">
      <c r="A2273" s="1">
        <v>43574</v>
      </c>
      <c r="B2273" s="2">
        <v>193</v>
      </c>
      <c r="C2273" s="2">
        <v>193</v>
      </c>
      <c r="D2273" s="2">
        <v>190</v>
      </c>
      <c r="E2273" s="2">
        <v>190</v>
      </c>
      <c r="F2273" s="2">
        <v>189.42598000000001</v>
      </c>
      <c r="G2273" s="3">
        <v>6268200</v>
      </c>
    </row>
    <row r="2274" spans="1:7" x14ac:dyDescent="0.25">
      <c r="A2274" s="1">
        <v>43577</v>
      </c>
      <c r="B2274" s="2">
        <v>190</v>
      </c>
      <c r="C2274" s="2">
        <v>191</v>
      </c>
      <c r="D2274" s="2">
        <v>190</v>
      </c>
      <c r="E2274" s="2">
        <v>190.5</v>
      </c>
      <c r="F2274" s="2">
        <v>189.92446899999999</v>
      </c>
      <c r="G2274" s="3">
        <v>2616700</v>
      </c>
    </row>
    <row r="2275" spans="1:7" x14ac:dyDescent="0.25">
      <c r="A2275" s="1">
        <v>43578</v>
      </c>
      <c r="B2275" s="2">
        <v>190.5</v>
      </c>
      <c r="C2275" s="2">
        <v>191.5</v>
      </c>
      <c r="D2275" s="2">
        <v>190</v>
      </c>
      <c r="E2275" s="2">
        <v>191.5</v>
      </c>
      <c r="F2275" s="2">
        <v>190.921448</v>
      </c>
      <c r="G2275" s="3">
        <v>2797600</v>
      </c>
    </row>
    <row r="2276" spans="1:7" x14ac:dyDescent="0.25">
      <c r="A2276" s="1">
        <v>43579</v>
      </c>
      <c r="B2276" s="2">
        <v>192</v>
      </c>
      <c r="C2276" s="2">
        <v>193</v>
      </c>
      <c r="D2276" s="2">
        <v>191</v>
      </c>
      <c r="E2276" s="2">
        <v>193</v>
      </c>
      <c r="F2276" s="2">
        <v>192.41693100000001</v>
      </c>
      <c r="G2276" s="3">
        <v>6896900</v>
      </c>
    </row>
    <row r="2277" spans="1:7" x14ac:dyDescent="0.25">
      <c r="A2277" s="1">
        <v>43580</v>
      </c>
      <c r="B2277" s="2">
        <v>192.5</v>
      </c>
      <c r="C2277" s="2">
        <v>193.5</v>
      </c>
      <c r="D2277" s="2">
        <v>192.5</v>
      </c>
      <c r="E2277" s="2">
        <v>193</v>
      </c>
      <c r="F2277" s="2">
        <v>192.41693100000001</v>
      </c>
      <c r="G2277" s="3">
        <v>3603400</v>
      </c>
    </row>
    <row r="2278" spans="1:7" x14ac:dyDescent="0.25">
      <c r="A2278" s="1">
        <v>43581</v>
      </c>
      <c r="B2278" s="2">
        <v>193.5</v>
      </c>
      <c r="C2278" s="2">
        <v>193.5</v>
      </c>
      <c r="D2278" s="2">
        <v>190.5</v>
      </c>
      <c r="E2278" s="2">
        <v>190.5</v>
      </c>
      <c r="F2278" s="2">
        <v>189.92446899999999</v>
      </c>
      <c r="G2278" s="3">
        <v>4723300</v>
      </c>
    </row>
    <row r="2279" spans="1:7" x14ac:dyDescent="0.25">
      <c r="A2279" s="1">
        <v>43584</v>
      </c>
      <c r="B2279" s="2">
        <v>190</v>
      </c>
      <c r="C2279" s="2">
        <v>190.5</v>
      </c>
      <c r="D2279" s="2">
        <v>188.5</v>
      </c>
      <c r="E2279" s="2">
        <v>190</v>
      </c>
      <c r="F2279" s="2">
        <v>189.42598000000001</v>
      </c>
      <c r="G2279" s="3">
        <v>5322800</v>
      </c>
    </row>
    <row r="2280" spans="1:7" x14ac:dyDescent="0.25">
      <c r="A2280" s="1">
        <v>43585</v>
      </c>
      <c r="B2280" s="2">
        <v>189.5</v>
      </c>
      <c r="C2280" s="2">
        <v>191.5</v>
      </c>
      <c r="D2280" s="2">
        <v>189.5</v>
      </c>
      <c r="E2280" s="2">
        <v>191</v>
      </c>
      <c r="F2280" s="2">
        <v>190.42295799999999</v>
      </c>
      <c r="G2280" s="3">
        <v>3182000</v>
      </c>
    </row>
    <row r="2281" spans="1:7" x14ac:dyDescent="0.25">
      <c r="A2281" s="1">
        <v>43587</v>
      </c>
      <c r="B2281" s="2">
        <v>191.5</v>
      </c>
      <c r="C2281" s="2">
        <v>193</v>
      </c>
      <c r="D2281" s="2">
        <v>191.5</v>
      </c>
      <c r="E2281" s="2">
        <v>192.5</v>
      </c>
      <c r="F2281" s="2">
        <v>191.918442</v>
      </c>
      <c r="G2281" s="3">
        <v>4274300</v>
      </c>
    </row>
    <row r="2282" spans="1:7" x14ac:dyDescent="0.25">
      <c r="A2282" s="1">
        <v>43588</v>
      </c>
      <c r="B2282" s="2">
        <v>192</v>
      </c>
      <c r="C2282" s="2">
        <v>193</v>
      </c>
      <c r="D2282" s="2">
        <v>191.5</v>
      </c>
      <c r="E2282" s="2">
        <v>192.5</v>
      </c>
      <c r="F2282" s="2">
        <v>191.918442</v>
      </c>
      <c r="G2282" s="3">
        <v>3222200</v>
      </c>
    </row>
    <row r="2283" spans="1:7" x14ac:dyDescent="0.25">
      <c r="A2283" s="1">
        <v>43592</v>
      </c>
      <c r="B2283" s="2">
        <v>191</v>
      </c>
      <c r="C2283" s="2">
        <v>191.5</v>
      </c>
      <c r="D2283" s="2">
        <v>190</v>
      </c>
      <c r="E2283" s="2">
        <v>190.5</v>
      </c>
      <c r="F2283" s="2">
        <v>189.92446899999999</v>
      </c>
      <c r="G2283" s="3">
        <v>5006100</v>
      </c>
    </row>
    <row r="2284" spans="1:7" x14ac:dyDescent="0.25">
      <c r="A2284" s="1">
        <v>43593</v>
      </c>
      <c r="B2284" s="2">
        <v>190</v>
      </c>
      <c r="C2284" s="2">
        <v>190</v>
      </c>
      <c r="D2284" s="2">
        <v>188</v>
      </c>
      <c r="E2284" s="2">
        <v>188.5</v>
      </c>
      <c r="F2284" s="2">
        <v>187.930511</v>
      </c>
      <c r="G2284" s="3">
        <v>5981900</v>
      </c>
    </row>
    <row r="2285" spans="1:7" x14ac:dyDescent="0.25">
      <c r="A2285" s="1">
        <v>43594</v>
      </c>
      <c r="B2285" s="2">
        <v>188</v>
      </c>
      <c r="C2285" s="2">
        <v>188.5</v>
      </c>
      <c r="D2285" s="2">
        <v>187.5</v>
      </c>
      <c r="E2285" s="2">
        <v>187.5</v>
      </c>
      <c r="F2285" s="2">
        <v>186.93353300000001</v>
      </c>
      <c r="G2285" s="3">
        <v>5083100</v>
      </c>
    </row>
    <row r="2286" spans="1:7" x14ac:dyDescent="0.25">
      <c r="A2286" s="1">
        <v>43595</v>
      </c>
      <c r="B2286" s="2">
        <v>188</v>
      </c>
      <c r="C2286" s="2">
        <v>188.5</v>
      </c>
      <c r="D2286" s="2">
        <v>186</v>
      </c>
      <c r="E2286" s="2">
        <v>187</v>
      </c>
      <c r="F2286" s="2">
        <v>186.43504300000001</v>
      </c>
      <c r="G2286" s="3">
        <v>5096400</v>
      </c>
    </row>
    <row r="2287" spans="1:7" x14ac:dyDescent="0.25">
      <c r="A2287" s="1">
        <v>43598</v>
      </c>
      <c r="B2287" s="2">
        <v>187</v>
      </c>
      <c r="C2287" s="2">
        <v>188</v>
      </c>
      <c r="D2287" s="2">
        <v>186.5</v>
      </c>
      <c r="E2287" s="2">
        <v>187</v>
      </c>
      <c r="F2287" s="2">
        <v>186.43504300000001</v>
      </c>
      <c r="G2287" s="3">
        <v>3232700</v>
      </c>
    </row>
    <row r="2288" spans="1:7" x14ac:dyDescent="0.25">
      <c r="A2288" s="1">
        <v>43599</v>
      </c>
      <c r="B2288" s="2">
        <v>187</v>
      </c>
      <c r="C2288" s="2">
        <v>188</v>
      </c>
      <c r="D2288" s="2">
        <v>186</v>
      </c>
      <c r="E2288" s="2">
        <v>187.5</v>
      </c>
      <c r="F2288" s="2">
        <v>186.93353300000001</v>
      </c>
      <c r="G2288" s="3">
        <v>5220500</v>
      </c>
    </row>
    <row r="2289" spans="1:7" x14ac:dyDescent="0.25">
      <c r="A2289" s="1">
        <v>43600</v>
      </c>
      <c r="B2289" s="2">
        <v>188</v>
      </c>
      <c r="C2289" s="2">
        <v>189.5</v>
      </c>
      <c r="D2289" s="2">
        <v>187.5</v>
      </c>
      <c r="E2289" s="2">
        <v>187.5</v>
      </c>
      <c r="F2289" s="2">
        <v>186.93353300000001</v>
      </c>
      <c r="G2289" s="3">
        <v>5280400</v>
      </c>
    </row>
    <row r="2290" spans="1:7" x14ac:dyDescent="0.25">
      <c r="A2290" s="1">
        <v>43601</v>
      </c>
      <c r="B2290" s="2">
        <v>188</v>
      </c>
      <c r="C2290" s="2">
        <v>189</v>
      </c>
      <c r="D2290" s="2">
        <v>186.5</v>
      </c>
      <c r="E2290" s="2">
        <v>186.5</v>
      </c>
      <c r="F2290" s="2">
        <v>185.936554</v>
      </c>
      <c r="G2290" s="3">
        <v>6148600</v>
      </c>
    </row>
    <row r="2291" spans="1:7" x14ac:dyDescent="0.25">
      <c r="A2291" s="1">
        <v>43602</v>
      </c>
      <c r="B2291" s="2">
        <v>187</v>
      </c>
      <c r="C2291" s="2">
        <v>188</v>
      </c>
      <c r="D2291" s="2">
        <v>186</v>
      </c>
      <c r="E2291" s="2">
        <v>186</v>
      </c>
      <c r="F2291" s="2">
        <v>185.43806499999999</v>
      </c>
      <c r="G2291" s="3">
        <v>4307500</v>
      </c>
    </row>
    <row r="2292" spans="1:7" x14ac:dyDescent="0.25">
      <c r="A2292" s="1">
        <v>43606</v>
      </c>
      <c r="B2292" s="2">
        <v>187</v>
      </c>
      <c r="C2292" s="2">
        <v>188</v>
      </c>
      <c r="D2292" s="2">
        <v>186.5</v>
      </c>
      <c r="E2292" s="2">
        <v>188</v>
      </c>
      <c r="F2292" s="2">
        <v>187.43202199999999</v>
      </c>
      <c r="G2292" s="3">
        <v>5082100</v>
      </c>
    </row>
    <row r="2293" spans="1:7" x14ac:dyDescent="0.25">
      <c r="A2293" s="1">
        <v>43607</v>
      </c>
      <c r="B2293" s="2">
        <v>188</v>
      </c>
      <c r="C2293" s="2">
        <v>189.5</v>
      </c>
      <c r="D2293" s="2">
        <v>188</v>
      </c>
      <c r="E2293" s="2">
        <v>189</v>
      </c>
      <c r="F2293" s="2">
        <v>188.429001</v>
      </c>
      <c r="G2293" s="3">
        <v>4520100</v>
      </c>
    </row>
    <row r="2294" spans="1:7" x14ac:dyDescent="0.25">
      <c r="A2294" s="1">
        <v>43608</v>
      </c>
      <c r="B2294" s="2">
        <v>188.5</v>
      </c>
      <c r="C2294" s="2">
        <v>190.5</v>
      </c>
      <c r="D2294" s="2">
        <v>187.5</v>
      </c>
      <c r="E2294" s="2">
        <v>187.5</v>
      </c>
      <c r="F2294" s="2">
        <v>186.93353300000001</v>
      </c>
      <c r="G2294" s="3">
        <v>5958400</v>
      </c>
    </row>
    <row r="2295" spans="1:7" x14ac:dyDescent="0.25">
      <c r="A2295" s="1">
        <v>43609</v>
      </c>
      <c r="B2295" s="2">
        <v>188</v>
      </c>
      <c r="C2295" s="2">
        <v>190</v>
      </c>
      <c r="D2295" s="2">
        <v>188</v>
      </c>
      <c r="E2295" s="2">
        <v>189</v>
      </c>
      <c r="F2295" s="2">
        <v>188.429001</v>
      </c>
      <c r="G2295" s="3">
        <v>4091200</v>
      </c>
    </row>
    <row r="2296" spans="1:7" x14ac:dyDescent="0.25">
      <c r="A2296" s="1">
        <v>43612</v>
      </c>
      <c r="B2296" s="2">
        <v>189.5</v>
      </c>
      <c r="C2296" s="2">
        <v>190</v>
      </c>
      <c r="D2296" s="2">
        <v>189</v>
      </c>
      <c r="E2296" s="2">
        <v>189.5</v>
      </c>
      <c r="F2296" s="2">
        <v>188.92749000000001</v>
      </c>
      <c r="G2296" s="3">
        <v>3790800</v>
      </c>
    </row>
    <row r="2297" spans="1:7" x14ac:dyDescent="0.25">
      <c r="A2297" s="1">
        <v>43613</v>
      </c>
      <c r="B2297" s="2">
        <v>190</v>
      </c>
      <c r="C2297" s="2">
        <v>190.5</v>
      </c>
      <c r="D2297" s="2">
        <v>186.5</v>
      </c>
      <c r="E2297" s="2">
        <v>186.5</v>
      </c>
      <c r="F2297" s="2">
        <v>185.936554</v>
      </c>
      <c r="G2297" s="3">
        <v>23047600</v>
      </c>
    </row>
    <row r="2298" spans="1:7" x14ac:dyDescent="0.25">
      <c r="A2298" s="1">
        <v>43614</v>
      </c>
      <c r="B2298" s="2">
        <v>187</v>
      </c>
      <c r="C2298" s="2">
        <v>188</v>
      </c>
      <c r="D2298" s="2">
        <v>182.5</v>
      </c>
      <c r="E2298" s="2">
        <v>183.5</v>
      </c>
      <c r="F2298" s="2">
        <v>182.945618</v>
      </c>
      <c r="G2298" s="3">
        <v>8172300</v>
      </c>
    </row>
    <row r="2299" spans="1:7" x14ac:dyDescent="0.25">
      <c r="A2299" s="1">
        <v>43615</v>
      </c>
      <c r="B2299" s="2">
        <v>183.5</v>
      </c>
      <c r="C2299" s="2">
        <v>186.5</v>
      </c>
      <c r="D2299" s="2">
        <v>183.5</v>
      </c>
      <c r="E2299" s="2">
        <v>184.5</v>
      </c>
      <c r="F2299" s="2">
        <v>183.94259600000001</v>
      </c>
      <c r="G2299" s="3">
        <v>4707400</v>
      </c>
    </row>
    <row r="2300" spans="1:7" x14ac:dyDescent="0.25">
      <c r="A2300" s="1">
        <v>43616</v>
      </c>
      <c r="B2300" s="2">
        <v>184.5</v>
      </c>
      <c r="C2300" s="2">
        <v>186.5</v>
      </c>
      <c r="D2300" s="2">
        <v>184</v>
      </c>
      <c r="E2300" s="2">
        <v>186.5</v>
      </c>
      <c r="F2300" s="2">
        <v>185.936554</v>
      </c>
      <c r="G2300" s="3">
        <v>6210300</v>
      </c>
    </row>
    <row r="2301" spans="1:7" x14ac:dyDescent="0.25">
      <c r="A2301" s="1">
        <v>43620</v>
      </c>
      <c r="B2301" s="2">
        <v>187</v>
      </c>
      <c r="C2301" s="2">
        <v>190</v>
      </c>
      <c r="D2301" s="2">
        <v>186.5</v>
      </c>
      <c r="E2301" s="2">
        <v>190</v>
      </c>
      <c r="F2301" s="2">
        <v>189.42598000000001</v>
      </c>
      <c r="G2301" s="3">
        <v>7178600</v>
      </c>
    </row>
    <row r="2302" spans="1:7" x14ac:dyDescent="0.25">
      <c r="A2302" s="1">
        <v>43621</v>
      </c>
      <c r="B2302" s="2">
        <v>191</v>
      </c>
      <c r="C2302" s="2">
        <v>193</v>
      </c>
      <c r="D2302" s="2">
        <v>191</v>
      </c>
      <c r="E2302" s="2">
        <v>192.5</v>
      </c>
      <c r="F2302" s="2">
        <v>191.918442</v>
      </c>
      <c r="G2302" s="3">
        <v>10636100</v>
      </c>
    </row>
    <row r="2303" spans="1:7" x14ac:dyDescent="0.25">
      <c r="A2303" s="1">
        <v>43622</v>
      </c>
      <c r="B2303" s="2">
        <v>192.5</v>
      </c>
      <c r="C2303" s="2">
        <v>193</v>
      </c>
      <c r="D2303" s="2">
        <v>191.5</v>
      </c>
      <c r="E2303" s="2">
        <v>192.5</v>
      </c>
      <c r="F2303" s="2">
        <v>191.918442</v>
      </c>
      <c r="G2303" s="3">
        <v>3636800</v>
      </c>
    </row>
    <row r="2304" spans="1:7" x14ac:dyDescent="0.25">
      <c r="A2304" s="1">
        <v>43623</v>
      </c>
      <c r="B2304" s="2">
        <v>192.5</v>
      </c>
      <c r="C2304" s="2">
        <v>192.5</v>
      </c>
      <c r="D2304" s="2">
        <v>191</v>
      </c>
      <c r="E2304" s="2">
        <v>191</v>
      </c>
      <c r="F2304" s="2">
        <v>190.42295799999999</v>
      </c>
      <c r="G2304" s="3">
        <v>1982800</v>
      </c>
    </row>
    <row r="2305" spans="1:7" x14ac:dyDescent="0.25">
      <c r="A2305" s="1">
        <v>43626</v>
      </c>
      <c r="B2305" s="2">
        <v>191.5</v>
      </c>
      <c r="C2305" s="2">
        <v>192.5</v>
      </c>
      <c r="D2305" s="2">
        <v>191</v>
      </c>
      <c r="E2305" s="2">
        <v>192</v>
      </c>
      <c r="F2305" s="2">
        <v>191.41995199999999</v>
      </c>
      <c r="G2305" s="3">
        <v>4016800</v>
      </c>
    </row>
    <row r="2306" spans="1:7" x14ac:dyDescent="0.25">
      <c r="A2306" s="1">
        <v>43627</v>
      </c>
      <c r="B2306" s="2">
        <v>192.5</v>
      </c>
      <c r="C2306" s="2">
        <v>193.5</v>
      </c>
      <c r="D2306" s="2">
        <v>191.5</v>
      </c>
      <c r="E2306" s="2">
        <v>193</v>
      </c>
      <c r="F2306" s="2">
        <v>192.41693100000001</v>
      </c>
      <c r="G2306" s="3">
        <v>4307500</v>
      </c>
    </row>
    <row r="2307" spans="1:7" x14ac:dyDescent="0.25">
      <c r="A2307" s="1">
        <v>43628</v>
      </c>
      <c r="B2307" s="2">
        <v>193</v>
      </c>
      <c r="C2307" s="2">
        <v>193.5</v>
      </c>
      <c r="D2307" s="2">
        <v>192.5</v>
      </c>
      <c r="E2307" s="2">
        <v>193.5</v>
      </c>
      <c r="F2307" s="2">
        <v>192.91542100000001</v>
      </c>
      <c r="G2307" s="3">
        <v>3065600</v>
      </c>
    </row>
    <row r="2308" spans="1:7" x14ac:dyDescent="0.25">
      <c r="A2308" s="1">
        <v>43629</v>
      </c>
      <c r="B2308" s="2">
        <v>193.5</v>
      </c>
      <c r="C2308" s="2">
        <v>194</v>
      </c>
      <c r="D2308" s="2">
        <v>192.5</v>
      </c>
      <c r="E2308" s="2">
        <v>193.5</v>
      </c>
      <c r="F2308" s="2">
        <v>192.91542100000001</v>
      </c>
      <c r="G2308" s="3">
        <v>3283600</v>
      </c>
    </row>
    <row r="2309" spans="1:7" x14ac:dyDescent="0.25">
      <c r="A2309" s="1">
        <v>43630</v>
      </c>
      <c r="B2309" s="2">
        <v>194</v>
      </c>
      <c r="C2309" s="2">
        <v>194</v>
      </c>
      <c r="D2309" s="2">
        <v>192.5</v>
      </c>
      <c r="E2309" s="2">
        <v>193.5</v>
      </c>
      <c r="F2309" s="2">
        <v>192.91542100000001</v>
      </c>
      <c r="G2309" s="3">
        <v>3063800</v>
      </c>
    </row>
    <row r="2310" spans="1:7" x14ac:dyDescent="0.25">
      <c r="A2310" s="1">
        <v>43633</v>
      </c>
      <c r="B2310" s="2">
        <v>193</v>
      </c>
      <c r="C2310" s="2">
        <v>193.5</v>
      </c>
      <c r="D2310" s="2">
        <v>191</v>
      </c>
      <c r="E2310" s="2">
        <v>191.5</v>
      </c>
      <c r="F2310" s="2">
        <v>190.921448</v>
      </c>
      <c r="G2310" s="3">
        <v>4333200</v>
      </c>
    </row>
    <row r="2311" spans="1:7" x14ac:dyDescent="0.25">
      <c r="A2311" s="1">
        <v>43634</v>
      </c>
      <c r="B2311" s="2">
        <v>191</v>
      </c>
      <c r="C2311" s="2">
        <v>192</v>
      </c>
      <c r="D2311" s="2">
        <v>187.5</v>
      </c>
      <c r="E2311" s="2">
        <v>190</v>
      </c>
      <c r="F2311" s="2">
        <v>189.42598000000001</v>
      </c>
      <c r="G2311" s="3">
        <v>13675900</v>
      </c>
    </row>
    <row r="2312" spans="1:7" x14ac:dyDescent="0.25">
      <c r="A2312" s="1">
        <v>43635</v>
      </c>
      <c r="B2312" s="2">
        <v>191.5</v>
      </c>
      <c r="C2312" s="2">
        <v>193</v>
      </c>
      <c r="D2312" s="2">
        <v>191</v>
      </c>
      <c r="E2312" s="2">
        <v>192.5</v>
      </c>
      <c r="F2312" s="2">
        <v>191.918442</v>
      </c>
      <c r="G2312" s="3">
        <v>7222300</v>
      </c>
    </row>
    <row r="2313" spans="1:7" x14ac:dyDescent="0.25">
      <c r="A2313" s="1">
        <v>43636</v>
      </c>
      <c r="B2313" s="2">
        <v>193</v>
      </c>
      <c r="C2313" s="2">
        <v>194</v>
      </c>
      <c r="D2313" s="2">
        <v>192.5</v>
      </c>
      <c r="E2313" s="2">
        <v>193.5</v>
      </c>
      <c r="F2313" s="2">
        <v>192.91542100000001</v>
      </c>
      <c r="G2313" s="3">
        <v>4594800</v>
      </c>
    </row>
    <row r="2314" spans="1:7" x14ac:dyDescent="0.25">
      <c r="A2314" s="1">
        <v>43637</v>
      </c>
      <c r="B2314" s="2">
        <v>193.5</v>
      </c>
      <c r="C2314" s="2">
        <v>193.5</v>
      </c>
      <c r="D2314" s="2">
        <v>191</v>
      </c>
      <c r="E2314" s="2">
        <v>192</v>
      </c>
      <c r="F2314" s="2">
        <v>191.41995199999999</v>
      </c>
      <c r="G2314" s="3">
        <v>7131400</v>
      </c>
    </row>
    <row r="2315" spans="1:7" x14ac:dyDescent="0.25">
      <c r="A2315" s="1">
        <v>43640</v>
      </c>
      <c r="B2315" s="2">
        <v>192.5</v>
      </c>
      <c r="C2315" s="2">
        <v>192.5</v>
      </c>
      <c r="D2315" s="2">
        <v>189.5</v>
      </c>
      <c r="E2315" s="2">
        <v>190.5</v>
      </c>
      <c r="F2315" s="2">
        <v>189.92446899999999</v>
      </c>
      <c r="G2315" s="3">
        <v>6138400</v>
      </c>
    </row>
    <row r="2316" spans="1:7" x14ac:dyDescent="0.25">
      <c r="A2316" s="1">
        <v>43641</v>
      </c>
      <c r="B2316" s="2">
        <v>190</v>
      </c>
      <c r="C2316" s="2">
        <v>192.5</v>
      </c>
      <c r="D2316" s="2">
        <v>189.5</v>
      </c>
      <c r="E2316" s="2">
        <v>191</v>
      </c>
      <c r="F2316" s="2">
        <v>190.42295799999999</v>
      </c>
      <c r="G2316" s="3">
        <v>5800800</v>
      </c>
    </row>
    <row r="2317" spans="1:7" x14ac:dyDescent="0.25">
      <c r="A2317" s="1">
        <v>43642</v>
      </c>
      <c r="B2317" s="2">
        <v>189.5</v>
      </c>
      <c r="C2317" s="2">
        <v>190</v>
      </c>
      <c r="D2317" s="2">
        <v>188.5</v>
      </c>
      <c r="E2317" s="2">
        <v>188.5</v>
      </c>
      <c r="F2317" s="2">
        <v>187.930511</v>
      </c>
      <c r="G2317" s="3">
        <v>12345500</v>
      </c>
    </row>
    <row r="2318" spans="1:7" x14ac:dyDescent="0.25">
      <c r="A2318" s="1">
        <v>43643</v>
      </c>
      <c r="B2318" s="2">
        <v>189</v>
      </c>
      <c r="C2318" s="2">
        <v>189.5</v>
      </c>
      <c r="D2318" s="2">
        <v>188</v>
      </c>
      <c r="E2318" s="2">
        <v>188.5</v>
      </c>
      <c r="F2318" s="2">
        <v>187.930511</v>
      </c>
      <c r="G2318" s="3">
        <v>6302200</v>
      </c>
    </row>
    <row r="2319" spans="1:7" x14ac:dyDescent="0.25">
      <c r="A2319" s="1">
        <v>43644</v>
      </c>
      <c r="B2319" s="2">
        <v>188</v>
      </c>
      <c r="C2319" s="2">
        <v>189</v>
      </c>
      <c r="D2319" s="2">
        <v>188</v>
      </c>
      <c r="E2319" s="2">
        <v>188</v>
      </c>
      <c r="F2319" s="2">
        <v>187.43202199999999</v>
      </c>
      <c r="G2319" s="3">
        <v>5288500</v>
      </c>
    </row>
    <row r="2320" spans="1:7" x14ac:dyDescent="0.25">
      <c r="A2320" s="1">
        <v>43647</v>
      </c>
      <c r="B2320" s="2">
        <v>189.5</v>
      </c>
      <c r="C2320" s="2">
        <v>191</v>
      </c>
      <c r="D2320" s="2">
        <v>188.5</v>
      </c>
      <c r="E2320" s="2">
        <v>188.5</v>
      </c>
      <c r="F2320" s="2">
        <v>187.930511</v>
      </c>
      <c r="G2320" s="3">
        <v>6817000</v>
      </c>
    </row>
    <row r="2321" spans="1:7" x14ac:dyDescent="0.25">
      <c r="A2321" s="1">
        <v>43648</v>
      </c>
      <c r="B2321" s="2">
        <v>188.5</v>
      </c>
      <c r="C2321" s="2">
        <v>189.5</v>
      </c>
      <c r="D2321" s="2">
        <v>188</v>
      </c>
      <c r="E2321" s="2">
        <v>188.5</v>
      </c>
      <c r="F2321" s="2">
        <v>187.930511</v>
      </c>
      <c r="G2321" s="3">
        <v>3797000</v>
      </c>
    </row>
    <row r="2322" spans="1:7" x14ac:dyDescent="0.25">
      <c r="A2322" s="1">
        <v>43649</v>
      </c>
      <c r="B2322" s="2">
        <v>188.5</v>
      </c>
      <c r="C2322" s="2">
        <v>189.5</v>
      </c>
      <c r="D2322" s="2">
        <v>188</v>
      </c>
      <c r="E2322" s="2">
        <v>189</v>
      </c>
      <c r="F2322" s="2">
        <v>188.429001</v>
      </c>
      <c r="G2322" s="3">
        <v>3524300</v>
      </c>
    </row>
    <row r="2323" spans="1:7" x14ac:dyDescent="0.25">
      <c r="A2323" s="1">
        <v>43650</v>
      </c>
      <c r="B2323" s="2">
        <v>189</v>
      </c>
      <c r="C2323" s="2">
        <v>190</v>
      </c>
      <c r="D2323" s="2">
        <v>187</v>
      </c>
      <c r="E2323" s="2">
        <v>187</v>
      </c>
      <c r="F2323" s="2">
        <v>186.43504300000001</v>
      </c>
      <c r="G2323" s="3">
        <v>7623900</v>
      </c>
    </row>
    <row r="2324" spans="1:7" x14ac:dyDescent="0.25">
      <c r="A2324" s="1">
        <v>43651</v>
      </c>
      <c r="B2324" s="2">
        <v>187</v>
      </c>
      <c r="C2324" s="2">
        <v>188</v>
      </c>
      <c r="D2324" s="2">
        <v>187</v>
      </c>
      <c r="E2324" s="2">
        <v>187.5</v>
      </c>
      <c r="F2324" s="2">
        <v>186.93353300000001</v>
      </c>
      <c r="G2324" s="3">
        <v>2385300</v>
      </c>
    </row>
    <row r="2325" spans="1:7" x14ac:dyDescent="0.25">
      <c r="A2325" s="1">
        <v>43654</v>
      </c>
      <c r="B2325" s="2">
        <v>187</v>
      </c>
      <c r="C2325" s="2">
        <v>188</v>
      </c>
      <c r="D2325" s="2">
        <v>186</v>
      </c>
      <c r="E2325" s="2">
        <v>187</v>
      </c>
      <c r="F2325" s="2">
        <v>186.43504300000001</v>
      </c>
      <c r="G2325" s="3">
        <v>4352000</v>
      </c>
    </row>
    <row r="2326" spans="1:7" x14ac:dyDescent="0.25">
      <c r="A2326" s="1">
        <v>43655</v>
      </c>
      <c r="B2326" s="2">
        <v>186.5</v>
      </c>
      <c r="C2326" s="2">
        <v>187.5</v>
      </c>
      <c r="D2326" s="2">
        <v>186.5</v>
      </c>
      <c r="E2326" s="2">
        <v>186.5</v>
      </c>
      <c r="F2326" s="2">
        <v>185.936554</v>
      </c>
      <c r="G2326" s="3">
        <v>3169900</v>
      </c>
    </row>
    <row r="2327" spans="1:7" x14ac:dyDescent="0.25">
      <c r="A2327" s="1">
        <v>43656</v>
      </c>
      <c r="B2327" s="2">
        <v>187</v>
      </c>
      <c r="C2327" s="2">
        <v>189</v>
      </c>
      <c r="D2327" s="2">
        <v>187</v>
      </c>
      <c r="E2327" s="2">
        <v>188.5</v>
      </c>
      <c r="F2327" s="2">
        <v>187.930511</v>
      </c>
      <c r="G2327" s="3">
        <v>5012600</v>
      </c>
    </row>
    <row r="2328" spans="1:7" x14ac:dyDescent="0.25">
      <c r="A2328" s="1">
        <v>43657</v>
      </c>
      <c r="B2328" s="2">
        <v>189.5</v>
      </c>
      <c r="C2328" s="2">
        <v>190</v>
      </c>
      <c r="D2328" s="2">
        <v>187.5</v>
      </c>
      <c r="E2328" s="2">
        <v>187.5</v>
      </c>
      <c r="F2328" s="2">
        <v>186.93353300000001</v>
      </c>
      <c r="G2328" s="3">
        <v>6218900</v>
      </c>
    </row>
    <row r="2329" spans="1:7" x14ac:dyDescent="0.25">
      <c r="A2329" s="1">
        <v>43658</v>
      </c>
      <c r="B2329" s="2">
        <v>188.5</v>
      </c>
      <c r="C2329" s="2">
        <v>189</v>
      </c>
      <c r="D2329" s="2">
        <v>187.5</v>
      </c>
      <c r="E2329" s="2">
        <v>188</v>
      </c>
      <c r="F2329" s="2">
        <v>187.43202199999999</v>
      </c>
      <c r="G2329" s="3">
        <v>7905400</v>
      </c>
    </row>
    <row r="2330" spans="1:7" x14ac:dyDescent="0.25">
      <c r="A2330" s="1">
        <v>43661</v>
      </c>
      <c r="B2330" s="2">
        <v>187.5</v>
      </c>
      <c r="C2330" s="2">
        <v>188</v>
      </c>
      <c r="D2330" s="2">
        <v>185</v>
      </c>
      <c r="E2330" s="2">
        <v>185.5</v>
      </c>
      <c r="F2330" s="2">
        <v>184.93957499999999</v>
      </c>
      <c r="G2330" s="3">
        <v>8036500</v>
      </c>
    </row>
    <row r="2331" spans="1:7" x14ac:dyDescent="0.25">
      <c r="A2331" s="1">
        <v>43663</v>
      </c>
      <c r="B2331" s="2">
        <v>184.5</v>
      </c>
      <c r="C2331" s="2">
        <v>185</v>
      </c>
      <c r="D2331" s="2">
        <v>183.5</v>
      </c>
      <c r="E2331" s="2">
        <v>183.5</v>
      </c>
      <c r="F2331" s="2">
        <v>182.945618</v>
      </c>
      <c r="G2331" s="3">
        <v>6457300</v>
      </c>
    </row>
    <row r="2332" spans="1:7" x14ac:dyDescent="0.25">
      <c r="A2332" s="1">
        <v>43664</v>
      </c>
      <c r="B2332" s="2">
        <v>183</v>
      </c>
      <c r="C2332" s="2">
        <v>183.5</v>
      </c>
      <c r="D2332" s="2">
        <v>180</v>
      </c>
      <c r="E2332" s="2">
        <v>180</v>
      </c>
      <c r="F2332" s="2">
        <v>179.45619199999999</v>
      </c>
      <c r="G2332" s="3">
        <v>13115100</v>
      </c>
    </row>
    <row r="2333" spans="1:7" x14ac:dyDescent="0.25">
      <c r="A2333" s="1">
        <v>43665</v>
      </c>
      <c r="B2333" s="2">
        <v>181.5</v>
      </c>
      <c r="C2333" s="2">
        <v>183</v>
      </c>
      <c r="D2333" s="2">
        <v>180</v>
      </c>
      <c r="E2333" s="2">
        <v>180</v>
      </c>
      <c r="F2333" s="2">
        <v>179.45619199999999</v>
      </c>
      <c r="G2333" s="3">
        <v>11335800</v>
      </c>
    </row>
    <row r="2334" spans="1:7" x14ac:dyDescent="0.25">
      <c r="A2334" s="1">
        <v>43668</v>
      </c>
      <c r="B2334" s="2">
        <v>180</v>
      </c>
      <c r="C2334" s="2">
        <v>180.5</v>
      </c>
      <c r="D2334" s="2">
        <v>178.5</v>
      </c>
      <c r="E2334" s="2">
        <v>179</v>
      </c>
      <c r="F2334" s="2">
        <v>178.45921300000001</v>
      </c>
      <c r="G2334" s="3">
        <v>8070500</v>
      </c>
    </row>
    <row r="2335" spans="1:7" x14ac:dyDescent="0.25">
      <c r="A2335" s="1">
        <v>43669</v>
      </c>
      <c r="B2335" s="2">
        <v>178.5</v>
      </c>
      <c r="C2335" s="2">
        <v>179.5</v>
      </c>
      <c r="D2335" s="2">
        <v>177</v>
      </c>
      <c r="E2335" s="2">
        <v>177</v>
      </c>
      <c r="F2335" s="2">
        <v>176.46525600000001</v>
      </c>
      <c r="G2335" s="3">
        <v>12349700</v>
      </c>
    </row>
    <row r="2336" spans="1:7" x14ac:dyDescent="0.25">
      <c r="A2336" s="1">
        <v>43670</v>
      </c>
      <c r="B2336" s="2">
        <v>178</v>
      </c>
      <c r="C2336" s="2">
        <v>178.5</v>
      </c>
      <c r="D2336" s="2">
        <v>177.5</v>
      </c>
      <c r="E2336" s="2">
        <v>178.5</v>
      </c>
      <c r="F2336" s="2">
        <v>177.960724</v>
      </c>
      <c r="G2336" s="3">
        <v>4556700</v>
      </c>
    </row>
    <row r="2337" spans="1:7" x14ac:dyDescent="0.25">
      <c r="A2337" s="1">
        <v>43671</v>
      </c>
      <c r="B2337" s="2">
        <v>178.5</v>
      </c>
      <c r="C2337" s="2">
        <v>179</v>
      </c>
      <c r="D2337" s="2">
        <v>177</v>
      </c>
      <c r="E2337" s="2">
        <v>177</v>
      </c>
      <c r="F2337" s="2">
        <v>176.46525600000001</v>
      </c>
      <c r="G2337" s="3">
        <v>4639200</v>
      </c>
    </row>
    <row r="2338" spans="1:7" x14ac:dyDescent="0.25">
      <c r="A2338" s="1">
        <v>43672</v>
      </c>
      <c r="B2338" s="2">
        <v>177</v>
      </c>
      <c r="C2338" s="2">
        <v>177</v>
      </c>
      <c r="D2338" s="2">
        <v>174</v>
      </c>
      <c r="E2338" s="2">
        <v>174.5</v>
      </c>
      <c r="F2338" s="2">
        <v>173.97280900000001</v>
      </c>
      <c r="G2338" s="3">
        <v>11245200</v>
      </c>
    </row>
    <row r="2339" spans="1:7" x14ac:dyDescent="0.25">
      <c r="A2339" s="1">
        <v>43676</v>
      </c>
      <c r="B2339" s="2">
        <v>175</v>
      </c>
      <c r="C2339" s="2">
        <v>175.5</v>
      </c>
      <c r="D2339" s="2">
        <v>172</v>
      </c>
      <c r="E2339" s="2">
        <v>172</v>
      </c>
      <c r="F2339" s="2">
        <v>171.48036200000001</v>
      </c>
      <c r="G2339" s="3">
        <v>7282300</v>
      </c>
    </row>
    <row r="2340" spans="1:7" x14ac:dyDescent="0.25">
      <c r="A2340" s="1">
        <v>43677</v>
      </c>
      <c r="B2340" s="2">
        <v>172</v>
      </c>
      <c r="C2340" s="2">
        <v>173.5</v>
      </c>
      <c r="D2340" s="2">
        <v>172</v>
      </c>
      <c r="E2340" s="2">
        <v>172.5</v>
      </c>
      <c r="F2340" s="2">
        <v>171.97885099999999</v>
      </c>
      <c r="G2340" s="3">
        <v>5191900</v>
      </c>
    </row>
    <row r="2341" spans="1:7" x14ac:dyDescent="0.25">
      <c r="A2341" s="1">
        <v>43678</v>
      </c>
      <c r="B2341" s="2">
        <v>172</v>
      </c>
      <c r="C2341" s="2">
        <v>173</v>
      </c>
      <c r="D2341" s="2">
        <v>172</v>
      </c>
      <c r="E2341" s="2">
        <v>173</v>
      </c>
      <c r="F2341" s="2">
        <v>172.477341</v>
      </c>
      <c r="G2341" s="3">
        <v>5193400</v>
      </c>
    </row>
    <row r="2342" spans="1:7" x14ac:dyDescent="0.25">
      <c r="A2342" s="1">
        <v>43679</v>
      </c>
      <c r="B2342" s="2">
        <v>172.5</v>
      </c>
      <c r="C2342" s="2">
        <v>176</v>
      </c>
      <c r="D2342" s="2">
        <v>172.5</v>
      </c>
      <c r="E2342" s="2">
        <v>176</v>
      </c>
      <c r="F2342" s="2">
        <v>175.468277</v>
      </c>
      <c r="G2342" s="3">
        <v>9460800</v>
      </c>
    </row>
    <row r="2343" spans="1:7" x14ac:dyDescent="0.25">
      <c r="A2343" s="1">
        <v>43682</v>
      </c>
      <c r="B2343" s="2">
        <v>175</v>
      </c>
      <c r="C2343" s="2">
        <v>175.5</v>
      </c>
      <c r="D2343" s="2">
        <v>172.5</v>
      </c>
      <c r="E2343" s="2">
        <v>172.5</v>
      </c>
      <c r="F2343" s="2">
        <v>171.97885099999999</v>
      </c>
      <c r="G2343" s="3">
        <v>7810200</v>
      </c>
    </row>
    <row r="2344" spans="1:7" x14ac:dyDescent="0.25">
      <c r="A2344" s="1">
        <v>43683</v>
      </c>
      <c r="B2344" s="2">
        <v>172</v>
      </c>
      <c r="C2344" s="2">
        <v>175</v>
      </c>
      <c r="D2344" s="2">
        <v>170.5</v>
      </c>
      <c r="E2344" s="2">
        <v>173.5</v>
      </c>
      <c r="F2344" s="2">
        <v>172.97583</v>
      </c>
      <c r="G2344" s="3">
        <v>8382500</v>
      </c>
    </row>
    <row r="2345" spans="1:7" x14ac:dyDescent="0.25">
      <c r="A2345" s="1">
        <v>43684</v>
      </c>
      <c r="B2345" s="2">
        <v>173.5</v>
      </c>
      <c r="C2345" s="2">
        <v>174.5</v>
      </c>
      <c r="D2345" s="2">
        <v>166</v>
      </c>
      <c r="E2345" s="2">
        <v>167.5</v>
      </c>
      <c r="F2345" s="2">
        <v>166.99395799999999</v>
      </c>
      <c r="G2345" s="3">
        <v>21156200</v>
      </c>
    </row>
    <row r="2346" spans="1:7" x14ac:dyDescent="0.25">
      <c r="A2346" s="1">
        <v>43685</v>
      </c>
      <c r="B2346" s="2">
        <v>168</v>
      </c>
      <c r="C2346" s="2">
        <v>168</v>
      </c>
      <c r="D2346" s="2">
        <v>164.5</v>
      </c>
      <c r="E2346" s="2">
        <v>165.5</v>
      </c>
      <c r="F2346" s="2">
        <v>165</v>
      </c>
      <c r="G2346" s="3">
        <v>14988200</v>
      </c>
    </row>
    <row r="2347" spans="1:7" x14ac:dyDescent="0.25">
      <c r="A2347" s="1">
        <v>43686</v>
      </c>
      <c r="B2347" s="2">
        <v>165.5</v>
      </c>
      <c r="C2347" s="2">
        <v>167.5</v>
      </c>
      <c r="D2347" s="2">
        <v>165</v>
      </c>
      <c r="E2347" s="2">
        <v>165.5</v>
      </c>
      <c r="F2347" s="2">
        <v>165</v>
      </c>
      <c r="G2347" s="3">
        <v>13768900</v>
      </c>
    </row>
    <row r="2348" spans="1:7" x14ac:dyDescent="0.25">
      <c r="A2348" s="1">
        <v>43690</v>
      </c>
      <c r="B2348" s="2">
        <v>165</v>
      </c>
      <c r="C2348" s="2">
        <v>166.5</v>
      </c>
      <c r="D2348" s="2">
        <v>163.5</v>
      </c>
      <c r="E2348" s="2">
        <v>164</v>
      </c>
      <c r="F2348" s="2">
        <v>163.50453200000001</v>
      </c>
      <c r="G2348" s="3">
        <v>10215200</v>
      </c>
    </row>
    <row r="2349" spans="1:7" x14ac:dyDescent="0.25">
      <c r="A2349" s="1">
        <v>43691</v>
      </c>
      <c r="B2349" s="2">
        <v>165.5</v>
      </c>
      <c r="C2349" s="2">
        <v>166</v>
      </c>
      <c r="D2349" s="2">
        <v>155</v>
      </c>
      <c r="E2349" s="2">
        <v>155</v>
      </c>
      <c r="F2349" s="2">
        <v>154.531723</v>
      </c>
      <c r="G2349" s="3">
        <v>26843600</v>
      </c>
    </row>
    <row r="2350" spans="1:7" x14ac:dyDescent="0.25">
      <c r="A2350" s="1">
        <v>43692</v>
      </c>
      <c r="B2350" s="2">
        <v>155</v>
      </c>
      <c r="C2350" s="2">
        <v>157.5</v>
      </c>
      <c r="D2350" s="2">
        <v>154</v>
      </c>
      <c r="E2350" s="2">
        <v>155</v>
      </c>
      <c r="F2350" s="2">
        <v>154.531723</v>
      </c>
      <c r="G2350" s="3">
        <v>22646600</v>
      </c>
    </row>
    <row r="2351" spans="1:7" x14ac:dyDescent="0.25">
      <c r="A2351" s="1">
        <v>43693</v>
      </c>
      <c r="B2351" s="2">
        <v>156</v>
      </c>
      <c r="C2351" s="2">
        <v>158.5</v>
      </c>
      <c r="D2351" s="2">
        <v>156</v>
      </c>
      <c r="E2351" s="2">
        <v>157.5</v>
      </c>
      <c r="F2351" s="2">
        <v>157.02417</v>
      </c>
      <c r="G2351" s="3">
        <v>15120800</v>
      </c>
    </row>
    <row r="2352" spans="1:7" x14ac:dyDescent="0.25">
      <c r="A2352" s="1">
        <v>43696</v>
      </c>
      <c r="B2352" s="2">
        <v>159</v>
      </c>
      <c r="C2352" s="2">
        <v>161.5</v>
      </c>
      <c r="D2352" s="2">
        <v>158.5</v>
      </c>
      <c r="E2352" s="2">
        <v>161</v>
      </c>
      <c r="F2352" s="2">
        <v>160.51359600000001</v>
      </c>
      <c r="G2352" s="3">
        <v>13202900</v>
      </c>
    </row>
    <row r="2353" spans="1:7" x14ac:dyDescent="0.25">
      <c r="A2353" s="1">
        <v>43697</v>
      </c>
      <c r="B2353" s="2">
        <v>162</v>
      </c>
      <c r="C2353" s="2">
        <v>162.5</v>
      </c>
      <c r="D2353" s="2">
        <v>157.5</v>
      </c>
      <c r="E2353" s="2">
        <v>158</v>
      </c>
      <c r="F2353" s="2">
        <v>157.522659</v>
      </c>
      <c r="G2353" s="3">
        <v>8219500</v>
      </c>
    </row>
    <row r="2354" spans="1:7" x14ac:dyDescent="0.25">
      <c r="A2354" s="1">
        <v>43698</v>
      </c>
      <c r="B2354" s="2">
        <v>159</v>
      </c>
      <c r="C2354" s="2">
        <v>159.5</v>
      </c>
      <c r="D2354" s="2">
        <v>155</v>
      </c>
      <c r="E2354" s="2">
        <v>155.5</v>
      </c>
      <c r="F2354" s="2">
        <v>155.03021200000001</v>
      </c>
      <c r="G2354" s="3">
        <v>13168000</v>
      </c>
    </row>
    <row r="2355" spans="1:7" x14ac:dyDescent="0.25">
      <c r="A2355" s="1">
        <v>43699</v>
      </c>
      <c r="B2355" s="2">
        <v>156</v>
      </c>
      <c r="C2355" s="2">
        <v>157</v>
      </c>
      <c r="D2355" s="2">
        <v>154.5</v>
      </c>
      <c r="E2355" s="2">
        <v>156</v>
      </c>
      <c r="F2355" s="2">
        <v>155.52870200000001</v>
      </c>
      <c r="G2355" s="3">
        <v>10722200</v>
      </c>
    </row>
    <row r="2356" spans="1:7" x14ac:dyDescent="0.25">
      <c r="A2356" s="1">
        <v>43700</v>
      </c>
      <c r="B2356" s="2">
        <v>157</v>
      </c>
      <c r="C2356" s="2">
        <v>159.5</v>
      </c>
      <c r="D2356" s="2">
        <v>156.5</v>
      </c>
      <c r="E2356" s="2">
        <v>159.5</v>
      </c>
      <c r="F2356" s="2">
        <v>159.01812699999999</v>
      </c>
      <c r="G2356" s="3">
        <v>6367200</v>
      </c>
    </row>
    <row r="2357" spans="1:7" x14ac:dyDescent="0.25">
      <c r="A2357" s="1">
        <v>43703</v>
      </c>
      <c r="B2357" s="2">
        <v>156.5</v>
      </c>
      <c r="C2357" s="2">
        <v>157.5</v>
      </c>
      <c r="D2357" s="2">
        <v>155.5</v>
      </c>
      <c r="E2357" s="2">
        <v>157</v>
      </c>
      <c r="F2357" s="2">
        <v>156.52568099999999</v>
      </c>
      <c r="G2357" s="3">
        <v>5558700</v>
      </c>
    </row>
    <row r="2358" spans="1:7" x14ac:dyDescent="0.25">
      <c r="A2358" s="1">
        <v>43704</v>
      </c>
      <c r="B2358" s="2">
        <v>156.5</v>
      </c>
      <c r="C2358" s="2">
        <v>157</v>
      </c>
      <c r="D2358" s="2">
        <v>152.5</v>
      </c>
      <c r="E2358" s="2">
        <v>154</v>
      </c>
      <c r="F2358" s="2">
        <v>153.53474399999999</v>
      </c>
      <c r="G2358" s="3">
        <v>11360100</v>
      </c>
    </row>
    <row r="2359" spans="1:7" x14ac:dyDescent="0.25">
      <c r="A2359" s="1">
        <v>43705</v>
      </c>
      <c r="B2359" s="2">
        <v>155</v>
      </c>
      <c r="C2359" s="2">
        <v>157</v>
      </c>
      <c r="D2359" s="2">
        <v>155</v>
      </c>
      <c r="E2359" s="2">
        <v>155.5</v>
      </c>
      <c r="F2359" s="2">
        <v>155.03021200000001</v>
      </c>
      <c r="G2359" s="3">
        <v>5487200</v>
      </c>
    </row>
    <row r="2360" spans="1:7" x14ac:dyDescent="0.25">
      <c r="A2360" s="1">
        <v>43706</v>
      </c>
      <c r="B2360" s="2">
        <v>156</v>
      </c>
      <c r="C2360" s="2">
        <v>158</v>
      </c>
      <c r="D2360" s="2">
        <v>156</v>
      </c>
      <c r="E2360" s="2">
        <v>158</v>
      </c>
      <c r="F2360" s="2">
        <v>157.522659</v>
      </c>
      <c r="G2360" s="3">
        <v>3832400</v>
      </c>
    </row>
    <row r="2361" spans="1:7" x14ac:dyDescent="0.25">
      <c r="A2361" s="1">
        <v>43707</v>
      </c>
      <c r="B2361" s="2">
        <v>160</v>
      </c>
      <c r="C2361" s="2">
        <v>161</v>
      </c>
      <c r="D2361" s="2">
        <v>159</v>
      </c>
      <c r="E2361" s="2">
        <v>160</v>
      </c>
      <c r="F2361" s="2">
        <v>159.516617</v>
      </c>
      <c r="G2361" s="3">
        <v>8329400</v>
      </c>
    </row>
    <row r="2362" spans="1:7" x14ac:dyDescent="0.25">
      <c r="A2362" s="1">
        <v>43710</v>
      </c>
      <c r="B2362" s="2">
        <v>160.5</v>
      </c>
      <c r="C2362" s="2">
        <v>161</v>
      </c>
      <c r="D2362" s="2">
        <v>159.5</v>
      </c>
      <c r="E2362" s="2">
        <v>160</v>
      </c>
      <c r="F2362" s="2">
        <v>159.516617</v>
      </c>
      <c r="G2362" s="3">
        <v>4056900</v>
      </c>
    </row>
    <row r="2363" spans="1:7" x14ac:dyDescent="0.25">
      <c r="A2363" s="1">
        <v>43711</v>
      </c>
      <c r="B2363" s="2">
        <v>159.5</v>
      </c>
      <c r="C2363" s="2">
        <v>160</v>
      </c>
      <c r="D2363" s="2">
        <v>155.5</v>
      </c>
      <c r="E2363" s="2">
        <v>156.5</v>
      </c>
      <c r="F2363" s="2">
        <v>156.02719099999999</v>
      </c>
      <c r="G2363" s="3">
        <v>6497000</v>
      </c>
    </row>
    <row r="2364" spans="1:7" x14ac:dyDescent="0.25">
      <c r="A2364" s="1">
        <v>43712</v>
      </c>
      <c r="B2364" s="2">
        <v>156</v>
      </c>
      <c r="C2364" s="2">
        <v>158</v>
      </c>
      <c r="D2364" s="2">
        <v>155</v>
      </c>
      <c r="E2364" s="2">
        <v>156</v>
      </c>
      <c r="F2364" s="2">
        <v>155.52870200000001</v>
      </c>
      <c r="G2364" s="3">
        <v>8260900</v>
      </c>
    </row>
    <row r="2365" spans="1:7" x14ac:dyDescent="0.25">
      <c r="A2365" s="1">
        <v>43713</v>
      </c>
      <c r="B2365" s="2">
        <v>157.5</v>
      </c>
      <c r="C2365" s="2">
        <v>159.5</v>
      </c>
      <c r="D2365" s="2">
        <v>157</v>
      </c>
      <c r="E2365" s="2">
        <v>159</v>
      </c>
      <c r="F2365" s="2">
        <v>158.51963799999999</v>
      </c>
      <c r="G2365" s="3">
        <v>6095900</v>
      </c>
    </row>
    <row r="2366" spans="1:7" x14ac:dyDescent="0.25">
      <c r="A2366" s="1">
        <v>43714</v>
      </c>
      <c r="B2366" s="2">
        <v>160.5</v>
      </c>
      <c r="C2366" s="2">
        <v>162</v>
      </c>
      <c r="D2366" s="2">
        <v>158.5</v>
      </c>
      <c r="E2366" s="2">
        <v>158.5</v>
      </c>
      <c r="F2366" s="2">
        <v>158.02114900000001</v>
      </c>
      <c r="G2366" s="3">
        <v>5634400</v>
      </c>
    </row>
    <row r="2367" spans="1:7" x14ac:dyDescent="0.25">
      <c r="A2367" s="1">
        <v>43717</v>
      </c>
      <c r="B2367" s="2">
        <v>159</v>
      </c>
      <c r="C2367" s="2">
        <v>160.5</v>
      </c>
      <c r="D2367" s="2">
        <v>158.5</v>
      </c>
      <c r="E2367" s="2">
        <v>160.5</v>
      </c>
      <c r="F2367" s="2">
        <v>160.015106</v>
      </c>
      <c r="G2367" s="3">
        <v>4737000</v>
      </c>
    </row>
    <row r="2368" spans="1:7" x14ac:dyDescent="0.25">
      <c r="A2368" s="1">
        <v>43718</v>
      </c>
      <c r="B2368" s="2">
        <v>162</v>
      </c>
      <c r="C2368" s="2">
        <v>165.5</v>
      </c>
      <c r="D2368" s="2">
        <v>161</v>
      </c>
      <c r="E2368" s="2">
        <v>165.5</v>
      </c>
      <c r="F2368" s="2">
        <v>165</v>
      </c>
      <c r="G2368" s="3">
        <v>14919600</v>
      </c>
    </row>
    <row r="2369" spans="1:7" x14ac:dyDescent="0.25">
      <c r="A2369" s="1">
        <v>43719</v>
      </c>
      <c r="B2369" s="2">
        <v>167</v>
      </c>
      <c r="C2369" s="2">
        <v>169</v>
      </c>
      <c r="D2369" s="2">
        <v>166.5</v>
      </c>
      <c r="E2369" s="2">
        <v>169</v>
      </c>
      <c r="F2369" s="2">
        <v>169</v>
      </c>
      <c r="G2369" s="3">
        <v>12040900</v>
      </c>
    </row>
    <row r="2370" spans="1:7" x14ac:dyDescent="0.25">
      <c r="A2370" s="1">
        <v>43720</v>
      </c>
      <c r="B2370" s="2">
        <v>173</v>
      </c>
      <c r="C2370" s="2">
        <v>174.5</v>
      </c>
      <c r="D2370" s="2">
        <v>169.5</v>
      </c>
      <c r="E2370" s="2">
        <v>169.5</v>
      </c>
      <c r="F2370" s="2">
        <v>169.5</v>
      </c>
      <c r="G2370" s="3">
        <v>13722000</v>
      </c>
    </row>
    <row r="2371" spans="1:7" x14ac:dyDescent="0.25">
      <c r="A2371" s="1">
        <v>43721</v>
      </c>
      <c r="B2371" s="2">
        <v>170</v>
      </c>
      <c r="C2371" s="2">
        <v>170.5</v>
      </c>
      <c r="D2371" s="2">
        <v>165</v>
      </c>
      <c r="E2371" s="2">
        <v>165.5</v>
      </c>
      <c r="F2371" s="2">
        <v>165.5</v>
      </c>
      <c r="G2371" s="3">
        <v>14024300</v>
      </c>
    </row>
    <row r="2372" spans="1:7" x14ac:dyDescent="0.25">
      <c r="A2372" s="1">
        <v>43724</v>
      </c>
      <c r="B2372" s="2">
        <v>165</v>
      </c>
      <c r="C2372" s="2">
        <v>165</v>
      </c>
      <c r="D2372" s="2">
        <v>160.5</v>
      </c>
      <c r="E2372" s="2">
        <v>163</v>
      </c>
      <c r="F2372" s="2">
        <v>163</v>
      </c>
      <c r="G2372" s="3">
        <v>9784200</v>
      </c>
    </row>
    <row r="2373" spans="1:7" x14ac:dyDescent="0.25">
      <c r="A2373" s="1">
        <v>43725</v>
      </c>
      <c r="B2373" s="2">
        <v>161.5</v>
      </c>
      <c r="C2373" s="2">
        <v>162</v>
      </c>
      <c r="D2373" s="2">
        <v>160</v>
      </c>
      <c r="E2373" s="2">
        <v>160.5</v>
      </c>
      <c r="F2373" s="2">
        <v>160.5</v>
      </c>
      <c r="G2373" s="3">
        <v>13487900</v>
      </c>
    </row>
    <row r="2374" spans="1:7" x14ac:dyDescent="0.25">
      <c r="A2374" s="1">
        <v>43726</v>
      </c>
      <c r="B2374" s="2">
        <v>161.5</v>
      </c>
      <c r="C2374" s="2">
        <v>164.5</v>
      </c>
      <c r="D2374" s="2">
        <v>161</v>
      </c>
      <c r="E2374" s="2">
        <v>164</v>
      </c>
      <c r="F2374" s="2">
        <v>164</v>
      </c>
      <c r="G2374" s="3">
        <v>10788100</v>
      </c>
    </row>
    <row r="2375" spans="1:7" x14ac:dyDescent="0.25">
      <c r="A2375" s="1">
        <v>43727</v>
      </c>
      <c r="B2375" s="2">
        <v>165</v>
      </c>
      <c r="C2375" s="2">
        <v>166</v>
      </c>
      <c r="D2375" s="2">
        <v>163</v>
      </c>
      <c r="E2375" s="2">
        <v>165</v>
      </c>
      <c r="F2375" s="2">
        <v>165</v>
      </c>
      <c r="G2375" s="3">
        <v>6707900</v>
      </c>
    </row>
    <row r="2376" spans="1:7" x14ac:dyDescent="0.25">
      <c r="A2376" s="1">
        <v>43728</v>
      </c>
      <c r="B2376" s="2">
        <v>165</v>
      </c>
      <c r="C2376" s="2">
        <v>166</v>
      </c>
      <c r="D2376" s="2">
        <v>162</v>
      </c>
      <c r="E2376" s="2">
        <v>165</v>
      </c>
      <c r="F2376" s="2">
        <v>165</v>
      </c>
      <c r="G2376" s="3">
        <v>11808000</v>
      </c>
    </row>
    <row r="2377" spans="1:7" x14ac:dyDescent="0.25">
      <c r="A2377" s="1">
        <v>43731</v>
      </c>
      <c r="B2377" s="2">
        <v>164</v>
      </c>
      <c r="C2377" s="2">
        <v>164.5</v>
      </c>
      <c r="D2377" s="2">
        <v>162.5</v>
      </c>
      <c r="E2377" s="2">
        <v>162.5</v>
      </c>
      <c r="F2377" s="2">
        <v>162.5</v>
      </c>
      <c r="G2377" s="3">
        <v>4578500</v>
      </c>
    </row>
    <row r="2378" spans="1:7" x14ac:dyDescent="0.25">
      <c r="A2378" s="1">
        <v>43732</v>
      </c>
      <c r="B2378" s="2">
        <v>161</v>
      </c>
      <c r="C2378" s="2">
        <v>164</v>
      </c>
      <c r="D2378" s="2">
        <v>159.5</v>
      </c>
      <c r="E2378" s="2">
        <v>162</v>
      </c>
      <c r="F2378" s="2">
        <v>162</v>
      </c>
      <c r="G2378" s="3">
        <v>6574000</v>
      </c>
    </row>
    <row r="2379" spans="1:7" x14ac:dyDescent="0.25">
      <c r="A2379" s="1">
        <v>43733</v>
      </c>
      <c r="B2379" s="2">
        <v>160.5</v>
      </c>
      <c r="C2379" s="2">
        <v>162</v>
      </c>
      <c r="D2379" s="2">
        <v>160</v>
      </c>
      <c r="E2379" s="2">
        <v>161.5</v>
      </c>
      <c r="F2379" s="2">
        <v>161.5</v>
      </c>
      <c r="G2379" s="3">
        <v>6229400</v>
      </c>
    </row>
    <row r="2380" spans="1:7" x14ac:dyDescent="0.25">
      <c r="A2380" s="1">
        <v>43734</v>
      </c>
      <c r="B2380" s="2">
        <v>162</v>
      </c>
      <c r="C2380" s="2">
        <v>162</v>
      </c>
      <c r="D2380" s="2">
        <v>158.5</v>
      </c>
      <c r="E2380" s="2">
        <v>159.5</v>
      </c>
      <c r="F2380" s="2">
        <v>159.5</v>
      </c>
      <c r="G2380" s="3">
        <v>8258700</v>
      </c>
    </row>
    <row r="2381" spans="1:7" x14ac:dyDescent="0.25">
      <c r="A2381" s="1">
        <v>43735</v>
      </c>
      <c r="B2381" s="2">
        <v>160</v>
      </c>
      <c r="C2381" s="2">
        <v>161</v>
      </c>
      <c r="D2381" s="2">
        <v>158.5</v>
      </c>
      <c r="E2381" s="2">
        <v>161</v>
      </c>
      <c r="F2381" s="2">
        <v>161</v>
      </c>
      <c r="G2381" s="3">
        <v>6585800</v>
      </c>
    </row>
    <row r="2382" spans="1:7" x14ac:dyDescent="0.25">
      <c r="A2382" s="1">
        <v>43738</v>
      </c>
      <c r="B2382" s="2">
        <v>160.5</v>
      </c>
      <c r="C2382" s="2">
        <v>160.5</v>
      </c>
      <c r="D2382" s="2">
        <v>156.5</v>
      </c>
      <c r="E2382" s="2">
        <v>156.5</v>
      </c>
      <c r="F2382" s="2">
        <v>156.5</v>
      </c>
      <c r="G2382" s="3">
        <v>9584800</v>
      </c>
    </row>
    <row r="2383" spans="1:7" x14ac:dyDescent="0.25">
      <c r="A2383" s="1">
        <v>43739</v>
      </c>
      <c r="B2383" s="2">
        <v>157</v>
      </c>
      <c r="C2383" s="2">
        <v>158</v>
      </c>
      <c r="D2383" s="2">
        <v>155.5</v>
      </c>
      <c r="E2383" s="2">
        <v>157</v>
      </c>
      <c r="F2383" s="2">
        <v>157</v>
      </c>
      <c r="G2383" s="3">
        <v>7239800</v>
      </c>
    </row>
    <row r="2384" spans="1:7" x14ac:dyDescent="0.25">
      <c r="A2384" s="1">
        <v>43740</v>
      </c>
      <c r="B2384" s="2">
        <v>155.5</v>
      </c>
      <c r="C2384" s="2">
        <v>156</v>
      </c>
      <c r="D2384" s="2">
        <v>152</v>
      </c>
      <c r="E2384" s="2">
        <v>152</v>
      </c>
      <c r="F2384" s="2">
        <v>152</v>
      </c>
      <c r="G2384" s="3">
        <v>14744600</v>
      </c>
    </row>
    <row r="2385" spans="1:7" x14ac:dyDescent="0.25">
      <c r="A2385" s="1">
        <v>43741</v>
      </c>
      <c r="B2385" s="2">
        <v>150.5</v>
      </c>
      <c r="C2385" s="2">
        <v>152.5</v>
      </c>
      <c r="D2385" s="2">
        <v>150</v>
      </c>
      <c r="E2385" s="2">
        <v>150.5</v>
      </c>
      <c r="F2385" s="2">
        <v>150.5</v>
      </c>
      <c r="G2385" s="3">
        <v>13402700</v>
      </c>
    </row>
    <row r="2386" spans="1:7" x14ac:dyDescent="0.25">
      <c r="A2386" s="1">
        <v>43742</v>
      </c>
      <c r="B2386" s="2">
        <v>150.5</v>
      </c>
      <c r="C2386" s="2">
        <v>151</v>
      </c>
      <c r="D2386" s="2">
        <v>148.5</v>
      </c>
      <c r="E2386" s="2">
        <v>148.5</v>
      </c>
      <c r="F2386" s="2">
        <v>148.5</v>
      </c>
      <c r="G2386" s="3">
        <v>8696000</v>
      </c>
    </row>
    <row r="2387" spans="1:7" x14ac:dyDescent="0.25">
      <c r="A2387" s="1">
        <v>43745</v>
      </c>
      <c r="B2387" s="2">
        <v>149.5</v>
      </c>
      <c r="C2387" s="2">
        <v>152</v>
      </c>
      <c r="D2387" s="2">
        <v>149</v>
      </c>
      <c r="E2387" s="2">
        <v>151.5</v>
      </c>
      <c r="F2387" s="2">
        <v>151.5</v>
      </c>
      <c r="G2387" s="3">
        <v>5319800</v>
      </c>
    </row>
    <row r="2388" spans="1:7" x14ac:dyDescent="0.25">
      <c r="A2388" s="1">
        <v>43746</v>
      </c>
      <c r="B2388" s="2">
        <v>153</v>
      </c>
      <c r="C2388" s="2">
        <v>153.5</v>
      </c>
      <c r="D2388" s="2">
        <v>150.5</v>
      </c>
      <c r="E2388" s="2">
        <v>150.5</v>
      </c>
      <c r="F2388" s="2">
        <v>150.5</v>
      </c>
      <c r="G2388" s="3">
        <v>4081900</v>
      </c>
    </row>
    <row r="2389" spans="1:7" x14ac:dyDescent="0.25">
      <c r="A2389" s="1">
        <v>43747</v>
      </c>
      <c r="B2389" s="2">
        <v>149.5</v>
      </c>
      <c r="C2389" s="2">
        <v>150.5</v>
      </c>
      <c r="D2389" s="2">
        <v>148.5</v>
      </c>
      <c r="E2389" s="2">
        <v>149.5</v>
      </c>
      <c r="F2389" s="2">
        <v>149.5</v>
      </c>
      <c r="G2389" s="3">
        <v>7456700</v>
      </c>
    </row>
    <row r="2390" spans="1:7" x14ac:dyDescent="0.25">
      <c r="A2390" s="1">
        <v>43748</v>
      </c>
      <c r="B2390" s="2">
        <v>149</v>
      </c>
      <c r="C2390" s="2">
        <v>149.5</v>
      </c>
      <c r="D2390" s="2">
        <v>147</v>
      </c>
      <c r="E2390" s="2">
        <v>148</v>
      </c>
      <c r="F2390" s="2">
        <v>148</v>
      </c>
      <c r="G2390" s="3">
        <v>5194700</v>
      </c>
    </row>
    <row r="2391" spans="1:7" x14ac:dyDescent="0.25">
      <c r="A2391" s="1">
        <v>43749</v>
      </c>
      <c r="B2391" s="2">
        <v>148.5</v>
      </c>
      <c r="C2391" s="2">
        <v>148.5</v>
      </c>
      <c r="D2391" s="2">
        <v>146.5</v>
      </c>
      <c r="E2391" s="2">
        <v>147.5</v>
      </c>
      <c r="F2391" s="2">
        <v>147.5</v>
      </c>
      <c r="G2391" s="3">
        <v>6035500</v>
      </c>
    </row>
    <row r="2392" spans="1:7" x14ac:dyDescent="0.25">
      <c r="A2392" s="1">
        <v>43753</v>
      </c>
      <c r="B2392" s="2">
        <v>148.5</v>
      </c>
      <c r="C2392" s="2">
        <v>151.5</v>
      </c>
      <c r="D2392" s="2">
        <v>148</v>
      </c>
      <c r="E2392" s="2">
        <v>151</v>
      </c>
      <c r="F2392" s="2">
        <v>151</v>
      </c>
      <c r="G2392" s="3">
        <v>9608000</v>
      </c>
    </row>
    <row r="2393" spans="1:7" x14ac:dyDescent="0.25">
      <c r="A2393" s="1">
        <v>43754</v>
      </c>
      <c r="B2393" s="2">
        <v>152</v>
      </c>
      <c r="C2393" s="2">
        <v>154.5</v>
      </c>
      <c r="D2393" s="2">
        <v>152</v>
      </c>
      <c r="E2393" s="2">
        <v>153.5</v>
      </c>
      <c r="F2393" s="2">
        <v>153.5</v>
      </c>
      <c r="G2393" s="3">
        <v>8720100</v>
      </c>
    </row>
    <row r="2394" spans="1:7" x14ac:dyDescent="0.25">
      <c r="A2394" s="1">
        <v>43755</v>
      </c>
      <c r="B2394" s="2">
        <v>154</v>
      </c>
      <c r="C2394" s="2">
        <v>156</v>
      </c>
      <c r="D2394" s="2">
        <v>154</v>
      </c>
      <c r="E2394" s="2">
        <v>156</v>
      </c>
      <c r="F2394" s="2">
        <v>156</v>
      </c>
      <c r="G2394" s="3">
        <v>8267000</v>
      </c>
    </row>
    <row r="2395" spans="1:7" x14ac:dyDescent="0.25">
      <c r="A2395" s="1">
        <v>43756</v>
      </c>
      <c r="B2395" s="2">
        <v>156</v>
      </c>
      <c r="C2395" s="2">
        <v>156.5</v>
      </c>
      <c r="D2395" s="2">
        <v>151.5</v>
      </c>
      <c r="E2395" s="2">
        <v>153</v>
      </c>
      <c r="F2395" s="2">
        <v>153</v>
      </c>
      <c r="G2395" s="3">
        <v>7757300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5E40-BEA0-4B88-A65D-BCD84402CB48}">
  <dimension ref="A1:G2395"/>
  <sheetViews>
    <sheetView topLeftCell="A2376" workbookViewId="0">
      <selection activeCell="D2396" sqref="D2396"/>
    </sheetView>
  </sheetViews>
  <sheetFormatPr defaultRowHeight="15" x14ac:dyDescent="0.25"/>
  <cols>
    <col min="2" max="6" width="9.28515625" bestFit="1" customWidth="1"/>
    <col min="7" max="7" width="14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40182</v>
      </c>
      <c r="B2" s="2">
        <v>86.75</v>
      </c>
      <c r="C2" s="2">
        <v>86.75</v>
      </c>
      <c r="D2" s="2">
        <v>85</v>
      </c>
      <c r="E2" s="2">
        <v>85.25</v>
      </c>
      <c r="F2" s="2">
        <v>60.443584000000001</v>
      </c>
      <c r="G2" s="3">
        <v>2405100</v>
      </c>
    </row>
    <row r="3" spans="1:7" x14ac:dyDescent="0.25">
      <c r="A3" s="1">
        <v>40183</v>
      </c>
      <c r="B3" s="2">
        <v>85.75</v>
      </c>
      <c r="C3" s="2">
        <v>86</v>
      </c>
      <c r="D3" s="2">
        <v>84.75</v>
      </c>
      <c r="E3" s="2">
        <v>85</v>
      </c>
      <c r="F3" s="2">
        <v>60.266331000000001</v>
      </c>
      <c r="G3" s="3">
        <v>3138200</v>
      </c>
    </row>
    <row r="4" spans="1:7" x14ac:dyDescent="0.25">
      <c r="A4" s="1">
        <v>40184</v>
      </c>
      <c r="B4" s="2">
        <v>85.75</v>
      </c>
      <c r="C4" s="2">
        <v>86.25</v>
      </c>
      <c r="D4" s="2">
        <v>85</v>
      </c>
      <c r="E4" s="2">
        <v>85.5</v>
      </c>
      <c r="F4" s="2">
        <v>60.620837999999999</v>
      </c>
      <c r="G4" s="3">
        <v>3549000</v>
      </c>
    </row>
    <row r="5" spans="1:7" x14ac:dyDescent="0.25">
      <c r="A5" s="1">
        <v>40185</v>
      </c>
      <c r="B5" s="2">
        <v>86</v>
      </c>
      <c r="C5" s="2">
        <v>87.5</v>
      </c>
      <c r="D5" s="2">
        <v>86</v>
      </c>
      <c r="E5" s="2">
        <v>86.75</v>
      </c>
      <c r="F5" s="2">
        <v>61.507106999999998</v>
      </c>
      <c r="G5" s="3">
        <v>5897100</v>
      </c>
    </row>
    <row r="6" spans="1:7" x14ac:dyDescent="0.25">
      <c r="A6" s="1">
        <v>40186</v>
      </c>
      <c r="B6" s="2">
        <v>87.5</v>
      </c>
      <c r="C6" s="2">
        <v>88.25</v>
      </c>
      <c r="D6" s="2">
        <v>87.25</v>
      </c>
      <c r="E6" s="2">
        <v>87.5</v>
      </c>
      <c r="F6" s="2">
        <v>62.038863999999997</v>
      </c>
      <c r="G6" s="3">
        <v>6824200</v>
      </c>
    </row>
    <row r="7" spans="1:7" x14ac:dyDescent="0.25">
      <c r="A7" s="1">
        <v>40189</v>
      </c>
      <c r="B7" s="2">
        <v>88.25</v>
      </c>
      <c r="C7" s="2">
        <v>88.5</v>
      </c>
      <c r="D7" s="2">
        <v>87.25</v>
      </c>
      <c r="E7" s="2">
        <v>87.25</v>
      </c>
      <c r="F7" s="2">
        <v>61.861603000000002</v>
      </c>
      <c r="G7" s="3">
        <v>3325900</v>
      </c>
    </row>
    <row r="8" spans="1:7" x14ac:dyDescent="0.25">
      <c r="A8" s="1">
        <v>40190</v>
      </c>
      <c r="B8" s="2">
        <v>87.25</v>
      </c>
      <c r="C8" s="2">
        <v>88.25</v>
      </c>
      <c r="D8" s="2">
        <v>87.25</v>
      </c>
      <c r="E8" s="2">
        <v>87.25</v>
      </c>
      <c r="F8" s="2">
        <v>61.861603000000002</v>
      </c>
      <c r="G8" s="3">
        <v>4623600</v>
      </c>
    </row>
    <row r="9" spans="1:7" x14ac:dyDescent="0.25">
      <c r="A9" s="1">
        <v>40191</v>
      </c>
      <c r="B9" s="2">
        <v>86.75</v>
      </c>
      <c r="C9" s="2">
        <v>87.75</v>
      </c>
      <c r="D9" s="2">
        <v>86.75</v>
      </c>
      <c r="E9" s="2">
        <v>87.75</v>
      </c>
      <c r="F9" s="2">
        <v>62.216113999999997</v>
      </c>
      <c r="G9" s="3">
        <v>3402300</v>
      </c>
    </row>
    <row r="10" spans="1:7" x14ac:dyDescent="0.25">
      <c r="A10" s="1">
        <v>40192</v>
      </c>
      <c r="B10" s="2">
        <v>88</v>
      </c>
      <c r="C10" s="2">
        <v>88.5</v>
      </c>
      <c r="D10" s="2">
        <v>86.75</v>
      </c>
      <c r="E10" s="2">
        <v>87.25</v>
      </c>
      <c r="F10" s="2">
        <v>61.861603000000002</v>
      </c>
      <c r="G10" s="3">
        <v>8715300</v>
      </c>
    </row>
    <row r="11" spans="1:7" x14ac:dyDescent="0.25">
      <c r="A11" s="1">
        <v>40193</v>
      </c>
      <c r="B11" s="2">
        <v>87.25</v>
      </c>
      <c r="C11" s="2">
        <v>87.5</v>
      </c>
      <c r="D11" s="2">
        <v>85.25</v>
      </c>
      <c r="E11" s="2">
        <v>85.5</v>
      </c>
      <c r="F11" s="2">
        <v>60.620837999999999</v>
      </c>
      <c r="G11" s="3">
        <v>6427000</v>
      </c>
    </row>
    <row r="12" spans="1:7" x14ac:dyDescent="0.25">
      <c r="A12" s="1">
        <v>40196</v>
      </c>
      <c r="B12" s="2">
        <v>85.25</v>
      </c>
      <c r="C12" s="2">
        <v>85.5</v>
      </c>
      <c r="D12" s="2">
        <v>84.75</v>
      </c>
      <c r="E12" s="2">
        <v>85.25</v>
      </c>
      <c r="F12" s="2">
        <v>60.443584000000001</v>
      </c>
      <c r="G12" s="3">
        <v>4397500</v>
      </c>
    </row>
    <row r="13" spans="1:7" x14ac:dyDescent="0.25">
      <c r="A13" s="1">
        <v>40197</v>
      </c>
      <c r="B13" s="2">
        <v>85.25</v>
      </c>
      <c r="C13" s="2">
        <v>85.5</v>
      </c>
      <c r="D13" s="2">
        <v>84</v>
      </c>
      <c r="E13" s="2">
        <v>84</v>
      </c>
      <c r="F13" s="2">
        <v>59.557312000000003</v>
      </c>
      <c r="G13" s="3">
        <v>4317200</v>
      </c>
    </row>
    <row r="14" spans="1:7" x14ac:dyDescent="0.25">
      <c r="A14" s="1">
        <v>40198</v>
      </c>
      <c r="B14" s="2">
        <v>83.25</v>
      </c>
      <c r="C14" s="2">
        <v>83.75</v>
      </c>
      <c r="D14" s="2">
        <v>81.5</v>
      </c>
      <c r="E14" s="2">
        <v>82.5</v>
      </c>
      <c r="F14" s="2">
        <v>58.493777999999999</v>
      </c>
      <c r="G14" s="3">
        <v>9524700</v>
      </c>
    </row>
    <row r="15" spans="1:7" x14ac:dyDescent="0.25">
      <c r="A15" s="1">
        <v>40199</v>
      </c>
      <c r="B15" s="2">
        <v>81.5</v>
      </c>
      <c r="C15" s="2">
        <v>82</v>
      </c>
      <c r="D15" s="2">
        <v>80.25</v>
      </c>
      <c r="E15" s="2">
        <v>81</v>
      </c>
      <c r="F15" s="2">
        <v>57.430259999999997</v>
      </c>
      <c r="G15" s="3">
        <v>10891400</v>
      </c>
    </row>
    <row r="16" spans="1:7" x14ac:dyDescent="0.25">
      <c r="A16" s="1">
        <v>40200</v>
      </c>
      <c r="B16" s="2">
        <v>80</v>
      </c>
      <c r="C16" s="2">
        <v>80.5</v>
      </c>
      <c r="D16" s="2">
        <v>79</v>
      </c>
      <c r="E16" s="2">
        <v>80.25</v>
      </c>
      <c r="F16" s="2">
        <v>56.898494999999997</v>
      </c>
      <c r="G16" s="3">
        <v>13091200</v>
      </c>
    </row>
    <row r="17" spans="1:7" x14ac:dyDescent="0.25">
      <c r="A17" s="1">
        <v>40203</v>
      </c>
      <c r="B17" s="2">
        <v>79.5</v>
      </c>
      <c r="C17" s="2">
        <v>82.5</v>
      </c>
      <c r="D17" s="2">
        <v>79.5</v>
      </c>
      <c r="E17" s="2">
        <v>82.25</v>
      </c>
      <c r="F17" s="2">
        <v>58.316532000000002</v>
      </c>
      <c r="G17" s="3">
        <v>8508500</v>
      </c>
    </row>
    <row r="18" spans="1:7" x14ac:dyDescent="0.25">
      <c r="A18" s="1">
        <v>40204</v>
      </c>
      <c r="B18" s="2">
        <v>82.75</v>
      </c>
      <c r="C18" s="2">
        <v>83</v>
      </c>
      <c r="D18" s="2">
        <v>80.25</v>
      </c>
      <c r="E18" s="2">
        <v>80.75</v>
      </c>
      <c r="F18" s="2">
        <v>57.253014</v>
      </c>
      <c r="G18" s="3">
        <v>11421800</v>
      </c>
    </row>
    <row r="19" spans="1:7" x14ac:dyDescent="0.25">
      <c r="A19" s="1">
        <v>40205</v>
      </c>
      <c r="B19" s="2">
        <v>81</v>
      </c>
      <c r="C19" s="2">
        <v>81.5</v>
      </c>
      <c r="D19" s="2">
        <v>79.5</v>
      </c>
      <c r="E19" s="2">
        <v>79.5</v>
      </c>
      <c r="F19" s="2">
        <v>56.366740999999998</v>
      </c>
      <c r="G19" s="3">
        <v>6320700</v>
      </c>
    </row>
    <row r="20" spans="1:7" x14ac:dyDescent="0.25">
      <c r="A20" s="1">
        <v>40206</v>
      </c>
      <c r="B20" s="2">
        <v>80.25</v>
      </c>
      <c r="C20" s="2">
        <v>80.5</v>
      </c>
      <c r="D20" s="2">
        <v>78.75</v>
      </c>
      <c r="E20" s="2">
        <v>79.5</v>
      </c>
      <c r="F20" s="2">
        <v>56.366740999999998</v>
      </c>
      <c r="G20" s="3">
        <v>8660200</v>
      </c>
    </row>
    <row r="21" spans="1:7" x14ac:dyDescent="0.25">
      <c r="A21" s="1">
        <v>40207</v>
      </c>
      <c r="B21" s="2">
        <v>78.75</v>
      </c>
      <c r="C21" s="2">
        <v>79.75</v>
      </c>
      <c r="D21" s="2">
        <v>78</v>
      </c>
      <c r="E21" s="2">
        <v>79.75</v>
      </c>
      <c r="F21" s="2">
        <v>56.543990999999998</v>
      </c>
      <c r="G21" s="3">
        <v>11077600</v>
      </c>
    </row>
    <row r="22" spans="1:7" x14ac:dyDescent="0.25">
      <c r="A22" s="1">
        <v>40210</v>
      </c>
      <c r="B22" s="2">
        <v>79</v>
      </c>
      <c r="C22" s="2">
        <v>79.25</v>
      </c>
      <c r="D22" s="2">
        <v>77.75</v>
      </c>
      <c r="E22" s="2">
        <v>79.25</v>
      </c>
      <c r="F22" s="2">
        <v>56.189475999999999</v>
      </c>
      <c r="G22" s="3">
        <v>11734800</v>
      </c>
    </row>
    <row r="23" spans="1:7" x14ac:dyDescent="0.25">
      <c r="A23" s="1">
        <v>40211</v>
      </c>
      <c r="B23" s="2">
        <v>80</v>
      </c>
      <c r="C23" s="2">
        <v>80.25</v>
      </c>
      <c r="D23" s="2">
        <v>79.5</v>
      </c>
      <c r="E23" s="2">
        <v>79.5</v>
      </c>
      <c r="F23" s="2">
        <v>56.366740999999998</v>
      </c>
      <c r="G23" s="3">
        <v>5290000</v>
      </c>
    </row>
    <row r="24" spans="1:7" x14ac:dyDescent="0.25">
      <c r="A24" s="1">
        <v>40212</v>
      </c>
      <c r="B24" s="2">
        <v>80</v>
      </c>
      <c r="C24" s="2">
        <v>81.75</v>
      </c>
      <c r="D24" s="2">
        <v>79.75</v>
      </c>
      <c r="E24" s="2">
        <v>81.25</v>
      </c>
      <c r="F24" s="2">
        <v>57.607506000000001</v>
      </c>
      <c r="G24" s="3">
        <v>8920100</v>
      </c>
    </row>
    <row r="25" spans="1:7" x14ac:dyDescent="0.25">
      <c r="A25" s="1">
        <v>40213</v>
      </c>
      <c r="B25" s="2">
        <v>81</v>
      </c>
      <c r="C25" s="2">
        <v>81.25</v>
      </c>
      <c r="D25" s="2">
        <v>80.75</v>
      </c>
      <c r="E25" s="2">
        <v>81</v>
      </c>
      <c r="F25" s="2">
        <v>57.430259999999997</v>
      </c>
      <c r="G25" s="3">
        <v>4322700</v>
      </c>
    </row>
    <row r="26" spans="1:7" x14ac:dyDescent="0.25">
      <c r="A26" s="1">
        <v>40214</v>
      </c>
      <c r="B26" s="2">
        <v>79.5</v>
      </c>
      <c r="C26" s="2">
        <v>79.5</v>
      </c>
      <c r="D26" s="2">
        <v>78.5</v>
      </c>
      <c r="E26" s="2">
        <v>79</v>
      </c>
      <c r="F26" s="2">
        <v>56.012230000000002</v>
      </c>
      <c r="G26" s="3">
        <v>8947500</v>
      </c>
    </row>
    <row r="27" spans="1:7" x14ac:dyDescent="0.25">
      <c r="A27" s="1">
        <v>40217</v>
      </c>
      <c r="B27" s="2">
        <v>78.75</v>
      </c>
      <c r="C27" s="2">
        <v>79.25</v>
      </c>
      <c r="D27" s="2">
        <v>77</v>
      </c>
      <c r="E27" s="2">
        <v>78.25</v>
      </c>
      <c r="F27" s="2">
        <v>55.480473000000003</v>
      </c>
      <c r="G27" s="3">
        <v>6604200</v>
      </c>
    </row>
    <row r="28" spans="1:7" x14ac:dyDescent="0.25">
      <c r="A28" s="1">
        <v>40218</v>
      </c>
      <c r="B28" s="2">
        <v>77.5</v>
      </c>
      <c r="C28" s="2">
        <v>78.5</v>
      </c>
      <c r="D28" s="2">
        <v>77.25</v>
      </c>
      <c r="E28" s="2">
        <v>78.5</v>
      </c>
      <c r="F28" s="2">
        <v>55.657715000000003</v>
      </c>
      <c r="G28" s="3">
        <v>5117100</v>
      </c>
    </row>
    <row r="29" spans="1:7" x14ac:dyDescent="0.25">
      <c r="A29" s="1">
        <v>40219</v>
      </c>
      <c r="B29" s="2">
        <v>79.5</v>
      </c>
      <c r="C29" s="2">
        <v>80</v>
      </c>
      <c r="D29" s="2">
        <v>79.25</v>
      </c>
      <c r="E29" s="2">
        <v>79.5</v>
      </c>
      <c r="F29" s="2">
        <v>56.366740999999998</v>
      </c>
      <c r="G29" s="3">
        <v>5979600</v>
      </c>
    </row>
    <row r="30" spans="1:7" x14ac:dyDescent="0.25">
      <c r="A30" s="1">
        <v>40220</v>
      </c>
      <c r="B30" s="2">
        <v>79.5</v>
      </c>
      <c r="C30" s="2">
        <v>80.25</v>
      </c>
      <c r="D30" s="2">
        <v>79.25</v>
      </c>
      <c r="E30" s="2">
        <v>80.25</v>
      </c>
      <c r="F30" s="2">
        <v>56.898494999999997</v>
      </c>
      <c r="G30" s="3">
        <v>5579400</v>
      </c>
    </row>
    <row r="31" spans="1:7" x14ac:dyDescent="0.25">
      <c r="A31" s="1">
        <v>40221</v>
      </c>
      <c r="B31" s="2">
        <v>80.25</v>
      </c>
      <c r="C31" s="2">
        <v>80.5</v>
      </c>
      <c r="D31" s="2">
        <v>79.5</v>
      </c>
      <c r="E31" s="2">
        <v>80.25</v>
      </c>
      <c r="F31" s="2">
        <v>56.898494999999997</v>
      </c>
      <c r="G31" s="3">
        <v>3574800</v>
      </c>
    </row>
    <row r="32" spans="1:7" x14ac:dyDescent="0.25">
      <c r="A32" s="1">
        <v>40224</v>
      </c>
      <c r="B32" s="2">
        <v>80.25</v>
      </c>
      <c r="C32" s="2">
        <v>80.25</v>
      </c>
      <c r="D32" s="2">
        <v>78.25</v>
      </c>
      <c r="E32" s="2">
        <v>78.25</v>
      </c>
      <c r="F32" s="2">
        <v>55.480473000000003</v>
      </c>
      <c r="G32" s="3">
        <v>2009100</v>
      </c>
    </row>
    <row r="33" spans="1:7" x14ac:dyDescent="0.25">
      <c r="A33" s="1">
        <v>40225</v>
      </c>
      <c r="B33" s="2">
        <v>78.25</v>
      </c>
      <c r="C33" s="2">
        <v>80.75</v>
      </c>
      <c r="D33" s="2">
        <v>78.25</v>
      </c>
      <c r="E33" s="2">
        <v>80.5</v>
      </c>
      <c r="F33" s="2">
        <v>57.075752000000001</v>
      </c>
      <c r="G33" s="3">
        <v>4375700</v>
      </c>
    </row>
    <row r="34" spans="1:7" x14ac:dyDescent="0.25">
      <c r="A34" s="1">
        <v>40226</v>
      </c>
      <c r="B34" s="2">
        <v>81</v>
      </c>
      <c r="C34" s="2">
        <v>81.5</v>
      </c>
      <c r="D34" s="2">
        <v>80.25</v>
      </c>
      <c r="E34" s="2">
        <v>81</v>
      </c>
      <c r="F34" s="2">
        <v>57.430259999999997</v>
      </c>
      <c r="G34" s="3">
        <v>3615900</v>
      </c>
    </row>
    <row r="35" spans="1:7" x14ac:dyDescent="0.25">
      <c r="A35" s="1">
        <v>40227</v>
      </c>
      <c r="B35" s="2">
        <v>81</v>
      </c>
      <c r="C35" s="2">
        <v>81</v>
      </c>
      <c r="D35" s="2">
        <v>79</v>
      </c>
      <c r="E35" s="2">
        <v>79.5</v>
      </c>
      <c r="F35" s="2">
        <v>56.366740999999998</v>
      </c>
      <c r="G35" s="3">
        <v>3761300</v>
      </c>
    </row>
    <row r="36" spans="1:7" x14ac:dyDescent="0.25">
      <c r="A36" s="1">
        <v>40228</v>
      </c>
      <c r="B36" s="2">
        <v>79.5</v>
      </c>
      <c r="C36" s="2">
        <v>79.5</v>
      </c>
      <c r="D36" s="2">
        <v>78</v>
      </c>
      <c r="E36" s="2">
        <v>79</v>
      </c>
      <c r="F36" s="2">
        <v>56.012230000000002</v>
      </c>
      <c r="G36" s="3">
        <v>9065500</v>
      </c>
    </row>
    <row r="37" spans="1:7" x14ac:dyDescent="0.25">
      <c r="A37" s="1">
        <v>40231</v>
      </c>
      <c r="B37" s="2">
        <v>80</v>
      </c>
      <c r="C37" s="2">
        <v>80.25</v>
      </c>
      <c r="D37" s="2">
        <v>79.25</v>
      </c>
      <c r="E37" s="2">
        <v>79.5</v>
      </c>
      <c r="F37" s="2">
        <v>56.366740999999998</v>
      </c>
      <c r="G37" s="3">
        <v>5786200</v>
      </c>
    </row>
    <row r="38" spans="1:7" x14ac:dyDescent="0.25">
      <c r="A38" s="1">
        <v>40232</v>
      </c>
      <c r="B38" s="2">
        <v>79.25</v>
      </c>
      <c r="C38" s="2">
        <v>80.75</v>
      </c>
      <c r="D38" s="2">
        <v>79</v>
      </c>
      <c r="E38" s="2">
        <v>80.75</v>
      </c>
      <c r="F38" s="2">
        <v>57.253014</v>
      </c>
      <c r="G38" s="3">
        <v>11357600</v>
      </c>
    </row>
    <row r="39" spans="1:7" x14ac:dyDescent="0.25">
      <c r="A39" s="1">
        <v>40233</v>
      </c>
      <c r="B39" s="2">
        <v>80.5</v>
      </c>
      <c r="C39" s="2">
        <v>82.75</v>
      </c>
      <c r="D39" s="2">
        <v>80.5</v>
      </c>
      <c r="E39" s="2">
        <v>82.5</v>
      </c>
      <c r="F39" s="2">
        <v>58.493777999999999</v>
      </c>
      <c r="G39" s="3">
        <v>14776500</v>
      </c>
    </row>
    <row r="40" spans="1:7" x14ac:dyDescent="0.25">
      <c r="A40" s="1">
        <v>40234</v>
      </c>
      <c r="B40" s="2">
        <v>83.5</v>
      </c>
      <c r="C40" s="2">
        <v>83.75</v>
      </c>
      <c r="D40" s="2">
        <v>82.25</v>
      </c>
      <c r="E40" s="2">
        <v>83.5</v>
      </c>
      <c r="F40" s="2">
        <v>59.202804999999998</v>
      </c>
      <c r="G40" s="3">
        <v>6407700</v>
      </c>
    </row>
    <row r="41" spans="1:7" x14ac:dyDescent="0.25">
      <c r="A41" s="1">
        <v>40235</v>
      </c>
      <c r="B41" s="2">
        <v>83.25</v>
      </c>
      <c r="C41" s="2">
        <v>84.5</v>
      </c>
      <c r="D41" s="2">
        <v>82.25</v>
      </c>
      <c r="E41" s="2">
        <v>84</v>
      </c>
      <c r="F41" s="2">
        <v>59.557312000000003</v>
      </c>
      <c r="G41" s="3">
        <v>10785400</v>
      </c>
    </row>
    <row r="42" spans="1:7" x14ac:dyDescent="0.25">
      <c r="A42" s="1">
        <v>40239</v>
      </c>
      <c r="B42" s="2">
        <v>86</v>
      </c>
      <c r="C42" s="2">
        <v>86.5</v>
      </c>
      <c r="D42" s="2">
        <v>85.75</v>
      </c>
      <c r="E42" s="2">
        <v>85.75</v>
      </c>
      <c r="F42" s="2">
        <v>60.798088</v>
      </c>
      <c r="G42" s="3">
        <v>13145100</v>
      </c>
    </row>
    <row r="43" spans="1:7" x14ac:dyDescent="0.25">
      <c r="A43" s="1">
        <v>40240</v>
      </c>
      <c r="B43" s="2">
        <v>86.5</v>
      </c>
      <c r="C43" s="2">
        <v>87</v>
      </c>
      <c r="D43" s="2">
        <v>86.25</v>
      </c>
      <c r="E43" s="2">
        <v>86.5</v>
      </c>
      <c r="F43" s="2">
        <v>61.329849000000003</v>
      </c>
      <c r="G43" s="3">
        <v>6806300</v>
      </c>
    </row>
    <row r="44" spans="1:7" x14ac:dyDescent="0.25">
      <c r="A44" s="1">
        <v>40241</v>
      </c>
      <c r="B44" s="2">
        <v>86.5</v>
      </c>
      <c r="C44" s="2">
        <v>87</v>
      </c>
      <c r="D44" s="2">
        <v>85.5</v>
      </c>
      <c r="E44" s="2">
        <v>85.75</v>
      </c>
      <c r="F44" s="2">
        <v>60.798088</v>
      </c>
      <c r="G44" s="3">
        <v>9278700</v>
      </c>
    </row>
    <row r="45" spans="1:7" x14ac:dyDescent="0.25">
      <c r="A45" s="1">
        <v>40242</v>
      </c>
      <c r="B45" s="2">
        <v>85.75</v>
      </c>
      <c r="C45" s="2">
        <v>86.5</v>
      </c>
      <c r="D45" s="2">
        <v>85.5</v>
      </c>
      <c r="E45" s="2">
        <v>86</v>
      </c>
      <c r="F45" s="2">
        <v>60.975338000000001</v>
      </c>
      <c r="G45" s="3">
        <v>4700800</v>
      </c>
    </row>
    <row r="46" spans="1:7" x14ac:dyDescent="0.25">
      <c r="A46" s="1">
        <v>40245</v>
      </c>
      <c r="B46" s="2">
        <v>85.75</v>
      </c>
      <c r="C46" s="2">
        <v>86</v>
      </c>
      <c r="D46" s="2">
        <v>84.5</v>
      </c>
      <c r="E46" s="2">
        <v>84.5</v>
      </c>
      <c r="F46" s="2">
        <v>59.911808000000001</v>
      </c>
      <c r="G46" s="3">
        <v>5206300</v>
      </c>
    </row>
    <row r="47" spans="1:7" x14ac:dyDescent="0.25">
      <c r="A47" s="1">
        <v>40246</v>
      </c>
      <c r="B47" s="2">
        <v>84.5</v>
      </c>
      <c r="C47" s="2">
        <v>84.5</v>
      </c>
      <c r="D47" s="2">
        <v>83.5</v>
      </c>
      <c r="E47" s="2">
        <v>83.75</v>
      </c>
      <c r="F47" s="2">
        <v>59.380051000000002</v>
      </c>
      <c r="G47" s="3">
        <v>4004800</v>
      </c>
    </row>
    <row r="48" spans="1:7" x14ac:dyDescent="0.25">
      <c r="A48" s="1">
        <v>40247</v>
      </c>
      <c r="B48" s="2">
        <v>83.5</v>
      </c>
      <c r="C48" s="2">
        <v>84.75</v>
      </c>
      <c r="D48" s="2">
        <v>83.25</v>
      </c>
      <c r="E48" s="2">
        <v>84.5</v>
      </c>
      <c r="F48" s="2">
        <v>59.911808000000001</v>
      </c>
      <c r="G48" s="3">
        <v>3568400</v>
      </c>
    </row>
    <row r="49" spans="1:7" x14ac:dyDescent="0.25">
      <c r="A49" s="1">
        <v>40248</v>
      </c>
      <c r="B49" s="2">
        <v>84.5</v>
      </c>
      <c r="C49" s="2">
        <v>85.25</v>
      </c>
      <c r="D49" s="2">
        <v>84</v>
      </c>
      <c r="E49" s="2">
        <v>85</v>
      </c>
      <c r="F49" s="2">
        <v>60.266331000000001</v>
      </c>
      <c r="G49" s="3">
        <v>3458000</v>
      </c>
    </row>
    <row r="50" spans="1:7" x14ac:dyDescent="0.25">
      <c r="A50" s="1">
        <v>40249</v>
      </c>
      <c r="B50" s="2">
        <v>85</v>
      </c>
      <c r="C50" s="2">
        <v>86.25</v>
      </c>
      <c r="D50" s="2">
        <v>84.25</v>
      </c>
      <c r="E50" s="2">
        <v>86.25</v>
      </c>
      <c r="F50" s="2">
        <v>61.152596000000003</v>
      </c>
      <c r="G50" s="3">
        <v>5544000</v>
      </c>
    </row>
    <row r="51" spans="1:7" x14ac:dyDescent="0.25">
      <c r="A51" s="1">
        <v>40252</v>
      </c>
      <c r="B51" s="2">
        <v>85.75</v>
      </c>
      <c r="C51" s="2">
        <v>87.5</v>
      </c>
      <c r="D51" s="2">
        <v>85.5</v>
      </c>
      <c r="E51" s="2">
        <v>86.5</v>
      </c>
      <c r="F51" s="2">
        <v>61.329849000000003</v>
      </c>
      <c r="G51" s="3">
        <v>8663000</v>
      </c>
    </row>
    <row r="52" spans="1:7" x14ac:dyDescent="0.25">
      <c r="A52" s="1">
        <v>40253</v>
      </c>
      <c r="B52" s="2">
        <v>86.75</v>
      </c>
      <c r="C52" s="2">
        <v>89.5</v>
      </c>
      <c r="D52" s="2">
        <v>86.75</v>
      </c>
      <c r="E52" s="2">
        <v>89.25</v>
      </c>
      <c r="F52" s="2">
        <v>63.279632999999997</v>
      </c>
      <c r="G52" s="3">
        <v>13437200</v>
      </c>
    </row>
    <row r="53" spans="1:7" x14ac:dyDescent="0.25">
      <c r="A53" s="1">
        <v>40254</v>
      </c>
      <c r="B53" s="2">
        <v>89.75</v>
      </c>
      <c r="C53" s="2">
        <v>90.75</v>
      </c>
      <c r="D53" s="2">
        <v>89.25</v>
      </c>
      <c r="E53" s="2">
        <v>90.25</v>
      </c>
      <c r="F53" s="2">
        <v>63.988650999999997</v>
      </c>
      <c r="G53" s="3">
        <v>10511300</v>
      </c>
    </row>
    <row r="54" spans="1:7" x14ac:dyDescent="0.25">
      <c r="A54" s="1">
        <v>40255</v>
      </c>
      <c r="B54" s="2">
        <v>90.25</v>
      </c>
      <c r="C54" s="2">
        <v>90.5</v>
      </c>
      <c r="D54" s="2">
        <v>88.75</v>
      </c>
      <c r="E54" s="2">
        <v>88.75</v>
      </c>
      <c r="F54" s="2">
        <v>62.925120999999997</v>
      </c>
      <c r="G54" s="3">
        <v>7961100</v>
      </c>
    </row>
    <row r="55" spans="1:7" x14ac:dyDescent="0.25">
      <c r="A55" s="1">
        <v>40256</v>
      </c>
      <c r="B55" s="2">
        <v>89.5</v>
      </c>
      <c r="C55" s="2">
        <v>93.25</v>
      </c>
      <c r="D55" s="2">
        <v>89.5</v>
      </c>
      <c r="E55" s="2">
        <v>93</v>
      </c>
      <c r="F55" s="2">
        <v>65.938445999999999</v>
      </c>
      <c r="G55" s="3">
        <v>18232500</v>
      </c>
    </row>
    <row r="56" spans="1:7" x14ac:dyDescent="0.25">
      <c r="A56" s="1">
        <v>40259</v>
      </c>
      <c r="B56" s="2">
        <v>92</v>
      </c>
      <c r="C56" s="2">
        <v>96</v>
      </c>
      <c r="D56" s="2">
        <v>91</v>
      </c>
      <c r="E56" s="2">
        <v>92</v>
      </c>
      <c r="F56" s="2">
        <v>65.229431000000005</v>
      </c>
      <c r="G56" s="3">
        <v>23472200</v>
      </c>
    </row>
    <row r="57" spans="1:7" x14ac:dyDescent="0.25">
      <c r="A57" s="1">
        <v>40260</v>
      </c>
      <c r="B57" s="2">
        <v>92.25</v>
      </c>
      <c r="C57" s="2">
        <v>93.5</v>
      </c>
      <c r="D57" s="2">
        <v>90.5</v>
      </c>
      <c r="E57" s="2">
        <v>91.25</v>
      </c>
      <c r="F57" s="2">
        <v>64.697661999999994</v>
      </c>
      <c r="G57" s="3">
        <v>11138800</v>
      </c>
    </row>
    <row r="58" spans="1:7" x14ac:dyDescent="0.25">
      <c r="A58" s="1">
        <v>40261</v>
      </c>
      <c r="B58" s="2">
        <v>92.5</v>
      </c>
      <c r="C58" s="2">
        <v>94.75</v>
      </c>
      <c r="D58" s="2">
        <v>92.5</v>
      </c>
      <c r="E58" s="2">
        <v>94</v>
      </c>
      <c r="F58" s="2">
        <v>66.647469000000001</v>
      </c>
      <c r="G58" s="3">
        <v>21402900</v>
      </c>
    </row>
    <row r="59" spans="1:7" x14ac:dyDescent="0.25">
      <c r="A59" s="1">
        <v>40262</v>
      </c>
      <c r="B59" s="2">
        <v>94.25</v>
      </c>
      <c r="C59" s="2">
        <v>95</v>
      </c>
      <c r="D59" s="2">
        <v>93</v>
      </c>
      <c r="E59" s="2">
        <v>94</v>
      </c>
      <c r="F59" s="2">
        <v>66.647469000000001</v>
      </c>
      <c r="G59" s="3">
        <v>13100400</v>
      </c>
    </row>
    <row r="60" spans="1:7" x14ac:dyDescent="0.25">
      <c r="A60" s="1">
        <v>40263</v>
      </c>
      <c r="B60" s="2">
        <v>94</v>
      </c>
      <c r="C60" s="2">
        <v>94</v>
      </c>
      <c r="D60" s="2">
        <v>92.5</v>
      </c>
      <c r="E60" s="2">
        <v>93.5</v>
      </c>
      <c r="F60" s="2">
        <v>66.292952999999997</v>
      </c>
      <c r="G60" s="3">
        <v>8276700</v>
      </c>
    </row>
    <row r="61" spans="1:7" x14ac:dyDescent="0.25">
      <c r="A61" s="1">
        <v>40266</v>
      </c>
      <c r="B61" s="2">
        <v>94</v>
      </c>
      <c r="C61" s="2">
        <v>94</v>
      </c>
      <c r="D61" s="2">
        <v>91.25</v>
      </c>
      <c r="E61" s="2">
        <v>91.25</v>
      </c>
      <c r="F61" s="2">
        <v>64.697661999999994</v>
      </c>
      <c r="G61" s="3">
        <v>8095400</v>
      </c>
    </row>
    <row r="62" spans="1:7" x14ac:dyDescent="0.25">
      <c r="A62" s="1">
        <v>40267</v>
      </c>
      <c r="B62" s="2">
        <v>91.75</v>
      </c>
      <c r="C62" s="2">
        <v>94.25</v>
      </c>
      <c r="D62" s="2">
        <v>91.5</v>
      </c>
      <c r="E62" s="2">
        <v>93.75</v>
      </c>
      <c r="F62" s="2">
        <v>66.470200000000006</v>
      </c>
      <c r="G62" s="3">
        <v>12226900</v>
      </c>
    </row>
    <row r="63" spans="1:7" x14ac:dyDescent="0.25">
      <c r="A63" s="1">
        <v>40268</v>
      </c>
      <c r="B63" s="2">
        <v>93.5</v>
      </c>
      <c r="C63" s="2">
        <v>94.25</v>
      </c>
      <c r="D63" s="2">
        <v>91.75</v>
      </c>
      <c r="E63" s="2">
        <v>92</v>
      </c>
      <c r="F63" s="2">
        <v>65.229431000000005</v>
      </c>
      <c r="G63" s="3">
        <v>17210500</v>
      </c>
    </row>
    <row r="64" spans="1:7" x14ac:dyDescent="0.25">
      <c r="A64" s="1">
        <v>40269</v>
      </c>
      <c r="B64" s="2">
        <v>92.75</v>
      </c>
      <c r="C64" s="2">
        <v>93.5</v>
      </c>
      <c r="D64" s="2">
        <v>91.75</v>
      </c>
      <c r="E64" s="2">
        <v>92</v>
      </c>
      <c r="F64" s="2">
        <v>65.229431000000005</v>
      </c>
      <c r="G64" s="3">
        <v>14284400</v>
      </c>
    </row>
    <row r="65" spans="1:7" x14ac:dyDescent="0.25">
      <c r="A65" s="1">
        <v>40270</v>
      </c>
      <c r="B65" s="2">
        <v>92.5</v>
      </c>
      <c r="C65" s="2">
        <v>92.75</v>
      </c>
      <c r="D65" s="2">
        <v>91.5</v>
      </c>
      <c r="E65" s="2">
        <v>91.75</v>
      </c>
      <c r="F65" s="2">
        <v>65.052193000000003</v>
      </c>
      <c r="G65" s="3">
        <v>6437200</v>
      </c>
    </row>
    <row r="66" spans="1:7" x14ac:dyDescent="0.25">
      <c r="A66" s="1">
        <v>40273</v>
      </c>
      <c r="B66" s="2">
        <v>91.5</v>
      </c>
      <c r="C66" s="2">
        <v>93</v>
      </c>
      <c r="D66" s="2">
        <v>91</v>
      </c>
      <c r="E66" s="2">
        <v>93</v>
      </c>
      <c r="F66" s="2">
        <v>65.938445999999999</v>
      </c>
      <c r="G66" s="3">
        <v>6010100</v>
      </c>
    </row>
    <row r="67" spans="1:7" x14ac:dyDescent="0.25">
      <c r="A67" s="1">
        <v>40275</v>
      </c>
      <c r="B67" s="2">
        <v>93.5</v>
      </c>
      <c r="C67" s="2">
        <v>93.75</v>
      </c>
      <c r="D67" s="2">
        <v>92</v>
      </c>
      <c r="E67" s="2">
        <v>92.75</v>
      </c>
      <c r="F67" s="2">
        <v>65.761191999999994</v>
      </c>
      <c r="G67" s="3">
        <v>18241600</v>
      </c>
    </row>
    <row r="68" spans="1:7" x14ac:dyDescent="0.25">
      <c r="A68" s="1">
        <v>40276</v>
      </c>
      <c r="B68" s="2">
        <v>92</v>
      </c>
      <c r="C68" s="2">
        <v>92.25</v>
      </c>
      <c r="D68" s="2">
        <v>87.5</v>
      </c>
      <c r="E68" s="2">
        <v>88.75</v>
      </c>
      <c r="F68" s="2">
        <v>62.925120999999997</v>
      </c>
      <c r="G68" s="3">
        <v>23244700</v>
      </c>
    </row>
    <row r="69" spans="1:7" x14ac:dyDescent="0.25">
      <c r="A69" s="1">
        <v>40277</v>
      </c>
      <c r="B69" s="2">
        <v>86</v>
      </c>
      <c r="C69" s="2">
        <v>87.25</v>
      </c>
      <c r="D69" s="2">
        <v>85.25</v>
      </c>
      <c r="E69" s="2">
        <v>87</v>
      </c>
      <c r="F69" s="2">
        <v>63.472313</v>
      </c>
      <c r="G69" s="3">
        <v>12761600</v>
      </c>
    </row>
    <row r="70" spans="1:7" x14ac:dyDescent="0.25">
      <c r="A70" s="1">
        <v>40280</v>
      </c>
      <c r="B70" s="2">
        <v>82.5</v>
      </c>
      <c r="C70" s="2">
        <v>85</v>
      </c>
      <c r="D70" s="2">
        <v>82.25</v>
      </c>
      <c r="E70" s="2">
        <v>85</v>
      </c>
      <c r="F70" s="2">
        <v>62.013176000000001</v>
      </c>
      <c r="G70" s="3">
        <v>17255100</v>
      </c>
    </row>
    <row r="71" spans="1:7" x14ac:dyDescent="0.25">
      <c r="A71" s="1">
        <v>40284</v>
      </c>
      <c r="B71" s="2">
        <v>82.75</v>
      </c>
      <c r="C71" s="2">
        <v>82.75</v>
      </c>
      <c r="D71" s="2">
        <v>81.5</v>
      </c>
      <c r="E71" s="2">
        <v>81.5</v>
      </c>
      <c r="F71" s="2">
        <v>59.459693999999999</v>
      </c>
      <c r="G71" s="3">
        <v>17832500</v>
      </c>
    </row>
    <row r="72" spans="1:7" x14ac:dyDescent="0.25">
      <c r="A72" s="1">
        <v>40287</v>
      </c>
      <c r="B72" s="2">
        <v>81.25</v>
      </c>
      <c r="C72" s="2">
        <v>83.5</v>
      </c>
      <c r="D72" s="2">
        <v>79.75</v>
      </c>
      <c r="E72" s="2">
        <v>82</v>
      </c>
      <c r="F72" s="2">
        <v>59.824482000000003</v>
      </c>
      <c r="G72" s="3">
        <v>16712000</v>
      </c>
    </row>
    <row r="73" spans="1:7" x14ac:dyDescent="0.25">
      <c r="A73" s="1">
        <v>40288</v>
      </c>
      <c r="B73" s="2">
        <v>83</v>
      </c>
      <c r="C73" s="2">
        <v>87</v>
      </c>
      <c r="D73" s="2">
        <v>83</v>
      </c>
      <c r="E73" s="2">
        <v>86.25</v>
      </c>
      <c r="F73" s="2">
        <v>62.925136999999999</v>
      </c>
      <c r="G73" s="3">
        <v>14891500</v>
      </c>
    </row>
    <row r="74" spans="1:7" x14ac:dyDescent="0.25">
      <c r="A74" s="1">
        <v>40289</v>
      </c>
      <c r="B74" s="2">
        <v>85.5</v>
      </c>
      <c r="C74" s="2">
        <v>88.25</v>
      </c>
      <c r="D74" s="2">
        <v>83.75</v>
      </c>
      <c r="E74" s="2">
        <v>86</v>
      </c>
      <c r="F74" s="2">
        <v>62.742741000000002</v>
      </c>
      <c r="G74" s="3">
        <v>11625200</v>
      </c>
    </row>
    <row r="75" spans="1:7" x14ac:dyDescent="0.25">
      <c r="A75" s="1">
        <v>40290</v>
      </c>
      <c r="B75" s="2">
        <v>84.5</v>
      </c>
      <c r="C75" s="2">
        <v>86.5</v>
      </c>
      <c r="D75" s="2">
        <v>84</v>
      </c>
      <c r="E75" s="2">
        <v>85.75</v>
      </c>
      <c r="F75" s="2">
        <v>62.560352000000002</v>
      </c>
      <c r="G75" s="3">
        <v>12973400</v>
      </c>
    </row>
    <row r="76" spans="1:7" x14ac:dyDescent="0.25">
      <c r="A76" s="1">
        <v>40291</v>
      </c>
      <c r="B76" s="2">
        <v>82.5</v>
      </c>
      <c r="C76" s="2">
        <v>83.5</v>
      </c>
      <c r="D76" s="2">
        <v>82.5</v>
      </c>
      <c r="E76" s="2">
        <v>83.25</v>
      </c>
      <c r="F76" s="2">
        <v>60.736435</v>
      </c>
      <c r="G76" s="3">
        <v>15155200</v>
      </c>
    </row>
    <row r="77" spans="1:7" x14ac:dyDescent="0.25">
      <c r="A77" s="1">
        <v>40294</v>
      </c>
      <c r="B77" s="2">
        <v>84.25</v>
      </c>
      <c r="C77" s="2">
        <v>84.75</v>
      </c>
      <c r="D77" s="2">
        <v>83</v>
      </c>
      <c r="E77" s="2">
        <v>83</v>
      </c>
      <c r="F77" s="2">
        <v>60.554046999999997</v>
      </c>
      <c r="G77" s="3">
        <v>10259000</v>
      </c>
    </row>
    <row r="78" spans="1:7" x14ac:dyDescent="0.25">
      <c r="A78" s="1">
        <v>40295</v>
      </c>
      <c r="B78" s="2">
        <v>82.25</v>
      </c>
      <c r="C78" s="2">
        <v>82.75</v>
      </c>
      <c r="D78" s="2">
        <v>81.5</v>
      </c>
      <c r="E78" s="2">
        <v>82</v>
      </c>
      <c r="F78" s="2">
        <v>59.824482000000003</v>
      </c>
      <c r="G78" s="3">
        <v>8201900</v>
      </c>
    </row>
    <row r="79" spans="1:7" x14ac:dyDescent="0.25">
      <c r="A79" s="1">
        <v>40296</v>
      </c>
      <c r="B79" s="2">
        <v>81</v>
      </c>
      <c r="C79" s="2">
        <v>81.5</v>
      </c>
      <c r="D79" s="2">
        <v>79.25</v>
      </c>
      <c r="E79" s="2">
        <v>79.5</v>
      </c>
      <c r="F79" s="2">
        <v>58.000565000000002</v>
      </c>
      <c r="G79" s="3">
        <v>14058600</v>
      </c>
    </row>
    <row r="80" spans="1:7" x14ac:dyDescent="0.25">
      <c r="A80" s="1">
        <v>40297</v>
      </c>
      <c r="B80" s="2">
        <v>79.25</v>
      </c>
      <c r="C80" s="2">
        <v>81</v>
      </c>
      <c r="D80" s="2">
        <v>78.5</v>
      </c>
      <c r="E80" s="2">
        <v>80.5</v>
      </c>
      <c r="F80" s="2">
        <v>58.730122000000001</v>
      </c>
      <c r="G80" s="3">
        <v>16626400</v>
      </c>
    </row>
    <row r="81" spans="1:7" x14ac:dyDescent="0.25">
      <c r="A81" s="1">
        <v>40298</v>
      </c>
      <c r="B81" s="2">
        <v>82</v>
      </c>
      <c r="C81" s="2">
        <v>82</v>
      </c>
      <c r="D81" s="2">
        <v>81</v>
      </c>
      <c r="E81" s="2">
        <v>82</v>
      </c>
      <c r="F81" s="2">
        <v>59.824482000000003</v>
      </c>
      <c r="G81" s="3">
        <v>12929400</v>
      </c>
    </row>
    <row r="82" spans="1:7" x14ac:dyDescent="0.25">
      <c r="A82" s="1">
        <v>40302</v>
      </c>
      <c r="B82" s="2">
        <v>86</v>
      </c>
      <c r="C82" s="2">
        <v>89</v>
      </c>
      <c r="D82" s="2">
        <v>86</v>
      </c>
      <c r="E82" s="2">
        <v>88.5</v>
      </c>
      <c r="F82" s="2">
        <v>64.566649999999996</v>
      </c>
      <c r="G82" s="3">
        <v>27733900</v>
      </c>
    </row>
    <row r="83" spans="1:7" x14ac:dyDescent="0.25">
      <c r="A83" s="1">
        <v>40304</v>
      </c>
      <c r="B83" s="2">
        <v>87.5</v>
      </c>
      <c r="C83" s="2">
        <v>87.75</v>
      </c>
      <c r="D83" s="2">
        <v>85</v>
      </c>
      <c r="E83" s="2">
        <v>86.25</v>
      </c>
      <c r="F83" s="2">
        <v>62.925136999999999</v>
      </c>
      <c r="G83" s="3">
        <v>18974400</v>
      </c>
    </row>
    <row r="84" spans="1:7" x14ac:dyDescent="0.25">
      <c r="A84" s="1">
        <v>40305</v>
      </c>
      <c r="B84" s="2">
        <v>84.25</v>
      </c>
      <c r="C84" s="2">
        <v>84.25</v>
      </c>
      <c r="D84" s="2">
        <v>82.5</v>
      </c>
      <c r="E84" s="2">
        <v>83.5</v>
      </c>
      <c r="F84" s="2">
        <v>60.918830999999997</v>
      </c>
      <c r="G84" s="3">
        <v>20144100</v>
      </c>
    </row>
    <row r="85" spans="1:7" x14ac:dyDescent="0.25">
      <c r="A85" s="1">
        <v>40308</v>
      </c>
      <c r="B85" s="2">
        <v>84</v>
      </c>
      <c r="C85" s="2">
        <v>87.25</v>
      </c>
      <c r="D85" s="2">
        <v>83.5</v>
      </c>
      <c r="E85" s="2">
        <v>85.75</v>
      </c>
      <c r="F85" s="2">
        <v>62.560352000000002</v>
      </c>
      <c r="G85" s="3">
        <v>14816900</v>
      </c>
    </row>
    <row r="86" spans="1:7" x14ac:dyDescent="0.25">
      <c r="A86" s="1">
        <v>40309</v>
      </c>
      <c r="B86" s="2">
        <v>86.25</v>
      </c>
      <c r="C86" s="2">
        <v>86.75</v>
      </c>
      <c r="D86" s="2">
        <v>84.25</v>
      </c>
      <c r="E86" s="2">
        <v>84.25</v>
      </c>
      <c r="F86" s="2">
        <v>61.466003000000001</v>
      </c>
      <c r="G86" s="3">
        <v>14766000</v>
      </c>
    </row>
    <row r="87" spans="1:7" x14ac:dyDescent="0.25">
      <c r="A87" s="1">
        <v>40310</v>
      </c>
      <c r="B87" s="2">
        <v>84</v>
      </c>
      <c r="C87" s="2">
        <v>86</v>
      </c>
      <c r="D87" s="2">
        <v>84</v>
      </c>
      <c r="E87" s="2">
        <v>85.25</v>
      </c>
      <c r="F87" s="2">
        <v>62.195571999999999</v>
      </c>
      <c r="G87" s="3">
        <v>5709600</v>
      </c>
    </row>
    <row r="88" spans="1:7" x14ac:dyDescent="0.25">
      <c r="A88" s="1">
        <v>40311</v>
      </c>
      <c r="B88" s="2">
        <v>85.25</v>
      </c>
      <c r="C88" s="2">
        <v>85.25</v>
      </c>
      <c r="D88" s="2">
        <v>83</v>
      </c>
      <c r="E88" s="2">
        <v>84.5</v>
      </c>
      <c r="F88" s="2">
        <v>61.648392000000001</v>
      </c>
      <c r="G88" s="3">
        <v>8928500</v>
      </c>
    </row>
    <row r="89" spans="1:7" x14ac:dyDescent="0.25">
      <c r="A89" s="1">
        <v>40312</v>
      </c>
      <c r="B89" s="2">
        <v>83</v>
      </c>
      <c r="C89" s="2">
        <v>84</v>
      </c>
      <c r="D89" s="2">
        <v>82</v>
      </c>
      <c r="E89" s="2">
        <v>84</v>
      </c>
      <c r="F89" s="2">
        <v>61.283619000000002</v>
      </c>
      <c r="G89" s="3">
        <v>15457000</v>
      </c>
    </row>
    <row r="90" spans="1:7" x14ac:dyDescent="0.25">
      <c r="A90" s="1">
        <v>40315</v>
      </c>
      <c r="B90" s="2">
        <v>80</v>
      </c>
      <c r="C90" s="2">
        <v>81.25</v>
      </c>
      <c r="D90" s="2">
        <v>80</v>
      </c>
      <c r="E90" s="2">
        <v>81</v>
      </c>
      <c r="F90" s="2">
        <v>59.094906000000002</v>
      </c>
      <c r="G90" s="3">
        <v>10988400</v>
      </c>
    </row>
    <row r="91" spans="1:7" x14ac:dyDescent="0.25">
      <c r="A91" s="1">
        <v>40316</v>
      </c>
      <c r="B91" s="2">
        <v>80.75</v>
      </c>
      <c r="C91" s="2">
        <v>81.5</v>
      </c>
      <c r="D91" s="2">
        <v>80.25</v>
      </c>
      <c r="E91" s="2">
        <v>81.25</v>
      </c>
      <c r="F91" s="2">
        <v>59.277290000000001</v>
      </c>
      <c r="G91" s="3">
        <v>8710900</v>
      </c>
    </row>
    <row r="92" spans="1:7" x14ac:dyDescent="0.25">
      <c r="A92" s="1">
        <v>40317</v>
      </c>
      <c r="B92" s="2">
        <v>80.75</v>
      </c>
      <c r="C92" s="2">
        <v>82.5</v>
      </c>
      <c r="D92" s="2">
        <v>80.75</v>
      </c>
      <c r="E92" s="2">
        <v>82.5</v>
      </c>
      <c r="F92" s="2">
        <v>60.189255000000003</v>
      </c>
      <c r="G92" s="3">
        <v>11537200</v>
      </c>
    </row>
    <row r="93" spans="1:7" x14ac:dyDescent="0.25">
      <c r="A93" s="1">
        <v>40318</v>
      </c>
      <c r="B93" s="2">
        <v>82.5</v>
      </c>
      <c r="C93" s="2">
        <v>82.5</v>
      </c>
      <c r="D93" s="2">
        <v>82.5</v>
      </c>
      <c r="E93" s="2">
        <v>82.5</v>
      </c>
      <c r="F93" s="2">
        <v>60.189255000000003</v>
      </c>
      <c r="G93" s="3">
        <v>0</v>
      </c>
    </row>
    <row r="94" spans="1:7" x14ac:dyDescent="0.25">
      <c r="A94" s="1">
        <v>40319</v>
      </c>
      <c r="B94" s="2">
        <v>82.5</v>
      </c>
      <c r="C94" s="2">
        <v>82.5</v>
      </c>
      <c r="D94" s="2">
        <v>82.5</v>
      </c>
      <c r="E94" s="2">
        <v>82.5</v>
      </c>
      <c r="F94" s="2">
        <v>60.189255000000003</v>
      </c>
      <c r="G94" s="3">
        <v>0</v>
      </c>
    </row>
    <row r="95" spans="1:7" x14ac:dyDescent="0.25">
      <c r="A95" s="1">
        <v>40322</v>
      </c>
      <c r="B95" s="2">
        <v>81.75</v>
      </c>
      <c r="C95" s="2">
        <v>81.75</v>
      </c>
      <c r="D95" s="2">
        <v>80</v>
      </c>
      <c r="E95" s="2">
        <v>80.25</v>
      </c>
      <c r="F95" s="2">
        <v>58.547728999999997</v>
      </c>
      <c r="G95" s="3">
        <v>14694200</v>
      </c>
    </row>
    <row r="96" spans="1:7" x14ac:dyDescent="0.25">
      <c r="A96" s="1">
        <v>40323</v>
      </c>
      <c r="B96" s="2">
        <v>79.25</v>
      </c>
      <c r="C96" s="2">
        <v>79.5</v>
      </c>
      <c r="D96" s="2">
        <v>78</v>
      </c>
      <c r="E96" s="2">
        <v>79.25</v>
      </c>
      <c r="F96" s="2">
        <v>57.818156999999999</v>
      </c>
      <c r="G96" s="3">
        <v>10469700</v>
      </c>
    </row>
    <row r="97" spans="1:7" x14ac:dyDescent="0.25">
      <c r="A97" s="1">
        <v>40324</v>
      </c>
      <c r="B97" s="2">
        <v>79.5</v>
      </c>
      <c r="C97" s="2">
        <v>80.25</v>
      </c>
      <c r="D97" s="2">
        <v>78.5</v>
      </c>
      <c r="E97" s="2">
        <v>78.75</v>
      </c>
      <c r="F97" s="2">
        <v>57.453377000000003</v>
      </c>
      <c r="G97" s="3">
        <v>6788700</v>
      </c>
    </row>
    <row r="98" spans="1:7" x14ac:dyDescent="0.25">
      <c r="A98" s="1">
        <v>40325</v>
      </c>
      <c r="B98" s="2">
        <v>78.5</v>
      </c>
      <c r="C98" s="2">
        <v>80.75</v>
      </c>
      <c r="D98" s="2">
        <v>78.25</v>
      </c>
      <c r="E98" s="2">
        <v>79.75</v>
      </c>
      <c r="F98" s="2">
        <v>58.182952999999998</v>
      </c>
      <c r="G98" s="3">
        <v>10594800</v>
      </c>
    </row>
    <row r="99" spans="1:7" x14ac:dyDescent="0.25">
      <c r="A99" s="1">
        <v>40329</v>
      </c>
      <c r="B99" s="2">
        <v>80.25</v>
      </c>
      <c r="C99" s="2">
        <v>81.75</v>
      </c>
      <c r="D99" s="2">
        <v>80.25</v>
      </c>
      <c r="E99" s="2">
        <v>81.5</v>
      </c>
      <c r="F99" s="2">
        <v>59.459693999999999</v>
      </c>
      <c r="G99" s="3">
        <v>10139000</v>
      </c>
    </row>
    <row r="100" spans="1:7" x14ac:dyDescent="0.25">
      <c r="A100" s="1">
        <v>40330</v>
      </c>
      <c r="B100" s="2">
        <v>81.75</v>
      </c>
      <c r="C100" s="2">
        <v>81.75</v>
      </c>
      <c r="D100" s="2">
        <v>80</v>
      </c>
      <c r="E100" s="2">
        <v>80</v>
      </c>
      <c r="F100" s="2">
        <v>58.36533</v>
      </c>
      <c r="G100" s="3">
        <v>6772000</v>
      </c>
    </row>
    <row r="101" spans="1:7" x14ac:dyDescent="0.25">
      <c r="A101" s="1">
        <v>40331</v>
      </c>
      <c r="B101" s="2">
        <v>80.5</v>
      </c>
      <c r="C101" s="2">
        <v>81.25</v>
      </c>
      <c r="D101" s="2">
        <v>80.25</v>
      </c>
      <c r="E101" s="2">
        <v>81.25</v>
      </c>
      <c r="F101" s="2">
        <v>59.277290000000001</v>
      </c>
      <c r="G101" s="3">
        <v>5322100</v>
      </c>
    </row>
    <row r="102" spans="1:7" x14ac:dyDescent="0.25">
      <c r="A102" s="1">
        <v>40332</v>
      </c>
      <c r="B102" s="2">
        <v>82</v>
      </c>
      <c r="C102" s="2">
        <v>83.75</v>
      </c>
      <c r="D102" s="2">
        <v>81.75</v>
      </c>
      <c r="E102" s="2">
        <v>83.25</v>
      </c>
      <c r="F102" s="2">
        <v>60.736435</v>
      </c>
      <c r="G102" s="3">
        <v>12815700</v>
      </c>
    </row>
    <row r="103" spans="1:7" x14ac:dyDescent="0.25">
      <c r="A103" s="1">
        <v>40333</v>
      </c>
      <c r="B103" s="2">
        <v>83</v>
      </c>
      <c r="C103" s="2">
        <v>84</v>
      </c>
      <c r="D103" s="2">
        <v>82.5</v>
      </c>
      <c r="E103" s="2">
        <v>83.75</v>
      </c>
      <c r="F103" s="2">
        <v>61.101219</v>
      </c>
      <c r="G103" s="3">
        <v>6296700</v>
      </c>
    </row>
    <row r="104" spans="1:7" x14ac:dyDescent="0.25">
      <c r="A104" s="1">
        <v>40336</v>
      </c>
      <c r="B104" s="2">
        <v>81.5</v>
      </c>
      <c r="C104" s="2">
        <v>82.25</v>
      </c>
      <c r="D104" s="2">
        <v>81.5</v>
      </c>
      <c r="E104" s="2">
        <v>82.25</v>
      </c>
      <c r="F104" s="2">
        <v>60.006866000000002</v>
      </c>
      <c r="G104" s="3">
        <v>5492300</v>
      </c>
    </row>
    <row r="105" spans="1:7" x14ac:dyDescent="0.25">
      <c r="A105" s="1">
        <v>40337</v>
      </c>
      <c r="B105" s="2">
        <v>82</v>
      </c>
      <c r="C105" s="2">
        <v>82.75</v>
      </c>
      <c r="D105" s="2">
        <v>81.25</v>
      </c>
      <c r="E105" s="2">
        <v>81.75</v>
      </c>
      <c r="F105" s="2">
        <v>59.642077999999998</v>
      </c>
      <c r="G105" s="3">
        <v>3684400</v>
      </c>
    </row>
    <row r="106" spans="1:7" x14ac:dyDescent="0.25">
      <c r="A106" s="1">
        <v>40338</v>
      </c>
      <c r="B106" s="2">
        <v>82</v>
      </c>
      <c r="C106" s="2">
        <v>83</v>
      </c>
      <c r="D106" s="2">
        <v>81.5</v>
      </c>
      <c r="E106" s="2">
        <v>82.25</v>
      </c>
      <c r="F106" s="2">
        <v>60.006866000000002</v>
      </c>
      <c r="G106" s="3">
        <v>3893100</v>
      </c>
    </row>
    <row r="107" spans="1:7" x14ac:dyDescent="0.25">
      <c r="A107" s="1">
        <v>40339</v>
      </c>
      <c r="B107" s="2">
        <v>82.25</v>
      </c>
      <c r="C107" s="2">
        <v>83</v>
      </c>
      <c r="D107" s="2">
        <v>81.75</v>
      </c>
      <c r="E107" s="2">
        <v>82.5</v>
      </c>
      <c r="F107" s="2">
        <v>60.189255000000003</v>
      </c>
      <c r="G107" s="3">
        <v>8031200</v>
      </c>
    </row>
    <row r="108" spans="1:7" x14ac:dyDescent="0.25">
      <c r="A108" s="1">
        <v>40340</v>
      </c>
      <c r="B108" s="2">
        <v>83</v>
      </c>
      <c r="C108" s="2">
        <v>83</v>
      </c>
      <c r="D108" s="2">
        <v>81.5</v>
      </c>
      <c r="E108" s="2">
        <v>82.5</v>
      </c>
      <c r="F108" s="2">
        <v>60.189255000000003</v>
      </c>
      <c r="G108" s="3">
        <v>11363100</v>
      </c>
    </row>
    <row r="109" spans="1:7" x14ac:dyDescent="0.25">
      <c r="A109" s="1">
        <v>40343</v>
      </c>
      <c r="B109" s="2">
        <v>82.5</v>
      </c>
      <c r="C109" s="2">
        <v>83</v>
      </c>
      <c r="D109" s="2">
        <v>82</v>
      </c>
      <c r="E109" s="2">
        <v>82.75</v>
      </c>
      <c r="F109" s="2">
        <v>60.371639000000002</v>
      </c>
      <c r="G109" s="3">
        <v>13806600</v>
      </c>
    </row>
    <row r="110" spans="1:7" x14ac:dyDescent="0.25">
      <c r="A110" s="1">
        <v>40344</v>
      </c>
      <c r="B110" s="2">
        <v>82.25</v>
      </c>
      <c r="C110" s="2">
        <v>82.5</v>
      </c>
      <c r="D110" s="2">
        <v>81.75</v>
      </c>
      <c r="E110" s="2">
        <v>82</v>
      </c>
      <c r="F110" s="2">
        <v>59.824482000000003</v>
      </c>
      <c r="G110" s="3">
        <v>6711400</v>
      </c>
    </row>
    <row r="111" spans="1:7" x14ac:dyDescent="0.25">
      <c r="A111" s="1">
        <v>40345</v>
      </c>
      <c r="B111" s="2">
        <v>82.75</v>
      </c>
      <c r="C111" s="2">
        <v>83.5</v>
      </c>
      <c r="D111" s="2">
        <v>82.5</v>
      </c>
      <c r="E111" s="2">
        <v>83</v>
      </c>
      <c r="F111" s="2">
        <v>60.554046999999997</v>
      </c>
      <c r="G111" s="3">
        <v>13795300</v>
      </c>
    </row>
    <row r="112" spans="1:7" x14ac:dyDescent="0.25">
      <c r="A112" s="1">
        <v>40346</v>
      </c>
      <c r="B112" s="2">
        <v>83.5</v>
      </c>
      <c r="C112" s="2">
        <v>83.5</v>
      </c>
      <c r="D112" s="2">
        <v>82.5</v>
      </c>
      <c r="E112" s="2">
        <v>83</v>
      </c>
      <c r="F112" s="2">
        <v>60.554046999999997</v>
      </c>
      <c r="G112" s="3">
        <v>7976800</v>
      </c>
    </row>
    <row r="113" spans="1:7" x14ac:dyDescent="0.25">
      <c r="A113" s="1">
        <v>40347</v>
      </c>
      <c r="B113" s="2">
        <v>83</v>
      </c>
      <c r="C113" s="2">
        <v>83.25</v>
      </c>
      <c r="D113" s="2">
        <v>82.5</v>
      </c>
      <c r="E113" s="2">
        <v>83</v>
      </c>
      <c r="F113" s="2">
        <v>60.554046999999997</v>
      </c>
      <c r="G113" s="3">
        <v>8401600</v>
      </c>
    </row>
    <row r="114" spans="1:7" x14ac:dyDescent="0.25">
      <c r="A114" s="1">
        <v>40350</v>
      </c>
      <c r="B114" s="2">
        <v>83.75</v>
      </c>
      <c r="C114" s="2">
        <v>85.5</v>
      </c>
      <c r="D114" s="2">
        <v>83.5</v>
      </c>
      <c r="E114" s="2">
        <v>85.25</v>
      </c>
      <c r="F114" s="2">
        <v>62.195571999999999</v>
      </c>
      <c r="G114" s="3">
        <v>22095300</v>
      </c>
    </row>
    <row r="115" spans="1:7" x14ac:dyDescent="0.25">
      <c r="A115" s="1">
        <v>40351</v>
      </c>
      <c r="B115" s="2">
        <v>85.25</v>
      </c>
      <c r="C115" s="2">
        <v>85.25</v>
      </c>
      <c r="D115" s="2">
        <v>84.5</v>
      </c>
      <c r="E115" s="2">
        <v>84.5</v>
      </c>
      <c r="F115" s="2">
        <v>61.648392000000001</v>
      </c>
      <c r="G115" s="3">
        <v>10542500</v>
      </c>
    </row>
    <row r="116" spans="1:7" x14ac:dyDescent="0.25">
      <c r="A116" s="1">
        <v>40352</v>
      </c>
      <c r="B116" s="2">
        <v>84</v>
      </c>
      <c r="C116" s="2">
        <v>84.25</v>
      </c>
      <c r="D116" s="2">
        <v>83</v>
      </c>
      <c r="E116" s="2">
        <v>84</v>
      </c>
      <c r="F116" s="2">
        <v>61.283619000000002</v>
      </c>
      <c r="G116" s="3">
        <v>10447700</v>
      </c>
    </row>
    <row r="117" spans="1:7" x14ac:dyDescent="0.25">
      <c r="A117" s="1">
        <v>40353</v>
      </c>
      <c r="B117" s="2">
        <v>84</v>
      </c>
      <c r="C117" s="2">
        <v>84</v>
      </c>
      <c r="D117" s="2">
        <v>81.75</v>
      </c>
      <c r="E117" s="2">
        <v>82</v>
      </c>
      <c r="F117" s="2">
        <v>59.824482000000003</v>
      </c>
      <c r="G117" s="3">
        <v>12529300</v>
      </c>
    </row>
    <row r="118" spans="1:7" x14ac:dyDescent="0.25">
      <c r="A118" s="1">
        <v>40354</v>
      </c>
      <c r="B118" s="2">
        <v>82</v>
      </c>
      <c r="C118" s="2">
        <v>82.5</v>
      </c>
      <c r="D118" s="2">
        <v>81</v>
      </c>
      <c r="E118" s="2">
        <v>82</v>
      </c>
      <c r="F118" s="2">
        <v>59.824482000000003</v>
      </c>
      <c r="G118" s="3">
        <v>9046300</v>
      </c>
    </row>
    <row r="119" spans="1:7" x14ac:dyDescent="0.25">
      <c r="A119" s="1">
        <v>40357</v>
      </c>
      <c r="B119" s="2">
        <v>82.5</v>
      </c>
      <c r="C119" s="2">
        <v>82.75</v>
      </c>
      <c r="D119" s="2">
        <v>82</v>
      </c>
      <c r="E119" s="2">
        <v>82.5</v>
      </c>
      <c r="F119" s="2">
        <v>60.189255000000003</v>
      </c>
      <c r="G119" s="3">
        <v>3507900</v>
      </c>
    </row>
    <row r="120" spans="1:7" x14ac:dyDescent="0.25">
      <c r="A120" s="1">
        <v>40358</v>
      </c>
      <c r="B120" s="2">
        <v>82.5</v>
      </c>
      <c r="C120" s="2">
        <v>82.75</v>
      </c>
      <c r="D120" s="2">
        <v>81.5</v>
      </c>
      <c r="E120" s="2">
        <v>82</v>
      </c>
      <c r="F120" s="2">
        <v>59.824482000000003</v>
      </c>
      <c r="G120" s="3">
        <v>5382500</v>
      </c>
    </row>
    <row r="121" spans="1:7" x14ac:dyDescent="0.25">
      <c r="A121" s="1">
        <v>40359</v>
      </c>
      <c r="B121" s="2">
        <v>81.5</v>
      </c>
      <c r="C121" s="2">
        <v>82.25</v>
      </c>
      <c r="D121" s="2">
        <v>81.25</v>
      </c>
      <c r="E121" s="2">
        <v>81.25</v>
      </c>
      <c r="F121" s="2">
        <v>59.277290000000001</v>
      </c>
      <c r="G121" s="3">
        <v>5132400</v>
      </c>
    </row>
    <row r="122" spans="1:7" x14ac:dyDescent="0.25">
      <c r="A122" s="1">
        <v>40361</v>
      </c>
      <c r="B122" s="2">
        <v>81</v>
      </c>
      <c r="C122" s="2">
        <v>81.75</v>
      </c>
      <c r="D122" s="2">
        <v>81</v>
      </c>
      <c r="E122" s="2">
        <v>81.5</v>
      </c>
      <c r="F122" s="2">
        <v>59.459693999999999</v>
      </c>
      <c r="G122" s="3">
        <v>6344000</v>
      </c>
    </row>
    <row r="123" spans="1:7" x14ac:dyDescent="0.25">
      <c r="A123" s="1">
        <v>40364</v>
      </c>
      <c r="B123" s="2">
        <v>81.75</v>
      </c>
      <c r="C123" s="2">
        <v>82.5</v>
      </c>
      <c r="D123" s="2">
        <v>81.75</v>
      </c>
      <c r="E123" s="2">
        <v>81.75</v>
      </c>
      <c r="F123" s="2">
        <v>59.642077999999998</v>
      </c>
      <c r="G123" s="3">
        <v>3772400</v>
      </c>
    </row>
    <row r="124" spans="1:7" x14ac:dyDescent="0.25">
      <c r="A124" s="1">
        <v>40365</v>
      </c>
      <c r="B124" s="2">
        <v>81.75</v>
      </c>
      <c r="C124" s="2">
        <v>83.5</v>
      </c>
      <c r="D124" s="2">
        <v>81.5</v>
      </c>
      <c r="E124" s="2">
        <v>83.25</v>
      </c>
      <c r="F124" s="2">
        <v>60.736435</v>
      </c>
      <c r="G124" s="3">
        <v>11445400</v>
      </c>
    </row>
    <row r="125" spans="1:7" x14ac:dyDescent="0.25">
      <c r="A125" s="1">
        <v>40366</v>
      </c>
      <c r="B125" s="2">
        <v>83</v>
      </c>
      <c r="C125" s="2">
        <v>83.25</v>
      </c>
      <c r="D125" s="2">
        <v>82.25</v>
      </c>
      <c r="E125" s="2">
        <v>82.5</v>
      </c>
      <c r="F125" s="2">
        <v>60.189255000000003</v>
      </c>
      <c r="G125" s="3">
        <v>7836200</v>
      </c>
    </row>
    <row r="126" spans="1:7" x14ac:dyDescent="0.25">
      <c r="A126" s="1">
        <v>40367</v>
      </c>
      <c r="B126" s="2">
        <v>83.5</v>
      </c>
      <c r="C126" s="2">
        <v>84.5</v>
      </c>
      <c r="D126" s="2">
        <v>83.25</v>
      </c>
      <c r="E126" s="2">
        <v>83.5</v>
      </c>
      <c r="F126" s="2">
        <v>60.918830999999997</v>
      </c>
      <c r="G126" s="3">
        <v>12203300</v>
      </c>
    </row>
    <row r="127" spans="1:7" x14ac:dyDescent="0.25">
      <c r="A127" s="1">
        <v>40368</v>
      </c>
      <c r="B127" s="2">
        <v>84</v>
      </c>
      <c r="C127" s="2">
        <v>84.25</v>
      </c>
      <c r="D127" s="2">
        <v>83.25</v>
      </c>
      <c r="E127" s="2">
        <v>83.25</v>
      </c>
      <c r="F127" s="2">
        <v>60.736435</v>
      </c>
      <c r="G127" s="3">
        <v>10570700</v>
      </c>
    </row>
    <row r="128" spans="1:7" x14ac:dyDescent="0.25">
      <c r="A128" s="1">
        <v>40371</v>
      </c>
      <c r="B128" s="2">
        <v>83.5</v>
      </c>
      <c r="C128" s="2">
        <v>84.25</v>
      </c>
      <c r="D128" s="2">
        <v>82.75</v>
      </c>
      <c r="E128" s="2">
        <v>82.75</v>
      </c>
      <c r="F128" s="2">
        <v>60.371639000000002</v>
      </c>
      <c r="G128" s="3">
        <v>9317200</v>
      </c>
    </row>
    <row r="129" spans="1:7" x14ac:dyDescent="0.25">
      <c r="A129" s="1">
        <v>40372</v>
      </c>
      <c r="B129" s="2">
        <v>83.5</v>
      </c>
      <c r="C129" s="2">
        <v>84.5</v>
      </c>
      <c r="D129" s="2">
        <v>83</v>
      </c>
      <c r="E129" s="2">
        <v>84</v>
      </c>
      <c r="F129" s="2">
        <v>61.283619000000002</v>
      </c>
      <c r="G129" s="3">
        <v>19156400</v>
      </c>
    </row>
    <row r="130" spans="1:7" x14ac:dyDescent="0.25">
      <c r="A130" s="1">
        <v>40373</v>
      </c>
      <c r="B130" s="2">
        <v>85</v>
      </c>
      <c r="C130" s="2">
        <v>85.25</v>
      </c>
      <c r="D130" s="2">
        <v>83.5</v>
      </c>
      <c r="E130" s="2">
        <v>83.5</v>
      </c>
      <c r="F130" s="2">
        <v>60.918830999999997</v>
      </c>
      <c r="G130" s="3">
        <v>21214500</v>
      </c>
    </row>
    <row r="131" spans="1:7" x14ac:dyDescent="0.25">
      <c r="A131" s="1">
        <v>40374</v>
      </c>
      <c r="B131" s="2">
        <v>83.75</v>
      </c>
      <c r="C131" s="2">
        <v>84.25</v>
      </c>
      <c r="D131" s="2">
        <v>83.25</v>
      </c>
      <c r="E131" s="2">
        <v>84</v>
      </c>
      <c r="F131" s="2">
        <v>61.283619000000002</v>
      </c>
      <c r="G131" s="3">
        <v>4277900</v>
      </c>
    </row>
    <row r="132" spans="1:7" x14ac:dyDescent="0.25">
      <c r="A132" s="1">
        <v>40375</v>
      </c>
      <c r="B132" s="2">
        <v>84</v>
      </c>
      <c r="C132" s="2">
        <v>85</v>
      </c>
      <c r="D132" s="2">
        <v>83.75</v>
      </c>
      <c r="E132" s="2">
        <v>84.75</v>
      </c>
      <c r="F132" s="2">
        <v>61.830776</v>
      </c>
      <c r="G132" s="3">
        <v>8217900</v>
      </c>
    </row>
    <row r="133" spans="1:7" x14ac:dyDescent="0.25">
      <c r="A133" s="1">
        <v>40378</v>
      </c>
      <c r="B133" s="2">
        <v>84.25</v>
      </c>
      <c r="C133" s="2">
        <v>84.25</v>
      </c>
      <c r="D133" s="2">
        <v>83.5</v>
      </c>
      <c r="E133" s="2">
        <v>84</v>
      </c>
      <c r="F133" s="2">
        <v>61.283619000000002</v>
      </c>
      <c r="G133" s="3">
        <v>4996700</v>
      </c>
    </row>
    <row r="134" spans="1:7" x14ac:dyDescent="0.25">
      <c r="A134" s="1">
        <v>40379</v>
      </c>
      <c r="B134" s="2">
        <v>84</v>
      </c>
      <c r="C134" s="2">
        <v>84.75</v>
      </c>
      <c r="D134" s="2">
        <v>83.5</v>
      </c>
      <c r="E134" s="2">
        <v>83.75</v>
      </c>
      <c r="F134" s="2">
        <v>61.101219</v>
      </c>
      <c r="G134" s="3">
        <v>10803500</v>
      </c>
    </row>
    <row r="135" spans="1:7" x14ac:dyDescent="0.25">
      <c r="A135" s="1">
        <v>40380</v>
      </c>
      <c r="B135" s="2">
        <v>84</v>
      </c>
      <c r="C135" s="2">
        <v>84</v>
      </c>
      <c r="D135" s="2">
        <v>83.25</v>
      </c>
      <c r="E135" s="2">
        <v>83.75</v>
      </c>
      <c r="F135" s="2">
        <v>61.101219</v>
      </c>
      <c r="G135" s="3">
        <v>7718100</v>
      </c>
    </row>
    <row r="136" spans="1:7" x14ac:dyDescent="0.25">
      <c r="A136" s="1">
        <v>40381</v>
      </c>
      <c r="B136" s="2">
        <v>83.75</v>
      </c>
      <c r="C136" s="2">
        <v>85.25</v>
      </c>
      <c r="D136" s="2">
        <v>83.5</v>
      </c>
      <c r="E136" s="2">
        <v>84.25</v>
      </c>
      <c r="F136" s="2">
        <v>61.466003000000001</v>
      </c>
      <c r="G136" s="3">
        <v>18097700</v>
      </c>
    </row>
    <row r="137" spans="1:7" x14ac:dyDescent="0.25">
      <c r="A137" s="1">
        <v>40382</v>
      </c>
      <c r="B137" s="2">
        <v>84.75</v>
      </c>
      <c r="C137" s="2">
        <v>87</v>
      </c>
      <c r="D137" s="2">
        <v>84.75</v>
      </c>
      <c r="E137" s="2">
        <v>86.25</v>
      </c>
      <c r="F137" s="2">
        <v>62.925136999999999</v>
      </c>
      <c r="G137" s="3">
        <v>33996400</v>
      </c>
    </row>
    <row r="138" spans="1:7" x14ac:dyDescent="0.25">
      <c r="A138" s="1">
        <v>40386</v>
      </c>
      <c r="B138" s="2">
        <v>88</v>
      </c>
      <c r="C138" s="2">
        <v>91</v>
      </c>
      <c r="D138" s="2">
        <v>87.75</v>
      </c>
      <c r="E138" s="2">
        <v>91</v>
      </c>
      <c r="F138" s="2">
        <v>66.390579000000002</v>
      </c>
      <c r="G138" s="3">
        <v>44876000</v>
      </c>
    </row>
    <row r="139" spans="1:7" x14ac:dyDescent="0.25">
      <c r="A139" s="1">
        <v>40387</v>
      </c>
      <c r="B139" s="2">
        <v>93</v>
      </c>
      <c r="C139" s="2">
        <v>93.25</v>
      </c>
      <c r="D139" s="2">
        <v>90.5</v>
      </c>
      <c r="E139" s="2">
        <v>90.5</v>
      </c>
      <c r="F139" s="2">
        <v>66.025779999999997</v>
      </c>
      <c r="G139" s="3">
        <v>32058600</v>
      </c>
    </row>
    <row r="140" spans="1:7" x14ac:dyDescent="0.25">
      <c r="A140" s="1">
        <v>40388</v>
      </c>
      <c r="B140" s="2">
        <v>90.75</v>
      </c>
      <c r="C140" s="2">
        <v>90.75</v>
      </c>
      <c r="D140" s="2">
        <v>88.5</v>
      </c>
      <c r="E140" s="2">
        <v>90.25</v>
      </c>
      <c r="F140" s="2">
        <v>65.843399000000005</v>
      </c>
      <c r="G140" s="3">
        <v>18195800</v>
      </c>
    </row>
    <row r="141" spans="1:7" x14ac:dyDescent="0.25">
      <c r="A141" s="1">
        <v>40389</v>
      </c>
      <c r="B141" s="2">
        <v>89.75</v>
      </c>
      <c r="C141" s="2">
        <v>89.75</v>
      </c>
      <c r="D141" s="2">
        <v>88</v>
      </c>
      <c r="E141" s="2">
        <v>89</v>
      </c>
      <c r="F141" s="2">
        <v>64.931434999999993</v>
      </c>
      <c r="G141" s="3">
        <v>13358800</v>
      </c>
    </row>
    <row r="142" spans="1:7" x14ac:dyDescent="0.25">
      <c r="A142" s="1">
        <v>40392</v>
      </c>
      <c r="B142" s="2">
        <v>90</v>
      </c>
      <c r="C142" s="2">
        <v>91.25</v>
      </c>
      <c r="D142" s="2">
        <v>89.75</v>
      </c>
      <c r="E142" s="2">
        <v>90</v>
      </c>
      <c r="F142" s="2">
        <v>65.661002999999994</v>
      </c>
      <c r="G142" s="3">
        <v>10860000</v>
      </c>
    </row>
    <row r="143" spans="1:7" x14ac:dyDescent="0.25">
      <c r="A143" s="1">
        <v>40393</v>
      </c>
      <c r="B143" s="2">
        <v>90.5</v>
      </c>
      <c r="C143" s="2">
        <v>91.75</v>
      </c>
      <c r="D143" s="2">
        <v>90</v>
      </c>
      <c r="E143" s="2">
        <v>90.5</v>
      </c>
      <c r="F143" s="2">
        <v>66.025779999999997</v>
      </c>
      <c r="G143" s="3">
        <v>12718300</v>
      </c>
    </row>
    <row r="144" spans="1:7" x14ac:dyDescent="0.25">
      <c r="A144" s="1">
        <v>40394</v>
      </c>
      <c r="B144" s="2">
        <v>90.75</v>
      </c>
      <c r="C144" s="2">
        <v>92</v>
      </c>
      <c r="D144" s="2">
        <v>90.5</v>
      </c>
      <c r="E144" s="2">
        <v>91.75</v>
      </c>
      <c r="F144" s="2">
        <v>66.937752000000003</v>
      </c>
      <c r="G144" s="3">
        <v>11737300</v>
      </c>
    </row>
    <row r="145" spans="1:7" x14ac:dyDescent="0.25">
      <c r="A145" s="1">
        <v>40395</v>
      </c>
      <c r="B145" s="2">
        <v>92</v>
      </c>
      <c r="C145" s="2">
        <v>94</v>
      </c>
      <c r="D145" s="2">
        <v>92</v>
      </c>
      <c r="E145" s="2">
        <v>93</v>
      </c>
      <c r="F145" s="2">
        <v>67.849709000000004</v>
      </c>
      <c r="G145" s="3">
        <v>30586300</v>
      </c>
    </row>
    <row r="146" spans="1:7" x14ac:dyDescent="0.25">
      <c r="A146" s="1">
        <v>40396</v>
      </c>
      <c r="B146" s="2">
        <v>93</v>
      </c>
      <c r="C146" s="2">
        <v>93.75</v>
      </c>
      <c r="D146" s="2">
        <v>92.5</v>
      </c>
      <c r="E146" s="2">
        <v>93.5</v>
      </c>
      <c r="F146" s="2">
        <v>68.214484999999996</v>
      </c>
      <c r="G146" s="3">
        <v>10341700</v>
      </c>
    </row>
    <row r="147" spans="1:7" x14ac:dyDescent="0.25">
      <c r="A147" s="1">
        <v>40399</v>
      </c>
      <c r="B147" s="2">
        <v>93.75</v>
      </c>
      <c r="C147" s="2">
        <v>94</v>
      </c>
      <c r="D147" s="2">
        <v>92.25</v>
      </c>
      <c r="E147" s="2">
        <v>92.75</v>
      </c>
      <c r="F147" s="2">
        <v>67.667320000000004</v>
      </c>
      <c r="G147" s="3">
        <v>7795700</v>
      </c>
    </row>
    <row r="148" spans="1:7" x14ac:dyDescent="0.25">
      <c r="A148" s="1">
        <v>40400</v>
      </c>
      <c r="B148" s="2">
        <v>92.25</v>
      </c>
      <c r="C148" s="2">
        <v>92.75</v>
      </c>
      <c r="D148" s="2">
        <v>89.75</v>
      </c>
      <c r="E148" s="2">
        <v>90.25</v>
      </c>
      <c r="F148" s="2">
        <v>65.843399000000005</v>
      </c>
      <c r="G148" s="3">
        <v>9256700</v>
      </c>
    </row>
    <row r="149" spans="1:7" x14ac:dyDescent="0.25">
      <c r="A149" s="1">
        <v>40401</v>
      </c>
      <c r="B149" s="2">
        <v>90</v>
      </c>
      <c r="C149" s="2">
        <v>90.75</v>
      </c>
      <c r="D149" s="2">
        <v>89.25</v>
      </c>
      <c r="E149" s="2">
        <v>90.75</v>
      </c>
      <c r="F149" s="2">
        <v>66.208183000000005</v>
      </c>
      <c r="G149" s="3">
        <v>5787600</v>
      </c>
    </row>
    <row r="150" spans="1:7" x14ac:dyDescent="0.25">
      <c r="A150" s="1">
        <v>40406</v>
      </c>
      <c r="B150" s="2">
        <v>89.75</v>
      </c>
      <c r="C150" s="2">
        <v>89.75</v>
      </c>
      <c r="D150" s="2">
        <v>88.75</v>
      </c>
      <c r="E150" s="2">
        <v>89.25</v>
      </c>
      <c r="F150" s="2">
        <v>65.113822999999996</v>
      </c>
      <c r="G150" s="3">
        <v>10902000</v>
      </c>
    </row>
    <row r="151" spans="1:7" x14ac:dyDescent="0.25">
      <c r="A151" s="1">
        <v>40407</v>
      </c>
      <c r="B151" s="2">
        <v>89.75</v>
      </c>
      <c r="C151" s="2">
        <v>91</v>
      </c>
      <c r="D151" s="2">
        <v>89.5</v>
      </c>
      <c r="E151" s="2">
        <v>91</v>
      </c>
      <c r="F151" s="2">
        <v>66.390579000000002</v>
      </c>
      <c r="G151" s="3">
        <v>8379300</v>
      </c>
    </row>
    <row r="152" spans="1:7" x14ac:dyDescent="0.25">
      <c r="A152" s="1">
        <v>40408</v>
      </c>
      <c r="B152" s="2">
        <v>91.25</v>
      </c>
      <c r="C152" s="2">
        <v>93.25</v>
      </c>
      <c r="D152" s="2">
        <v>90.75</v>
      </c>
      <c r="E152" s="2">
        <v>92.75</v>
      </c>
      <c r="F152" s="2">
        <v>67.667320000000004</v>
      </c>
      <c r="G152" s="3">
        <v>11387000</v>
      </c>
    </row>
    <row r="153" spans="1:7" x14ac:dyDescent="0.25">
      <c r="A153" s="1">
        <v>40409</v>
      </c>
      <c r="B153" s="2">
        <v>93.25</v>
      </c>
      <c r="C153" s="2">
        <v>94.25</v>
      </c>
      <c r="D153" s="2">
        <v>93</v>
      </c>
      <c r="E153" s="2">
        <v>93.5</v>
      </c>
      <c r="F153" s="2">
        <v>68.214484999999996</v>
      </c>
      <c r="G153" s="3">
        <v>15567500</v>
      </c>
    </row>
    <row r="154" spans="1:7" x14ac:dyDescent="0.25">
      <c r="A154" s="1">
        <v>40410</v>
      </c>
      <c r="B154" s="2">
        <v>93.25</v>
      </c>
      <c r="C154" s="2">
        <v>94.5</v>
      </c>
      <c r="D154" s="2">
        <v>93</v>
      </c>
      <c r="E154" s="2">
        <v>93.25</v>
      </c>
      <c r="F154" s="2">
        <v>68.032104000000004</v>
      </c>
      <c r="G154" s="3">
        <v>10621500</v>
      </c>
    </row>
    <row r="155" spans="1:7" x14ac:dyDescent="0.25">
      <c r="A155" s="1">
        <v>40413</v>
      </c>
      <c r="B155" s="2">
        <v>94</v>
      </c>
      <c r="C155" s="2">
        <v>94.25</v>
      </c>
      <c r="D155" s="2">
        <v>93</v>
      </c>
      <c r="E155" s="2">
        <v>93.5</v>
      </c>
      <c r="F155" s="2">
        <v>68.214484999999996</v>
      </c>
      <c r="G155" s="3">
        <v>9182000</v>
      </c>
    </row>
    <row r="156" spans="1:7" x14ac:dyDescent="0.25">
      <c r="A156" s="1">
        <v>40414</v>
      </c>
      <c r="B156" s="2">
        <v>94</v>
      </c>
      <c r="C156" s="2">
        <v>94</v>
      </c>
      <c r="D156" s="2">
        <v>93</v>
      </c>
      <c r="E156" s="2">
        <v>93.75</v>
      </c>
      <c r="F156" s="2">
        <v>68.396866000000003</v>
      </c>
      <c r="G156" s="3">
        <v>10992300</v>
      </c>
    </row>
    <row r="157" spans="1:7" x14ac:dyDescent="0.25">
      <c r="A157" s="1">
        <v>40415</v>
      </c>
      <c r="B157" s="2">
        <v>93.5</v>
      </c>
      <c r="C157" s="2">
        <v>93.75</v>
      </c>
      <c r="D157" s="2">
        <v>92.5</v>
      </c>
      <c r="E157" s="2">
        <v>93</v>
      </c>
      <c r="F157" s="2">
        <v>67.849709000000004</v>
      </c>
      <c r="G157" s="3">
        <v>6566800</v>
      </c>
    </row>
    <row r="158" spans="1:7" x14ac:dyDescent="0.25">
      <c r="A158" s="1">
        <v>40416</v>
      </c>
      <c r="B158" s="2">
        <v>93</v>
      </c>
      <c r="C158" s="2">
        <v>93.25</v>
      </c>
      <c r="D158" s="2">
        <v>91.25</v>
      </c>
      <c r="E158" s="2">
        <v>92</v>
      </c>
      <c r="F158" s="2">
        <v>67.120148</v>
      </c>
      <c r="G158" s="3">
        <v>7570800</v>
      </c>
    </row>
    <row r="159" spans="1:7" x14ac:dyDescent="0.25">
      <c r="A159" s="1">
        <v>40417</v>
      </c>
      <c r="B159" s="2">
        <v>91.75</v>
      </c>
      <c r="C159" s="2">
        <v>92.25</v>
      </c>
      <c r="D159" s="2">
        <v>91.5</v>
      </c>
      <c r="E159" s="2">
        <v>92</v>
      </c>
      <c r="F159" s="2">
        <v>67.120148</v>
      </c>
      <c r="G159" s="3">
        <v>14652300</v>
      </c>
    </row>
    <row r="160" spans="1:7" x14ac:dyDescent="0.25">
      <c r="A160" s="1">
        <v>40420</v>
      </c>
      <c r="B160" s="2">
        <v>93.25</v>
      </c>
      <c r="C160" s="2">
        <v>94</v>
      </c>
      <c r="D160" s="2">
        <v>93</v>
      </c>
      <c r="E160" s="2">
        <v>94</v>
      </c>
      <c r="F160" s="2">
        <v>68.579291999999995</v>
      </c>
      <c r="G160" s="3">
        <v>11093400</v>
      </c>
    </row>
    <row r="161" spans="1:7" x14ac:dyDescent="0.25">
      <c r="A161" s="1">
        <v>40421</v>
      </c>
      <c r="B161" s="2">
        <v>94</v>
      </c>
      <c r="C161" s="2">
        <v>95.5</v>
      </c>
      <c r="D161" s="2">
        <v>93.25</v>
      </c>
      <c r="E161" s="2">
        <v>95.25</v>
      </c>
      <c r="F161" s="2">
        <v>69.491234000000006</v>
      </c>
      <c r="G161" s="3">
        <v>14795200</v>
      </c>
    </row>
    <row r="162" spans="1:7" x14ac:dyDescent="0.25">
      <c r="A162" s="1">
        <v>40422</v>
      </c>
      <c r="B162" s="2">
        <v>97</v>
      </c>
      <c r="C162" s="2">
        <v>98.5</v>
      </c>
      <c r="D162" s="2">
        <v>96</v>
      </c>
      <c r="E162" s="2">
        <v>97</v>
      </c>
      <c r="F162" s="2">
        <v>70.767989999999998</v>
      </c>
      <c r="G162" s="3">
        <v>23291700</v>
      </c>
    </row>
    <row r="163" spans="1:7" x14ac:dyDescent="0.25">
      <c r="A163" s="1">
        <v>40423</v>
      </c>
      <c r="B163" s="2">
        <v>98.25</v>
      </c>
      <c r="C163" s="2">
        <v>98.5</v>
      </c>
      <c r="D163" s="2">
        <v>96.25</v>
      </c>
      <c r="E163" s="2">
        <v>97</v>
      </c>
      <c r="F163" s="2">
        <v>71.505134999999996</v>
      </c>
      <c r="G163" s="3">
        <v>14075000</v>
      </c>
    </row>
    <row r="164" spans="1:7" x14ac:dyDescent="0.25">
      <c r="A164" s="1">
        <v>40424</v>
      </c>
      <c r="B164" s="2">
        <v>97.25</v>
      </c>
      <c r="C164" s="2">
        <v>98.5</v>
      </c>
      <c r="D164" s="2">
        <v>97</v>
      </c>
      <c r="E164" s="2">
        <v>97</v>
      </c>
      <c r="F164" s="2">
        <v>71.505134999999996</v>
      </c>
      <c r="G164" s="3">
        <v>14973100</v>
      </c>
    </row>
    <row r="165" spans="1:7" x14ac:dyDescent="0.25">
      <c r="A165" s="1">
        <v>40427</v>
      </c>
      <c r="B165" s="2">
        <v>98.5</v>
      </c>
      <c r="C165" s="2">
        <v>99</v>
      </c>
      <c r="D165" s="2">
        <v>96.75</v>
      </c>
      <c r="E165" s="2">
        <v>97</v>
      </c>
      <c r="F165" s="2">
        <v>71.505134999999996</v>
      </c>
      <c r="G165" s="3">
        <v>11022300</v>
      </c>
    </row>
    <row r="166" spans="1:7" x14ac:dyDescent="0.25">
      <c r="A166" s="1">
        <v>40428</v>
      </c>
      <c r="B166" s="2">
        <v>98</v>
      </c>
      <c r="C166" s="2">
        <v>98</v>
      </c>
      <c r="D166" s="2">
        <v>96</v>
      </c>
      <c r="E166" s="2">
        <v>96.5</v>
      </c>
      <c r="F166" s="2">
        <v>71.136550999999997</v>
      </c>
      <c r="G166" s="3">
        <v>6585200</v>
      </c>
    </row>
    <row r="167" spans="1:7" x14ac:dyDescent="0.25">
      <c r="A167" s="1">
        <v>40429</v>
      </c>
      <c r="B167" s="2">
        <v>95.5</v>
      </c>
      <c r="C167" s="2">
        <v>96.25</v>
      </c>
      <c r="D167" s="2">
        <v>95.5</v>
      </c>
      <c r="E167" s="2">
        <v>96.25</v>
      </c>
      <c r="F167" s="2">
        <v>70.952263000000002</v>
      </c>
      <c r="G167" s="3">
        <v>5052000</v>
      </c>
    </row>
    <row r="168" spans="1:7" x14ac:dyDescent="0.25">
      <c r="A168" s="1">
        <v>40430</v>
      </c>
      <c r="B168" s="2">
        <v>96.75</v>
      </c>
      <c r="C168" s="2">
        <v>96.75</v>
      </c>
      <c r="D168" s="2">
        <v>93.5</v>
      </c>
      <c r="E168" s="2">
        <v>94.25</v>
      </c>
      <c r="F168" s="2">
        <v>69.477928000000006</v>
      </c>
      <c r="G168" s="3">
        <v>6553700</v>
      </c>
    </row>
    <row r="169" spans="1:7" x14ac:dyDescent="0.25">
      <c r="A169" s="1">
        <v>40431</v>
      </c>
      <c r="B169" s="2">
        <v>94.5</v>
      </c>
      <c r="C169" s="2">
        <v>95.25</v>
      </c>
      <c r="D169" s="2">
        <v>93.5</v>
      </c>
      <c r="E169" s="2">
        <v>94.25</v>
      </c>
      <c r="F169" s="2">
        <v>69.477928000000006</v>
      </c>
      <c r="G169" s="3">
        <v>11254000</v>
      </c>
    </row>
    <row r="170" spans="1:7" x14ac:dyDescent="0.25">
      <c r="A170" s="1">
        <v>40434</v>
      </c>
      <c r="B170" s="2">
        <v>94.75</v>
      </c>
      <c r="C170" s="2">
        <v>96.5</v>
      </c>
      <c r="D170" s="2">
        <v>94.25</v>
      </c>
      <c r="E170" s="2">
        <v>96</v>
      </c>
      <c r="F170" s="2">
        <v>70.767989999999998</v>
      </c>
      <c r="G170" s="3">
        <v>15170900</v>
      </c>
    </row>
    <row r="171" spans="1:7" x14ac:dyDescent="0.25">
      <c r="A171" s="1">
        <v>40435</v>
      </c>
      <c r="B171" s="2">
        <v>96.25</v>
      </c>
      <c r="C171" s="2">
        <v>96.5</v>
      </c>
      <c r="D171" s="2">
        <v>94.5</v>
      </c>
      <c r="E171" s="2">
        <v>94.5</v>
      </c>
      <c r="F171" s="2">
        <v>69.662223999999995</v>
      </c>
      <c r="G171" s="3">
        <v>12433900</v>
      </c>
    </row>
    <row r="172" spans="1:7" x14ac:dyDescent="0.25">
      <c r="A172" s="1">
        <v>40436</v>
      </c>
      <c r="B172" s="2">
        <v>93</v>
      </c>
      <c r="C172" s="2">
        <v>93.5</v>
      </c>
      <c r="D172" s="2">
        <v>90.75</v>
      </c>
      <c r="E172" s="2">
        <v>92.5</v>
      </c>
      <c r="F172" s="2">
        <v>68.187881000000004</v>
      </c>
      <c r="G172" s="3">
        <v>23370700</v>
      </c>
    </row>
    <row r="173" spans="1:7" x14ac:dyDescent="0.25">
      <c r="A173" s="1">
        <v>40437</v>
      </c>
      <c r="B173" s="2">
        <v>92.5</v>
      </c>
      <c r="C173" s="2">
        <v>92.75</v>
      </c>
      <c r="D173" s="2">
        <v>91.25</v>
      </c>
      <c r="E173" s="2">
        <v>91.75</v>
      </c>
      <c r="F173" s="2">
        <v>67.635017000000005</v>
      </c>
      <c r="G173" s="3">
        <v>14118400</v>
      </c>
    </row>
    <row r="174" spans="1:7" x14ac:dyDescent="0.25">
      <c r="A174" s="1">
        <v>40438</v>
      </c>
      <c r="B174" s="2">
        <v>91</v>
      </c>
      <c r="C174" s="2">
        <v>92.25</v>
      </c>
      <c r="D174" s="2">
        <v>90.75</v>
      </c>
      <c r="E174" s="2">
        <v>91.75</v>
      </c>
      <c r="F174" s="2">
        <v>67.635017000000005</v>
      </c>
      <c r="G174" s="3">
        <v>11776700</v>
      </c>
    </row>
    <row r="175" spans="1:7" x14ac:dyDescent="0.25">
      <c r="A175" s="1">
        <v>40441</v>
      </c>
      <c r="B175" s="2">
        <v>92</v>
      </c>
      <c r="C175" s="2">
        <v>92.75</v>
      </c>
      <c r="D175" s="2">
        <v>91.25</v>
      </c>
      <c r="E175" s="2">
        <v>92.75</v>
      </c>
      <c r="F175" s="2">
        <v>68.372176999999994</v>
      </c>
      <c r="G175" s="3">
        <v>4738100</v>
      </c>
    </row>
    <row r="176" spans="1:7" x14ac:dyDescent="0.25">
      <c r="A176" s="1">
        <v>40442</v>
      </c>
      <c r="B176" s="2">
        <v>93.75</v>
      </c>
      <c r="C176" s="2">
        <v>94.25</v>
      </c>
      <c r="D176" s="2">
        <v>92.5</v>
      </c>
      <c r="E176" s="2">
        <v>94.25</v>
      </c>
      <c r="F176" s="2">
        <v>69.477928000000006</v>
      </c>
      <c r="G176" s="3">
        <v>13196300</v>
      </c>
    </row>
    <row r="177" spans="1:7" x14ac:dyDescent="0.25">
      <c r="A177" s="1">
        <v>40443</v>
      </c>
      <c r="B177" s="2">
        <v>95.5</v>
      </c>
      <c r="C177" s="2">
        <v>97</v>
      </c>
      <c r="D177" s="2">
        <v>95.25</v>
      </c>
      <c r="E177" s="2">
        <v>96.75</v>
      </c>
      <c r="F177" s="2">
        <v>71.320853999999997</v>
      </c>
      <c r="G177" s="3">
        <v>22203600</v>
      </c>
    </row>
    <row r="178" spans="1:7" x14ac:dyDescent="0.25">
      <c r="A178" s="1">
        <v>40444</v>
      </c>
      <c r="B178" s="2">
        <v>99.5</v>
      </c>
      <c r="C178" s="2">
        <v>100</v>
      </c>
      <c r="D178" s="2">
        <v>98.5</v>
      </c>
      <c r="E178" s="2">
        <v>99.25</v>
      </c>
      <c r="F178" s="2">
        <v>73.163764999999998</v>
      </c>
      <c r="G178" s="3">
        <v>29487600</v>
      </c>
    </row>
    <row r="179" spans="1:7" x14ac:dyDescent="0.25">
      <c r="A179" s="1">
        <v>40445</v>
      </c>
      <c r="B179" s="2">
        <v>99.25</v>
      </c>
      <c r="C179" s="2">
        <v>100.5</v>
      </c>
      <c r="D179" s="2">
        <v>98</v>
      </c>
      <c r="E179" s="2">
        <v>99</v>
      </c>
      <c r="F179" s="2">
        <v>72.979468999999995</v>
      </c>
      <c r="G179" s="3">
        <v>15966000</v>
      </c>
    </row>
    <row r="180" spans="1:7" x14ac:dyDescent="0.25">
      <c r="A180" s="1">
        <v>40448</v>
      </c>
      <c r="B180" s="2">
        <v>100.5</v>
      </c>
      <c r="C180" s="2">
        <v>100.5</v>
      </c>
      <c r="D180" s="2">
        <v>99.5</v>
      </c>
      <c r="E180" s="2">
        <v>100</v>
      </c>
      <c r="F180" s="2">
        <v>73.716637000000006</v>
      </c>
      <c r="G180" s="3">
        <v>10411300</v>
      </c>
    </row>
    <row r="181" spans="1:7" x14ac:dyDescent="0.25">
      <c r="A181" s="1">
        <v>40449</v>
      </c>
      <c r="B181" s="2">
        <v>100.5</v>
      </c>
      <c r="C181" s="2">
        <v>102.5</v>
      </c>
      <c r="D181" s="2">
        <v>100</v>
      </c>
      <c r="E181" s="2">
        <v>102.5</v>
      </c>
      <c r="F181" s="2">
        <v>75.559555000000003</v>
      </c>
      <c r="G181" s="3">
        <v>13962300</v>
      </c>
    </row>
    <row r="182" spans="1:7" x14ac:dyDescent="0.25">
      <c r="A182" s="1">
        <v>40450</v>
      </c>
      <c r="B182" s="2">
        <v>104</v>
      </c>
      <c r="C182" s="2">
        <v>105.5</v>
      </c>
      <c r="D182" s="2">
        <v>102.5</v>
      </c>
      <c r="E182" s="2">
        <v>104</v>
      </c>
      <c r="F182" s="2">
        <v>76.665306000000001</v>
      </c>
      <c r="G182" s="3">
        <v>16225600</v>
      </c>
    </row>
    <row r="183" spans="1:7" x14ac:dyDescent="0.25">
      <c r="A183" s="1">
        <v>40451</v>
      </c>
      <c r="B183" s="2">
        <v>104</v>
      </c>
      <c r="C183" s="2">
        <v>104.5</v>
      </c>
      <c r="D183" s="2">
        <v>102.5</v>
      </c>
      <c r="E183" s="2">
        <v>103.5</v>
      </c>
      <c r="F183" s="2">
        <v>76.296715000000006</v>
      </c>
      <c r="G183" s="3">
        <v>13847800</v>
      </c>
    </row>
    <row r="184" spans="1:7" x14ac:dyDescent="0.25">
      <c r="A184" s="1">
        <v>40452</v>
      </c>
      <c r="B184" s="2">
        <v>104.5</v>
      </c>
      <c r="C184" s="2">
        <v>104.5</v>
      </c>
      <c r="D184" s="2">
        <v>103</v>
      </c>
      <c r="E184" s="2">
        <v>104.5</v>
      </c>
      <c r="F184" s="2">
        <v>77.03389</v>
      </c>
      <c r="G184" s="3">
        <v>6385400</v>
      </c>
    </row>
    <row r="185" spans="1:7" x14ac:dyDescent="0.25">
      <c r="A185" s="1">
        <v>40455</v>
      </c>
      <c r="B185" s="2">
        <v>105</v>
      </c>
      <c r="C185" s="2">
        <v>105.5</v>
      </c>
      <c r="D185" s="2">
        <v>103</v>
      </c>
      <c r="E185" s="2">
        <v>103</v>
      </c>
      <c r="F185" s="2">
        <v>75.928145999999998</v>
      </c>
      <c r="G185" s="3">
        <v>10636100</v>
      </c>
    </row>
    <row r="186" spans="1:7" x14ac:dyDescent="0.25">
      <c r="A186" s="1">
        <v>40456</v>
      </c>
      <c r="B186" s="2">
        <v>102.5</v>
      </c>
      <c r="C186" s="2">
        <v>103.5</v>
      </c>
      <c r="D186" s="2">
        <v>101</v>
      </c>
      <c r="E186" s="2">
        <v>103.5</v>
      </c>
      <c r="F186" s="2">
        <v>76.296715000000006</v>
      </c>
      <c r="G186" s="3">
        <v>10398100</v>
      </c>
    </row>
    <row r="187" spans="1:7" x14ac:dyDescent="0.25">
      <c r="A187" s="1">
        <v>40457</v>
      </c>
      <c r="B187" s="2">
        <v>104</v>
      </c>
      <c r="C187" s="2">
        <v>105.5</v>
      </c>
      <c r="D187" s="2">
        <v>103</v>
      </c>
      <c r="E187" s="2">
        <v>105.5</v>
      </c>
      <c r="F187" s="2">
        <v>77.771056999999999</v>
      </c>
      <c r="G187" s="3">
        <v>11021200</v>
      </c>
    </row>
    <row r="188" spans="1:7" x14ac:dyDescent="0.25">
      <c r="A188" s="1">
        <v>40458</v>
      </c>
      <c r="B188" s="2">
        <v>105.5</v>
      </c>
      <c r="C188" s="2">
        <v>107</v>
      </c>
      <c r="D188" s="2">
        <v>103.5</v>
      </c>
      <c r="E188" s="2">
        <v>104</v>
      </c>
      <c r="F188" s="2">
        <v>76.665306000000001</v>
      </c>
      <c r="G188" s="3">
        <v>7353700</v>
      </c>
    </row>
    <row r="189" spans="1:7" x14ac:dyDescent="0.25">
      <c r="A189" s="1">
        <v>40459</v>
      </c>
      <c r="B189" s="2">
        <v>103.5</v>
      </c>
      <c r="C189" s="2">
        <v>104</v>
      </c>
      <c r="D189" s="2">
        <v>101.5</v>
      </c>
      <c r="E189" s="2">
        <v>102.5</v>
      </c>
      <c r="F189" s="2">
        <v>75.559555000000003</v>
      </c>
      <c r="G189" s="3">
        <v>6098800</v>
      </c>
    </row>
    <row r="190" spans="1:7" x14ac:dyDescent="0.25">
      <c r="A190" s="1">
        <v>40462</v>
      </c>
      <c r="B190" s="2">
        <v>103</v>
      </c>
      <c r="C190" s="2">
        <v>104</v>
      </c>
      <c r="D190" s="2">
        <v>102.5</v>
      </c>
      <c r="E190" s="2">
        <v>103.5</v>
      </c>
      <c r="F190" s="2">
        <v>76.296715000000006</v>
      </c>
      <c r="G190" s="3">
        <v>5489200</v>
      </c>
    </row>
    <row r="191" spans="1:7" x14ac:dyDescent="0.25">
      <c r="A191" s="1">
        <v>40463</v>
      </c>
      <c r="B191" s="2">
        <v>103</v>
      </c>
      <c r="C191" s="2">
        <v>104</v>
      </c>
      <c r="D191" s="2">
        <v>102.5</v>
      </c>
      <c r="E191" s="2">
        <v>104</v>
      </c>
      <c r="F191" s="2">
        <v>76.665306000000001</v>
      </c>
      <c r="G191" s="3">
        <v>7692400</v>
      </c>
    </row>
    <row r="192" spans="1:7" x14ac:dyDescent="0.25">
      <c r="A192" s="1">
        <v>40464</v>
      </c>
      <c r="B192" s="2">
        <v>105</v>
      </c>
      <c r="C192" s="2">
        <v>107</v>
      </c>
      <c r="D192" s="2">
        <v>104.5</v>
      </c>
      <c r="E192" s="2">
        <v>107</v>
      </c>
      <c r="F192" s="2">
        <v>78.876816000000005</v>
      </c>
      <c r="G192" s="3">
        <v>10342100</v>
      </c>
    </row>
    <row r="193" spans="1:7" x14ac:dyDescent="0.25">
      <c r="A193" s="1">
        <v>40465</v>
      </c>
      <c r="B193" s="2">
        <v>107.5</v>
      </c>
      <c r="C193" s="2">
        <v>108.5</v>
      </c>
      <c r="D193" s="2">
        <v>106</v>
      </c>
      <c r="E193" s="2">
        <v>107</v>
      </c>
      <c r="F193" s="2">
        <v>78.876816000000005</v>
      </c>
      <c r="G193" s="3">
        <v>11749900</v>
      </c>
    </row>
    <row r="194" spans="1:7" x14ac:dyDescent="0.25">
      <c r="A194" s="1">
        <v>40466</v>
      </c>
      <c r="B194" s="2">
        <v>106.5</v>
      </c>
      <c r="C194" s="2">
        <v>108.5</v>
      </c>
      <c r="D194" s="2">
        <v>105.5</v>
      </c>
      <c r="E194" s="2">
        <v>107.5</v>
      </c>
      <c r="F194" s="2">
        <v>79.245391999999995</v>
      </c>
      <c r="G194" s="3">
        <v>6099000</v>
      </c>
    </row>
    <row r="195" spans="1:7" x14ac:dyDescent="0.25">
      <c r="A195" s="1">
        <v>40469</v>
      </c>
      <c r="B195" s="2">
        <v>107</v>
      </c>
      <c r="C195" s="2">
        <v>107</v>
      </c>
      <c r="D195" s="2">
        <v>104.5</v>
      </c>
      <c r="E195" s="2">
        <v>105.5</v>
      </c>
      <c r="F195" s="2">
        <v>77.771056999999999</v>
      </c>
      <c r="G195" s="3">
        <v>4129700</v>
      </c>
    </row>
    <row r="196" spans="1:7" x14ac:dyDescent="0.25">
      <c r="A196" s="1">
        <v>40470</v>
      </c>
      <c r="B196" s="2">
        <v>105.5</v>
      </c>
      <c r="C196" s="2">
        <v>106.5</v>
      </c>
      <c r="D196" s="2">
        <v>104.5</v>
      </c>
      <c r="E196" s="2">
        <v>106.5</v>
      </c>
      <c r="F196" s="2">
        <v>78.508217000000002</v>
      </c>
      <c r="G196" s="3">
        <v>4548200</v>
      </c>
    </row>
    <row r="197" spans="1:7" x14ac:dyDescent="0.25">
      <c r="A197" s="1">
        <v>40471</v>
      </c>
      <c r="B197" s="2">
        <v>105</v>
      </c>
      <c r="C197" s="2">
        <v>106</v>
      </c>
      <c r="D197" s="2">
        <v>104.5</v>
      </c>
      <c r="E197" s="2">
        <v>104.5</v>
      </c>
      <c r="F197" s="2">
        <v>77.03389</v>
      </c>
      <c r="G197" s="3">
        <v>3753000</v>
      </c>
    </row>
    <row r="198" spans="1:7" x14ac:dyDescent="0.25">
      <c r="A198" s="1">
        <v>40472</v>
      </c>
      <c r="B198" s="2">
        <v>105.5</v>
      </c>
      <c r="C198" s="2">
        <v>105.5</v>
      </c>
      <c r="D198" s="2">
        <v>104</v>
      </c>
      <c r="E198" s="2">
        <v>104.5</v>
      </c>
      <c r="F198" s="2">
        <v>77.03389</v>
      </c>
      <c r="G198" s="3">
        <v>3745800</v>
      </c>
    </row>
    <row r="199" spans="1:7" x14ac:dyDescent="0.25">
      <c r="A199" s="1">
        <v>40473</v>
      </c>
      <c r="B199" s="2">
        <v>104</v>
      </c>
      <c r="C199" s="2">
        <v>104.5</v>
      </c>
      <c r="D199" s="2">
        <v>103</v>
      </c>
      <c r="E199" s="2">
        <v>103.5</v>
      </c>
      <c r="F199" s="2">
        <v>76.296715000000006</v>
      </c>
      <c r="G199" s="3">
        <v>5175700</v>
      </c>
    </row>
    <row r="200" spans="1:7" x14ac:dyDescent="0.25">
      <c r="A200" s="1">
        <v>40477</v>
      </c>
      <c r="B200" s="2">
        <v>104</v>
      </c>
      <c r="C200" s="2">
        <v>105.5</v>
      </c>
      <c r="D200" s="2">
        <v>103.5</v>
      </c>
      <c r="E200" s="2">
        <v>104.5</v>
      </c>
      <c r="F200" s="2">
        <v>77.03389</v>
      </c>
      <c r="G200" s="3">
        <v>4504300</v>
      </c>
    </row>
    <row r="201" spans="1:7" x14ac:dyDescent="0.25">
      <c r="A201" s="1">
        <v>40478</v>
      </c>
      <c r="B201" s="2">
        <v>105</v>
      </c>
      <c r="C201" s="2">
        <v>105</v>
      </c>
      <c r="D201" s="2">
        <v>103</v>
      </c>
      <c r="E201" s="2">
        <v>104</v>
      </c>
      <c r="F201" s="2">
        <v>76.665306000000001</v>
      </c>
      <c r="G201" s="3">
        <v>5061900</v>
      </c>
    </row>
    <row r="202" spans="1:7" x14ac:dyDescent="0.25">
      <c r="A202" s="1">
        <v>40479</v>
      </c>
      <c r="B202" s="2">
        <v>103.5</v>
      </c>
      <c r="C202" s="2">
        <v>104</v>
      </c>
      <c r="D202" s="2">
        <v>102</v>
      </c>
      <c r="E202" s="2">
        <v>103.5</v>
      </c>
      <c r="F202" s="2">
        <v>76.296715000000006</v>
      </c>
      <c r="G202" s="3">
        <v>2446100</v>
      </c>
    </row>
    <row r="203" spans="1:7" x14ac:dyDescent="0.25">
      <c r="A203" s="1">
        <v>40480</v>
      </c>
      <c r="B203" s="2">
        <v>102.5</v>
      </c>
      <c r="C203" s="2">
        <v>103</v>
      </c>
      <c r="D203" s="2">
        <v>101.5</v>
      </c>
      <c r="E203" s="2">
        <v>102.5</v>
      </c>
      <c r="F203" s="2">
        <v>75.559555000000003</v>
      </c>
      <c r="G203" s="3">
        <v>3535800</v>
      </c>
    </row>
    <row r="204" spans="1:7" x14ac:dyDescent="0.25">
      <c r="A204" s="1">
        <v>40483</v>
      </c>
      <c r="B204" s="2">
        <v>103.5</v>
      </c>
      <c r="C204" s="2">
        <v>104.5</v>
      </c>
      <c r="D204" s="2">
        <v>103</v>
      </c>
      <c r="E204" s="2">
        <v>104.5</v>
      </c>
      <c r="F204" s="2">
        <v>77.03389</v>
      </c>
      <c r="G204" s="3">
        <v>6132100</v>
      </c>
    </row>
    <row r="205" spans="1:7" x14ac:dyDescent="0.25">
      <c r="A205" s="1">
        <v>40484</v>
      </c>
      <c r="B205" s="2">
        <v>104</v>
      </c>
      <c r="C205" s="2">
        <v>104.5</v>
      </c>
      <c r="D205" s="2">
        <v>103</v>
      </c>
      <c r="E205" s="2">
        <v>103</v>
      </c>
      <c r="F205" s="2">
        <v>75.928145999999998</v>
      </c>
      <c r="G205" s="3">
        <v>5349600</v>
      </c>
    </row>
    <row r="206" spans="1:7" x14ac:dyDescent="0.25">
      <c r="A206" s="1">
        <v>40485</v>
      </c>
      <c r="B206" s="2">
        <v>104</v>
      </c>
      <c r="C206" s="2">
        <v>106</v>
      </c>
      <c r="D206" s="2">
        <v>103.5</v>
      </c>
      <c r="E206" s="2">
        <v>105.5</v>
      </c>
      <c r="F206" s="2">
        <v>77.771056999999999</v>
      </c>
      <c r="G206" s="3">
        <v>8953900</v>
      </c>
    </row>
    <row r="207" spans="1:7" x14ac:dyDescent="0.25">
      <c r="A207" s="1">
        <v>40486</v>
      </c>
      <c r="B207" s="2">
        <v>108</v>
      </c>
      <c r="C207" s="2">
        <v>109.5</v>
      </c>
      <c r="D207" s="2">
        <v>107</v>
      </c>
      <c r="E207" s="2">
        <v>109.5</v>
      </c>
      <c r="F207" s="2">
        <v>80.719727000000006</v>
      </c>
      <c r="G207" s="3">
        <v>18213200</v>
      </c>
    </row>
    <row r="208" spans="1:7" x14ac:dyDescent="0.25">
      <c r="A208" s="1">
        <v>40487</v>
      </c>
      <c r="B208" s="2">
        <v>111.5</v>
      </c>
      <c r="C208" s="2">
        <v>116</v>
      </c>
      <c r="D208" s="2">
        <v>111</v>
      </c>
      <c r="E208" s="2">
        <v>114</v>
      </c>
      <c r="F208" s="2">
        <v>84.036957000000001</v>
      </c>
      <c r="G208" s="3">
        <v>23039000</v>
      </c>
    </row>
    <row r="209" spans="1:7" x14ac:dyDescent="0.25">
      <c r="A209" s="1">
        <v>40490</v>
      </c>
      <c r="B209" s="2">
        <v>113.5</v>
      </c>
      <c r="C209" s="2">
        <v>114.5</v>
      </c>
      <c r="D209" s="2">
        <v>111.5</v>
      </c>
      <c r="E209" s="2">
        <v>112</v>
      </c>
      <c r="F209" s="2">
        <v>82.562636999999995</v>
      </c>
      <c r="G209" s="3">
        <v>10811500</v>
      </c>
    </row>
    <row r="210" spans="1:7" x14ac:dyDescent="0.25">
      <c r="A210" s="1">
        <v>40491</v>
      </c>
      <c r="B210" s="2">
        <v>111</v>
      </c>
      <c r="C210" s="2">
        <v>111.5</v>
      </c>
      <c r="D210" s="2">
        <v>108.5</v>
      </c>
      <c r="E210" s="2">
        <v>109</v>
      </c>
      <c r="F210" s="2">
        <v>80.351142999999993</v>
      </c>
      <c r="G210" s="3">
        <v>10047300</v>
      </c>
    </row>
    <row r="211" spans="1:7" x14ac:dyDescent="0.25">
      <c r="A211" s="1">
        <v>40492</v>
      </c>
      <c r="B211" s="2">
        <v>108.5</v>
      </c>
      <c r="C211" s="2">
        <v>110.5</v>
      </c>
      <c r="D211" s="2">
        <v>108</v>
      </c>
      <c r="E211" s="2">
        <v>108</v>
      </c>
      <c r="F211" s="2">
        <v>79.613983000000005</v>
      </c>
      <c r="G211" s="3">
        <v>6354700</v>
      </c>
    </row>
    <row r="212" spans="1:7" x14ac:dyDescent="0.25">
      <c r="A212" s="1">
        <v>40493</v>
      </c>
      <c r="B212" s="2">
        <v>108.5</v>
      </c>
      <c r="C212" s="2">
        <v>109</v>
      </c>
      <c r="D212" s="2">
        <v>105.5</v>
      </c>
      <c r="E212" s="2">
        <v>105.5</v>
      </c>
      <c r="F212" s="2">
        <v>77.771056999999999</v>
      </c>
      <c r="G212" s="3">
        <v>5282700</v>
      </c>
    </row>
    <row r="213" spans="1:7" x14ac:dyDescent="0.25">
      <c r="A213" s="1">
        <v>40494</v>
      </c>
      <c r="B213" s="2">
        <v>104.5</v>
      </c>
      <c r="C213" s="2">
        <v>105</v>
      </c>
      <c r="D213" s="2">
        <v>101.5</v>
      </c>
      <c r="E213" s="2">
        <v>103</v>
      </c>
      <c r="F213" s="2">
        <v>75.928145999999998</v>
      </c>
      <c r="G213" s="3">
        <v>9367300</v>
      </c>
    </row>
    <row r="214" spans="1:7" x14ac:dyDescent="0.25">
      <c r="A214" s="1">
        <v>40497</v>
      </c>
      <c r="B214" s="2">
        <v>102</v>
      </c>
      <c r="C214" s="2">
        <v>107</v>
      </c>
      <c r="D214" s="2">
        <v>102</v>
      </c>
      <c r="E214" s="2">
        <v>107</v>
      </c>
      <c r="F214" s="2">
        <v>78.876816000000005</v>
      </c>
      <c r="G214" s="3">
        <v>5958100</v>
      </c>
    </row>
    <row r="215" spans="1:7" x14ac:dyDescent="0.25">
      <c r="A215" s="1">
        <v>40498</v>
      </c>
      <c r="B215" s="2">
        <v>106.5</v>
      </c>
      <c r="C215" s="2">
        <v>107</v>
      </c>
      <c r="D215" s="2">
        <v>102.5</v>
      </c>
      <c r="E215" s="2">
        <v>103</v>
      </c>
      <c r="F215" s="2">
        <v>75.928145999999998</v>
      </c>
      <c r="G215" s="3">
        <v>5463300</v>
      </c>
    </row>
    <row r="216" spans="1:7" x14ac:dyDescent="0.25">
      <c r="A216" s="1">
        <v>40499</v>
      </c>
      <c r="B216" s="2">
        <v>102</v>
      </c>
      <c r="C216" s="2">
        <v>102.5</v>
      </c>
      <c r="D216" s="2">
        <v>100</v>
      </c>
      <c r="E216" s="2">
        <v>102</v>
      </c>
      <c r="F216" s="2">
        <v>75.190978999999999</v>
      </c>
      <c r="G216" s="3">
        <v>8208600</v>
      </c>
    </row>
    <row r="217" spans="1:7" x14ac:dyDescent="0.25">
      <c r="A217" s="1">
        <v>40500</v>
      </c>
      <c r="B217" s="2">
        <v>102.5</v>
      </c>
      <c r="C217" s="2">
        <v>108</v>
      </c>
      <c r="D217" s="2">
        <v>101.5</v>
      </c>
      <c r="E217" s="2">
        <v>108</v>
      </c>
      <c r="F217" s="2">
        <v>79.613983000000005</v>
      </c>
      <c r="G217" s="3">
        <v>8087300</v>
      </c>
    </row>
    <row r="218" spans="1:7" x14ac:dyDescent="0.25">
      <c r="A218" s="1">
        <v>40501</v>
      </c>
      <c r="B218" s="2">
        <v>109</v>
      </c>
      <c r="C218" s="2">
        <v>109</v>
      </c>
      <c r="D218" s="2">
        <v>105.5</v>
      </c>
      <c r="E218" s="2">
        <v>107</v>
      </c>
      <c r="F218" s="2">
        <v>78.876816000000005</v>
      </c>
      <c r="G218" s="3">
        <v>7683100</v>
      </c>
    </row>
    <row r="219" spans="1:7" x14ac:dyDescent="0.25">
      <c r="A219" s="1">
        <v>40504</v>
      </c>
      <c r="B219" s="2">
        <v>108</v>
      </c>
      <c r="C219" s="2">
        <v>108.5</v>
      </c>
      <c r="D219" s="2">
        <v>107</v>
      </c>
      <c r="E219" s="2">
        <v>108</v>
      </c>
      <c r="F219" s="2">
        <v>79.613983000000005</v>
      </c>
      <c r="G219" s="3">
        <v>3653300</v>
      </c>
    </row>
    <row r="220" spans="1:7" x14ac:dyDescent="0.25">
      <c r="A220" s="1">
        <v>40505</v>
      </c>
      <c r="B220" s="2">
        <v>106</v>
      </c>
      <c r="C220" s="2">
        <v>106.5</v>
      </c>
      <c r="D220" s="2">
        <v>103.5</v>
      </c>
      <c r="E220" s="2">
        <v>106</v>
      </c>
      <c r="F220" s="2">
        <v>78.139640999999997</v>
      </c>
      <c r="G220" s="3">
        <v>5595800</v>
      </c>
    </row>
    <row r="221" spans="1:7" x14ac:dyDescent="0.25">
      <c r="A221" s="1">
        <v>40506</v>
      </c>
      <c r="B221" s="2">
        <v>105</v>
      </c>
      <c r="C221" s="2">
        <v>108.5</v>
      </c>
      <c r="D221" s="2">
        <v>104.5</v>
      </c>
      <c r="E221" s="2">
        <v>107.5</v>
      </c>
      <c r="F221" s="2">
        <v>79.245391999999995</v>
      </c>
      <c r="G221" s="3">
        <v>5081900</v>
      </c>
    </row>
    <row r="222" spans="1:7" x14ac:dyDescent="0.25">
      <c r="A222" s="1">
        <v>40507</v>
      </c>
      <c r="B222" s="2">
        <v>106.5</v>
      </c>
      <c r="C222" s="2">
        <v>108</v>
      </c>
      <c r="D222" s="2">
        <v>105.5</v>
      </c>
      <c r="E222" s="2">
        <v>106.5</v>
      </c>
      <c r="F222" s="2">
        <v>78.508217000000002</v>
      </c>
      <c r="G222" s="3">
        <v>5637600</v>
      </c>
    </row>
    <row r="223" spans="1:7" x14ac:dyDescent="0.25">
      <c r="A223" s="1">
        <v>40508</v>
      </c>
      <c r="B223" s="2">
        <v>106</v>
      </c>
      <c r="C223" s="2">
        <v>106</v>
      </c>
      <c r="D223" s="2">
        <v>103</v>
      </c>
      <c r="E223" s="2">
        <v>104</v>
      </c>
      <c r="F223" s="2">
        <v>76.665306000000001</v>
      </c>
      <c r="G223" s="3">
        <v>4797400</v>
      </c>
    </row>
    <row r="224" spans="1:7" x14ac:dyDescent="0.25">
      <c r="A224" s="1">
        <v>40511</v>
      </c>
      <c r="B224" s="2">
        <v>103.5</v>
      </c>
      <c r="C224" s="2">
        <v>107</v>
      </c>
      <c r="D224" s="2">
        <v>102</v>
      </c>
      <c r="E224" s="2">
        <v>107</v>
      </c>
      <c r="F224" s="2">
        <v>78.876816000000005</v>
      </c>
      <c r="G224" s="3">
        <v>7636500</v>
      </c>
    </row>
    <row r="225" spans="1:7" x14ac:dyDescent="0.25">
      <c r="A225" s="1">
        <v>40512</v>
      </c>
      <c r="B225" s="2">
        <v>106</v>
      </c>
      <c r="C225" s="2">
        <v>106</v>
      </c>
      <c r="D225" s="2">
        <v>103.5</v>
      </c>
      <c r="E225" s="2">
        <v>103.5</v>
      </c>
      <c r="F225" s="2">
        <v>76.296715000000006</v>
      </c>
      <c r="G225" s="3">
        <v>7003300</v>
      </c>
    </row>
    <row r="226" spans="1:7" x14ac:dyDescent="0.25">
      <c r="A226" s="1">
        <v>40513</v>
      </c>
      <c r="B226" s="2">
        <v>102.5</v>
      </c>
      <c r="C226" s="2">
        <v>106.5</v>
      </c>
      <c r="D226" s="2">
        <v>102</v>
      </c>
      <c r="E226" s="2">
        <v>106</v>
      </c>
      <c r="F226" s="2">
        <v>78.139640999999997</v>
      </c>
      <c r="G226" s="3">
        <v>12274000</v>
      </c>
    </row>
    <row r="227" spans="1:7" x14ac:dyDescent="0.25">
      <c r="A227" s="1">
        <v>40514</v>
      </c>
      <c r="B227" s="2">
        <v>107</v>
      </c>
      <c r="C227" s="2">
        <v>109.5</v>
      </c>
      <c r="D227" s="2">
        <v>106.5</v>
      </c>
      <c r="E227" s="2">
        <v>109.5</v>
      </c>
      <c r="F227" s="2">
        <v>80.719727000000006</v>
      </c>
      <c r="G227" s="3">
        <v>11375200</v>
      </c>
    </row>
    <row r="228" spans="1:7" x14ac:dyDescent="0.25">
      <c r="A228" s="1">
        <v>40515</v>
      </c>
      <c r="B228" s="2">
        <v>109.5</v>
      </c>
      <c r="C228" s="2">
        <v>110</v>
      </c>
      <c r="D228" s="2">
        <v>108.5</v>
      </c>
      <c r="E228" s="2">
        <v>109</v>
      </c>
      <c r="F228" s="2">
        <v>80.351142999999993</v>
      </c>
      <c r="G228" s="3">
        <v>8129700</v>
      </c>
    </row>
    <row r="229" spans="1:7" x14ac:dyDescent="0.25">
      <c r="A229" s="1">
        <v>40519</v>
      </c>
      <c r="B229" s="2">
        <v>110</v>
      </c>
      <c r="C229" s="2">
        <v>111</v>
      </c>
      <c r="D229" s="2">
        <v>109.5</v>
      </c>
      <c r="E229" s="2">
        <v>110</v>
      </c>
      <c r="F229" s="2">
        <v>81.088295000000002</v>
      </c>
      <c r="G229" s="3">
        <v>9340500</v>
      </c>
    </row>
    <row r="230" spans="1:7" x14ac:dyDescent="0.25">
      <c r="A230" s="1">
        <v>40520</v>
      </c>
      <c r="B230" s="2">
        <v>109.5</v>
      </c>
      <c r="C230" s="2">
        <v>109.5</v>
      </c>
      <c r="D230" s="2">
        <v>106.5</v>
      </c>
      <c r="E230" s="2">
        <v>106.5</v>
      </c>
      <c r="F230" s="2">
        <v>78.508217000000002</v>
      </c>
      <c r="G230" s="3">
        <v>5626000</v>
      </c>
    </row>
    <row r="231" spans="1:7" x14ac:dyDescent="0.25">
      <c r="A231" s="1">
        <v>40521</v>
      </c>
      <c r="B231" s="2">
        <v>107</v>
      </c>
      <c r="C231" s="2">
        <v>108</v>
      </c>
      <c r="D231" s="2">
        <v>106</v>
      </c>
      <c r="E231" s="2">
        <v>106.5</v>
      </c>
      <c r="F231" s="2">
        <v>78.508217000000002</v>
      </c>
      <c r="G231" s="3">
        <v>15584500</v>
      </c>
    </row>
    <row r="232" spans="1:7" x14ac:dyDescent="0.25">
      <c r="A232" s="1">
        <v>40525</v>
      </c>
      <c r="B232" s="2">
        <v>107.5</v>
      </c>
      <c r="C232" s="2">
        <v>108</v>
      </c>
      <c r="D232" s="2">
        <v>104</v>
      </c>
      <c r="E232" s="2">
        <v>104.5</v>
      </c>
      <c r="F232" s="2">
        <v>77.03389</v>
      </c>
      <c r="G232" s="3">
        <v>11431800</v>
      </c>
    </row>
    <row r="233" spans="1:7" x14ac:dyDescent="0.25">
      <c r="A233" s="1">
        <v>40526</v>
      </c>
      <c r="B233" s="2">
        <v>105</v>
      </c>
      <c r="C233" s="2">
        <v>106</v>
      </c>
      <c r="D233" s="2">
        <v>104</v>
      </c>
      <c r="E233" s="2">
        <v>104.5</v>
      </c>
      <c r="F233" s="2">
        <v>77.03389</v>
      </c>
      <c r="G233" s="3">
        <v>8027200</v>
      </c>
    </row>
    <row r="234" spans="1:7" x14ac:dyDescent="0.25">
      <c r="A234" s="1">
        <v>40527</v>
      </c>
      <c r="B234" s="2">
        <v>104.5</v>
      </c>
      <c r="C234" s="2">
        <v>106</v>
      </c>
      <c r="D234" s="2">
        <v>104.5</v>
      </c>
      <c r="E234" s="2">
        <v>106</v>
      </c>
      <c r="F234" s="2">
        <v>78.139640999999997</v>
      </c>
      <c r="G234" s="3">
        <v>8283600</v>
      </c>
    </row>
    <row r="235" spans="1:7" x14ac:dyDescent="0.25">
      <c r="A235" s="1">
        <v>40528</v>
      </c>
      <c r="B235" s="2">
        <v>105</v>
      </c>
      <c r="C235" s="2">
        <v>106</v>
      </c>
      <c r="D235" s="2">
        <v>104</v>
      </c>
      <c r="E235" s="2">
        <v>105</v>
      </c>
      <c r="F235" s="2">
        <v>77.402489000000003</v>
      </c>
      <c r="G235" s="3">
        <v>7655200</v>
      </c>
    </row>
    <row r="236" spans="1:7" x14ac:dyDescent="0.25">
      <c r="A236" s="1">
        <v>40529</v>
      </c>
      <c r="B236" s="2">
        <v>105</v>
      </c>
      <c r="C236" s="2">
        <v>105</v>
      </c>
      <c r="D236" s="2">
        <v>102.5</v>
      </c>
      <c r="E236" s="2">
        <v>103.5</v>
      </c>
      <c r="F236" s="2">
        <v>76.296715000000006</v>
      </c>
      <c r="G236" s="3">
        <v>8743300</v>
      </c>
    </row>
    <row r="237" spans="1:7" x14ac:dyDescent="0.25">
      <c r="A237" s="1">
        <v>40532</v>
      </c>
      <c r="B237" s="2">
        <v>103</v>
      </c>
      <c r="C237" s="2">
        <v>103.5</v>
      </c>
      <c r="D237" s="2">
        <v>101.5</v>
      </c>
      <c r="E237" s="2">
        <v>101.5</v>
      </c>
      <c r="F237" s="2">
        <v>74.822395</v>
      </c>
      <c r="G237" s="3">
        <v>8410000</v>
      </c>
    </row>
    <row r="238" spans="1:7" x14ac:dyDescent="0.25">
      <c r="A238" s="1">
        <v>40533</v>
      </c>
      <c r="B238" s="2">
        <v>102.5</v>
      </c>
      <c r="C238" s="2">
        <v>103</v>
      </c>
      <c r="D238" s="2">
        <v>101.5</v>
      </c>
      <c r="E238" s="2">
        <v>103</v>
      </c>
      <c r="F238" s="2">
        <v>75.928145999999998</v>
      </c>
      <c r="G238" s="3">
        <v>4098900</v>
      </c>
    </row>
    <row r="239" spans="1:7" x14ac:dyDescent="0.25">
      <c r="A239" s="1">
        <v>40534</v>
      </c>
      <c r="B239" s="2">
        <v>104</v>
      </c>
      <c r="C239" s="2">
        <v>105.5</v>
      </c>
      <c r="D239" s="2">
        <v>103.5</v>
      </c>
      <c r="E239" s="2">
        <v>104.5</v>
      </c>
      <c r="F239" s="2">
        <v>77.03389</v>
      </c>
      <c r="G239" s="3">
        <v>6841700</v>
      </c>
    </row>
    <row r="240" spans="1:7" x14ac:dyDescent="0.25">
      <c r="A240" s="1">
        <v>40535</v>
      </c>
      <c r="B240" s="2">
        <v>105.5</v>
      </c>
      <c r="C240" s="2">
        <v>105.5</v>
      </c>
      <c r="D240" s="2">
        <v>103.5</v>
      </c>
      <c r="E240" s="2">
        <v>104</v>
      </c>
      <c r="F240" s="2">
        <v>76.665306000000001</v>
      </c>
      <c r="G240" s="3">
        <v>6670700</v>
      </c>
    </row>
    <row r="241" spans="1:7" x14ac:dyDescent="0.25">
      <c r="A241" s="1">
        <v>40536</v>
      </c>
      <c r="B241" s="2">
        <v>104</v>
      </c>
      <c r="C241" s="2">
        <v>105</v>
      </c>
      <c r="D241" s="2">
        <v>103.5</v>
      </c>
      <c r="E241" s="2">
        <v>105</v>
      </c>
      <c r="F241" s="2">
        <v>77.402489000000003</v>
      </c>
      <c r="G241" s="3">
        <v>3617500</v>
      </c>
    </row>
    <row r="242" spans="1:7" x14ac:dyDescent="0.25">
      <c r="A242" s="1">
        <v>40539</v>
      </c>
      <c r="B242" s="2">
        <v>104.5</v>
      </c>
      <c r="C242" s="2">
        <v>104.5</v>
      </c>
      <c r="D242" s="2">
        <v>103.5</v>
      </c>
      <c r="E242" s="2">
        <v>104.5</v>
      </c>
      <c r="F242" s="2">
        <v>77.03389</v>
      </c>
      <c r="G242" s="3">
        <v>1760300</v>
      </c>
    </row>
    <row r="243" spans="1:7" x14ac:dyDescent="0.25">
      <c r="A243" s="1">
        <v>40540</v>
      </c>
      <c r="B243" s="2">
        <v>104.5</v>
      </c>
      <c r="C243" s="2">
        <v>104.5</v>
      </c>
      <c r="D243" s="2">
        <v>102.5</v>
      </c>
      <c r="E243" s="2">
        <v>104</v>
      </c>
      <c r="F243" s="2">
        <v>76.665306000000001</v>
      </c>
      <c r="G243" s="3">
        <v>5390200</v>
      </c>
    </row>
    <row r="244" spans="1:7" x14ac:dyDescent="0.25">
      <c r="A244" s="1">
        <v>40541</v>
      </c>
      <c r="B244" s="2">
        <v>104.5</v>
      </c>
      <c r="C244" s="2">
        <v>105.5</v>
      </c>
      <c r="D244" s="2">
        <v>104.5</v>
      </c>
      <c r="E244" s="2">
        <v>105</v>
      </c>
      <c r="F244" s="2">
        <v>77.402489000000003</v>
      </c>
      <c r="G244" s="3">
        <v>10417800</v>
      </c>
    </row>
    <row r="245" spans="1:7" x14ac:dyDescent="0.25">
      <c r="A245" s="1">
        <v>40542</v>
      </c>
      <c r="B245" s="2">
        <v>105.5</v>
      </c>
      <c r="C245" s="2">
        <v>106</v>
      </c>
      <c r="D245" s="2">
        <v>103.5</v>
      </c>
      <c r="E245" s="2">
        <v>103.5</v>
      </c>
      <c r="F245" s="2">
        <v>76.296715000000006</v>
      </c>
      <c r="G245" s="3">
        <v>6775900</v>
      </c>
    </row>
    <row r="246" spans="1:7" x14ac:dyDescent="0.25">
      <c r="A246" s="1">
        <v>40547</v>
      </c>
      <c r="B246" s="2">
        <v>105</v>
      </c>
      <c r="C246" s="2">
        <v>106</v>
      </c>
      <c r="D246" s="2">
        <v>104</v>
      </c>
      <c r="E246" s="2">
        <v>104.5</v>
      </c>
      <c r="F246" s="2">
        <v>77.03389</v>
      </c>
      <c r="G246" s="3">
        <v>13661300</v>
      </c>
    </row>
    <row r="247" spans="1:7" x14ac:dyDescent="0.25">
      <c r="A247" s="1">
        <v>40548</v>
      </c>
      <c r="B247" s="2">
        <v>105</v>
      </c>
      <c r="C247" s="2">
        <v>107</v>
      </c>
      <c r="D247" s="2">
        <v>105</v>
      </c>
      <c r="E247" s="2">
        <v>106.5</v>
      </c>
      <c r="F247" s="2">
        <v>78.508217000000002</v>
      </c>
      <c r="G247" s="3">
        <v>21614900</v>
      </c>
    </row>
    <row r="248" spans="1:7" x14ac:dyDescent="0.25">
      <c r="A248" s="1">
        <v>40549</v>
      </c>
      <c r="B248" s="2">
        <v>107.5</v>
      </c>
      <c r="C248" s="2">
        <v>109</v>
      </c>
      <c r="D248" s="2">
        <v>105</v>
      </c>
      <c r="E248" s="2">
        <v>105.5</v>
      </c>
      <c r="F248" s="2">
        <v>77.771056999999999</v>
      </c>
      <c r="G248" s="3">
        <v>40161100</v>
      </c>
    </row>
    <row r="249" spans="1:7" x14ac:dyDescent="0.25">
      <c r="A249" s="1">
        <v>40550</v>
      </c>
      <c r="B249" s="2">
        <v>105.5</v>
      </c>
      <c r="C249" s="2">
        <v>106</v>
      </c>
      <c r="D249" s="2">
        <v>101.5</v>
      </c>
      <c r="E249" s="2">
        <v>102.5</v>
      </c>
      <c r="F249" s="2">
        <v>75.559555000000003</v>
      </c>
      <c r="G249" s="3">
        <v>46676000</v>
      </c>
    </row>
    <row r="250" spans="1:7" x14ac:dyDescent="0.25">
      <c r="A250" s="1">
        <v>40553</v>
      </c>
      <c r="B250" s="2">
        <v>102.5</v>
      </c>
      <c r="C250" s="2">
        <v>103.5</v>
      </c>
      <c r="D250" s="2">
        <v>98.75</v>
      </c>
      <c r="E250" s="2">
        <v>99.5</v>
      </c>
      <c r="F250" s="2">
        <v>73.348076000000006</v>
      </c>
      <c r="G250" s="3">
        <v>32058100</v>
      </c>
    </row>
    <row r="251" spans="1:7" x14ac:dyDescent="0.25">
      <c r="A251" s="1">
        <v>40554</v>
      </c>
      <c r="B251" s="2">
        <v>99.25</v>
      </c>
      <c r="C251" s="2">
        <v>99.5</v>
      </c>
      <c r="D251" s="2">
        <v>97.25</v>
      </c>
      <c r="E251" s="2">
        <v>97.75</v>
      </c>
      <c r="F251" s="2">
        <v>72.058006000000006</v>
      </c>
      <c r="G251" s="3">
        <v>31294000</v>
      </c>
    </row>
    <row r="252" spans="1:7" x14ac:dyDescent="0.25">
      <c r="A252" s="1">
        <v>40555</v>
      </c>
      <c r="B252" s="2">
        <v>99</v>
      </c>
      <c r="C252" s="2">
        <v>100</v>
      </c>
      <c r="D252" s="2">
        <v>97.75</v>
      </c>
      <c r="E252" s="2">
        <v>98.25</v>
      </c>
      <c r="F252" s="2">
        <v>72.426581999999996</v>
      </c>
      <c r="G252" s="3">
        <v>32475600</v>
      </c>
    </row>
    <row r="253" spans="1:7" x14ac:dyDescent="0.25">
      <c r="A253" s="1">
        <v>40556</v>
      </c>
      <c r="B253" s="2">
        <v>99.25</v>
      </c>
      <c r="C253" s="2">
        <v>101</v>
      </c>
      <c r="D253" s="2">
        <v>98.75</v>
      </c>
      <c r="E253" s="2">
        <v>101</v>
      </c>
      <c r="F253" s="2">
        <v>74.453795999999997</v>
      </c>
      <c r="G253" s="3">
        <v>39794400</v>
      </c>
    </row>
    <row r="254" spans="1:7" x14ac:dyDescent="0.25">
      <c r="A254" s="1">
        <v>40557</v>
      </c>
      <c r="B254" s="2">
        <v>100</v>
      </c>
      <c r="C254" s="2">
        <v>100.5</v>
      </c>
      <c r="D254" s="2">
        <v>99</v>
      </c>
      <c r="E254" s="2">
        <v>99.5</v>
      </c>
      <c r="F254" s="2">
        <v>73.348076000000006</v>
      </c>
      <c r="G254" s="3">
        <v>14247100</v>
      </c>
    </row>
    <row r="255" spans="1:7" x14ac:dyDescent="0.25">
      <c r="A255" s="1">
        <v>40560</v>
      </c>
      <c r="B255" s="2">
        <v>99.5</v>
      </c>
      <c r="C255" s="2">
        <v>99.75</v>
      </c>
      <c r="D255" s="2">
        <v>98.75</v>
      </c>
      <c r="E255" s="2">
        <v>99</v>
      </c>
      <c r="F255" s="2">
        <v>72.979468999999995</v>
      </c>
      <c r="G255" s="3">
        <v>9461900</v>
      </c>
    </row>
    <row r="256" spans="1:7" x14ac:dyDescent="0.25">
      <c r="A256" s="1">
        <v>40561</v>
      </c>
      <c r="B256" s="2">
        <v>99.25</v>
      </c>
      <c r="C256" s="2">
        <v>99.75</v>
      </c>
      <c r="D256" s="2">
        <v>98.5</v>
      </c>
      <c r="E256" s="2">
        <v>99</v>
      </c>
      <c r="F256" s="2">
        <v>72.979468999999995</v>
      </c>
      <c r="G256" s="3">
        <v>12334700</v>
      </c>
    </row>
    <row r="257" spans="1:7" x14ac:dyDescent="0.25">
      <c r="A257" s="1">
        <v>40562</v>
      </c>
      <c r="B257" s="2">
        <v>101</v>
      </c>
      <c r="C257" s="2">
        <v>101.5</v>
      </c>
      <c r="D257" s="2">
        <v>99.75</v>
      </c>
      <c r="E257" s="2">
        <v>100.5</v>
      </c>
      <c r="F257" s="2">
        <v>74.085235999999995</v>
      </c>
      <c r="G257" s="3">
        <v>19001000</v>
      </c>
    </row>
    <row r="258" spans="1:7" x14ac:dyDescent="0.25">
      <c r="A258" s="1">
        <v>40563</v>
      </c>
      <c r="B258" s="2">
        <v>100</v>
      </c>
      <c r="C258" s="2">
        <v>101</v>
      </c>
      <c r="D258" s="2">
        <v>99.5</v>
      </c>
      <c r="E258" s="2">
        <v>99.75</v>
      </c>
      <c r="F258" s="2">
        <v>73.532348999999996</v>
      </c>
      <c r="G258" s="3">
        <v>16015200</v>
      </c>
    </row>
    <row r="259" spans="1:7" x14ac:dyDescent="0.25">
      <c r="A259" s="1">
        <v>40564</v>
      </c>
      <c r="B259" s="2">
        <v>99.25</v>
      </c>
      <c r="C259" s="2">
        <v>99.5</v>
      </c>
      <c r="D259" s="2">
        <v>97.25</v>
      </c>
      <c r="E259" s="2">
        <v>97.5</v>
      </c>
      <c r="F259" s="2">
        <v>71.873726000000005</v>
      </c>
      <c r="G259" s="3">
        <v>14323000</v>
      </c>
    </row>
    <row r="260" spans="1:7" x14ac:dyDescent="0.25">
      <c r="A260" s="1">
        <v>40567</v>
      </c>
      <c r="B260" s="2">
        <v>96.5</v>
      </c>
      <c r="C260" s="2">
        <v>97.25</v>
      </c>
      <c r="D260" s="2">
        <v>95</v>
      </c>
      <c r="E260" s="2">
        <v>95.5</v>
      </c>
      <c r="F260" s="2">
        <v>70.399390999999994</v>
      </c>
      <c r="G260" s="3">
        <v>14986300</v>
      </c>
    </row>
    <row r="261" spans="1:7" x14ac:dyDescent="0.25">
      <c r="A261" s="1">
        <v>40568</v>
      </c>
      <c r="B261" s="2">
        <v>95.5</v>
      </c>
      <c r="C261" s="2">
        <v>98</v>
      </c>
      <c r="D261" s="2">
        <v>94</v>
      </c>
      <c r="E261" s="2">
        <v>98</v>
      </c>
      <c r="F261" s="2">
        <v>72.242317</v>
      </c>
      <c r="G261" s="3">
        <v>20218500</v>
      </c>
    </row>
    <row r="262" spans="1:7" x14ac:dyDescent="0.25">
      <c r="A262" s="1">
        <v>40569</v>
      </c>
      <c r="B262" s="2">
        <v>98</v>
      </c>
      <c r="C262" s="2">
        <v>98.25</v>
      </c>
      <c r="D262" s="2">
        <v>96.75</v>
      </c>
      <c r="E262" s="2">
        <v>98</v>
      </c>
      <c r="F262" s="2">
        <v>72.242317</v>
      </c>
      <c r="G262" s="3">
        <v>15051300</v>
      </c>
    </row>
    <row r="263" spans="1:7" x14ac:dyDescent="0.25">
      <c r="A263" s="1">
        <v>40570</v>
      </c>
      <c r="B263" s="2">
        <v>98</v>
      </c>
      <c r="C263" s="2">
        <v>98.25</v>
      </c>
      <c r="D263" s="2">
        <v>97.25</v>
      </c>
      <c r="E263" s="2">
        <v>97.5</v>
      </c>
      <c r="F263" s="2">
        <v>71.873726000000005</v>
      </c>
      <c r="G263" s="3">
        <v>8013000</v>
      </c>
    </row>
    <row r="264" spans="1:7" x14ac:dyDescent="0.25">
      <c r="A264" s="1">
        <v>40571</v>
      </c>
      <c r="B264" s="2">
        <v>96.5</v>
      </c>
      <c r="C264" s="2">
        <v>96.75</v>
      </c>
      <c r="D264" s="2">
        <v>94.75</v>
      </c>
      <c r="E264" s="2">
        <v>96</v>
      </c>
      <c r="F264" s="2">
        <v>70.767989999999998</v>
      </c>
      <c r="G264" s="3">
        <v>9414200</v>
      </c>
    </row>
    <row r="265" spans="1:7" x14ac:dyDescent="0.25">
      <c r="A265" s="1">
        <v>40574</v>
      </c>
      <c r="B265" s="2">
        <v>94.75</v>
      </c>
      <c r="C265" s="2">
        <v>95</v>
      </c>
      <c r="D265" s="2">
        <v>94</v>
      </c>
      <c r="E265" s="2">
        <v>94</v>
      </c>
      <c r="F265" s="2">
        <v>69.293639999999996</v>
      </c>
      <c r="G265" s="3">
        <v>8120200</v>
      </c>
    </row>
    <row r="266" spans="1:7" x14ac:dyDescent="0.25">
      <c r="A266" s="1">
        <v>40575</v>
      </c>
      <c r="B266" s="2">
        <v>94.25</v>
      </c>
      <c r="C266" s="2">
        <v>96.5</v>
      </c>
      <c r="D266" s="2">
        <v>94.25</v>
      </c>
      <c r="E266" s="2">
        <v>95.25</v>
      </c>
      <c r="F266" s="2">
        <v>70.215102999999999</v>
      </c>
      <c r="G266" s="3">
        <v>7055400</v>
      </c>
    </row>
    <row r="267" spans="1:7" x14ac:dyDescent="0.25">
      <c r="A267" s="1">
        <v>40576</v>
      </c>
      <c r="B267" s="2">
        <v>96.5</v>
      </c>
      <c r="C267" s="2">
        <v>98</v>
      </c>
      <c r="D267" s="2">
        <v>96</v>
      </c>
      <c r="E267" s="2">
        <v>98</v>
      </c>
      <c r="F267" s="2">
        <v>72.242317</v>
      </c>
      <c r="G267" s="3">
        <v>5871300</v>
      </c>
    </row>
    <row r="268" spans="1:7" x14ac:dyDescent="0.25">
      <c r="A268" s="1">
        <v>40577</v>
      </c>
      <c r="B268" s="2">
        <v>98</v>
      </c>
      <c r="C268" s="2">
        <v>98</v>
      </c>
      <c r="D268" s="2">
        <v>96.5</v>
      </c>
      <c r="E268" s="2">
        <v>96.5</v>
      </c>
      <c r="F268" s="2">
        <v>71.136550999999997</v>
      </c>
      <c r="G268" s="3">
        <v>2284900</v>
      </c>
    </row>
    <row r="269" spans="1:7" x14ac:dyDescent="0.25">
      <c r="A269" s="1">
        <v>40578</v>
      </c>
      <c r="B269" s="2">
        <v>97.25</v>
      </c>
      <c r="C269" s="2">
        <v>97.75</v>
      </c>
      <c r="D269" s="2">
        <v>96.25</v>
      </c>
      <c r="E269" s="2">
        <v>96.25</v>
      </c>
      <c r="F269" s="2">
        <v>70.952263000000002</v>
      </c>
      <c r="G269" s="3">
        <v>8283700</v>
      </c>
    </row>
    <row r="270" spans="1:7" x14ac:dyDescent="0.25">
      <c r="A270" s="1">
        <v>40581</v>
      </c>
      <c r="B270" s="2">
        <v>96</v>
      </c>
      <c r="C270" s="2">
        <v>96</v>
      </c>
      <c r="D270" s="2">
        <v>94.5</v>
      </c>
      <c r="E270" s="2">
        <v>95</v>
      </c>
      <c r="F270" s="2">
        <v>70.030815000000004</v>
      </c>
      <c r="G270" s="3">
        <v>8878000</v>
      </c>
    </row>
    <row r="271" spans="1:7" x14ac:dyDescent="0.25">
      <c r="A271" s="1">
        <v>40582</v>
      </c>
      <c r="B271" s="2">
        <v>94.75</v>
      </c>
      <c r="C271" s="2">
        <v>96</v>
      </c>
      <c r="D271" s="2">
        <v>94</v>
      </c>
      <c r="E271" s="2">
        <v>94.25</v>
      </c>
      <c r="F271" s="2">
        <v>69.477928000000006</v>
      </c>
      <c r="G271" s="3">
        <v>13106100</v>
      </c>
    </row>
    <row r="272" spans="1:7" x14ac:dyDescent="0.25">
      <c r="A272" s="1">
        <v>40583</v>
      </c>
      <c r="B272" s="2">
        <v>94.5</v>
      </c>
      <c r="C272" s="2">
        <v>95</v>
      </c>
      <c r="D272" s="2">
        <v>93.25</v>
      </c>
      <c r="E272" s="2">
        <v>94</v>
      </c>
      <c r="F272" s="2">
        <v>69.293639999999996</v>
      </c>
      <c r="G272" s="3">
        <v>11178200</v>
      </c>
    </row>
    <row r="273" spans="1:7" x14ac:dyDescent="0.25">
      <c r="A273" s="1">
        <v>40584</v>
      </c>
      <c r="B273" s="2">
        <v>93</v>
      </c>
      <c r="C273" s="2">
        <v>94</v>
      </c>
      <c r="D273" s="2">
        <v>92</v>
      </c>
      <c r="E273" s="2">
        <v>93</v>
      </c>
      <c r="F273" s="2">
        <v>68.556479999999993</v>
      </c>
      <c r="G273" s="3">
        <v>18010000</v>
      </c>
    </row>
    <row r="274" spans="1:7" x14ac:dyDescent="0.25">
      <c r="A274" s="1">
        <v>40585</v>
      </c>
      <c r="B274" s="2">
        <v>93.75</v>
      </c>
      <c r="C274" s="2">
        <v>96.25</v>
      </c>
      <c r="D274" s="2">
        <v>93.25</v>
      </c>
      <c r="E274" s="2">
        <v>96</v>
      </c>
      <c r="F274" s="2">
        <v>70.767989999999998</v>
      </c>
      <c r="G274" s="3">
        <v>25159100</v>
      </c>
    </row>
    <row r="275" spans="1:7" x14ac:dyDescent="0.25">
      <c r="A275" s="1">
        <v>40588</v>
      </c>
      <c r="B275" s="2">
        <v>96.25</v>
      </c>
      <c r="C275" s="2">
        <v>97.25</v>
      </c>
      <c r="D275" s="2">
        <v>96.25</v>
      </c>
      <c r="E275" s="2">
        <v>97.25</v>
      </c>
      <c r="F275" s="2">
        <v>71.689437999999996</v>
      </c>
      <c r="G275" s="3">
        <v>9220700</v>
      </c>
    </row>
    <row r="276" spans="1:7" x14ac:dyDescent="0.25">
      <c r="A276" s="1">
        <v>40589</v>
      </c>
      <c r="B276" s="2">
        <v>97.25</v>
      </c>
      <c r="C276" s="2">
        <v>99.75</v>
      </c>
      <c r="D276" s="2">
        <v>97.25</v>
      </c>
      <c r="E276" s="2">
        <v>98</v>
      </c>
      <c r="F276" s="2">
        <v>72.242317</v>
      </c>
      <c r="G276" s="3">
        <v>22544500</v>
      </c>
    </row>
    <row r="277" spans="1:7" x14ac:dyDescent="0.25">
      <c r="A277" s="1">
        <v>40590</v>
      </c>
      <c r="B277" s="2">
        <v>98.5</v>
      </c>
      <c r="C277" s="2">
        <v>102.5</v>
      </c>
      <c r="D277" s="2">
        <v>98.25</v>
      </c>
      <c r="E277" s="2">
        <v>101.5</v>
      </c>
      <c r="F277" s="2">
        <v>74.822395</v>
      </c>
      <c r="G277" s="3">
        <v>30824600</v>
      </c>
    </row>
    <row r="278" spans="1:7" x14ac:dyDescent="0.25">
      <c r="A278" s="1">
        <v>40591</v>
      </c>
      <c r="B278" s="2">
        <v>102.5</v>
      </c>
      <c r="C278" s="2">
        <v>103.5</v>
      </c>
      <c r="D278" s="2">
        <v>100.5</v>
      </c>
      <c r="E278" s="2">
        <v>101.5</v>
      </c>
      <c r="F278" s="2">
        <v>74.822395</v>
      </c>
      <c r="G278" s="3">
        <v>12657000</v>
      </c>
    </row>
    <row r="279" spans="1:7" x14ac:dyDescent="0.25">
      <c r="A279" s="1">
        <v>40592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3" t="s">
        <v>7</v>
      </c>
    </row>
    <row r="280" spans="1:7" x14ac:dyDescent="0.25">
      <c r="A280" s="1">
        <v>40595</v>
      </c>
      <c r="B280" s="2">
        <v>102</v>
      </c>
      <c r="C280" s="2">
        <v>104</v>
      </c>
      <c r="D280" s="2">
        <v>101</v>
      </c>
      <c r="E280" s="2">
        <v>103.5</v>
      </c>
      <c r="F280" s="2">
        <v>76.296715000000006</v>
      </c>
      <c r="G280" s="3">
        <v>22193600</v>
      </c>
    </row>
    <row r="281" spans="1:7" x14ac:dyDescent="0.25">
      <c r="A281" s="1">
        <v>40596</v>
      </c>
      <c r="B281" s="2">
        <v>101.5</v>
      </c>
      <c r="C281" s="2">
        <v>102.5</v>
      </c>
      <c r="D281" s="2">
        <v>101</v>
      </c>
      <c r="E281" s="2">
        <v>101.5</v>
      </c>
      <c r="F281" s="2">
        <v>74.822395</v>
      </c>
      <c r="G281" s="3">
        <v>10585600</v>
      </c>
    </row>
    <row r="282" spans="1:7" x14ac:dyDescent="0.25">
      <c r="A282" s="1">
        <v>40597</v>
      </c>
      <c r="B282" s="2">
        <v>102</v>
      </c>
      <c r="C282" s="2">
        <v>102.5</v>
      </c>
      <c r="D282" s="2">
        <v>100.5</v>
      </c>
      <c r="E282" s="2">
        <v>101.5</v>
      </c>
      <c r="F282" s="2">
        <v>74.822395</v>
      </c>
      <c r="G282" s="3">
        <v>8274700</v>
      </c>
    </row>
    <row r="283" spans="1:7" x14ac:dyDescent="0.25">
      <c r="A283" s="1">
        <v>40598</v>
      </c>
      <c r="B283" s="2">
        <v>102</v>
      </c>
      <c r="C283" s="2">
        <v>102</v>
      </c>
      <c r="D283" s="2">
        <v>98.5</v>
      </c>
      <c r="E283" s="2">
        <v>98.5</v>
      </c>
      <c r="F283" s="2">
        <v>72.610900999999998</v>
      </c>
      <c r="G283" s="3">
        <v>11066900</v>
      </c>
    </row>
    <row r="284" spans="1:7" x14ac:dyDescent="0.25">
      <c r="A284" s="1">
        <v>40599</v>
      </c>
      <c r="B284" s="2">
        <v>99</v>
      </c>
      <c r="C284" s="2">
        <v>101</v>
      </c>
      <c r="D284" s="2">
        <v>99</v>
      </c>
      <c r="E284" s="2">
        <v>101</v>
      </c>
      <c r="F284" s="2">
        <v>74.453795999999997</v>
      </c>
      <c r="G284" s="3">
        <v>7146600</v>
      </c>
    </row>
    <row r="285" spans="1:7" x14ac:dyDescent="0.25">
      <c r="A285" s="1">
        <v>40602</v>
      </c>
      <c r="B285" s="2">
        <v>99.5</v>
      </c>
      <c r="C285" s="2">
        <v>102</v>
      </c>
      <c r="D285" s="2">
        <v>99.5</v>
      </c>
      <c r="E285" s="2">
        <v>102</v>
      </c>
      <c r="F285" s="2">
        <v>75.190978999999999</v>
      </c>
      <c r="G285" s="3">
        <v>10030100</v>
      </c>
    </row>
    <row r="286" spans="1:7" x14ac:dyDescent="0.25">
      <c r="A286" s="1">
        <v>40603</v>
      </c>
      <c r="B286" s="2">
        <v>103</v>
      </c>
      <c r="C286" s="2">
        <v>103.5</v>
      </c>
      <c r="D286" s="2">
        <v>102</v>
      </c>
      <c r="E286" s="2">
        <v>103</v>
      </c>
      <c r="F286" s="2">
        <v>75.928145999999998</v>
      </c>
      <c r="G286" s="3">
        <v>13891700</v>
      </c>
    </row>
    <row r="287" spans="1:7" x14ac:dyDescent="0.25">
      <c r="A287" s="1">
        <v>40604</v>
      </c>
      <c r="B287" s="2">
        <v>101</v>
      </c>
      <c r="C287" s="2">
        <v>102</v>
      </c>
      <c r="D287" s="2">
        <v>100.5</v>
      </c>
      <c r="E287" s="2">
        <v>102</v>
      </c>
      <c r="F287" s="2">
        <v>75.190978999999999</v>
      </c>
      <c r="G287" s="3">
        <v>8804900</v>
      </c>
    </row>
    <row r="288" spans="1:7" x14ac:dyDescent="0.25">
      <c r="A288" s="1">
        <v>40605</v>
      </c>
      <c r="B288" s="2">
        <v>102</v>
      </c>
      <c r="C288" s="2">
        <v>103.5</v>
      </c>
      <c r="D288" s="2">
        <v>101</v>
      </c>
      <c r="E288" s="2">
        <v>103.5</v>
      </c>
      <c r="F288" s="2">
        <v>76.296715000000006</v>
      </c>
      <c r="G288" s="3">
        <v>11699800</v>
      </c>
    </row>
    <row r="289" spans="1:7" x14ac:dyDescent="0.25">
      <c r="A289" s="1">
        <v>40606</v>
      </c>
      <c r="B289" s="2">
        <v>104</v>
      </c>
      <c r="C289" s="2">
        <v>104.5</v>
      </c>
      <c r="D289" s="2">
        <v>103.5</v>
      </c>
      <c r="E289" s="2">
        <v>103.5</v>
      </c>
      <c r="F289" s="2">
        <v>76.296715000000006</v>
      </c>
      <c r="G289" s="3">
        <v>9379500</v>
      </c>
    </row>
    <row r="290" spans="1:7" x14ac:dyDescent="0.25">
      <c r="A290" s="1">
        <v>40609</v>
      </c>
      <c r="B290" s="2">
        <v>103.5</v>
      </c>
      <c r="C290" s="2">
        <v>103.5</v>
      </c>
      <c r="D290" s="2">
        <v>102.5</v>
      </c>
      <c r="E290" s="2">
        <v>103</v>
      </c>
      <c r="F290" s="2">
        <v>75.928145999999998</v>
      </c>
      <c r="G290" s="3">
        <v>5818400</v>
      </c>
    </row>
    <row r="291" spans="1:7" x14ac:dyDescent="0.25">
      <c r="A291" s="1">
        <v>40610</v>
      </c>
      <c r="B291" s="2">
        <v>103.5</v>
      </c>
      <c r="C291" s="2">
        <v>105</v>
      </c>
      <c r="D291" s="2">
        <v>103</v>
      </c>
      <c r="E291" s="2">
        <v>104.5</v>
      </c>
      <c r="F291" s="2">
        <v>77.03389</v>
      </c>
      <c r="G291" s="3">
        <v>16387700</v>
      </c>
    </row>
    <row r="292" spans="1:7" x14ac:dyDescent="0.25">
      <c r="A292" s="1">
        <v>40611</v>
      </c>
      <c r="B292" s="2">
        <v>105.5</v>
      </c>
      <c r="C292" s="2">
        <v>106</v>
      </c>
      <c r="D292" s="2">
        <v>103.5</v>
      </c>
      <c r="E292" s="2">
        <v>104</v>
      </c>
      <c r="F292" s="2">
        <v>76.665306000000001</v>
      </c>
      <c r="G292" s="3">
        <v>10210100</v>
      </c>
    </row>
    <row r="293" spans="1:7" x14ac:dyDescent="0.25">
      <c r="A293" s="1">
        <v>40612</v>
      </c>
      <c r="B293" s="2">
        <v>103</v>
      </c>
      <c r="C293" s="2">
        <v>105</v>
      </c>
      <c r="D293" s="2">
        <v>103</v>
      </c>
      <c r="E293" s="2">
        <v>105</v>
      </c>
      <c r="F293" s="2">
        <v>77.402489000000003</v>
      </c>
      <c r="G293" s="3">
        <v>6262700</v>
      </c>
    </row>
    <row r="294" spans="1:7" x14ac:dyDescent="0.25">
      <c r="A294" s="1">
        <v>40613</v>
      </c>
      <c r="B294" s="2">
        <v>103.5</v>
      </c>
      <c r="C294" s="2">
        <v>104</v>
      </c>
      <c r="D294" s="2">
        <v>102</v>
      </c>
      <c r="E294" s="2">
        <v>102</v>
      </c>
      <c r="F294" s="2">
        <v>75.190978999999999</v>
      </c>
      <c r="G294" s="3">
        <v>12431800</v>
      </c>
    </row>
    <row r="295" spans="1:7" x14ac:dyDescent="0.25">
      <c r="A295" s="1">
        <v>40616</v>
      </c>
      <c r="B295" s="2">
        <v>102</v>
      </c>
      <c r="C295" s="2">
        <v>104</v>
      </c>
      <c r="D295" s="2">
        <v>101</v>
      </c>
      <c r="E295" s="2">
        <v>104</v>
      </c>
      <c r="F295" s="2">
        <v>76.665306000000001</v>
      </c>
      <c r="G295" s="3">
        <v>5338800</v>
      </c>
    </row>
    <row r="296" spans="1:7" x14ac:dyDescent="0.25">
      <c r="A296" s="1">
        <v>40617</v>
      </c>
      <c r="B296" s="2">
        <v>102</v>
      </c>
      <c r="C296" s="2">
        <v>102.5</v>
      </c>
      <c r="D296" s="2">
        <v>100.5</v>
      </c>
      <c r="E296" s="2">
        <v>101</v>
      </c>
      <c r="F296" s="2">
        <v>74.453795999999997</v>
      </c>
      <c r="G296" s="3">
        <v>12227100</v>
      </c>
    </row>
    <row r="297" spans="1:7" x14ac:dyDescent="0.25">
      <c r="A297" s="1">
        <v>40618</v>
      </c>
      <c r="B297" s="2">
        <v>101.5</v>
      </c>
      <c r="C297" s="2">
        <v>102</v>
      </c>
      <c r="D297" s="2">
        <v>100.5</v>
      </c>
      <c r="E297" s="2">
        <v>101</v>
      </c>
      <c r="F297" s="2">
        <v>74.453795999999997</v>
      </c>
      <c r="G297" s="3">
        <v>12229100</v>
      </c>
    </row>
    <row r="298" spans="1:7" x14ac:dyDescent="0.25">
      <c r="A298" s="1">
        <v>40619</v>
      </c>
      <c r="B298" s="2">
        <v>100</v>
      </c>
      <c r="C298" s="2">
        <v>100.5</v>
      </c>
      <c r="D298" s="2">
        <v>99.75</v>
      </c>
      <c r="E298" s="2">
        <v>100.5</v>
      </c>
      <c r="F298" s="2">
        <v>74.085235999999995</v>
      </c>
      <c r="G298" s="3">
        <v>4147300</v>
      </c>
    </row>
    <row r="299" spans="1:7" x14ac:dyDescent="0.25">
      <c r="A299" s="1">
        <v>40623</v>
      </c>
      <c r="B299" s="2">
        <v>102</v>
      </c>
      <c r="C299" s="2">
        <v>104</v>
      </c>
      <c r="D299" s="2">
        <v>101.5</v>
      </c>
      <c r="E299" s="2">
        <v>104</v>
      </c>
      <c r="F299" s="2">
        <v>76.665306000000001</v>
      </c>
      <c r="G299" s="3">
        <v>9622800</v>
      </c>
    </row>
    <row r="300" spans="1:7" x14ac:dyDescent="0.25">
      <c r="A300" s="1">
        <v>40624</v>
      </c>
      <c r="B300" s="2">
        <v>104</v>
      </c>
      <c r="C300" s="2">
        <v>104.5</v>
      </c>
      <c r="D300" s="2">
        <v>103</v>
      </c>
      <c r="E300" s="2">
        <v>103.5</v>
      </c>
      <c r="F300" s="2">
        <v>76.296715000000006</v>
      </c>
      <c r="G300" s="3">
        <v>12586100</v>
      </c>
    </row>
    <row r="301" spans="1:7" x14ac:dyDescent="0.25">
      <c r="A301" s="1">
        <v>40625</v>
      </c>
      <c r="B301" s="2">
        <v>103.5</v>
      </c>
      <c r="C301" s="2">
        <v>104</v>
      </c>
      <c r="D301" s="2">
        <v>103</v>
      </c>
      <c r="E301" s="2">
        <v>103.5</v>
      </c>
      <c r="F301" s="2">
        <v>76.296715000000006</v>
      </c>
      <c r="G301" s="3">
        <v>5467800</v>
      </c>
    </row>
    <row r="302" spans="1:7" x14ac:dyDescent="0.25">
      <c r="A302" s="1">
        <v>40626</v>
      </c>
      <c r="B302" s="2">
        <v>104</v>
      </c>
      <c r="C302" s="2">
        <v>105</v>
      </c>
      <c r="D302" s="2">
        <v>103</v>
      </c>
      <c r="E302" s="2">
        <v>104.5</v>
      </c>
      <c r="F302" s="2">
        <v>77.03389</v>
      </c>
      <c r="G302" s="3">
        <v>8790300</v>
      </c>
    </row>
    <row r="303" spans="1:7" x14ac:dyDescent="0.25">
      <c r="A303" s="1">
        <v>40627</v>
      </c>
      <c r="B303" s="2">
        <v>105.5</v>
      </c>
      <c r="C303" s="2">
        <v>105.5</v>
      </c>
      <c r="D303" s="2">
        <v>104</v>
      </c>
      <c r="E303" s="2">
        <v>105</v>
      </c>
      <c r="F303" s="2">
        <v>77.402489000000003</v>
      </c>
      <c r="G303" s="3">
        <v>7554300</v>
      </c>
    </row>
    <row r="304" spans="1:7" x14ac:dyDescent="0.25">
      <c r="A304" s="1">
        <v>40630</v>
      </c>
      <c r="B304" s="2">
        <v>105</v>
      </c>
      <c r="C304" s="2">
        <v>105.5</v>
      </c>
      <c r="D304" s="2">
        <v>104</v>
      </c>
      <c r="E304" s="2">
        <v>104.5</v>
      </c>
      <c r="F304" s="2">
        <v>77.03389</v>
      </c>
      <c r="G304" s="3">
        <v>3529400</v>
      </c>
    </row>
    <row r="305" spans="1:7" x14ac:dyDescent="0.25">
      <c r="A305" s="1">
        <v>40631</v>
      </c>
      <c r="B305" s="2">
        <v>104.5</v>
      </c>
      <c r="C305" s="2">
        <v>105.5</v>
      </c>
      <c r="D305" s="2">
        <v>104</v>
      </c>
      <c r="E305" s="2">
        <v>105</v>
      </c>
      <c r="F305" s="2">
        <v>77.402489000000003</v>
      </c>
      <c r="G305" s="3">
        <v>6392300</v>
      </c>
    </row>
    <row r="306" spans="1:7" x14ac:dyDescent="0.25">
      <c r="A306" s="1">
        <v>40632</v>
      </c>
      <c r="B306" s="2">
        <v>105.5</v>
      </c>
      <c r="C306" s="2">
        <v>108</v>
      </c>
      <c r="D306" s="2">
        <v>105.5</v>
      </c>
      <c r="E306" s="2">
        <v>108</v>
      </c>
      <c r="F306" s="2">
        <v>79.613983000000005</v>
      </c>
      <c r="G306" s="3">
        <v>25187100</v>
      </c>
    </row>
    <row r="307" spans="1:7" x14ac:dyDescent="0.25">
      <c r="A307" s="1">
        <v>40633</v>
      </c>
      <c r="B307" s="2">
        <v>109</v>
      </c>
      <c r="C307" s="2">
        <v>110</v>
      </c>
      <c r="D307" s="2">
        <v>108</v>
      </c>
      <c r="E307" s="2">
        <v>108</v>
      </c>
      <c r="F307" s="2">
        <v>79.613983000000005</v>
      </c>
      <c r="G307" s="3">
        <v>23899800</v>
      </c>
    </row>
    <row r="308" spans="1:7" x14ac:dyDescent="0.25">
      <c r="A308" s="1">
        <v>40634</v>
      </c>
      <c r="B308" s="2">
        <v>109</v>
      </c>
      <c r="C308" s="2">
        <v>113.5</v>
      </c>
      <c r="D308" s="2">
        <v>108.5</v>
      </c>
      <c r="E308" s="2">
        <v>113</v>
      </c>
      <c r="F308" s="2">
        <v>83.299805000000006</v>
      </c>
      <c r="G308" s="3">
        <v>29369400</v>
      </c>
    </row>
    <row r="309" spans="1:7" x14ac:dyDescent="0.25">
      <c r="A309" s="1">
        <v>40637</v>
      </c>
      <c r="B309" s="2">
        <v>114</v>
      </c>
      <c r="C309" s="2">
        <v>116.5</v>
      </c>
      <c r="D309" s="2">
        <v>114</v>
      </c>
      <c r="E309" s="2">
        <v>115</v>
      </c>
      <c r="F309" s="2">
        <v>84.774124</v>
      </c>
      <c r="G309" s="3">
        <v>16402600</v>
      </c>
    </row>
    <row r="310" spans="1:7" x14ac:dyDescent="0.25">
      <c r="A310" s="1">
        <v>40638</v>
      </c>
      <c r="B310" s="2">
        <v>115</v>
      </c>
      <c r="C310" s="2">
        <v>115</v>
      </c>
      <c r="D310" s="2">
        <v>113.5</v>
      </c>
      <c r="E310" s="2">
        <v>115</v>
      </c>
      <c r="F310" s="2">
        <v>84.774124</v>
      </c>
      <c r="G310" s="3">
        <v>7745900</v>
      </c>
    </row>
    <row r="311" spans="1:7" x14ac:dyDescent="0.25">
      <c r="A311" s="1">
        <v>40640</v>
      </c>
      <c r="B311" s="2">
        <v>115</v>
      </c>
      <c r="C311" s="2">
        <v>117</v>
      </c>
      <c r="D311" s="2">
        <v>115</v>
      </c>
      <c r="E311" s="2">
        <v>117</v>
      </c>
      <c r="F311" s="2">
        <v>86.248474000000002</v>
      </c>
      <c r="G311" s="3">
        <v>15285400</v>
      </c>
    </row>
    <row r="312" spans="1:7" x14ac:dyDescent="0.25">
      <c r="A312" s="1">
        <v>40641</v>
      </c>
      <c r="B312" s="2">
        <v>117</v>
      </c>
      <c r="C312" s="2">
        <v>117.5</v>
      </c>
      <c r="D312" s="2">
        <v>114.5</v>
      </c>
      <c r="E312" s="2">
        <v>115.5</v>
      </c>
      <c r="F312" s="2">
        <v>85.142714999999995</v>
      </c>
      <c r="G312" s="3">
        <v>13053600</v>
      </c>
    </row>
    <row r="313" spans="1:7" x14ac:dyDescent="0.25">
      <c r="A313" s="1">
        <v>40644</v>
      </c>
      <c r="B313" s="2">
        <v>115.5</v>
      </c>
      <c r="C313" s="2">
        <v>116</v>
      </c>
      <c r="D313" s="2">
        <v>114.5</v>
      </c>
      <c r="E313" s="2">
        <v>115</v>
      </c>
      <c r="F313" s="2">
        <v>84.774124</v>
      </c>
      <c r="G313" s="3">
        <v>7805900</v>
      </c>
    </row>
    <row r="314" spans="1:7" x14ac:dyDescent="0.25">
      <c r="A314" s="1">
        <v>40645</v>
      </c>
      <c r="B314" s="2">
        <v>114</v>
      </c>
      <c r="C314" s="2">
        <v>116.5</v>
      </c>
      <c r="D314" s="2">
        <v>112.5</v>
      </c>
      <c r="E314" s="2">
        <v>116.5</v>
      </c>
      <c r="F314" s="2">
        <v>85.879890000000003</v>
      </c>
      <c r="G314" s="3">
        <v>11874900</v>
      </c>
    </row>
    <row r="315" spans="1:7" x14ac:dyDescent="0.25">
      <c r="A315" s="1">
        <v>40651</v>
      </c>
      <c r="B315" s="2">
        <v>115</v>
      </c>
      <c r="C315" s="2">
        <v>116</v>
      </c>
      <c r="D315" s="2">
        <v>114.5</v>
      </c>
      <c r="E315" s="2">
        <v>115.5</v>
      </c>
      <c r="F315" s="2">
        <v>86.629929000000004</v>
      </c>
      <c r="G315" s="3">
        <v>10330500</v>
      </c>
    </row>
    <row r="316" spans="1:7" x14ac:dyDescent="0.25">
      <c r="A316" s="1">
        <v>40652</v>
      </c>
      <c r="B316" s="2">
        <v>114.5</v>
      </c>
      <c r="C316" s="2">
        <v>115</v>
      </c>
      <c r="D316" s="2">
        <v>113</v>
      </c>
      <c r="E316" s="2">
        <v>114</v>
      </c>
      <c r="F316" s="2">
        <v>85.504859999999994</v>
      </c>
      <c r="G316" s="3">
        <v>14132900</v>
      </c>
    </row>
    <row r="317" spans="1:7" x14ac:dyDescent="0.25">
      <c r="A317" s="1">
        <v>40653</v>
      </c>
      <c r="B317" s="2">
        <v>115.5</v>
      </c>
      <c r="C317" s="2">
        <v>117.5</v>
      </c>
      <c r="D317" s="2">
        <v>115.5</v>
      </c>
      <c r="E317" s="2">
        <v>116</v>
      </c>
      <c r="F317" s="2">
        <v>87.004958999999999</v>
      </c>
      <c r="G317" s="3">
        <v>20278400</v>
      </c>
    </row>
    <row r="318" spans="1:7" x14ac:dyDescent="0.25">
      <c r="A318" s="1">
        <v>40654</v>
      </c>
      <c r="B318" s="2">
        <v>116.5</v>
      </c>
      <c r="C318" s="2">
        <v>116.5</v>
      </c>
      <c r="D318" s="2">
        <v>115.5</v>
      </c>
      <c r="E318" s="2">
        <v>116</v>
      </c>
      <c r="F318" s="2">
        <v>87.004958999999999</v>
      </c>
      <c r="G318" s="3">
        <v>7891600</v>
      </c>
    </row>
    <row r="319" spans="1:7" x14ac:dyDescent="0.25">
      <c r="A319" s="1">
        <v>40655</v>
      </c>
      <c r="B319" s="2">
        <v>116</v>
      </c>
      <c r="C319" s="2">
        <v>116.5</v>
      </c>
      <c r="D319" s="2">
        <v>115</v>
      </c>
      <c r="E319" s="2">
        <v>116.5</v>
      </c>
      <c r="F319" s="2">
        <v>87.379958999999999</v>
      </c>
      <c r="G319" s="3">
        <v>3049900</v>
      </c>
    </row>
    <row r="320" spans="1:7" x14ac:dyDescent="0.25">
      <c r="A320" s="1">
        <v>40658</v>
      </c>
      <c r="B320" s="2">
        <v>116.5</v>
      </c>
      <c r="C320" s="2">
        <v>118.5</v>
      </c>
      <c r="D320" s="2">
        <v>115</v>
      </c>
      <c r="E320" s="2">
        <v>118.5</v>
      </c>
      <c r="F320" s="2">
        <v>88.880050999999995</v>
      </c>
      <c r="G320" s="3">
        <v>8758600</v>
      </c>
    </row>
    <row r="321" spans="1:7" x14ac:dyDescent="0.25">
      <c r="A321" s="1">
        <v>40659</v>
      </c>
      <c r="B321" s="2">
        <v>118</v>
      </c>
      <c r="C321" s="2">
        <v>118.5</v>
      </c>
      <c r="D321" s="2">
        <v>116</v>
      </c>
      <c r="E321" s="2">
        <v>117.5</v>
      </c>
      <c r="F321" s="2">
        <v>88.130027999999996</v>
      </c>
      <c r="G321" s="3">
        <v>10722000</v>
      </c>
    </row>
    <row r="322" spans="1:7" x14ac:dyDescent="0.25">
      <c r="A322" s="1">
        <v>40660</v>
      </c>
      <c r="B322" s="2">
        <v>118.5</v>
      </c>
      <c r="C322" s="2">
        <v>119</v>
      </c>
      <c r="D322" s="2">
        <v>115</v>
      </c>
      <c r="E322" s="2">
        <v>116.5</v>
      </c>
      <c r="F322" s="2">
        <v>87.379958999999999</v>
      </c>
      <c r="G322" s="3">
        <v>8216200</v>
      </c>
    </row>
    <row r="323" spans="1:7" x14ac:dyDescent="0.25">
      <c r="A323" s="1">
        <v>40661</v>
      </c>
      <c r="B323" s="2">
        <v>117.5</v>
      </c>
      <c r="C323" s="2">
        <v>117.5</v>
      </c>
      <c r="D323" s="2">
        <v>115.5</v>
      </c>
      <c r="E323" s="2">
        <v>116.5</v>
      </c>
      <c r="F323" s="2">
        <v>87.379958999999999</v>
      </c>
      <c r="G323" s="3">
        <v>3873700</v>
      </c>
    </row>
    <row r="324" spans="1:7" x14ac:dyDescent="0.25">
      <c r="A324" s="1">
        <v>40662</v>
      </c>
      <c r="B324" s="2">
        <v>116</v>
      </c>
      <c r="C324" s="2">
        <v>116</v>
      </c>
      <c r="D324" s="2">
        <v>114</v>
      </c>
      <c r="E324" s="2">
        <v>116</v>
      </c>
      <c r="F324" s="2">
        <v>87.004958999999999</v>
      </c>
      <c r="G324" s="3">
        <v>6847400</v>
      </c>
    </row>
    <row r="325" spans="1:7" x14ac:dyDescent="0.25">
      <c r="A325" s="1">
        <v>40666</v>
      </c>
      <c r="B325" s="2">
        <v>114.5</v>
      </c>
      <c r="C325" s="2">
        <v>115</v>
      </c>
      <c r="D325" s="2">
        <v>112</v>
      </c>
      <c r="E325" s="2">
        <v>113</v>
      </c>
      <c r="F325" s="2">
        <v>84.754822000000004</v>
      </c>
      <c r="G325" s="3">
        <v>13625400</v>
      </c>
    </row>
    <row r="326" spans="1:7" x14ac:dyDescent="0.25">
      <c r="A326" s="1">
        <v>40667</v>
      </c>
      <c r="B326" s="2">
        <v>113.5</v>
      </c>
      <c r="C326" s="2">
        <v>115.5</v>
      </c>
      <c r="D326" s="2">
        <v>112.5</v>
      </c>
      <c r="E326" s="2">
        <v>115</v>
      </c>
      <c r="F326" s="2">
        <v>86.254906000000005</v>
      </c>
      <c r="G326" s="3">
        <v>6056800</v>
      </c>
    </row>
    <row r="327" spans="1:7" x14ac:dyDescent="0.25">
      <c r="A327" s="1">
        <v>40669</v>
      </c>
      <c r="B327" s="2">
        <v>113</v>
      </c>
      <c r="C327" s="2">
        <v>114.5</v>
      </c>
      <c r="D327" s="2">
        <v>112</v>
      </c>
      <c r="E327" s="2">
        <v>112.5</v>
      </c>
      <c r="F327" s="2">
        <v>84.379799000000006</v>
      </c>
      <c r="G327" s="3">
        <v>7959100</v>
      </c>
    </row>
    <row r="328" spans="1:7" x14ac:dyDescent="0.25">
      <c r="A328" s="1">
        <v>40672</v>
      </c>
      <c r="B328" s="2">
        <v>113</v>
      </c>
      <c r="C328" s="2">
        <v>116</v>
      </c>
      <c r="D328" s="2">
        <v>113</v>
      </c>
      <c r="E328" s="2">
        <v>114.5</v>
      </c>
      <c r="F328" s="2">
        <v>85.879890000000003</v>
      </c>
      <c r="G328" s="3">
        <v>7517000</v>
      </c>
    </row>
    <row r="329" spans="1:7" x14ac:dyDescent="0.25">
      <c r="A329" s="1">
        <v>40673</v>
      </c>
      <c r="B329" s="2">
        <v>115</v>
      </c>
      <c r="C329" s="2">
        <v>117</v>
      </c>
      <c r="D329" s="2">
        <v>113.5</v>
      </c>
      <c r="E329" s="2">
        <v>117</v>
      </c>
      <c r="F329" s="2">
        <v>87.754997000000003</v>
      </c>
      <c r="G329" s="3">
        <v>7290600</v>
      </c>
    </row>
    <row r="330" spans="1:7" x14ac:dyDescent="0.25">
      <c r="A330" s="1">
        <v>40674</v>
      </c>
      <c r="B330" s="2">
        <v>118</v>
      </c>
      <c r="C330" s="2">
        <v>118</v>
      </c>
      <c r="D330" s="2">
        <v>115.5</v>
      </c>
      <c r="E330" s="2">
        <v>116.5</v>
      </c>
      <c r="F330" s="2">
        <v>87.379958999999999</v>
      </c>
      <c r="G330" s="3">
        <v>11637900</v>
      </c>
    </row>
    <row r="331" spans="1:7" x14ac:dyDescent="0.25">
      <c r="A331" s="1">
        <v>40675</v>
      </c>
      <c r="B331" s="2">
        <v>115.5</v>
      </c>
      <c r="C331" s="2">
        <v>117</v>
      </c>
      <c r="D331" s="2">
        <v>115</v>
      </c>
      <c r="E331" s="2">
        <v>115</v>
      </c>
      <c r="F331" s="2">
        <v>86.254906000000005</v>
      </c>
      <c r="G331" s="3">
        <v>3728500</v>
      </c>
    </row>
    <row r="332" spans="1:7" x14ac:dyDescent="0.25">
      <c r="A332" s="1">
        <v>40676</v>
      </c>
      <c r="B332" s="2">
        <v>115.5</v>
      </c>
      <c r="C332" s="2">
        <v>116</v>
      </c>
      <c r="D332" s="2">
        <v>113.5</v>
      </c>
      <c r="E332" s="2">
        <v>115.5</v>
      </c>
      <c r="F332" s="2">
        <v>86.629929000000004</v>
      </c>
      <c r="G332" s="3">
        <v>4580600</v>
      </c>
    </row>
    <row r="333" spans="1:7" x14ac:dyDescent="0.25">
      <c r="A333" s="1">
        <v>40681</v>
      </c>
      <c r="B333" s="2">
        <v>114</v>
      </c>
      <c r="C333" s="2">
        <v>116</v>
      </c>
      <c r="D333" s="2">
        <v>113.5</v>
      </c>
      <c r="E333" s="2">
        <v>115.5</v>
      </c>
      <c r="F333" s="2">
        <v>86.629929000000004</v>
      </c>
      <c r="G333" s="3">
        <v>4892600</v>
      </c>
    </row>
    <row r="334" spans="1:7" x14ac:dyDescent="0.25">
      <c r="A334" s="1">
        <v>40682</v>
      </c>
      <c r="B334" s="2">
        <v>114.5</v>
      </c>
      <c r="C334" s="2">
        <v>115</v>
      </c>
      <c r="D334" s="2">
        <v>113.5</v>
      </c>
      <c r="E334" s="2">
        <v>114</v>
      </c>
      <c r="F334" s="2">
        <v>85.504859999999994</v>
      </c>
      <c r="G334" s="3">
        <v>4548400</v>
      </c>
    </row>
    <row r="335" spans="1:7" x14ac:dyDescent="0.25">
      <c r="A335" s="1">
        <v>40683</v>
      </c>
      <c r="B335" s="2">
        <v>113.5</v>
      </c>
      <c r="C335" s="2">
        <v>114</v>
      </c>
      <c r="D335" s="2">
        <v>112.5</v>
      </c>
      <c r="E335" s="2">
        <v>112.5</v>
      </c>
      <c r="F335" s="2">
        <v>84.379799000000006</v>
      </c>
      <c r="G335" s="3">
        <v>3961100</v>
      </c>
    </row>
    <row r="336" spans="1:7" x14ac:dyDescent="0.25">
      <c r="A336" s="1">
        <v>40686</v>
      </c>
      <c r="B336" s="2">
        <v>111</v>
      </c>
      <c r="C336" s="2">
        <v>112</v>
      </c>
      <c r="D336" s="2">
        <v>109.5</v>
      </c>
      <c r="E336" s="2">
        <v>109.5</v>
      </c>
      <c r="F336" s="2">
        <v>82.129669000000007</v>
      </c>
      <c r="G336" s="3">
        <v>6086600</v>
      </c>
    </row>
    <row r="337" spans="1:7" x14ac:dyDescent="0.25">
      <c r="A337" s="1">
        <v>40687</v>
      </c>
      <c r="B337" s="2">
        <v>109</v>
      </c>
      <c r="C337" s="2">
        <v>112.5</v>
      </c>
      <c r="D337" s="2">
        <v>109</v>
      </c>
      <c r="E337" s="2">
        <v>112.5</v>
      </c>
      <c r="F337" s="2">
        <v>84.379799000000006</v>
      </c>
      <c r="G337" s="3">
        <v>8736200</v>
      </c>
    </row>
    <row r="338" spans="1:7" x14ac:dyDescent="0.25">
      <c r="A338" s="1">
        <v>40688</v>
      </c>
      <c r="B338" s="2">
        <v>111.5</v>
      </c>
      <c r="C338" s="2">
        <v>112.5</v>
      </c>
      <c r="D338" s="2">
        <v>111</v>
      </c>
      <c r="E338" s="2">
        <v>111.5</v>
      </c>
      <c r="F338" s="2">
        <v>83.629767999999999</v>
      </c>
      <c r="G338" s="3">
        <v>3580800</v>
      </c>
    </row>
    <row r="339" spans="1:7" x14ac:dyDescent="0.25">
      <c r="A339" s="1">
        <v>40689</v>
      </c>
      <c r="B339" s="2">
        <v>113</v>
      </c>
      <c r="C339" s="2">
        <v>114.5</v>
      </c>
      <c r="D339" s="2">
        <v>112</v>
      </c>
      <c r="E339" s="2">
        <v>113.5</v>
      </c>
      <c r="F339" s="2">
        <v>85.129829000000001</v>
      </c>
      <c r="G339" s="3">
        <v>8752200</v>
      </c>
    </row>
    <row r="340" spans="1:7" x14ac:dyDescent="0.25">
      <c r="A340" s="1">
        <v>40690</v>
      </c>
      <c r="B340" s="2">
        <v>114</v>
      </c>
      <c r="C340" s="2">
        <v>115</v>
      </c>
      <c r="D340" s="2">
        <v>111.5</v>
      </c>
      <c r="E340" s="2">
        <v>113.5</v>
      </c>
      <c r="F340" s="2">
        <v>85.129829000000001</v>
      </c>
      <c r="G340" s="3">
        <v>6803800</v>
      </c>
    </row>
    <row r="341" spans="1:7" x14ac:dyDescent="0.25">
      <c r="A341" s="1">
        <v>40693</v>
      </c>
      <c r="B341" s="2">
        <v>113.5</v>
      </c>
      <c r="C341" s="2">
        <v>115</v>
      </c>
      <c r="D341" s="2">
        <v>113</v>
      </c>
      <c r="E341" s="2">
        <v>114.5</v>
      </c>
      <c r="F341" s="2">
        <v>85.879890000000003</v>
      </c>
      <c r="G341" s="3">
        <v>3688500</v>
      </c>
    </row>
    <row r="342" spans="1:7" x14ac:dyDescent="0.25">
      <c r="A342" s="1">
        <v>40694</v>
      </c>
      <c r="B342" s="2">
        <v>114.5</v>
      </c>
      <c r="C342" s="2">
        <v>115</v>
      </c>
      <c r="D342" s="2">
        <v>113</v>
      </c>
      <c r="E342" s="2">
        <v>115</v>
      </c>
      <c r="F342" s="2">
        <v>86.254906000000005</v>
      </c>
      <c r="G342" s="3">
        <v>7339400</v>
      </c>
    </row>
    <row r="343" spans="1:7" x14ac:dyDescent="0.25">
      <c r="A343" s="1">
        <v>40695</v>
      </c>
      <c r="B343" s="2">
        <v>115</v>
      </c>
      <c r="C343" s="2">
        <v>115.5</v>
      </c>
      <c r="D343" s="2">
        <v>112.5</v>
      </c>
      <c r="E343" s="2">
        <v>113.5</v>
      </c>
      <c r="F343" s="2">
        <v>85.129829000000001</v>
      </c>
      <c r="G343" s="3">
        <v>4501600</v>
      </c>
    </row>
    <row r="344" spans="1:7" x14ac:dyDescent="0.25">
      <c r="A344" s="1">
        <v>40696</v>
      </c>
      <c r="B344" s="2">
        <v>111</v>
      </c>
      <c r="C344" s="2">
        <v>112</v>
      </c>
      <c r="D344" s="2">
        <v>110.5</v>
      </c>
      <c r="E344" s="2">
        <v>111</v>
      </c>
      <c r="F344" s="2">
        <v>83.254738000000003</v>
      </c>
      <c r="G344" s="3">
        <v>7495200</v>
      </c>
    </row>
    <row r="345" spans="1:7" x14ac:dyDescent="0.25">
      <c r="A345" s="1">
        <v>40697</v>
      </c>
      <c r="B345" s="2">
        <v>111.5</v>
      </c>
      <c r="C345" s="2">
        <v>112</v>
      </c>
      <c r="D345" s="2">
        <v>110</v>
      </c>
      <c r="E345" s="2">
        <v>110</v>
      </c>
      <c r="F345" s="2">
        <v>82.504683999999997</v>
      </c>
      <c r="G345" s="3">
        <v>4560300</v>
      </c>
    </row>
    <row r="346" spans="1:7" x14ac:dyDescent="0.25">
      <c r="A346" s="1">
        <v>40700</v>
      </c>
      <c r="B346" s="2">
        <v>109</v>
      </c>
      <c r="C346" s="2">
        <v>109</v>
      </c>
      <c r="D346" s="2">
        <v>106.5</v>
      </c>
      <c r="E346" s="2">
        <v>107</v>
      </c>
      <c r="F346" s="2">
        <v>80.254570000000001</v>
      </c>
      <c r="G346" s="3">
        <v>7355900</v>
      </c>
    </row>
    <row r="347" spans="1:7" x14ac:dyDescent="0.25">
      <c r="A347" s="1">
        <v>40701</v>
      </c>
      <c r="B347" s="2">
        <v>106.5</v>
      </c>
      <c r="C347" s="2">
        <v>106.5</v>
      </c>
      <c r="D347" s="2">
        <v>104.5</v>
      </c>
      <c r="E347" s="2">
        <v>104.5</v>
      </c>
      <c r="F347" s="2">
        <v>78.379456000000005</v>
      </c>
      <c r="G347" s="3">
        <v>12428900</v>
      </c>
    </row>
    <row r="348" spans="1:7" x14ac:dyDescent="0.25">
      <c r="A348" s="1">
        <v>40702</v>
      </c>
      <c r="B348" s="2">
        <v>104</v>
      </c>
      <c r="C348" s="2">
        <v>104.5</v>
      </c>
      <c r="D348" s="2">
        <v>102</v>
      </c>
      <c r="E348" s="2">
        <v>103.5</v>
      </c>
      <c r="F348" s="2">
        <v>77.629424999999998</v>
      </c>
      <c r="G348" s="3">
        <v>13043600</v>
      </c>
    </row>
    <row r="349" spans="1:7" x14ac:dyDescent="0.25">
      <c r="A349" s="1">
        <v>40703</v>
      </c>
      <c r="B349" s="2">
        <v>102.5</v>
      </c>
      <c r="C349" s="2">
        <v>106</v>
      </c>
      <c r="D349" s="2">
        <v>101.5</v>
      </c>
      <c r="E349" s="2">
        <v>105.5</v>
      </c>
      <c r="F349" s="2">
        <v>79.129501000000005</v>
      </c>
      <c r="G349" s="3">
        <v>10091600</v>
      </c>
    </row>
    <row r="350" spans="1:7" x14ac:dyDescent="0.25">
      <c r="A350" s="1">
        <v>40704</v>
      </c>
      <c r="B350" s="2">
        <v>106</v>
      </c>
      <c r="C350" s="2">
        <v>107.5</v>
      </c>
      <c r="D350" s="2">
        <v>105.5</v>
      </c>
      <c r="E350" s="2">
        <v>106</v>
      </c>
      <c r="F350" s="2">
        <v>79.504524000000004</v>
      </c>
      <c r="G350" s="3">
        <v>10935300</v>
      </c>
    </row>
    <row r="351" spans="1:7" x14ac:dyDescent="0.25">
      <c r="A351" s="1">
        <v>40707</v>
      </c>
      <c r="B351" s="2">
        <v>105</v>
      </c>
      <c r="C351" s="2">
        <v>105</v>
      </c>
      <c r="D351" s="2">
        <v>103</v>
      </c>
      <c r="E351" s="2">
        <v>103.5</v>
      </c>
      <c r="F351" s="2">
        <v>77.629424999999998</v>
      </c>
      <c r="G351" s="3">
        <v>9419600</v>
      </c>
    </row>
    <row r="352" spans="1:7" x14ac:dyDescent="0.25">
      <c r="A352" s="1">
        <v>40708</v>
      </c>
      <c r="B352" s="2">
        <v>104.5</v>
      </c>
      <c r="C352" s="2">
        <v>106</v>
      </c>
      <c r="D352" s="2">
        <v>103.5</v>
      </c>
      <c r="E352" s="2">
        <v>106</v>
      </c>
      <c r="F352" s="2">
        <v>79.504524000000004</v>
      </c>
      <c r="G352" s="3">
        <v>8537400</v>
      </c>
    </row>
    <row r="353" spans="1:7" x14ac:dyDescent="0.25">
      <c r="A353" s="1">
        <v>40709</v>
      </c>
      <c r="B353" s="2">
        <v>106</v>
      </c>
      <c r="C353" s="2">
        <v>107</v>
      </c>
      <c r="D353" s="2">
        <v>105</v>
      </c>
      <c r="E353" s="2">
        <v>107</v>
      </c>
      <c r="F353" s="2">
        <v>80.254570000000001</v>
      </c>
      <c r="G353" s="3">
        <v>9887800</v>
      </c>
    </row>
    <row r="354" spans="1:7" x14ac:dyDescent="0.25">
      <c r="A354" s="1">
        <v>40710</v>
      </c>
      <c r="B354" s="2">
        <v>105.5</v>
      </c>
      <c r="C354" s="2">
        <v>106</v>
      </c>
      <c r="D354" s="2">
        <v>104</v>
      </c>
      <c r="E354" s="2">
        <v>105</v>
      </c>
      <c r="F354" s="2">
        <v>78.754493999999994</v>
      </c>
      <c r="G354" s="3">
        <v>4470400</v>
      </c>
    </row>
    <row r="355" spans="1:7" x14ac:dyDescent="0.25">
      <c r="A355" s="1">
        <v>40711</v>
      </c>
      <c r="B355" s="2">
        <v>105</v>
      </c>
      <c r="C355" s="2">
        <v>105.5</v>
      </c>
      <c r="D355" s="2">
        <v>104</v>
      </c>
      <c r="E355" s="2">
        <v>104.5</v>
      </c>
      <c r="F355" s="2">
        <v>78.379456000000005</v>
      </c>
      <c r="G355" s="3">
        <v>3540500</v>
      </c>
    </row>
    <row r="356" spans="1:7" x14ac:dyDescent="0.25">
      <c r="A356" s="1">
        <v>40714</v>
      </c>
      <c r="B356" s="2">
        <v>105</v>
      </c>
      <c r="C356" s="2">
        <v>105</v>
      </c>
      <c r="D356" s="2">
        <v>104</v>
      </c>
      <c r="E356" s="2">
        <v>104.5</v>
      </c>
      <c r="F356" s="2">
        <v>78.379456000000005</v>
      </c>
      <c r="G356" s="3">
        <v>2712800</v>
      </c>
    </row>
    <row r="357" spans="1:7" x14ac:dyDescent="0.25">
      <c r="A357" s="1">
        <v>40715</v>
      </c>
      <c r="B357" s="2">
        <v>105</v>
      </c>
      <c r="C357" s="2">
        <v>107.5</v>
      </c>
      <c r="D357" s="2">
        <v>104</v>
      </c>
      <c r="E357" s="2">
        <v>106</v>
      </c>
      <c r="F357" s="2">
        <v>79.504524000000004</v>
      </c>
      <c r="G357" s="3">
        <v>8705500</v>
      </c>
    </row>
    <row r="358" spans="1:7" x14ac:dyDescent="0.25">
      <c r="A358" s="1">
        <v>40716</v>
      </c>
      <c r="B358" s="2">
        <v>107</v>
      </c>
      <c r="C358" s="2">
        <v>107</v>
      </c>
      <c r="D358" s="2">
        <v>105.5</v>
      </c>
      <c r="E358" s="2">
        <v>106</v>
      </c>
      <c r="F358" s="2">
        <v>79.504524000000004</v>
      </c>
      <c r="G358" s="3">
        <v>7158700</v>
      </c>
    </row>
    <row r="359" spans="1:7" x14ac:dyDescent="0.25">
      <c r="A359" s="1">
        <v>40717</v>
      </c>
      <c r="B359" s="2">
        <v>105.5</v>
      </c>
      <c r="C359" s="2">
        <v>105.5</v>
      </c>
      <c r="D359" s="2">
        <v>103.5</v>
      </c>
      <c r="E359" s="2">
        <v>104</v>
      </c>
      <c r="F359" s="2">
        <v>78.004424999999998</v>
      </c>
      <c r="G359" s="3">
        <v>4343900</v>
      </c>
    </row>
    <row r="360" spans="1:7" x14ac:dyDescent="0.25">
      <c r="A360" s="1">
        <v>40718</v>
      </c>
      <c r="B360" s="2">
        <v>104</v>
      </c>
      <c r="C360" s="2">
        <v>105.5</v>
      </c>
      <c r="D360" s="2">
        <v>103</v>
      </c>
      <c r="E360" s="2">
        <v>105</v>
      </c>
      <c r="F360" s="2">
        <v>78.754493999999994</v>
      </c>
      <c r="G360" s="3">
        <v>8382000</v>
      </c>
    </row>
    <row r="361" spans="1:7" x14ac:dyDescent="0.25">
      <c r="A361" s="1">
        <v>40721</v>
      </c>
      <c r="B361" s="2">
        <v>104</v>
      </c>
      <c r="C361" s="2">
        <v>105</v>
      </c>
      <c r="D361" s="2">
        <v>103.5</v>
      </c>
      <c r="E361" s="2">
        <v>104.5</v>
      </c>
      <c r="F361" s="2">
        <v>78.379456000000005</v>
      </c>
      <c r="G361" s="3">
        <v>7660000</v>
      </c>
    </row>
    <row r="362" spans="1:7" x14ac:dyDescent="0.25">
      <c r="A362" s="1">
        <v>40722</v>
      </c>
      <c r="B362" s="2">
        <v>105</v>
      </c>
      <c r="C362" s="2">
        <v>107</v>
      </c>
      <c r="D362" s="2">
        <v>105</v>
      </c>
      <c r="E362" s="2">
        <v>107</v>
      </c>
      <c r="F362" s="2">
        <v>80.254570000000001</v>
      </c>
      <c r="G362" s="3">
        <v>6437700</v>
      </c>
    </row>
    <row r="363" spans="1:7" x14ac:dyDescent="0.25">
      <c r="A363" s="1">
        <v>40723</v>
      </c>
      <c r="B363" s="2">
        <v>108</v>
      </c>
      <c r="C363" s="2">
        <v>110.5</v>
      </c>
      <c r="D363" s="2">
        <v>107.5</v>
      </c>
      <c r="E363" s="2">
        <v>110</v>
      </c>
      <c r="F363" s="2">
        <v>82.504683999999997</v>
      </c>
      <c r="G363" s="3">
        <v>16686700</v>
      </c>
    </row>
    <row r="364" spans="1:7" x14ac:dyDescent="0.25">
      <c r="A364" s="1">
        <v>40724</v>
      </c>
      <c r="B364" s="2">
        <v>111.5</v>
      </c>
      <c r="C364" s="2">
        <v>111.5</v>
      </c>
      <c r="D364" s="2">
        <v>109.5</v>
      </c>
      <c r="E364" s="2">
        <v>111</v>
      </c>
      <c r="F364" s="2">
        <v>83.254738000000003</v>
      </c>
      <c r="G364" s="3">
        <v>8425500</v>
      </c>
    </row>
    <row r="365" spans="1:7" x14ac:dyDescent="0.25">
      <c r="A365" s="1">
        <v>40728</v>
      </c>
      <c r="B365" s="2">
        <v>119</v>
      </c>
      <c r="C365" s="2">
        <v>120</v>
      </c>
      <c r="D365" s="2">
        <v>117.5</v>
      </c>
      <c r="E365" s="2">
        <v>120</v>
      </c>
      <c r="F365" s="2">
        <v>90.005118999999993</v>
      </c>
      <c r="G365" s="3">
        <v>27079300</v>
      </c>
    </row>
    <row r="366" spans="1:7" x14ac:dyDescent="0.25">
      <c r="A366" s="1">
        <v>40729</v>
      </c>
      <c r="B366" s="2">
        <v>120</v>
      </c>
      <c r="C366" s="2">
        <v>120.5</v>
      </c>
      <c r="D366" s="2">
        <v>118</v>
      </c>
      <c r="E366" s="2">
        <v>118.5</v>
      </c>
      <c r="F366" s="2">
        <v>88.880050999999995</v>
      </c>
      <c r="G366" s="3">
        <v>9458200</v>
      </c>
    </row>
    <row r="367" spans="1:7" x14ac:dyDescent="0.25">
      <c r="A367" s="1">
        <v>40730</v>
      </c>
      <c r="B367" s="2">
        <v>119</v>
      </c>
      <c r="C367" s="2">
        <v>119</v>
      </c>
      <c r="D367" s="2">
        <v>115.5</v>
      </c>
      <c r="E367" s="2">
        <v>117</v>
      </c>
      <c r="F367" s="2">
        <v>87.754997000000003</v>
      </c>
      <c r="G367" s="3">
        <v>11147400</v>
      </c>
    </row>
    <row r="368" spans="1:7" x14ac:dyDescent="0.25">
      <c r="A368" s="1">
        <v>40731</v>
      </c>
      <c r="B368" s="2">
        <v>117.5</v>
      </c>
      <c r="C368" s="2">
        <v>119</v>
      </c>
      <c r="D368" s="2">
        <v>117.5</v>
      </c>
      <c r="E368" s="2">
        <v>118.5</v>
      </c>
      <c r="F368" s="2">
        <v>88.880050999999995</v>
      </c>
      <c r="G368" s="3">
        <v>4147800</v>
      </c>
    </row>
    <row r="369" spans="1:7" x14ac:dyDescent="0.25">
      <c r="A369" s="1">
        <v>40732</v>
      </c>
      <c r="B369" s="2">
        <v>120</v>
      </c>
      <c r="C369" s="2">
        <v>120.5</v>
      </c>
      <c r="D369" s="2">
        <v>119.5</v>
      </c>
      <c r="E369" s="2">
        <v>120</v>
      </c>
      <c r="F369" s="2">
        <v>90.005118999999993</v>
      </c>
      <c r="G369" s="3">
        <v>7332500</v>
      </c>
    </row>
    <row r="370" spans="1:7" x14ac:dyDescent="0.25">
      <c r="A370" s="1">
        <v>40735</v>
      </c>
      <c r="B370" s="2">
        <v>118</v>
      </c>
      <c r="C370" s="2">
        <v>119</v>
      </c>
      <c r="D370" s="2">
        <v>116.5</v>
      </c>
      <c r="E370" s="2">
        <v>117.5</v>
      </c>
      <c r="F370" s="2">
        <v>88.130027999999996</v>
      </c>
      <c r="G370" s="3">
        <v>7486900</v>
      </c>
    </row>
    <row r="371" spans="1:7" x14ac:dyDescent="0.25">
      <c r="A371" s="1">
        <v>40736</v>
      </c>
      <c r="B371" s="2">
        <v>115</v>
      </c>
      <c r="C371" s="2">
        <v>116.5</v>
      </c>
      <c r="D371" s="2">
        <v>114.5</v>
      </c>
      <c r="E371" s="2">
        <v>116</v>
      </c>
      <c r="F371" s="2">
        <v>87.004958999999999</v>
      </c>
      <c r="G371" s="3">
        <v>9000900</v>
      </c>
    </row>
    <row r="372" spans="1:7" x14ac:dyDescent="0.25">
      <c r="A372" s="1">
        <v>40737</v>
      </c>
      <c r="B372" s="2">
        <v>117</v>
      </c>
      <c r="C372" s="2">
        <v>117.5</v>
      </c>
      <c r="D372" s="2">
        <v>116.5</v>
      </c>
      <c r="E372" s="2">
        <v>117</v>
      </c>
      <c r="F372" s="2">
        <v>87.754997000000003</v>
      </c>
      <c r="G372" s="3">
        <v>4248200</v>
      </c>
    </row>
    <row r="373" spans="1:7" x14ac:dyDescent="0.25">
      <c r="A373" s="1">
        <v>40738</v>
      </c>
      <c r="B373" s="2">
        <v>117</v>
      </c>
      <c r="C373" s="2">
        <v>117</v>
      </c>
      <c r="D373" s="2">
        <v>115</v>
      </c>
      <c r="E373" s="2">
        <v>116</v>
      </c>
      <c r="F373" s="2">
        <v>87.004958999999999</v>
      </c>
      <c r="G373" s="3">
        <v>7331200</v>
      </c>
    </row>
    <row r="374" spans="1:7" x14ac:dyDescent="0.25">
      <c r="A374" s="1">
        <v>40742</v>
      </c>
      <c r="B374" s="2">
        <v>117</v>
      </c>
      <c r="C374" s="2">
        <v>117</v>
      </c>
      <c r="D374" s="2">
        <v>115.5</v>
      </c>
      <c r="E374" s="2">
        <v>116</v>
      </c>
      <c r="F374" s="2">
        <v>87.004958999999999</v>
      </c>
      <c r="G374" s="3">
        <v>3476300</v>
      </c>
    </row>
    <row r="375" spans="1:7" x14ac:dyDescent="0.25">
      <c r="A375" s="1">
        <v>40743</v>
      </c>
      <c r="B375" s="2">
        <v>117</v>
      </c>
      <c r="C375" s="2">
        <v>121.5</v>
      </c>
      <c r="D375" s="2">
        <v>117</v>
      </c>
      <c r="E375" s="2">
        <v>121</v>
      </c>
      <c r="F375" s="2">
        <v>90.755172999999999</v>
      </c>
      <c r="G375" s="3">
        <v>17031500</v>
      </c>
    </row>
    <row r="376" spans="1:7" x14ac:dyDescent="0.25">
      <c r="A376" s="1">
        <v>40744</v>
      </c>
      <c r="B376" s="2">
        <v>122.5</v>
      </c>
      <c r="C376" s="2">
        <v>123</v>
      </c>
      <c r="D376" s="2">
        <v>118</v>
      </c>
      <c r="E376" s="2">
        <v>118.5</v>
      </c>
      <c r="F376" s="2">
        <v>88.880050999999995</v>
      </c>
      <c r="G376" s="3">
        <v>21473100</v>
      </c>
    </row>
    <row r="377" spans="1:7" x14ac:dyDescent="0.25">
      <c r="A377" s="1">
        <v>40745</v>
      </c>
      <c r="B377" s="2">
        <v>119</v>
      </c>
      <c r="C377" s="2">
        <v>120</v>
      </c>
      <c r="D377" s="2">
        <v>118</v>
      </c>
      <c r="E377" s="2">
        <v>118</v>
      </c>
      <c r="F377" s="2">
        <v>88.505027999999996</v>
      </c>
      <c r="G377" s="3">
        <v>9963700</v>
      </c>
    </row>
    <row r="378" spans="1:7" x14ac:dyDescent="0.25">
      <c r="A378" s="1">
        <v>40746</v>
      </c>
      <c r="B378" s="2">
        <v>120</v>
      </c>
      <c r="C378" s="2">
        <v>122</v>
      </c>
      <c r="D378" s="2">
        <v>120</v>
      </c>
      <c r="E378" s="2">
        <v>122</v>
      </c>
      <c r="F378" s="2">
        <v>91.505202999999995</v>
      </c>
      <c r="G378" s="3">
        <v>12973400</v>
      </c>
    </row>
    <row r="379" spans="1:7" x14ac:dyDescent="0.25">
      <c r="A379" s="1">
        <v>40749</v>
      </c>
      <c r="B379" s="2">
        <v>121</v>
      </c>
      <c r="C379" s="2">
        <v>126.5</v>
      </c>
      <c r="D379" s="2">
        <v>120.5</v>
      </c>
      <c r="E379" s="2">
        <v>126.5</v>
      </c>
      <c r="F379" s="2">
        <v>94.880402000000004</v>
      </c>
      <c r="G379" s="3">
        <v>15073600</v>
      </c>
    </row>
    <row r="380" spans="1:7" x14ac:dyDescent="0.25">
      <c r="A380" s="1">
        <v>40750</v>
      </c>
      <c r="B380" s="2">
        <v>126</v>
      </c>
      <c r="C380" s="2">
        <v>126.5</v>
      </c>
      <c r="D380" s="2">
        <v>123</v>
      </c>
      <c r="E380" s="2">
        <v>123.5</v>
      </c>
      <c r="F380" s="2">
        <v>92.630263999999997</v>
      </c>
      <c r="G380" s="3">
        <v>17325000</v>
      </c>
    </row>
    <row r="381" spans="1:7" x14ac:dyDescent="0.25">
      <c r="A381" s="1">
        <v>40751</v>
      </c>
      <c r="B381" s="2">
        <v>125</v>
      </c>
      <c r="C381" s="2">
        <v>127</v>
      </c>
      <c r="D381" s="2">
        <v>124.5</v>
      </c>
      <c r="E381" s="2">
        <v>126.5</v>
      </c>
      <c r="F381" s="2">
        <v>94.880402000000004</v>
      </c>
      <c r="G381" s="3">
        <v>12847000</v>
      </c>
    </row>
    <row r="382" spans="1:7" x14ac:dyDescent="0.25">
      <c r="A382" s="1">
        <v>40752</v>
      </c>
      <c r="B382" s="2">
        <v>125.5</v>
      </c>
      <c r="C382" s="2">
        <v>127</v>
      </c>
      <c r="D382" s="2">
        <v>125.5</v>
      </c>
      <c r="E382" s="2">
        <v>127</v>
      </c>
      <c r="F382" s="2">
        <v>95.255424000000005</v>
      </c>
      <c r="G382" s="3">
        <v>7404700</v>
      </c>
    </row>
    <row r="383" spans="1:7" x14ac:dyDescent="0.25">
      <c r="A383" s="1">
        <v>40753</v>
      </c>
      <c r="B383" s="2">
        <v>127.5</v>
      </c>
      <c r="C383" s="2">
        <v>127.5</v>
      </c>
      <c r="D383" s="2">
        <v>125</v>
      </c>
      <c r="E383" s="2">
        <v>126.5</v>
      </c>
      <c r="F383" s="2">
        <v>94.880402000000004</v>
      </c>
      <c r="G383" s="3">
        <v>7813300</v>
      </c>
    </row>
    <row r="384" spans="1:7" x14ac:dyDescent="0.25">
      <c r="A384" s="1">
        <v>40756</v>
      </c>
      <c r="B384" s="2">
        <v>128.5</v>
      </c>
      <c r="C384" s="2">
        <v>128.5</v>
      </c>
      <c r="D384" s="2">
        <v>127</v>
      </c>
      <c r="E384" s="2">
        <v>127.5</v>
      </c>
      <c r="F384" s="2">
        <v>95.630424000000005</v>
      </c>
      <c r="G384" s="3">
        <v>7535100</v>
      </c>
    </row>
    <row r="385" spans="1:7" x14ac:dyDescent="0.25">
      <c r="A385" s="1">
        <v>40757</v>
      </c>
      <c r="B385" s="2">
        <v>126.5</v>
      </c>
      <c r="C385" s="2">
        <v>127</v>
      </c>
      <c r="D385" s="2">
        <v>124</v>
      </c>
      <c r="E385" s="2">
        <v>125</v>
      </c>
      <c r="F385" s="2">
        <v>93.755341000000001</v>
      </c>
      <c r="G385" s="3">
        <v>13330000</v>
      </c>
    </row>
    <row r="386" spans="1:7" x14ac:dyDescent="0.25">
      <c r="A386" s="1">
        <v>40758</v>
      </c>
      <c r="B386" s="2">
        <v>123.5</v>
      </c>
      <c r="C386" s="2">
        <v>124</v>
      </c>
      <c r="D386" s="2">
        <v>122.5</v>
      </c>
      <c r="E386" s="2">
        <v>124</v>
      </c>
      <c r="F386" s="2">
        <v>93.005295000000004</v>
      </c>
      <c r="G386" s="3">
        <v>13619800</v>
      </c>
    </row>
    <row r="387" spans="1:7" x14ac:dyDescent="0.25">
      <c r="A387" s="1">
        <v>40759</v>
      </c>
      <c r="B387" s="2">
        <v>124</v>
      </c>
      <c r="C387" s="2">
        <v>124.5</v>
      </c>
      <c r="D387" s="2">
        <v>121.5</v>
      </c>
      <c r="E387" s="2">
        <v>122.5</v>
      </c>
      <c r="F387" s="2">
        <v>91.880225999999993</v>
      </c>
      <c r="G387" s="3">
        <v>10187500</v>
      </c>
    </row>
    <row r="388" spans="1:7" x14ac:dyDescent="0.25">
      <c r="A388" s="1">
        <v>40760</v>
      </c>
      <c r="B388" s="2">
        <v>117.5</v>
      </c>
      <c r="C388" s="2">
        <v>118.5</v>
      </c>
      <c r="D388" s="2">
        <v>113.5</v>
      </c>
      <c r="E388" s="2">
        <v>118.5</v>
      </c>
      <c r="F388" s="2">
        <v>88.880050999999995</v>
      </c>
      <c r="G388" s="3">
        <v>36073500</v>
      </c>
    </row>
    <row r="389" spans="1:7" x14ac:dyDescent="0.25">
      <c r="A389" s="1">
        <v>40763</v>
      </c>
      <c r="B389" s="2">
        <v>115</v>
      </c>
      <c r="C389" s="2">
        <v>118.5</v>
      </c>
      <c r="D389" s="2">
        <v>114.5</v>
      </c>
      <c r="E389" s="2">
        <v>118.5</v>
      </c>
      <c r="F389" s="2">
        <v>88.880050999999995</v>
      </c>
      <c r="G389" s="3">
        <v>19337700</v>
      </c>
    </row>
    <row r="390" spans="1:7" x14ac:dyDescent="0.25">
      <c r="A390" s="1">
        <v>40764</v>
      </c>
      <c r="B390" s="2">
        <v>114.5</v>
      </c>
      <c r="C390" s="2">
        <v>120</v>
      </c>
      <c r="D390" s="2">
        <v>114.5</v>
      </c>
      <c r="E390" s="2">
        <v>117</v>
      </c>
      <c r="F390" s="2">
        <v>87.754997000000003</v>
      </c>
      <c r="G390" s="3">
        <v>26974100</v>
      </c>
    </row>
    <row r="391" spans="1:7" x14ac:dyDescent="0.25">
      <c r="A391" s="1">
        <v>40765</v>
      </c>
      <c r="B391" s="2">
        <v>119</v>
      </c>
      <c r="C391" s="2">
        <v>119.5</v>
      </c>
      <c r="D391" s="2">
        <v>115.5</v>
      </c>
      <c r="E391" s="2">
        <v>117</v>
      </c>
      <c r="F391" s="2">
        <v>87.754997000000003</v>
      </c>
      <c r="G391" s="3">
        <v>14313900</v>
      </c>
    </row>
    <row r="392" spans="1:7" x14ac:dyDescent="0.25">
      <c r="A392" s="1">
        <v>40766</v>
      </c>
      <c r="B392" s="2">
        <v>117.5</v>
      </c>
      <c r="C392" s="2">
        <v>118.5</v>
      </c>
      <c r="D392" s="2">
        <v>116.5</v>
      </c>
      <c r="E392" s="2">
        <v>117.5</v>
      </c>
      <c r="F392" s="2">
        <v>88.130027999999996</v>
      </c>
      <c r="G392" s="3">
        <v>10445200</v>
      </c>
    </row>
    <row r="393" spans="1:7" x14ac:dyDescent="0.25">
      <c r="A393" s="1">
        <v>40770</v>
      </c>
      <c r="B393" s="2">
        <v>119</v>
      </c>
      <c r="C393" s="2">
        <v>119.5</v>
      </c>
      <c r="D393" s="2">
        <v>118.5</v>
      </c>
      <c r="E393" s="2">
        <v>119</v>
      </c>
      <c r="F393" s="2">
        <v>89.255058000000005</v>
      </c>
      <c r="G393" s="3">
        <v>15950600</v>
      </c>
    </row>
    <row r="394" spans="1:7" x14ac:dyDescent="0.25">
      <c r="A394" s="1">
        <v>40771</v>
      </c>
      <c r="B394" s="2">
        <v>119</v>
      </c>
      <c r="C394" s="2">
        <v>119.5</v>
      </c>
      <c r="D394" s="2">
        <v>116.5</v>
      </c>
      <c r="E394" s="2">
        <v>117</v>
      </c>
      <c r="F394" s="2">
        <v>87.754997000000003</v>
      </c>
      <c r="G394" s="3">
        <v>7933800</v>
      </c>
    </row>
    <row r="395" spans="1:7" x14ac:dyDescent="0.25">
      <c r="A395" s="1">
        <v>40772</v>
      </c>
      <c r="B395" s="2">
        <v>118</v>
      </c>
      <c r="C395" s="2">
        <v>118.5</v>
      </c>
      <c r="D395" s="2">
        <v>117</v>
      </c>
      <c r="E395" s="2">
        <v>117</v>
      </c>
      <c r="F395" s="2">
        <v>87.754997000000003</v>
      </c>
      <c r="G395" s="3">
        <v>9540700</v>
      </c>
    </row>
    <row r="396" spans="1:7" x14ac:dyDescent="0.25">
      <c r="A396" s="1">
        <v>40773</v>
      </c>
      <c r="B396" s="2">
        <v>118</v>
      </c>
      <c r="C396" s="2">
        <v>120</v>
      </c>
      <c r="D396" s="2">
        <v>117.5</v>
      </c>
      <c r="E396" s="2">
        <v>118</v>
      </c>
      <c r="F396" s="2">
        <v>88.505027999999996</v>
      </c>
      <c r="G396" s="3">
        <v>15732100</v>
      </c>
    </row>
    <row r="397" spans="1:7" x14ac:dyDescent="0.25">
      <c r="A397" s="1">
        <v>40774</v>
      </c>
      <c r="B397" s="2">
        <v>116.5</v>
      </c>
      <c r="C397" s="2">
        <v>118</v>
      </c>
      <c r="D397" s="2">
        <v>116.5</v>
      </c>
      <c r="E397" s="2">
        <v>117</v>
      </c>
      <c r="F397" s="2">
        <v>87.754997000000003</v>
      </c>
      <c r="G397" s="3">
        <v>9684300</v>
      </c>
    </row>
    <row r="398" spans="1:7" x14ac:dyDescent="0.25">
      <c r="A398" s="1">
        <v>40777</v>
      </c>
      <c r="B398" s="2">
        <v>116</v>
      </c>
      <c r="C398" s="2">
        <v>117.5</v>
      </c>
      <c r="D398" s="2">
        <v>114.5</v>
      </c>
      <c r="E398" s="2">
        <v>117.5</v>
      </c>
      <c r="F398" s="2">
        <v>88.130027999999996</v>
      </c>
      <c r="G398" s="3">
        <v>13291900</v>
      </c>
    </row>
    <row r="399" spans="1:7" x14ac:dyDescent="0.25">
      <c r="A399" s="1">
        <v>40778</v>
      </c>
      <c r="B399" s="2">
        <v>116.5</v>
      </c>
      <c r="C399" s="2">
        <v>117</v>
      </c>
      <c r="D399" s="2">
        <v>115</v>
      </c>
      <c r="E399" s="2">
        <v>116.5</v>
      </c>
      <c r="F399" s="2">
        <v>87.379958999999999</v>
      </c>
      <c r="G399" s="3">
        <v>12425800</v>
      </c>
    </row>
    <row r="400" spans="1:7" x14ac:dyDescent="0.25">
      <c r="A400" s="1">
        <v>40779</v>
      </c>
      <c r="B400" s="2">
        <v>116.5</v>
      </c>
      <c r="C400" s="2">
        <v>117.5</v>
      </c>
      <c r="D400" s="2">
        <v>114.5</v>
      </c>
      <c r="E400" s="2">
        <v>114.5</v>
      </c>
      <c r="F400" s="2">
        <v>85.879890000000003</v>
      </c>
      <c r="G400" s="3">
        <v>13689800</v>
      </c>
    </row>
    <row r="401" spans="1:7" x14ac:dyDescent="0.25">
      <c r="A401" s="1">
        <v>40780</v>
      </c>
      <c r="B401" s="2">
        <v>116</v>
      </c>
      <c r="C401" s="2">
        <v>117.5</v>
      </c>
      <c r="D401" s="2">
        <v>114</v>
      </c>
      <c r="E401" s="2">
        <v>114.5</v>
      </c>
      <c r="F401" s="2">
        <v>85.879890000000003</v>
      </c>
      <c r="G401" s="3">
        <v>9327100</v>
      </c>
    </row>
    <row r="402" spans="1:7" x14ac:dyDescent="0.25">
      <c r="A402" s="1">
        <v>40781</v>
      </c>
      <c r="B402" s="2">
        <v>113</v>
      </c>
      <c r="C402" s="2">
        <v>115</v>
      </c>
      <c r="D402" s="2">
        <v>112.5</v>
      </c>
      <c r="E402" s="2">
        <v>114.5</v>
      </c>
      <c r="F402" s="2">
        <v>85.879890000000003</v>
      </c>
      <c r="G402" s="3">
        <v>11513200</v>
      </c>
    </row>
    <row r="403" spans="1:7" x14ac:dyDescent="0.25">
      <c r="A403" s="1">
        <v>40784</v>
      </c>
      <c r="B403" s="2">
        <v>115</v>
      </c>
      <c r="C403" s="2">
        <v>117</v>
      </c>
      <c r="D403" s="2">
        <v>114</v>
      </c>
      <c r="E403" s="2">
        <v>116</v>
      </c>
      <c r="F403" s="2">
        <v>87.004958999999999</v>
      </c>
      <c r="G403" s="3">
        <v>6830000</v>
      </c>
    </row>
    <row r="404" spans="1:7" x14ac:dyDescent="0.25">
      <c r="A404" s="1">
        <v>40785</v>
      </c>
      <c r="B404" s="2">
        <v>117.5</v>
      </c>
      <c r="C404" s="2">
        <v>118</v>
      </c>
      <c r="D404" s="2">
        <v>115</v>
      </c>
      <c r="E404" s="2">
        <v>115</v>
      </c>
      <c r="F404" s="2">
        <v>86.254906000000005</v>
      </c>
      <c r="G404" s="3">
        <v>3826600</v>
      </c>
    </row>
    <row r="405" spans="1:7" x14ac:dyDescent="0.25">
      <c r="A405" s="1">
        <v>40786</v>
      </c>
      <c r="B405" s="2">
        <v>116.5</v>
      </c>
      <c r="C405" s="2">
        <v>119.5</v>
      </c>
      <c r="D405" s="2">
        <v>116</v>
      </c>
      <c r="E405" s="2">
        <v>119</v>
      </c>
      <c r="F405" s="2">
        <v>89.255058000000005</v>
      </c>
      <c r="G405" s="3">
        <v>12743800</v>
      </c>
    </row>
    <row r="406" spans="1:7" x14ac:dyDescent="0.25">
      <c r="A406" s="1">
        <v>40787</v>
      </c>
      <c r="B406" s="2">
        <v>120</v>
      </c>
      <c r="C406" s="2">
        <v>120.5</v>
      </c>
      <c r="D406" s="2">
        <v>118</v>
      </c>
      <c r="E406" s="2">
        <v>118.5</v>
      </c>
      <c r="F406" s="2">
        <v>88.880050999999995</v>
      </c>
      <c r="G406" s="3">
        <v>11304900</v>
      </c>
    </row>
    <row r="407" spans="1:7" x14ac:dyDescent="0.25">
      <c r="A407" s="1">
        <v>40788</v>
      </c>
      <c r="B407" s="2">
        <v>118</v>
      </c>
      <c r="C407" s="2">
        <v>118.5</v>
      </c>
      <c r="D407" s="2">
        <v>117</v>
      </c>
      <c r="E407" s="2">
        <v>118.5</v>
      </c>
      <c r="F407" s="2">
        <v>89.636482000000001</v>
      </c>
      <c r="G407" s="3">
        <v>3520000</v>
      </c>
    </row>
    <row r="408" spans="1:7" x14ac:dyDescent="0.25">
      <c r="A408" s="1">
        <v>40791</v>
      </c>
      <c r="B408" s="2">
        <v>118</v>
      </c>
      <c r="C408" s="2">
        <v>118</v>
      </c>
      <c r="D408" s="2">
        <v>115.5</v>
      </c>
      <c r="E408" s="2">
        <v>116</v>
      </c>
      <c r="F408" s="2">
        <v>87.745429999999999</v>
      </c>
      <c r="G408" s="3">
        <v>3363600</v>
      </c>
    </row>
    <row r="409" spans="1:7" x14ac:dyDescent="0.25">
      <c r="A409" s="1">
        <v>40792</v>
      </c>
      <c r="B409" s="2">
        <v>115</v>
      </c>
      <c r="C409" s="2">
        <v>118</v>
      </c>
      <c r="D409" s="2">
        <v>115</v>
      </c>
      <c r="E409" s="2">
        <v>118</v>
      </c>
      <c r="F409" s="2">
        <v>89.258262999999999</v>
      </c>
      <c r="G409" s="3">
        <v>4741100</v>
      </c>
    </row>
    <row r="410" spans="1:7" x14ac:dyDescent="0.25">
      <c r="A410" s="1">
        <v>40793</v>
      </c>
      <c r="B410" s="2">
        <v>118</v>
      </c>
      <c r="C410" s="2">
        <v>119</v>
      </c>
      <c r="D410" s="2">
        <v>117.5</v>
      </c>
      <c r="E410" s="2">
        <v>119</v>
      </c>
      <c r="F410" s="2">
        <v>90.014694000000006</v>
      </c>
      <c r="G410" s="3">
        <v>3937500</v>
      </c>
    </row>
    <row r="411" spans="1:7" x14ac:dyDescent="0.25">
      <c r="A411" s="1">
        <v>40794</v>
      </c>
      <c r="B411" s="2">
        <v>119</v>
      </c>
      <c r="C411" s="2">
        <v>120</v>
      </c>
      <c r="D411" s="2">
        <v>118.5</v>
      </c>
      <c r="E411" s="2">
        <v>119.5</v>
      </c>
      <c r="F411" s="2">
        <v>90.392914000000005</v>
      </c>
      <c r="G411" s="3">
        <v>6675800</v>
      </c>
    </row>
    <row r="412" spans="1:7" x14ac:dyDescent="0.25">
      <c r="A412" s="1">
        <v>40795</v>
      </c>
      <c r="B412" s="2">
        <v>120</v>
      </c>
      <c r="C412" s="2">
        <v>120</v>
      </c>
      <c r="D412" s="2">
        <v>118</v>
      </c>
      <c r="E412" s="2">
        <v>119</v>
      </c>
      <c r="F412" s="2">
        <v>90.014694000000006</v>
      </c>
      <c r="G412" s="3">
        <v>3523900</v>
      </c>
    </row>
    <row r="413" spans="1:7" x14ac:dyDescent="0.25">
      <c r="A413" s="1">
        <v>40798</v>
      </c>
      <c r="B413" s="2">
        <v>116.5</v>
      </c>
      <c r="C413" s="2">
        <v>117</v>
      </c>
      <c r="D413" s="2">
        <v>113.5</v>
      </c>
      <c r="E413" s="2">
        <v>113.5</v>
      </c>
      <c r="F413" s="2">
        <v>85.854361999999995</v>
      </c>
      <c r="G413" s="3">
        <v>8258600</v>
      </c>
    </row>
    <row r="414" spans="1:7" x14ac:dyDescent="0.25">
      <c r="A414" s="1">
        <v>40799</v>
      </c>
      <c r="B414" s="2">
        <v>114.5</v>
      </c>
      <c r="C414" s="2">
        <v>115</v>
      </c>
      <c r="D414" s="2">
        <v>112</v>
      </c>
      <c r="E414" s="2">
        <v>112.5</v>
      </c>
      <c r="F414" s="2">
        <v>85.097922999999994</v>
      </c>
      <c r="G414" s="3">
        <v>5902800</v>
      </c>
    </row>
    <row r="415" spans="1:7" x14ac:dyDescent="0.25">
      <c r="A415" s="1">
        <v>40800</v>
      </c>
      <c r="B415" s="2">
        <v>113.5</v>
      </c>
      <c r="C415" s="2">
        <v>113.5</v>
      </c>
      <c r="D415" s="2">
        <v>108</v>
      </c>
      <c r="E415" s="2">
        <v>110.5</v>
      </c>
      <c r="F415" s="2">
        <v>83.585075000000003</v>
      </c>
      <c r="G415" s="3">
        <v>14022200</v>
      </c>
    </row>
    <row r="416" spans="1:7" x14ac:dyDescent="0.25">
      <c r="A416" s="1">
        <v>40801</v>
      </c>
      <c r="B416" s="2">
        <v>111</v>
      </c>
      <c r="C416" s="2">
        <v>113</v>
      </c>
      <c r="D416" s="2">
        <v>109.5</v>
      </c>
      <c r="E416" s="2">
        <v>112.5</v>
      </c>
      <c r="F416" s="2">
        <v>85.097922999999994</v>
      </c>
      <c r="G416" s="3">
        <v>6421800</v>
      </c>
    </row>
    <row r="417" spans="1:7" x14ac:dyDescent="0.25">
      <c r="A417" s="1">
        <v>40802</v>
      </c>
      <c r="B417" s="2">
        <v>113.5</v>
      </c>
      <c r="C417" s="2">
        <v>114.5</v>
      </c>
      <c r="D417" s="2">
        <v>113</v>
      </c>
      <c r="E417" s="2">
        <v>113</v>
      </c>
      <c r="F417" s="2">
        <v>85.476134999999999</v>
      </c>
      <c r="G417" s="3">
        <v>3874400</v>
      </c>
    </row>
    <row r="418" spans="1:7" x14ac:dyDescent="0.25">
      <c r="A418" s="1">
        <v>40805</v>
      </c>
      <c r="B418" s="2">
        <v>112</v>
      </c>
      <c r="C418" s="2">
        <v>112</v>
      </c>
      <c r="D418" s="2">
        <v>110.5</v>
      </c>
      <c r="E418" s="2">
        <v>111</v>
      </c>
      <c r="F418" s="2">
        <v>83.963295000000002</v>
      </c>
      <c r="G418" s="3">
        <v>2373500</v>
      </c>
    </row>
    <row r="419" spans="1:7" x14ac:dyDescent="0.25">
      <c r="A419" s="1">
        <v>40806</v>
      </c>
      <c r="B419" s="2">
        <v>111.5</v>
      </c>
      <c r="C419" s="2">
        <v>113.5</v>
      </c>
      <c r="D419" s="2">
        <v>109.5</v>
      </c>
      <c r="E419" s="2">
        <v>113.5</v>
      </c>
      <c r="F419" s="2">
        <v>85.854361999999995</v>
      </c>
      <c r="G419" s="3">
        <v>3850000</v>
      </c>
    </row>
    <row r="420" spans="1:7" x14ac:dyDescent="0.25">
      <c r="A420" s="1">
        <v>40807</v>
      </c>
      <c r="B420" s="2">
        <v>113.5</v>
      </c>
      <c r="C420" s="2">
        <v>114.5</v>
      </c>
      <c r="D420" s="2">
        <v>112.5</v>
      </c>
      <c r="E420" s="2">
        <v>114</v>
      </c>
      <c r="F420" s="2">
        <v>86.232558999999995</v>
      </c>
      <c r="G420" s="3">
        <v>4106000</v>
      </c>
    </row>
    <row r="421" spans="1:7" x14ac:dyDescent="0.25">
      <c r="A421" s="1">
        <v>40808</v>
      </c>
      <c r="B421" s="2">
        <v>111.5</v>
      </c>
      <c r="C421" s="2">
        <v>111.5</v>
      </c>
      <c r="D421" s="2">
        <v>109</v>
      </c>
      <c r="E421" s="2">
        <v>110</v>
      </c>
      <c r="F421" s="2">
        <v>83.206856000000002</v>
      </c>
      <c r="G421" s="3">
        <v>13000100</v>
      </c>
    </row>
    <row r="422" spans="1:7" x14ac:dyDescent="0.25">
      <c r="A422" s="1">
        <v>40809</v>
      </c>
      <c r="B422" s="2">
        <v>108</v>
      </c>
      <c r="C422" s="2">
        <v>109</v>
      </c>
      <c r="D422" s="2">
        <v>106</v>
      </c>
      <c r="E422" s="2">
        <v>107.5</v>
      </c>
      <c r="F422" s="2">
        <v>81.315796000000006</v>
      </c>
      <c r="G422" s="3">
        <v>10945900</v>
      </c>
    </row>
    <row r="423" spans="1:7" x14ac:dyDescent="0.25">
      <c r="A423" s="1">
        <v>40812</v>
      </c>
      <c r="B423" s="2">
        <v>106.5</v>
      </c>
      <c r="C423" s="2">
        <v>106.5</v>
      </c>
      <c r="D423" s="2">
        <v>99</v>
      </c>
      <c r="E423" s="2">
        <v>103.5</v>
      </c>
      <c r="F423" s="2">
        <v>78.290092000000001</v>
      </c>
      <c r="G423" s="3">
        <v>16255700</v>
      </c>
    </row>
    <row r="424" spans="1:7" x14ac:dyDescent="0.25">
      <c r="A424" s="1">
        <v>40813</v>
      </c>
      <c r="B424" s="2">
        <v>107</v>
      </c>
      <c r="C424" s="2">
        <v>109</v>
      </c>
      <c r="D424" s="2">
        <v>104.5</v>
      </c>
      <c r="E424" s="2">
        <v>109</v>
      </c>
      <c r="F424" s="2">
        <v>82.450446999999997</v>
      </c>
      <c r="G424" s="3">
        <v>11510200</v>
      </c>
    </row>
    <row r="425" spans="1:7" x14ac:dyDescent="0.25">
      <c r="A425" s="1">
        <v>40814</v>
      </c>
      <c r="B425" s="2">
        <v>109</v>
      </c>
      <c r="C425" s="2">
        <v>109.5</v>
      </c>
      <c r="D425" s="2">
        <v>107</v>
      </c>
      <c r="E425" s="2">
        <v>108</v>
      </c>
      <c r="F425" s="2">
        <v>81.694007999999997</v>
      </c>
      <c r="G425" s="3">
        <v>5444900</v>
      </c>
    </row>
    <row r="426" spans="1:7" x14ac:dyDescent="0.25">
      <c r="A426" s="1">
        <v>40815</v>
      </c>
      <c r="B426" s="2">
        <v>106</v>
      </c>
      <c r="C426" s="2">
        <v>109.5</v>
      </c>
      <c r="D426" s="2">
        <v>106</v>
      </c>
      <c r="E426" s="2">
        <v>108</v>
      </c>
      <c r="F426" s="2">
        <v>81.694007999999997</v>
      </c>
      <c r="G426" s="3">
        <v>7827900</v>
      </c>
    </row>
    <row r="427" spans="1:7" x14ac:dyDescent="0.25">
      <c r="A427" s="1">
        <v>40816</v>
      </c>
      <c r="B427" s="2">
        <v>108</v>
      </c>
      <c r="C427" s="2">
        <v>109</v>
      </c>
      <c r="D427" s="2">
        <v>106</v>
      </c>
      <c r="E427" s="2">
        <v>106</v>
      </c>
      <c r="F427" s="2">
        <v>80.181160000000006</v>
      </c>
      <c r="G427" s="3">
        <v>7291500</v>
      </c>
    </row>
    <row r="428" spans="1:7" x14ac:dyDescent="0.25">
      <c r="A428" s="1">
        <v>40819</v>
      </c>
      <c r="B428" s="2">
        <v>100</v>
      </c>
      <c r="C428" s="2">
        <v>103.5</v>
      </c>
      <c r="D428" s="2">
        <v>100</v>
      </c>
      <c r="E428" s="2">
        <v>103</v>
      </c>
      <c r="F428" s="2">
        <v>77.911873</v>
      </c>
      <c r="G428" s="3">
        <v>10693000</v>
      </c>
    </row>
    <row r="429" spans="1:7" x14ac:dyDescent="0.25">
      <c r="A429" s="1">
        <v>40820</v>
      </c>
      <c r="B429" s="2">
        <v>103</v>
      </c>
      <c r="C429" s="2">
        <v>104</v>
      </c>
      <c r="D429" s="2">
        <v>93.75</v>
      </c>
      <c r="E429" s="2">
        <v>96.75</v>
      </c>
      <c r="F429" s="2">
        <v>73.184218999999999</v>
      </c>
      <c r="G429" s="3">
        <v>26915500</v>
      </c>
    </row>
    <row r="430" spans="1:7" x14ac:dyDescent="0.25">
      <c r="A430" s="1">
        <v>40821</v>
      </c>
      <c r="B430" s="2">
        <v>97.75</v>
      </c>
      <c r="C430" s="2">
        <v>99.5</v>
      </c>
      <c r="D430" s="2">
        <v>96.75</v>
      </c>
      <c r="E430" s="2">
        <v>97.25</v>
      </c>
      <c r="F430" s="2">
        <v>73.562431000000004</v>
      </c>
      <c r="G430" s="3">
        <v>10887800</v>
      </c>
    </row>
    <row r="431" spans="1:7" x14ac:dyDescent="0.25">
      <c r="A431" s="1">
        <v>40822</v>
      </c>
      <c r="B431" s="2">
        <v>101</v>
      </c>
      <c r="C431" s="2">
        <v>103.5</v>
      </c>
      <c r="D431" s="2">
        <v>100</v>
      </c>
      <c r="E431" s="2">
        <v>103</v>
      </c>
      <c r="F431" s="2">
        <v>77.911873</v>
      </c>
      <c r="G431" s="3">
        <v>13767400</v>
      </c>
    </row>
    <row r="432" spans="1:7" x14ac:dyDescent="0.25">
      <c r="A432" s="1">
        <v>40823</v>
      </c>
      <c r="B432" s="2">
        <v>106</v>
      </c>
      <c r="C432" s="2">
        <v>108.5</v>
      </c>
      <c r="D432" s="2">
        <v>106</v>
      </c>
      <c r="E432" s="2">
        <v>107</v>
      </c>
      <c r="F432" s="2">
        <v>80.937591999999995</v>
      </c>
      <c r="G432" s="3">
        <v>16467900</v>
      </c>
    </row>
    <row r="433" spans="1:7" x14ac:dyDescent="0.25">
      <c r="A433" s="1">
        <v>40826</v>
      </c>
      <c r="B433" s="2">
        <v>107</v>
      </c>
      <c r="C433" s="2">
        <v>108.5</v>
      </c>
      <c r="D433" s="2">
        <v>105</v>
      </c>
      <c r="E433" s="2">
        <v>108.5</v>
      </c>
      <c r="F433" s="2">
        <v>82.072220000000002</v>
      </c>
      <c r="G433" s="3">
        <v>7571300</v>
      </c>
    </row>
    <row r="434" spans="1:7" x14ac:dyDescent="0.25">
      <c r="A434" s="1">
        <v>40827</v>
      </c>
      <c r="B434" s="2">
        <v>110.5</v>
      </c>
      <c r="C434" s="2">
        <v>112.5</v>
      </c>
      <c r="D434" s="2">
        <v>109.5</v>
      </c>
      <c r="E434" s="2">
        <v>112</v>
      </c>
      <c r="F434" s="2">
        <v>84.719711000000004</v>
      </c>
      <c r="G434" s="3">
        <v>14780500</v>
      </c>
    </row>
    <row r="435" spans="1:7" x14ac:dyDescent="0.25">
      <c r="A435" s="1">
        <v>40828</v>
      </c>
      <c r="B435" s="2">
        <v>111</v>
      </c>
      <c r="C435" s="2">
        <v>112</v>
      </c>
      <c r="D435" s="2">
        <v>109</v>
      </c>
      <c r="E435" s="2">
        <v>112</v>
      </c>
      <c r="F435" s="2">
        <v>84.719711000000004</v>
      </c>
      <c r="G435" s="3">
        <v>7810100</v>
      </c>
    </row>
    <row r="436" spans="1:7" x14ac:dyDescent="0.25">
      <c r="A436" s="1">
        <v>40829</v>
      </c>
      <c r="B436" s="2">
        <v>114.5</v>
      </c>
      <c r="C436" s="2">
        <v>114.5</v>
      </c>
      <c r="D436" s="2">
        <v>109.5</v>
      </c>
      <c r="E436" s="2">
        <v>109.5</v>
      </c>
      <c r="F436" s="2">
        <v>82.828636000000003</v>
      </c>
      <c r="G436" s="3">
        <v>7935600</v>
      </c>
    </row>
    <row r="437" spans="1:7" x14ac:dyDescent="0.25">
      <c r="A437" s="1">
        <v>40830</v>
      </c>
      <c r="B437" s="2">
        <v>109</v>
      </c>
      <c r="C437" s="2">
        <v>113</v>
      </c>
      <c r="D437" s="2">
        <v>108</v>
      </c>
      <c r="E437" s="2">
        <v>113</v>
      </c>
      <c r="F437" s="2">
        <v>85.476134999999999</v>
      </c>
      <c r="G437" s="3">
        <v>7577200</v>
      </c>
    </row>
    <row r="438" spans="1:7" x14ac:dyDescent="0.25">
      <c r="A438" s="1">
        <v>40833</v>
      </c>
      <c r="B438" s="2">
        <v>113.5</v>
      </c>
      <c r="C438" s="2">
        <v>114.5</v>
      </c>
      <c r="D438" s="2">
        <v>112</v>
      </c>
      <c r="E438" s="2">
        <v>114.5</v>
      </c>
      <c r="F438" s="2">
        <v>86.610786000000004</v>
      </c>
      <c r="G438" s="3">
        <v>7418500</v>
      </c>
    </row>
    <row r="439" spans="1:7" x14ac:dyDescent="0.25">
      <c r="A439" s="1">
        <v>40834</v>
      </c>
      <c r="B439" s="2">
        <v>111</v>
      </c>
      <c r="C439" s="2">
        <v>111</v>
      </c>
      <c r="D439" s="2">
        <v>108.5</v>
      </c>
      <c r="E439" s="2">
        <v>110.5</v>
      </c>
      <c r="F439" s="2">
        <v>83.585075000000003</v>
      </c>
      <c r="G439" s="3">
        <v>8562200</v>
      </c>
    </row>
    <row r="440" spans="1:7" x14ac:dyDescent="0.25">
      <c r="A440" s="1">
        <v>40835</v>
      </c>
      <c r="B440" s="2">
        <v>110.5</v>
      </c>
      <c r="C440" s="2">
        <v>110.5</v>
      </c>
      <c r="D440" s="2">
        <v>105</v>
      </c>
      <c r="E440" s="2">
        <v>105</v>
      </c>
      <c r="F440" s="2">
        <v>79.424744000000004</v>
      </c>
      <c r="G440" s="3">
        <v>10111500</v>
      </c>
    </row>
    <row r="441" spans="1:7" x14ac:dyDescent="0.25">
      <c r="A441" s="1">
        <v>40836</v>
      </c>
      <c r="B441" s="2">
        <v>103.5</v>
      </c>
      <c r="C441" s="2">
        <v>104</v>
      </c>
      <c r="D441" s="2">
        <v>99.25</v>
      </c>
      <c r="E441" s="2">
        <v>100.5</v>
      </c>
      <c r="F441" s="2">
        <v>76.020813000000004</v>
      </c>
      <c r="G441" s="3">
        <v>9536000</v>
      </c>
    </row>
    <row r="442" spans="1:7" x14ac:dyDescent="0.25">
      <c r="A442" s="1">
        <v>40837</v>
      </c>
      <c r="B442" s="2">
        <v>100.5</v>
      </c>
      <c r="C442" s="2">
        <v>106</v>
      </c>
      <c r="D442" s="2">
        <v>99.75</v>
      </c>
      <c r="E442" s="2">
        <v>102</v>
      </c>
      <c r="F442" s="2">
        <v>77.155434</v>
      </c>
      <c r="G442" s="3">
        <v>17283400</v>
      </c>
    </row>
    <row r="443" spans="1:7" x14ac:dyDescent="0.25">
      <c r="A443" s="1">
        <v>40841</v>
      </c>
      <c r="B443" s="2">
        <v>105</v>
      </c>
      <c r="C443" s="2">
        <v>110</v>
      </c>
      <c r="D443" s="2">
        <v>105</v>
      </c>
      <c r="E443" s="2">
        <v>109.5</v>
      </c>
      <c r="F443" s="2">
        <v>82.828636000000003</v>
      </c>
      <c r="G443" s="3">
        <v>10742400</v>
      </c>
    </row>
    <row r="444" spans="1:7" x14ac:dyDescent="0.25">
      <c r="A444" s="1">
        <v>40842</v>
      </c>
      <c r="B444" s="2">
        <v>109</v>
      </c>
      <c r="C444" s="2">
        <v>109.5</v>
      </c>
      <c r="D444" s="2">
        <v>106.5</v>
      </c>
      <c r="E444" s="2">
        <v>108</v>
      </c>
      <c r="F444" s="2">
        <v>81.694007999999997</v>
      </c>
      <c r="G444" s="3">
        <v>6016100</v>
      </c>
    </row>
    <row r="445" spans="1:7" x14ac:dyDescent="0.25">
      <c r="A445" s="1">
        <v>40843</v>
      </c>
      <c r="B445" s="2">
        <v>111</v>
      </c>
      <c r="C445" s="2">
        <v>115</v>
      </c>
      <c r="D445" s="2">
        <v>111</v>
      </c>
      <c r="E445" s="2">
        <v>113</v>
      </c>
      <c r="F445" s="2">
        <v>85.476134999999999</v>
      </c>
      <c r="G445" s="3">
        <v>12148400</v>
      </c>
    </row>
    <row r="446" spans="1:7" x14ac:dyDescent="0.25">
      <c r="A446" s="1">
        <v>40844</v>
      </c>
      <c r="B446" s="2">
        <v>115</v>
      </c>
      <c r="C446" s="2">
        <v>119</v>
      </c>
      <c r="D446" s="2">
        <v>115</v>
      </c>
      <c r="E446" s="2">
        <v>118</v>
      </c>
      <c r="F446" s="2">
        <v>89.258262999999999</v>
      </c>
      <c r="G446" s="3">
        <v>13533700</v>
      </c>
    </row>
    <row r="447" spans="1:7" x14ac:dyDescent="0.25">
      <c r="A447" s="1">
        <v>40847</v>
      </c>
      <c r="B447" s="2">
        <v>117</v>
      </c>
      <c r="C447" s="2">
        <v>119</v>
      </c>
      <c r="D447" s="2">
        <v>116.5</v>
      </c>
      <c r="E447" s="2">
        <v>117.5</v>
      </c>
      <c r="F447" s="2">
        <v>88.880043000000001</v>
      </c>
      <c r="G447" s="3">
        <v>7722300</v>
      </c>
    </row>
    <row r="448" spans="1:7" x14ac:dyDescent="0.25">
      <c r="A448" s="1">
        <v>40848</v>
      </c>
      <c r="B448" s="2">
        <v>117</v>
      </c>
      <c r="C448" s="2">
        <v>117.5</v>
      </c>
      <c r="D448" s="2">
        <v>113</v>
      </c>
      <c r="E448" s="2">
        <v>116</v>
      </c>
      <c r="F448" s="2">
        <v>87.745429999999999</v>
      </c>
      <c r="G448" s="3">
        <v>11086200</v>
      </c>
    </row>
    <row r="449" spans="1:7" x14ac:dyDescent="0.25">
      <c r="A449" s="1">
        <v>40849</v>
      </c>
      <c r="B449" s="2">
        <v>114</v>
      </c>
      <c r="C449" s="2">
        <v>117.5</v>
      </c>
      <c r="D449" s="2">
        <v>114</v>
      </c>
      <c r="E449" s="2">
        <v>117</v>
      </c>
      <c r="F449" s="2">
        <v>88.501853999999994</v>
      </c>
      <c r="G449" s="3">
        <v>8916400</v>
      </c>
    </row>
    <row r="450" spans="1:7" x14ac:dyDescent="0.25">
      <c r="A450" s="1">
        <v>40850</v>
      </c>
      <c r="B450" s="2">
        <v>114.5</v>
      </c>
      <c r="C450" s="2">
        <v>116.5</v>
      </c>
      <c r="D450" s="2">
        <v>114</v>
      </c>
      <c r="E450" s="2">
        <v>116</v>
      </c>
      <c r="F450" s="2">
        <v>87.745429999999999</v>
      </c>
      <c r="G450" s="3">
        <v>7522500</v>
      </c>
    </row>
    <row r="451" spans="1:7" x14ac:dyDescent="0.25">
      <c r="A451" s="1">
        <v>40851</v>
      </c>
      <c r="B451" s="2">
        <v>117</v>
      </c>
      <c r="C451" s="2">
        <v>118.5</v>
      </c>
      <c r="D451" s="2">
        <v>115.5</v>
      </c>
      <c r="E451" s="2">
        <v>116</v>
      </c>
      <c r="F451" s="2">
        <v>87.745429999999999</v>
      </c>
      <c r="G451" s="3">
        <v>4679500</v>
      </c>
    </row>
    <row r="452" spans="1:7" x14ac:dyDescent="0.25">
      <c r="A452" s="1">
        <v>40854</v>
      </c>
      <c r="B452" s="2">
        <v>116</v>
      </c>
      <c r="C452" s="2">
        <v>116.5</v>
      </c>
      <c r="D452" s="2">
        <v>113</v>
      </c>
      <c r="E452" s="2">
        <v>113.5</v>
      </c>
      <c r="F452" s="2">
        <v>85.854361999999995</v>
      </c>
      <c r="G452" s="3">
        <v>5649500</v>
      </c>
    </row>
    <row r="453" spans="1:7" x14ac:dyDescent="0.25">
      <c r="A453" s="1">
        <v>40855</v>
      </c>
      <c r="B453" s="2">
        <v>113.5</v>
      </c>
      <c r="C453" s="2">
        <v>114.5</v>
      </c>
      <c r="D453" s="2">
        <v>112</v>
      </c>
      <c r="E453" s="2">
        <v>114</v>
      </c>
      <c r="F453" s="2">
        <v>86.232558999999995</v>
      </c>
      <c r="G453" s="3">
        <v>9172000</v>
      </c>
    </row>
    <row r="454" spans="1:7" x14ac:dyDescent="0.25">
      <c r="A454" s="1">
        <v>40856</v>
      </c>
      <c r="B454" s="2">
        <v>113.5</v>
      </c>
      <c r="C454" s="2">
        <v>113.5</v>
      </c>
      <c r="D454" s="2">
        <v>111</v>
      </c>
      <c r="E454" s="2">
        <v>111.5</v>
      </c>
      <c r="F454" s="2">
        <v>84.341492000000002</v>
      </c>
      <c r="G454" s="3">
        <v>8565300</v>
      </c>
    </row>
    <row r="455" spans="1:7" x14ac:dyDescent="0.25">
      <c r="A455" s="1">
        <v>40857</v>
      </c>
      <c r="B455" s="2">
        <v>109</v>
      </c>
      <c r="C455" s="2">
        <v>110.5</v>
      </c>
      <c r="D455" s="2">
        <v>108.5</v>
      </c>
      <c r="E455" s="2">
        <v>110.5</v>
      </c>
      <c r="F455" s="2">
        <v>83.585075000000003</v>
      </c>
      <c r="G455" s="3">
        <v>8042900</v>
      </c>
    </row>
    <row r="456" spans="1:7" x14ac:dyDescent="0.25">
      <c r="A456" s="1">
        <v>40858</v>
      </c>
      <c r="B456" s="2">
        <v>110.5</v>
      </c>
      <c r="C456" s="2">
        <v>110.5</v>
      </c>
      <c r="D456" s="2">
        <v>108.5</v>
      </c>
      <c r="E456" s="2">
        <v>109.5</v>
      </c>
      <c r="F456" s="2">
        <v>82.828636000000003</v>
      </c>
      <c r="G456" s="3">
        <v>4354300</v>
      </c>
    </row>
    <row r="457" spans="1:7" x14ac:dyDescent="0.25">
      <c r="A457" s="1">
        <v>40861</v>
      </c>
      <c r="B457" s="2">
        <v>111.5</v>
      </c>
      <c r="C457" s="2">
        <v>113</v>
      </c>
      <c r="D457" s="2">
        <v>111</v>
      </c>
      <c r="E457" s="2">
        <v>111</v>
      </c>
      <c r="F457" s="2">
        <v>83.963295000000002</v>
      </c>
      <c r="G457" s="3">
        <v>8503600</v>
      </c>
    </row>
    <row r="458" spans="1:7" x14ac:dyDescent="0.25">
      <c r="A458" s="1">
        <v>40862</v>
      </c>
      <c r="B458" s="2">
        <v>111</v>
      </c>
      <c r="C458" s="2">
        <v>112</v>
      </c>
      <c r="D458" s="2">
        <v>109</v>
      </c>
      <c r="E458" s="2">
        <v>110</v>
      </c>
      <c r="F458" s="2">
        <v>83.206856000000002</v>
      </c>
      <c r="G458" s="3">
        <v>8291600</v>
      </c>
    </row>
    <row r="459" spans="1:7" x14ac:dyDescent="0.25">
      <c r="A459" s="1">
        <v>40863</v>
      </c>
      <c r="B459" s="2">
        <v>108.5</v>
      </c>
      <c r="C459" s="2">
        <v>110</v>
      </c>
      <c r="D459" s="2">
        <v>108</v>
      </c>
      <c r="E459" s="2">
        <v>110</v>
      </c>
      <c r="F459" s="2">
        <v>83.206856000000002</v>
      </c>
      <c r="G459" s="3">
        <v>7786300</v>
      </c>
    </row>
    <row r="460" spans="1:7" x14ac:dyDescent="0.25">
      <c r="A460" s="1">
        <v>40864</v>
      </c>
      <c r="B460" s="2">
        <v>109</v>
      </c>
      <c r="C460" s="2">
        <v>109.5</v>
      </c>
      <c r="D460" s="2">
        <v>108</v>
      </c>
      <c r="E460" s="2">
        <v>108</v>
      </c>
      <c r="F460" s="2">
        <v>81.694007999999997</v>
      </c>
      <c r="G460" s="3">
        <v>4843300</v>
      </c>
    </row>
    <row r="461" spans="1:7" x14ac:dyDescent="0.25">
      <c r="A461" s="1">
        <v>40865</v>
      </c>
      <c r="B461" s="2">
        <v>108</v>
      </c>
      <c r="C461" s="2">
        <v>108</v>
      </c>
      <c r="D461" s="2">
        <v>105.5</v>
      </c>
      <c r="E461" s="2">
        <v>106</v>
      </c>
      <c r="F461" s="2">
        <v>80.181160000000006</v>
      </c>
      <c r="G461" s="3">
        <v>6228100</v>
      </c>
    </row>
    <row r="462" spans="1:7" x14ac:dyDescent="0.25">
      <c r="A462" s="1">
        <v>40868</v>
      </c>
      <c r="B462" s="2">
        <v>105</v>
      </c>
      <c r="C462" s="2">
        <v>106</v>
      </c>
      <c r="D462" s="2">
        <v>103.5</v>
      </c>
      <c r="E462" s="2">
        <v>103.5</v>
      </c>
      <c r="F462" s="2">
        <v>78.290092000000001</v>
      </c>
      <c r="G462" s="3">
        <v>8452300</v>
      </c>
    </row>
    <row r="463" spans="1:7" x14ac:dyDescent="0.25">
      <c r="A463" s="1">
        <v>40869</v>
      </c>
      <c r="B463" s="2">
        <v>103.5</v>
      </c>
      <c r="C463" s="2">
        <v>105.5</v>
      </c>
      <c r="D463" s="2">
        <v>103.5</v>
      </c>
      <c r="E463" s="2">
        <v>105</v>
      </c>
      <c r="F463" s="2">
        <v>79.424744000000004</v>
      </c>
      <c r="G463" s="3">
        <v>10780800</v>
      </c>
    </row>
    <row r="464" spans="1:7" x14ac:dyDescent="0.25">
      <c r="A464" s="1">
        <v>40870</v>
      </c>
      <c r="B464" s="2">
        <v>104.5</v>
      </c>
      <c r="C464" s="2">
        <v>105</v>
      </c>
      <c r="D464" s="2">
        <v>103.5</v>
      </c>
      <c r="E464" s="2">
        <v>104.5</v>
      </c>
      <c r="F464" s="2">
        <v>79.046515999999997</v>
      </c>
      <c r="G464" s="3">
        <v>2830000</v>
      </c>
    </row>
    <row r="465" spans="1:7" x14ac:dyDescent="0.25">
      <c r="A465" s="1">
        <v>40871</v>
      </c>
      <c r="B465" s="2">
        <v>105</v>
      </c>
      <c r="C465" s="2">
        <v>105.5</v>
      </c>
      <c r="D465" s="2">
        <v>104</v>
      </c>
      <c r="E465" s="2">
        <v>105.5</v>
      </c>
      <c r="F465" s="2">
        <v>79.802940000000007</v>
      </c>
      <c r="G465" s="3">
        <v>5695900</v>
      </c>
    </row>
    <row r="466" spans="1:7" x14ac:dyDescent="0.25">
      <c r="A466" s="1">
        <v>40872</v>
      </c>
      <c r="B466" s="2">
        <v>104.5</v>
      </c>
      <c r="C466" s="2">
        <v>104.5</v>
      </c>
      <c r="D466" s="2">
        <v>102</v>
      </c>
      <c r="E466" s="2">
        <v>102</v>
      </c>
      <c r="F466" s="2">
        <v>77.155434</v>
      </c>
      <c r="G466" s="3">
        <v>9186900</v>
      </c>
    </row>
    <row r="467" spans="1:7" x14ac:dyDescent="0.25">
      <c r="A467" s="1">
        <v>40875</v>
      </c>
      <c r="B467" s="2">
        <v>103</v>
      </c>
      <c r="C467" s="2">
        <v>105.5</v>
      </c>
      <c r="D467" s="2">
        <v>102.5</v>
      </c>
      <c r="E467" s="2">
        <v>105</v>
      </c>
      <c r="F467" s="2">
        <v>79.424744000000004</v>
      </c>
      <c r="G467" s="3">
        <v>12310200</v>
      </c>
    </row>
    <row r="468" spans="1:7" x14ac:dyDescent="0.25">
      <c r="A468" s="1">
        <v>40876</v>
      </c>
      <c r="B468" s="2">
        <v>105.5</v>
      </c>
      <c r="C468" s="2">
        <v>109.5</v>
      </c>
      <c r="D468" s="2">
        <v>104.5</v>
      </c>
      <c r="E468" s="2">
        <v>109</v>
      </c>
      <c r="F468" s="2">
        <v>82.450446999999997</v>
      </c>
      <c r="G468" s="3">
        <v>11644000</v>
      </c>
    </row>
    <row r="469" spans="1:7" x14ac:dyDescent="0.25">
      <c r="A469" s="1">
        <v>40877</v>
      </c>
      <c r="B469" s="2">
        <v>109</v>
      </c>
      <c r="C469" s="2">
        <v>109</v>
      </c>
      <c r="D469" s="2">
        <v>107.5</v>
      </c>
      <c r="E469" s="2">
        <v>108.5</v>
      </c>
      <c r="F469" s="2">
        <v>82.072220000000002</v>
      </c>
      <c r="G469" s="3">
        <v>6431100</v>
      </c>
    </row>
    <row r="470" spans="1:7" x14ac:dyDescent="0.25">
      <c r="A470" s="1">
        <v>40878</v>
      </c>
      <c r="B470" s="2">
        <v>114</v>
      </c>
      <c r="C470" s="2">
        <v>114</v>
      </c>
      <c r="D470" s="2">
        <v>112.5</v>
      </c>
      <c r="E470" s="2">
        <v>113</v>
      </c>
      <c r="F470" s="2">
        <v>85.476134999999999</v>
      </c>
      <c r="G470" s="3">
        <v>11204600</v>
      </c>
    </row>
    <row r="471" spans="1:7" x14ac:dyDescent="0.25">
      <c r="A471" s="1">
        <v>40879</v>
      </c>
      <c r="B471" s="2">
        <v>113.5</v>
      </c>
      <c r="C471" s="2">
        <v>114.5</v>
      </c>
      <c r="D471" s="2">
        <v>112</v>
      </c>
      <c r="E471" s="2">
        <v>114</v>
      </c>
      <c r="F471" s="2">
        <v>86.232558999999995</v>
      </c>
      <c r="G471" s="3">
        <v>5487700</v>
      </c>
    </row>
    <row r="472" spans="1:7" x14ac:dyDescent="0.25">
      <c r="A472" s="1">
        <v>40883</v>
      </c>
      <c r="B472" s="2">
        <v>115</v>
      </c>
      <c r="C472" s="2">
        <v>115</v>
      </c>
      <c r="D472" s="2">
        <v>112.5</v>
      </c>
      <c r="E472" s="2">
        <v>113</v>
      </c>
      <c r="F472" s="2">
        <v>85.476134999999999</v>
      </c>
      <c r="G472" s="3">
        <v>4453400</v>
      </c>
    </row>
    <row r="473" spans="1:7" x14ac:dyDescent="0.25">
      <c r="A473" s="1">
        <v>40884</v>
      </c>
      <c r="B473" s="2">
        <v>114.5</v>
      </c>
      <c r="C473" s="2">
        <v>115.5</v>
      </c>
      <c r="D473" s="2">
        <v>114</v>
      </c>
      <c r="E473" s="2">
        <v>115.5</v>
      </c>
      <c r="F473" s="2">
        <v>87.36721</v>
      </c>
      <c r="G473" s="3">
        <v>5719600</v>
      </c>
    </row>
    <row r="474" spans="1:7" x14ac:dyDescent="0.25">
      <c r="A474" s="1">
        <v>40885</v>
      </c>
      <c r="B474" s="2">
        <v>114.5</v>
      </c>
      <c r="C474" s="2">
        <v>115</v>
      </c>
      <c r="D474" s="2">
        <v>113</v>
      </c>
      <c r="E474" s="2">
        <v>114.5</v>
      </c>
      <c r="F474" s="2">
        <v>86.610786000000004</v>
      </c>
      <c r="G474" s="3">
        <v>5625200</v>
      </c>
    </row>
    <row r="475" spans="1:7" x14ac:dyDescent="0.25">
      <c r="A475" s="1">
        <v>40886</v>
      </c>
      <c r="B475" s="2">
        <v>112.5</v>
      </c>
      <c r="C475" s="2">
        <v>113</v>
      </c>
      <c r="D475" s="2">
        <v>111</v>
      </c>
      <c r="E475" s="2">
        <v>112.5</v>
      </c>
      <c r="F475" s="2">
        <v>85.097922999999994</v>
      </c>
      <c r="G475" s="3">
        <v>4340400</v>
      </c>
    </row>
    <row r="476" spans="1:7" x14ac:dyDescent="0.25">
      <c r="A476" s="1">
        <v>40890</v>
      </c>
      <c r="B476" s="2">
        <v>113.5</v>
      </c>
      <c r="C476" s="2">
        <v>114</v>
      </c>
      <c r="D476" s="2">
        <v>112</v>
      </c>
      <c r="E476" s="2">
        <v>113.5</v>
      </c>
      <c r="F476" s="2">
        <v>85.854361999999995</v>
      </c>
      <c r="G476" s="3">
        <v>4021500</v>
      </c>
    </row>
    <row r="477" spans="1:7" x14ac:dyDescent="0.25">
      <c r="A477" s="1">
        <v>40891</v>
      </c>
      <c r="B477" s="2">
        <v>114</v>
      </c>
      <c r="C477" s="2">
        <v>114</v>
      </c>
      <c r="D477" s="2">
        <v>112</v>
      </c>
      <c r="E477" s="2">
        <v>112</v>
      </c>
      <c r="F477" s="2">
        <v>84.719711000000004</v>
      </c>
      <c r="G477" s="3">
        <v>2256700</v>
      </c>
    </row>
    <row r="478" spans="1:7" x14ac:dyDescent="0.25">
      <c r="A478" s="1">
        <v>40892</v>
      </c>
      <c r="B478" s="2">
        <v>110</v>
      </c>
      <c r="C478" s="2">
        <v>112</v>
      </c>
      <c r="D478" s="2">
        <v>110</v>
      </c>
      <c r="E478" s="2">
        <v>112</v>
      </c>
      <c r="F478" s="2">
        <v>84.719711000000004</v>
      </c>
      <c r="G478" s="3">
        <v>5650200</v>
      </c>
    </row>
    <row r="479" spans="1:7" x14ac:dyDescent="0.25">
      <c r="A479" s="1">
        <v>40893</v>
      </c>
      <c r="B479" s="2">
        <v>112</v>
      </c>
      <c r="C479" s="2">
        <v>114</v>
      </c>
      <c r="D479" s="2">
        <v>112</v>
      </c>
      <c r="E479" s="2">
        <v>113.5</v>
      </c>
      <c r="F479" s="2">
        <v>85.854361999999995</v>
      </c>
      <c r="G479" s="3">
        <v>4946600</v>
      </c>
    </row>
    <row r="480" spans="1:7" x14ac:dyDescent="0.25">
      <c r="A480" s="1">
        <v>40896</v>
      </c>
      <c r="B480" s="2">
        <v>113</v>
      </c>
      <c r="C480" s="2">
        <v>114.5</v>
      </c>
      <c r="D480" s="2">
        <v>112</v>
      </c>
      <c r="E480" s="2">
        <v>113</v>
      </c>
      <c r="F480" s="2">
        <v>85.476134999999999</v>
      </c>
      <c r="G480" s="3">
        <v>4602700</v>
      </c>
    </row>
    <row r="481" spans="1:7" x14ac:dyDescent="0.25">
      <c r="A481" s="1">
        <v>40897</v>
      </c>
      <c r="B481" s="2">
        <v>114</v>
      </c>
      <c r="C481" s="2">
        <v>115.5</v>
      </c>
      <c r="D481" s="2">
        <v>114</v>
      </c>
      <c r="E481" s="2">
        <v>115</v>
      </c>
      <c r="F481" s="2">
        <v>86.988983000000005</v>
      </c>
      <c r="G481" s="3">
        <v>6605600</v>
      </c>
    </row>
    <row r="482" spans="1:7" x14ac:dyDescent="0.25">
      <c r="A482" s="1">
        <v>40898</v>
      </c>
      <c r="B482" s="2">
        <v>117</v>
      </c>
      <c r="C482" s="2">
        <v>118</v>
      </c>
      <c r="D482" s="2">
        <v>116.5</v>
      </c>
      <c r="E482" s="2">
        <v>117.5</v>
      </c>
      <c r="F482" s="2">
        <v>88.880043000000001</v>
      </c>
      <c r="G482" s="3">
        <v>6925700</v>
      </c>
    </row>
    <row r="483" spans="1:7" x14ac:dyDescent="0.25">
      <c r="A483" s="1">
        <v>40899</v>
      </c>
      <c r="B483" s="2">
        <v>117.5</v>
      </c>
      <c r="C483" s="2">
        <v>118</v>
      </c>
      <c r="D483" s="2">
        <v>115</v>
      </c>
      <c r="E483" s="2">
        <v>117</v>
      </c>
      <c r="F483" s="2">
        <v>88.501853999999994</v>
      </c>
      <c r="G483" s="3">
        <v>5763700</v>
      </c>
    </row>
    <row r="484" spans="1:7" x14ac:dyDescent="0.25">
      <c r="A484" s="1">
        <v>40900</v>
      </c>
      <c r="B484" s="2">
        <v>117</v>
      </c>
      <c r="C484" s="2">
        <v>117</v>
      </c>
      <c r="D484" s="2">
        <v>115</v>
      </c>
      <c r="E484" s="2">
        <v>115</v>
      </c>
      <c r="F484" s="2">
        <v>86.988983000000005</v>
      </c>
      <c r="G484" s="3">
        <v>2332600</v>
      </c>
    </row>
    <row r="485" spans="1:7" x14ac:dyDescent="0.25">
      <c r="A485" s="1">
        <v>40903</v>
      </c>
      <c r="B485" s="2">
        <v>115.5</v>
      </c>
      <c r="C485" s="2">
        <v>116</v>
      </c>
      <c r="D485" s="2">
        <v>114</v>
      </c>
      <c r="E485" s="2">
        <v>115</v>
      </c>
      <c r="F485" s="2">
        <v>86.988983000000005</v>
      </c>
      <c r="G485" s="3">
        <v>746600</v>
      </c>
    </row>
    <row r="486" spans="1:7" x14ac:dyDescent="0.25">
      <c r="A486" s="1">
        <v>40904</v>
      </c>
      <c r="B486" s="2">
        <v>115</v>
      </c>
      <c r="C486" s="2">
        <v>115.5</v>
      </c>
      <c r="D486" s="2">
        <v>113.5</v>
      </c>
      <c r="E486" s="2">
        <v>115</v>
      </c>
      <c r="F486" s="2">
        <v>86.988983000000005</v>
      </c>
      <c r="G486" s="3">
        <v>1779900</v>
      </c>
    </row>
    <row r="487" spans="1:7" x14ac:dyDescent="0.25">
      <c r="A487" s="1">
        <v>40905</v>
      </c>
      <c r="B487" s="2">
        <v>115.5</v>
      </c>
      <c r="C487" s="2">
        <v>115.5</v>
      </c>
      <c r="D487" s="2">
        <v>114</v>
      </c>
      <c r="E487" s="2">
        <v>115.5</v>
      </c>
      <c r="F487" s="2">
        <v>87.36721</v>
      </c>
      <c r="G487" s="3">
        <v>2296100</v>
      </c>
    </row>
    <row r="488" spans="1:7" x14ac:dyDescent="0.25">
      <c r="A488" s="1">
        <v>40906</v>
      </c>
      <c r="B488" s="2">
        <v>116</v>
      </c>
      <c r="C488" s="2">
        <v>116.5</v>
      </c>
      <c r="D488" s="2">
        <v>115</v>
      </c>
      <c r="E488" s="2">
        <v>115.5</v>
      </c>
      <c r="F488" s="2">
        <v>87.36721</v>
      </c>
      <c r="G488" s="3">
        <v>2462700</v>
      </c>
    </row>
    <row r="489" spans="1:7" x14ac:dyDescent="0.25">
      <c r="A489" s="1">
        <v>40907</v>
      </c>
      <c r="B489" s="2">
        <v>116</v>
      </c>
      <c r="C489" s="2">
        <v>116.5</v>
      </c>
      <c r="D489" s="2">
        <v>115</v>
      </c>
      <c r="E489" s="2">
        <v>116.5</v>
      </c>
      <c r="F489" s="2">
        <v>88.123626999999999</v>
      </c>
      <c r="G489" s="3">
        <v>1803100</v>
      </c>
    </row>
    <row r="490" spans="1:7" x14ac:dyDescent="0.25">
      <c r="A490" s="1">
        <v>40912</v>
      </c>
      <c r="B490" s="2">
        <v>118</v>
      </c>
      <c r="C490" s="2">
        <v>118</v>
      </c>
      <c r="D490" s="2">
        <v>113.5</v>
      </c>
      <c r="E490" s="2">
        <v>114.5</v>
      </c>
      <c r="F490" s="2">
        <v>86.610786000000004</v>
      </c>
      <c r="G490" s="3">
        <v>6631300</v>
      </c>
    </row>
    <row r="491" spans="1:7" x14ac:dyDescent="0.25">
      <c r="A491" s="1">
        <v>40913</v>
      </c>
      <c r="B491" s="2">
        <v>112.5</v>
      </c>
      <c r="C491" s="2">
        <v>113</v>
      </c>
      <c r="D491" s="2">
        <v>110</v>
      </c>
      <c r="E491" s="2">
        <v>111</v>
      </c>
      <c r="F491" s="2">
        <v>83.963295000000002</v>
      </c>
      <c r="G491" s="3">
        <v>10942000</v>
      </c>
    </row>
    <row r="492" spans="1:7" x14ac:dyDescent="0.25">
      <c r="A492" s="1">
        <v>40914</v>
      </c>
      <c r="B492" s="2">
        <v>110.5</v>
      </c>
      <c r="C492" s="2">
        <v>112.5</v>
      </c>
      <c r="D492" s="2">
        <v>110.5</v>
      </c>
      <c r="E492" s="2">
        <v>111.5</v>
      </c>
      <c r="F492" s="2">
        <v>84.341492000000002</v>
      </c>
      <c r="G492" s="3">
        <v>6156600</v>
      </c>
    </row>
    <row r="493" spans="1:7" x14ac:dyDescent="0.25">
      <c r="A493" s="1">
        <v>40917</v>
      </c>
      <c r="B493" s="2">
        <v>110</v>
      </c>
      <c r="C493" s="2">
        <v>112</v>
      </c>
      <c r="D493" s="2">
        <v>109</v>
      </c>
      <c r="E493" s="2">
        <v>112</v>
      </c>
      <c r="F493" s="2">
        <v>84.719711000000004</v>
      </c>
      <c r="G493" s="3">
        <v>9089800</v>
      </c>
    </row>
    <row r="494" spans="1:7" x14ac:dyDescent="0.25">
      <c r="A494" s="1">
        <v>40918</v>
      </c>
      <c r="B494" s="2">
        <v>112.5</v>
      </c>
      <c r="C494" s="2">
        <v>113</v>
      </c>
      <c r="D494" s="2">
        <v>111</v>
      </c>
      <c r="E494" s="2">
        <v>112.5</v>
      </c>
      <c r="F494" s="2">
        <v>85.097922999999994</v>
      </c>
      <c r="G494" s="3">
        <v>5161000</v>
      </c>
    </row>
    <row r="495" spans="1:7" x14ac:dyDescent="0.25">
      <c r="A495" s="1">
        <v>40919</v>
      </c>
      <c r="B495" s="2">
        <v>112</v>
      </c>
      <c r="C495" s="2">
        <v>112</v>
      </c>
      <c r="D495" s="2">
        <v>110</v>
      </c>
      <c r="E495" s="2">
        <v>110</v>
      </c>
      <c r="F495" s="2">
        <v>83.206856000000002</v>
      </c>
      <c r="G495" s="3">
        <v>6456400</v>
      </c>
    </row>
    <row r="496" spans="1:7" x14ac:dyDescent="0.25">
      <c r="A496" s="1">
        <v>40920</v>
      </c>
      <c r="B496" s="2">
        <v>111</v>
      </c>
      <c r="C496" s="2">
        <v>112</v>
      </c>
      <c r="D496" s="2">
        <v>110.5</v>
      </c>
      <c r="E496" s="2">
        <v>112</v>
      </c>
      <c r="F496" s="2">
        <v>84.719711000000004</v>
      </c>
      <c r="G496" s="3">
        <v>5279400</v>
      </c>
    </row>
    <row r="497" spans="1:7" x14ac:dyDescent="0.25">
      <c r="A497" s="1">
        <v>40921</v>
      </c>
      <c r="B497" s="2">
        <v>112</v>
      </c>
      <c r="C497" s="2">
        <v>113.5</v>
      </c>
      <c r="D497" s="2">
        <v>111.5</v>
      </c>
      <c r="E497" s="2">
        <v>113</v>
      </c>
      <c r="F497" s="2">
        <v>85.476134999999999</v>
      </c>
      <c r="G497" s="3">
        <v>7855400</v>
      </c>
    </row>
    <row r="498" spans="1:7" x14ac:dyDescent="0.25">
      <c r="A498" s="1">
        <v>40924</v>
      </c>
      <c r="B498" s="2">
        <v>112.5</v>
      </c>
      <c r="C498" s="2">
        <v>113</v>
      </c>
      <c r="D498" s="2">
        <v>111</v>
      </c>
      <c r="E498" s="2">
        <v>112</v>
      </c>
      <c r="F498" s="2">
        <v>84.719711000000004</v>
      </c>
      <c r="G498" s="3">
        <v>4008500</v>
      </c>
    </row>
    <row r="499" spans="1:7" x14ac:dyDescent="0.25">
      <c r="A499" s="1">
        <v>40925</v>
      </c>
      <c r="B499" s="2">
        <v>113</v>
      </c>
      <c r="C499" s="2">
        <v>115</v>
      </c>
      <c r="D499" s="2">
        <v>112</v>
      </c>
      <c r="E499" s="2">
        <v>115</v>
      </c>
      <c r="F499" s="2">
        <v>86.988983000000005</v>
      </c>
      <c r="G499" s="3">
        <v>10378100</v>
      </c>
    </row>
    <row r="500" spans="1:7" x14ac:dyDescent="0.25">
      <c r="A500" s="1">
        <v>40926</v>
      </c>
      <c r="B500" s="2">
        <v>115.5</v>
      </c>
      <c r="C500" s="2">
        <v>117</v>
      </c>
      <c r="D500" s="2">
        <v>115</v>
      </c>
      <c r="E500" s="2">
        <v>116.5</v>
      </c>
      <c r="F500" s="2">
        <v>88.123626999999999</v>
      </c>
      <c r="G500" s="3">
        <v>6399200</v>
      </c>
    </row>
    <row r="501" spans="1:7" x14ac:dyDescent="0.25">
      <c r="A501" s="1">
        <v>40927</v>
      </c>
      <c r="B501" s="2">
        <v>118</v>
      </c>
      <c r="C501" s="2">
        <v>119.5</v>
      </c>
      <c r="D501" s="2">
        <v>117</v>
      </c>
      <c r="E501" s="2">
        <v>119.5</v>
      </c>
      <c r="F501" s="2">
        <v>90.392914000000005</v>
      </c>
      <c r="G501" s="3">
        <v>8532400</v>
      </c>
    </row>
    <row r="502" spans="1:7" x14ac:dyDescent="0.25">
      <c r="A502" s="1">
        <v>40928</v>
      </c>
      <c r="B502" s="2">
        <v>118.5</v>
      </c>
      <c r="C502" s="2">
        <v>120</v>
      </c>
      <c r="D502" s="2">
        <v>118.5</v>
      </c>
      <c r="E502" s="2">
        <v>119.5</v>
      </c>
      <c r="F502" s="2">
        <v>90.392914000000005</v>
      </c>
      <c r="G502" s="3">
        <v>6698600</v>
      </c>
    </row>
    <row r="503" spans="1:7" x14ac:dyDescent="0.25">
      <c r="A503" s="1">
        <v>40931</v>
      </c>
      <c r="B503" s="2">
        <v>119.5</v>
      </c>
      <c r="C503" s="2">
        <v>120</v>
      </c>
      <c r="D503" s="2">
        <v>119</v>
      </c>
      <c r="E503" s="2">
        <v>119.5</v>
      </c>
      <c r="F503" s="2">
        <v>90.392914000000005</v>
      </c>
      <c r="G503" s="3">
        <v>826200</v>
      </c>
    </row>
    <row r="504" spans="1:7" x14ac:dyDescent="0.25">
      <c r="A504" s="1">
        <v>40932</v>
      </c>
      <c r="B504" s="2">
        <v>120</v>
      </c>
      <c r="C504" s="2">
        <v>121.5</v>
      </c>
      <c r="D504" s="2">
        <v>119.5</v>
      </c>
      <c r="E504" s="2">
        <v>119.5</v>
      </c>
      <c r="F504" s="2">
        <v>90.392914000000005</v>
      </c>
      <c r="G504" s="3">
        <v>3675200</v>
      </c>
    </row>
    <row r="505" spans="1:7" x14ac:dyDescent="0.25">
      <c r="A505" s="1">
        <v>40933</v>
      </c>
      <c r="B505" s="2">
        <v>119.5</v>
      </c>
      <c r="C505" s="2">
        <v>120</v>
      </c>
      <c r="D505" s="2">
        <v>117</v>
      </c>
      <c r="E505" s="2">
        <v>118</v>
      </c>
      <c r="F505" s="2">
        <v>89.258262999999999</v>
      </c>
      <c r="G505" s="3">
        <v>3503600</v>
      </c>
    </row>
    <row r="506" spans="1:7" x14ac:dyDescent="0.25">
      <c r="A506" s="1">
        <v>40934</v>
      </c>
      <c r="B506" s="2">
        <v>118</v>
      </c>
      <c r="C506" s="2">
        <v>120.5</v>
      </c>
      <c r="D506" s="2">
        <v>118</v>
      </c>
      <c r="E506" s="2">
        <v>120</v>
      </c>
      <c r="F506" s="2">
        <v>90.771118000000001</v>
      </c>
      <c r="G506" s="3">
        <v>3647400</v>
      </c>
    </row>
    <row r="507" spans="1:7" x14ac:dyDescent="0.25">
      <c r="A507" s="1">
        <v>40935</v>
      </c>
      <c r="B507" s="2">
        <v>120.5</v>
      </c>
      <c r="C507" s="2">
        <v>121.5</v>
      </c>
      <c r="D507" s="2">
        <v>119.5</v>
      </c>
      <c r="E507" s="2">
        <v>121</v>
      </c>
      <c r="F507" s="2">
        <v>91.527541999999997</v>
      </c>
      <c r="G507" s="3">
        <v>4703100</v>
      </c>
    </row>
    <row r="508" spans="1:7" x14ac:dyDescent="0.25">
      <c r="A508" s="1">
        <v>40938</v>
      </c>
      <c r="B508" s="2">
        <v>120</v>
      </c>
      <c r="C508" s="2">
        <v>120.5</v>
      </c>
      <c r="D508" s="2">
        <v>118</v>
      </c>
      <c r="E508" s="2">
        <v>119</v>
      </c>
      <c r="F508" s="2">
        <v>90.014694000000006</v>
      </c>
      <c r="G508" s="3">
        <v>4758600</v>
      </c>
    </row>
    <row r="509" spans="1:7" x14ac:dyDescent="0.25">
      <c r="A509" s="1">
        <v>40939</v>
      </c>
      <c r="B509" s="2">
        <v>119.5</v>
      </c>
      <c r="C509" s="2">
        <v>121</v>
      </c>
      <c r="D509" s="2">
        <v>118</v>
      </c>
      <c r="E509" s="2">
        <v>121</v>
      </c>
      <c r="F509" s="2">
        <v>91.527541999999997</v>
      </c>
      <c r="G509" s="3">
        <v>7309600</v>
      </c>
    </row>
    <row r="510" spans="1:7" x14ac:dyDescent="0.25">
      <c r="A510" s="1">
        <v>40940</v>
      </c>
      <c r="B510" s="2">
        <v>121.5</v>
      </c>
      <c r="C510" s="2">
        <v>122.5</v>
      </c>
      <c r="D510" s="2">
        <v>120</v>
      </c>
      <c r="E510" s="2">
        <v>121</v>
      </c>
      <c r="F510" s="2">
        <v>91.527541999999997</v>
      </c>
      <c r="G510" s="3">
        <v>4157500</v>
      </c>
    </row>
    <row r="511" spans="1:7" x14ac:dyDescent="0.25">
      <c r="A511" s="1">
        <v>40941</v>
      </c>
      <c r="B511" s="2">
        <v>122.5</v>
      </c>
      <c r="C511" s="2">
        <v>125.5</v>
      </c>
      <c r="D511" s="2">
        <v>122</v>
      </c>
      <c r="E511" s="2">
        <v>124.5</v>
      </c>
      <c r="F511" s="2">
        <v>94.175033999999997</v>
      </c>
      <c r="G511" s="3">
        <v>9795000</v>
      </c>
    </row>
    <row r="512" spans="1:7" x14ac:dyDescent="0.25">
      <c r="A512" s="1">
        <v>40942</v>
      </c>
      <c r="B512" s="2">
        <v>123.5</v>
      </c>
      <c r="C512" s="2">
        <v>124</v>
      </c>
      <c r="D512" s="2">
        <v>122</v>
      </c>
      <c r="E512" s="2">
        <v>123</v>
      </c>
      <c r="F512" s="2">
        <v>93.040405000000007</v>
      </c>
      <c r="G512" s="3">
        <v>5656000</v>
      </c>
    </row>
    <row r="513" spans="1:7" x14ac:dyDescent="0.25">
      <c r="A513" s="1">
        <v>40945</v>
      </c>
      <c r="B513" s="2">
        <v>123.5</v>
      </c>
      <c r="C513" s="2">
        <v>124</v>
      </c>
      <c r="D513" s="2">
        <v>122.5</v>
      </c>
      <c r="E513" s="2">
        <v>122.5</v>
      </c>
      <c r="F513" s="2">
        <v>92.662193000000002</v>
      </c>
      <c r="G513" s="3">
        <v>4459900</v>
      </c>
    </row>
    <row r="514" spans="1:7" x14ac:dyDescent="0.25">
      <c r="A514" s="1">
        <v>40946</v>
      </c>
      <c r="B514" s="2">
        <v>123</v>
      </c>
      <c r="C514" s="2">
        <v>123</v>
      </c>
      <c r="D514" s="2">
        <v>121.5</v>
      </c>
      <c r="E514" s="2">
        <v>123</v>
      </c>
      <c r="F514" s="2">
        <v>93.040405000000007</v>
      </c>
      <c r="G514" s="3">
        <v>5964600</v>
      </c>
    </row>
    <row r="515" spans="1:7" x14ac:dyDescent="0.25">
      <c r="A515" s="1">
        <v>40947</v>
      </c>
      <c r="B515" s="2">
        <v>123.5</v>
      </c>
      <c r="C515" s="2">
        <v>125</v>
      </c>
      <c r="D515" s="2">
        <v>123</v>
      </c>
      <c r="E515" s="2">
        <v>123.5</v>
      </c>
      <c r="F515" s="2">
        <v>93.418616999999998</v>
      </c>
      <c r="G515" s="3">
        <v>5061700</v>
      </c>
    </row>
    <row r="516" spans="1:7" x14ac:dyDescent="0.25">
      <c r="A516" s="1">
        <v>40948</v>
      </c>
      <c r="B516" s="2">
        <v>123.5</v>
      </c>
      <c r="C516" s="2">
        <v>125</v>
      </c>
      <c r="D516" s="2">
        <v>122.5</v>
      </c>
      <c r="E516" s="2">
        <v>124</v>
      </c>
      <c r="F516" s="2">
        <v>93.796822000000006</v>
      </c>
      <c r="G516" s="3">
        <v>6126300</v>
      </c>
    </row>
    <row r="517" spans="1:7" x14ac:dyDescent="0.25">
      <c r="A517" s="1">
        <v>40949</v>
      </c>
      <c r="B517" s="2">
        <v>124.5</v>
      </c>
      <c r="C517" s="2">
        <v>126</v>
      </c>
      <c r="D517" s="2">
        <v>124</v>
      </c>
      <c r="E517" s="2">
        <v>125.5</v>
      </c>
      <c r="F517" s="2">
        <v>94.931465000000003</v>
      </c>
      <c r="G517" s="3">
        <v>5112800</v>
      </c>
    </row>
    <row r="518" spans="1:7" x14ac:dyDescent="0.25">
      <c r="A518" s="1">
        <v>40952</v>
      </c>
      <c r="B518" s="2">
        <v>126.5</v>
      </c>
      <c r="C518" s="2">
        <v>127</v>
      </c>
      <c r="D518" s="2">
        <v>125</v>
      </c>
      <c r="E518" s="2">
        <v>127</v>
      </c>
      <c r="F518" s="2">
        <v>96.066101000000003</v>
      </c>
      <c r="G518" s="3">
        <v>5314200</v>
      </c>
    </row>
    <row r="519" spans="1:7" x14ac:dyDescent="0.25">
      <c r="A519" s="1">
        <v>40953</v>
      </c>
      <c r="B519" s="2">
        <v>126.5</v>
      </c>
      <c r="C519" s="2">
        <v>130.5</v>
      </c>
      <c r="D519" s="2">
        <v>126.5</v>
      </c>
      <c r="E519" s="2">
        <v>130</v>
      </c>
      <c r="F519" s="2">
        <v>98.335373000000004</v>
      </c>
      <c r="G519" s="3">
        <v>13088800</v>
      </c>
    </row>
    <row r="520" spans="1:7" x14ac:dyDescent="0.25">
      <c r="A520" s="1">
        <v>40954</v>
      </c>
      <c r="B520" s="2">
        <v>130</v>
      </c>
      <c r="C520" s="2">
        <v>133</v>
      </c>
      <c r="D520" s="2">
        <v>130</v>
      </c>
      <c r="E520" s="2">
        <v>132</v>
      </c>
      <c r="F520" s="2">
        <v>99.848213000000001</v>
      </c>
      <c r="G520" s="3">
        <v>8575100</v>
      </c>
    </row>
    <row r="521" spans="1:7" x14ac:dyDescent="0.25">
      <c r="A521" s="1">
        <v>40955</v>
      </c>
      <c r="B521" s="2">
        <v>132.5</v>
      </c>
      <c r="C521" s="2">
        <v>132.5</v>
      </c>
      <c r="D521" s="2">
        <v>129</v>
      </c>
      <c r="E521" s="2">
        <v>129.5</v>
      </c>
      <c r="F521" s="2">
        <v>97.957190999999995</v>
      </c>
      <c r="G521" s="3">
        <v>5528700</v>
      </c>
    </row>
    <row r="522" spans="1:7" x14ac:dyDescent="0.25">
      <c r="A522" s="1">
        <v>40956</v>
      </c>
      <c r="B522" s="2">
        <v>131</v>
      </c>
      <c r="C522" s="2">
        <v>131.5</v>
      </c>
      <c r="D522" s="2">
        <v>128.5</v>
      </c>
      <c r="E522" s="2">
        <v>129.5</v>
      </c>
      <c r="F522" s="2">
        <v>97.957190999999995</v>
      </c>
      <c r="G522" s="3">
        <v>4378500</v>
      </c>
    </row>
    <row r="523" spans="1:7" x14ac:dyDescent="0.25">
      <c r="A523" s="1">
        <v>40959</v>
      </c>
      <c r="B523" s="2">
        <v>130</v>
      </c>
      <c r="C523" s="2">
        <v>130</v>
      </c>
      <c r="D523" s="2">
        <v>126</v>
      </c>
      <c r="E523" s="2">
        <v>127.5</v>
      </c>
      <c r="F523" s="2">
        <v>96.444305</v>
      </c>
      <c r="G523" s="3">
        <v>5198300</v>
      </c>
    </row>
    <row r="524" spans="1:7" x14ac:dyDescent="0.25">
      <c r="A524" s="1">
        <v>40960</v>
      </c>
      <c r="B524" s="2">
        <v>128</v>
      </c>
      <c r="C524" s="2">
        <v>130.5</v>
      </c>
      <c r="D524" s="2">
        <v>127</v>
      </c>
      <c r="E524" s="2">
        <v>129</v>
      </c>
      <c r="F524" s="2">
        <v>97.578948999999994</v>
      </c>
      <c r="G524" s="3">
        <v>7104800</v>
      </c>
    </row>
    <row r="525" spans="1:7" x14ac:dyDescent="0.25">
      <c r="A525" s="1">
        <v>40961</v>
      </c>
      <c r="B525" s="2">
        <v>129</v>
      </c>
      <c r="C525" s="2">
        <v>131</v>
      </c>
      <c r="D525" s="2">
        <v>128</v>
      </c>
      <c r="E525" s="2">
        <v>128.5</v>
      </c>
      <c r="F525" s="2">
        <v>97.200744999999998</v>
      </c>
      <c r="G525" s="3">
        <v>6284300</v>
      </c>
    </row>
    <row r="526" spans="1:7" x14ac:dyDescent="0.25">
      <c r="A526" s="1">
        <v>40962</v>
      </c>
      <c r="B526" s="2">
        <v>128.5</v>
      </c>
      <c r="C526" s="2">
        <v>129.5</v>
      </c>
      <c r="D526" s="2">
        <v>127.5</v>
      </c>
      <c r="E526" s="2">
        <v>129</v>
      </c>
      <c r="F526" s="2">
        <v>97.578948999999994</v>
      </c>
      <c r="G526" s="3">
        <v>6832600</v>
      </c>
    </row>
    <row r="527" spans="1:7" x14ac:dyDescent="0.25">
      <c r="A527" s="1">
        <v>40963</v>
      </c>
      <c r="B527" s="2">
        <v>129.5</v>
      </c>
      <c r="C527" s="2">
        <v>129.5</v>
      </c>
      <c r="D527" s="2">
        <v>127</v>
      </c>
      <c r="E527" s="2">
        <v>129</v>
      </c>
      <c r="F527" s="2">
        <v>97.578948999999994</v>
      </c>
      <c r="G527" s="3">
        <v>6639200</v>
      </c>
    </row>
    <row r="528" spans="1:7" x14ac:dyDescent="0.25">
      <c r="A528" s="1">
        <v>40966</v>
      </c>
      <c r="B528" s="2">
        <v>129</v>
      </c>
      <c r="C528" s="2">
        <v>129</v>
      </c>
      <c r="D528" s="2">
        <v>127</v>
      </c>
      <c r="E528" s="2">
        <v>127</v>
      </c>
      <c r="F528" s="2">
        <v>96.066101000000003</v>
      </c>
      <c r="G528" s="3">
        <v>2794300</v>
      </c>
    </row>
    <row r="529" spans="1:7" x14ac:dyDescent="0.25">
      <c r="A529" s="1">
        <v>40967</v>
      </c>
      <c r="B529" s="2">
        <v>126.5</v>
      </c>
      <c r="C529" s="2">
        <v>126.5</v>
      </c>
      <c r="D529" s="2">
        <v>125.5</v>
      </c>
      <c r="E529" s="2">
        <v>126.5</v>
      </c>
      <c r="F529" s="2">
        <v>95.687897000000007</v>
      </c>
      <c r="G529" s="3">
        <v>6482600</v>
      </c>
    </row>
    <row r="530" spans="1:7" x14ac:dyDescent="0.25">
      <c r="A530" s="1">
        <v>40968</v>
      </c>
      <c r="B530" s="2">
        <v>126.5</v>
      </c>
      <c r="C530" s="2">
        <v>130</v>
      </c>
      <c r="D530" s="2">
        <v>126.5</v>
      </c>
      <c r="E530" s="2">
        <v>130</v>
      </c>
      <c r="F530" s="2">
        <v>98.335373000000004</v>
      </c>
      <c r="G530" s="3">
        <v>6492700</v>
      </c>
    </row>
    <row r="531" spans="1:7" x14ac:dyDescent="0.25">
      <c r="A531" s="1">
        <v>40969</v>
      </c>
      <c r="B531" s="2">
        <v>130.5</v>
      </c>
      <c r="C531" s="2">
        <v>131</v>
      </c>
      <c r="D531" s="2">
        <v>129.5</v>
      </c>
      <c r="E531" s="2">
        <v>130</v>
      </c>
      <c r="F531" s="2">
        <v>98.335373000000004</v>
      </c>
      <c r="G531" s="3">
        <v>5704500</v>
      </c>
    </row>
    <row r="532" spans="1:7" x14ac:dyDescent="0.25">
      <c r="A532" s="1">
        <v>40970</v>
      </c>
      <c r="B532" s="2">
        <v>131.5</v>
      </c>
      <c r="C532" s="2">
        <v>132.5</v>
      </c>
      <c r="D532" s="2">
        <v>130</v>
      </c>
      <c r="E532" s="2">
        <v>130.5</v>
      </c>
      <c r="F532" s="2">
        <v>98.713593000000003</v>
      </c>
      <c r="G532" s="3">
        <v>5723700</v>
      </c>
    </row>
    <row r="533" spans="1:7" x14ac:dyDescent="0.25">
      <c r="A533" s="1">
        <v>40973</v>
      </c>
      <c r="B533" s="2">
        <v>130.5</v>
      </c>
      <c r="C533" s="2">
        <v>130.5</v>
      </c>
      <c r="D533" s="2">
        <v>127.5</v>
      </c>
      <c r="E533" s="2">
        <v>128</v>
      </c>
      <c r="F533" s="2">
        <v>96.822533000000007</v>
      </c>
      <c r="G533" s="3">
        <v>4748700</v>
      </c>
    </row>
    <row r="534" spans="1:7" x14ac:dyDescent="0.25">
      <c r="A534" s="1">
        <v>40974</v>
      </c>
      <c r="B534" s="2">
        <v>128</v>
      </c>
      <c r="C534" s="2">
        <v>130.5</v>
      </c>
      <c r="D534" s="2">
        <v>127.5</v>
      </c>
      <c r="E534" s="2">
        <v>130</v>
      </c>
      <c r="F534" s="2">
        <v>98.335373000000004</v>
      </c>
      <c r="G534" s="3">
        <v>7597700</v>
      </c>
    </row>
    <row r="535" spans="1:7" x14ac:dyDescent="0.25">
      <c r="A535" s="1">
        <v>40976</v>
      </c>
      <c r="B535" s="2">
        <v>132</v>
      </c>
      <c r="C535" s="2">
        <v>137</v>
      </c>
      <c r="D535" s="2">
        <v>131.5</v>
      </c>
      <c r="E535" s="2">
        <v>136</v>
      </c>
      <c r="F535" s="2">
        <v>102.873955</v>
      </c>
      <c r="G535" s="3">
        <v>14189800</v>
      </c>
    </row>
    <row r="536" spans="1:7" x14ac:dyDescent="0.25">
      <c r="A536" s="1">
        <v>40977</v>
      </c>
      <c r="B536" s="2">
        <v>136.5</v>
      </c>
      <c r="C536" s="2">
        <v>136.5</v>
      </c>
      <c r="D536" s="2">
        <v>131.5</v>
      </c>
      <c r="E536" s="2">
        <v>132.5</v>
      </c>
      <c r="F536" s="2">
        <v>100.226456</v>
      </c>
      <c r="G536" s="3">
        <v>5869900</v>
      </c>
    </row>
    <row r="537" spans="1:7" x14ac:dyDescent="0.25">
      <c r="A537" s="1">
        <v>40980</v>
      </c>
      <c r="B537" s="2">
        <v>133</v>
      </c>
      <c r="C537" s="2">
        <v>133</v>
      </c>
      <c r="D537" s="2">
        <v>131</v>
      </c>
      <c r="E537" s="2">
        <v>131</v>
      </c>
      <c r="F537" s="2">
        <v>99.091797</v>
      </c>
      <c r="G537" s="3">
        <v>4461500</v>
      </c>
    </row>
    <row r="538" spans="1:7" x14ac:dyDescent="0.25">
      <c r="A538" s="1">
        <v>40981</v>
      </c>
      <c r="B538" s="2">
        <v>132</v>
      </c>
      <c r="C538" s="2">
        <v>133</v>
      </c>
      <c r="D538" s="2">
        <v>130</v>
      </c>
      <c r="E538" s="2">
        <v>132.5</v>
      </c>
      <c r="F538" s="2">
        <v>100.226456</v>
      </c>
      <c r="G538" s="3">
        <v>7017400</v>
      </c>
    </row>
    <row r="539" spans="1:7" x14ac:dyDescent="0.25">
      <c r="A539" s="1">
        <v>40982</v>
      </c>
      <c r="B539" s="2">
        <v>135</v>
      </c>
      <c r="C539" s="2">
        <v>136</v>
      </c>
      <c r="D539" s="2">
        <v>134</v>
      </c>
      <c r="E539" s="2">
        <v>136</v>
      </c>
      <c r="F539" s="2">
        <v>102.873955</v>
      </c>
      <c r="G539" s="3">
        <v>7363400</v>
      </c>
    </row>
    <row r="540" spans="1:7" x14ac:dyDescent="0.25">
      <c r="A540" s="1">
        <v>40983</v>
      </c>
      <c r="B540" s="2">
        <v>136.5</v>
      </c>
      <c r="C540" s="2">
        <v>140.5</v>
      </c>
      <c r="D540" s="2">
        <v>136.5</v>
      </c>
      <c r="E540" s="2">
        <v>140.5</v>
      </c>
      <c r="F540" s="2">
        <v>106.277863</v>
      </c>
      <c r="G540" s="3">
        <v>12227800</v>
      </c>
    </row>
    <row r="541" spans="1:7" x14ac:dyDescent="0.25">
      <c r="A541" s="1">
        <v>40984</v>
      </c>
      <c r="B541" s="2">
        <v>142</v>
      </c>
      <c r="C541" s="2">
        <v>143.5</v>
      </c>
      <c r="D541" s="2">
        <v>139</v>
      </c>
      <c r="E541" s="2">
        <v>143.5</v>
      </c>
      <c r="F541" s="2">
        <v>108.54714199999999</v>
      </c>
      <c r="G541" s="3">
        <v>9909900</v>
      </c>
    </row>
    <row r="542" spans="1:7" x14ac:dyDescent="0.25">
      <c r="A542" s="1">
        <v>40987</v>
      </c>
      <c r="B542" s="2">
        <v>144</v>
      </c>
      <c r="C542" s="2">
        <v>151.5</v>
      </c>
      <c r="D542" s="2">
        <v>144</v>
      </c>
      <c r="E542" s="2">
        <v>148.5</v>
      </c>
      <c r="F542" s="2">
        <v>112.329262</v>
      </c>
      <c r="G542" s="3">
        <v>10147200</v>
      </c>
    </row>
    <row r="543" spans="1:7" x14ac:dyDescent="0.25">
      <c r="A543" s="1">
        <v>40988</v>
      </c>
      <c r="B543" s="2">
        <v>146.5</v>
      </c>
      <c r="C543" s="2">
        <v>153</v>
      </c>
      <c r="D543" s="2">
        <v>146.5</v>
      </c>
      <c r="E543" s="2">
        <v>150.5</v>
      </c>
      <c r="F543" s="2">
        <v>113.842102</v>
      </c>
      <c r="G543" s="3">
        <v>11927900</v>
      </c>
    </row>
    <row r="544" spans="1:7" x14ac:dyDescent="0.25">
      <c r="A544" s="1">
        <v>40989</v>
      </c>
      <c r="B544" s="2">
        <v>150.5</v>
      </c>
      <c r="C544" s="2">
        <v>153.5</v>
      </c>
      <c r="D544" s="2">
        <v>147.5</v>
      </c>
      <c r="E544" s="2">
        <v>152.5</v>
      </c>
      <c r="F544" s="2">
        <v>115.354958</v>
      </c>
      <c r="G544" s="3">
        <v>11680600</v>
      </c>
    </row>
    <row r="545" spans="1:7" x14ac:dyDescent="0.25">
      <c r="A545" s="1">
        <v>40990</v>
      </c>
      <c r="B545" s="2">
        <v>151</v>
      </c>
      <c r="C545" s="2">
        <v>152.5</v>
      </c>
      <c r="D545" s="2">
        <v>147</v>
      </c>
      <c r="E545" s="2">
        <v>147.5</v>
      </c>
      <c r="F545" s="2">
        <v>111.572838</v>
      </c>
      <c r="G545" s="3">
        <v>8191100</v>
      </c>
    </row>
    <row r="546" spans="1:7" x14ac:dyDescent="0.25">
      <c r="A546" s="1">
        <v>40991</v>
      </c>
      <c r="B546" s="2">
        <v>147</v>
      </c>
      <c r="C546" s="2">
        <v>147</v>
      </c>
      <c r="D546" s="2">
        <v>143.5</v>
      </c>
      <c r="E546" s="2">
        <v>145.5</v>
      </c>
      <c r="F546" s="2">
        <v>110.05999799999999</v>
      </c>
      <c r="G546" s="3">
        <v>10751500</v>
      </c>
    </row>
    <row r="547" spans="1:7" x14ac:dyDescent="0.25">
      <c r="A547" s="1">
        <v>40994</v>
      </c>
      <c r="B547" s="2">
        <v>146</v>
      </c>
      <c r="C547" s="2">
        <v>146.5</v>
      </c>
      <c r="D547" s="2">
        <v>141.5</v>
      </c>
      <c r="E547" s="2">
        <v>141.5</v>
      </c>
      <c r="F547" s="2">
        <v>107.03428599999999</v>
      </c>
      <c r="G547" s="3">
        <v>8505700</v>
      </c>
    </row>
    <row r="548" spans="1:7" x14ac:dyDescent="0.25">
      <c r="A548" s="1">
        <v>40995</v>
      </c>
      <c r="B548" s="2">
        <v>144.5</v>
      </c>
      <c r="C548" s="2">
        <v>148</v>
      </c>
      <c r="D548" s="2">
        <v>144.5</v>
      </c>
      <c r="E548" s="2">
        <v>148</v>
      </c>
      <c r="F548" s="2">
        <v>111.951035</v>
      </c>
      <c r="G548" s="3">
        <v>6963800</v>
      </c>
    </row>
    <row r="549" spans="1:7" x14ac:dyDescent="0.25">
      <c r="A549" s="1">
        <v>40996</v>
      </c>
      <c r="B549" s="2">
        <v>146.5</v>
      </c>
      <c r="C549" s="2">
        <v>148</v>
      </c>
      <c r="D549" s="2">
        <v>145.5</v>
      </c>
      <c r="E549" s="2">
        <v>146</v>
      </c>
      <c r="F549" s="2">
        <v>110.438194</v>
      </c>
      <c r="G549" s="3">
        <v>4447200</v>
      </c>
    </row>
    <row r="550" spans="1:7" x14ac:dyDescent="0.25">
      <c r="A550" s="1">
        <v>40997</v>
      </c>
      <c r="B550" s="2">
        <v>144.5</v>
      </c>
      <c r="C550" s="2">
        <v>148</v>
      </c>
      <c r="D550" s="2">
        <v>144</v>
      </c>
      <c r="E550" s="2">
        <v>146</v>
      </c>
      <c r="F550" s="2">
        <v>110.438194</v>
      </c>
      <c r="G550" s="3">
        <v>7086100</v>
      </c>
    </row>
    <row r="551" spans="1:7" x14ac:dyDescent="0.25">
      <c r="A551" s="1">
        <v>40998</v>
      </c>
      <c r="B551" s="2">
        <v>147</v>
      </c>
      <c r="C551" s="2">
        <v>147.5</v>
      </c>
      <c r="D551" s="2">
        <v>143</v>
      </c>
      <c r="E551" s="2">
        <v>143.5</v>
      </c>
      <c r="F551" s="2">
        <v>108.54714199999999</v>
      </c>
      <c r="G551" s="3">
        <v>4596800</v>
      </c>
    </row>
    <row r="552" spans="1:7" x14ac:dyDescent="0.25">
      <c r="A552" s="1">
        <v>41001</v>
      </c>
      <c r="B552" s="2">
        <v>143</v>
      </c>
      <c r="C552" s="2">
        <v>145</v>
      </c>
      <c r="D552" s="2">
        <v>141.5</v>
      </c>
      <c r="E552" s="2">
        <v>143</v>
      </c>
      <c r="F552" s="2">
        <v>108.16892199999999</v>
      </c>
      <c r="G552" s="3">
        <v>7327700</v>
      </c>
    </row>
    <row r="553" spans="1:7" x14ac:dyDescent="0.25">
      <c r="A553" s="1">
        <v>41002</v>
      </c>
      <c r="B553" s="2">
        <v>144.5</v>
      </c>
      <c r="C553" s="2">
        <v>149</v>
      </c>
      <c r="D553" s="2">
        <v>144</v>
      </c>
      <c r="E553" s="2">
        <v>149</v>
      </c>
      <c r="F553" s="2">
        <v>112.707474</v>
      </c>
      <c r="G553" s="3">
        <v>7945300</v>
      </c>
    </row>
    <row r="554" spans="1:7" x14ac:dyDescent="0.25">
      <c r="A554" s="1">
        <v>41003</v>
      </c>
      <c r="B554" s="2">
        <v>147.5</v>
      </c>
      <c r="C554" s="2">
        <v>149</v>
      </c>
      <c r="D554" s="2">
        <v>146.5</v>
      </c>
      <c r="E554" s="2">
        <v>147.5</v>
      </c>
      <c r="F554" s="2">
        <v>111.572838</v>
      </c>
      <c r="G554" s="3">
        <v>3836800</v>
      </c>
    </row>
    <row r="555" spans="1:7" x14ac:dyDescent="0.25">
      <c r="A555" s="1">
        <v>41004</v>
      </c>
      <c r="B555" s="2">
        <v>146.5</v>
      </c>
      <c r="C555" s="2">
        <v>147</v>
      </c>
      <c r="D555" s="2">
        <v>143.5</v>
      </c>
      <c r="E555" s="2">
        <v>145</v>
      </c>
      <c r="F555" s="2">
        <v>109.681763</v>
      </c>
      <c r="G555" s="3">
        <v>6469700</v>
      </c>
    </row>
    <row r="556" spans="1:7" x14ac:dyDescent="0.25">
      <c r="A556" s="1">
        <v>41009</v>
      </c>
      <c r="B556" s="2">
        <v>143</v>
      </c>
      <c r="C556" s="2">
        <v>143.5</v>
      </c>
      <c r="D556" s="2">
        <v>140</v>
      </c>
      <c r="E556" s="2">
        <v>141.5</v>
      </c>
      <c r="F556" s="2">
        <v>107.03428599999999</v>
      </c>
      <c r="G556" s="3">
        <v>8748100</v>
      </c>
    </row>
    <row r="557" spans="1:7" x14ac:dyDescent="0.25">
      <c r="A557" s="1">
        <v>41010</v>
      </c>
      <c r="B557" s="2">
        <v>140</v>
      </c>
      <c r="C557" s="2">
        <v>141.5</v>
      </c>
      <c r="D557" s="2">
        <v>139</v>
      </c>
      <c r="E557" s="2">
        <v>140</v>
      </c>
      <c r="F557" s="2">
        <v>105.89962</v>
      </c>
      <c r="G557" s="3">
        <v>8596700</v>
      </c>
    </row>
    <row r="558" spans="1:7" x14ac:dyDescent="0.25">
      <c r="A558" s="1">
        <v>41011</v>
      </c>
      <c r="B558" s="2">
        <v>140</v>
      </c>
      <c r="C558" s="2">
        <v>143.5</v>
      </c>
      <c r="D558" s="2">
        <v>140</v>
      </c>
      <c r="E558" s="2">
        <v>143.5</v>
      </c>
      <c r="F558" s="2">
        <v>108.54714199999999</v>
      </c>
      <c r="G558" s="3">
        <v>4948600</v>
      </c>
    </row>
    <row r="559" spans="1:7" x14ac:dyDescent="0.25">
      <c r="A559" s="1">
        <v>41016</v>
      </c>
      <c r="B559" s="2">
        <v>145</v>
      </c>
      <c r="C559" s="2">
        <v>145</v>
      </c>
      <c r="D559" s="2">
        <v>138</v>
      </c>
      <c r="E559" s="2">
        <v>139.5</v>
      </c>
      <c r="F559" s="2">
        <v>107.39238</v>
      </c>
      <c r="G559" s="3">
        <v>10822800</v>
      </c>
    </row>
    <row r="560" spans="1:7" x14ac:dyDescent="0.25">
      <c r="A560" s="1">
        <v>41017</v>
      </c>
      <c r="B560" s="2">
        <v>141.5</v>
      </c>
      <c r="C560" s="2">
        <v>143</v>
      </c>
      <c r="D560" s="2">
        <v>140</v>
      </c>
      <c r="E560" s="2">
        <v>140.5</v>
      </c>
      <c r="F560" s="2">
        <v>108.16222399999999</v>
      </c>
      <c r="G560" s="3">
        <v>4477200</v>
      </c>
    </row>
    <row r="561" spans="1:7" x14ac:dyDescent="0.25">
      <c r="A561" s="1">
        <v>41018</v>
      </c>
      <c r="B561" s="2">
        <v>144</v>
      </c>
      <c r="C561" s="2">
        <v>148.5</v>
      </c>
      <c r="D561" s="2">
        <v>143.5</v>
      </c>
      <c r="E561" s="2">
        <v>147</v>
      </c>
      <c r="F561" s="2">
        <v>113.166145</v>
      </c>
      <c r="G561" s="3">
        <v>12009300</v>
      </c>
    </row>
    <row r="562" spans="1:7" x14ac:dyDescent="0.25">
      <c r="A562" s="1">
        <v>41019</v>
      </c>
      <c r="B562" s="2">
        <v>146.5</v>
      </c>
      <c r="C562" s="2">
        <v>148</v>
      </c>
      <c r="D562" s="2">
        <v>145</v>
      </c>
      <c r="E562" s="2">
        <v>147</v>
      </c>
      <c r="F562" s="2">
        <v>113.166145</v>
      </c>
      <c r="G562" s="3">
        <v>5702200</v>
      </c>
    </row>
    <row r="563" spans="1:7" x14ac:dyDescent="0.25">
      <c r="A563" s="1">
        <v>41022</v>
      </c>
      <c r="B563" s="2">
        <v>147</v>
      </c>
      <c r="C563" s="2">
        <v>148.5</v>
      </c>
      <c r="D563" s="2">
        <v>146</v>
      </c>
      <c r="E563" s="2">
        <v>147</v>
      </c>
      <c r="F563" s="2">
        <v>113.166145</v>
      </c>
      <c r="G563" s="3">
        <v>5646200</v>
      </c>
    </row>
    <row r="564" spans="1:7" x14ac:dyDescent="0.25">
      <c r="A564" s="1">
        <v>41023</v>
      </c>
      <c r="B564" s="2">
        <v>148</v>
      </c>
      <c r="C564" s="2">
        <v>148</v>
      </c>
      <c r="D564" s="2">
        <v>146</v>
      </c>
      <c r="E564" s="2">
        <v>146.5</v>
      </c>
      <c r="F564" s="2">
        <v>112.78125</v>
      </c>
      <c r="G564" s="3">
        <v>4921300</v>
      </c>
    </row>
    <row r="565" spans="1:7" x14ac:dyDescent="0.25">
      <c r="A565" s="1">
        <v>41024</v>
      </c>
      <c r="B565" s="2">
        <v>146</v>
      </c>
      <c r="C565" s="2">
        <v>146.5</v>
      </c>
      <c r="D565" s="2">
        <v>144</v>
      </c>
      <c r="E565" s="2">
        <v>144.5</v>
      </c>
      <c r="F565" s="2">
        <v>111.241547</v>
      </c>
      <c r="G565" s="3">
        <v>3512500</v>
      </c>
    </row>
    <row r="566" spans="1:7" x14ac:dyDescent="0.25">
      <c r="A566" s="1">
        <v>41025</v>
      </c>
      <c r="B566" s="2">
        <v>145</v>
      </c>
      <c r="C566" s="2">
        <v>148</v>
      </c>
      <c r="D566" s="2">
        <v>144.5</v>
      </c>
      <c r="E566" s="2">
        <v>146.5</v>
      </c>
      <c r="F566" s="2">
        <v>112.78125</v>
      </c>
      <c r="G566" s="3">
        <v>3775800</v>
      </c>
    </row>
    <row r="567" spans="1:7" x14ac:dyDescent="0.25">
      <c r="A567" s="1">
        <v>41026</v>
      </c>
      <c r="B567" s="2">
        <v>147</v>
      </c>
      <c r="C567" s="2">
        <v>148</v>
      </c>
      <c r="D567" s="2">
        <v>146</v>
      </c>
      <c r="E567" s="2">
        <v>148</v>
      </c>
      <c r="F567" s="2">
        <v>113.935997</v>
      </c>
      <c r="G567" s="3">
        <v>3221100</v>
      </c>
    </row>
    <row r="568" spans="1:7" x14ac:dyDescent="0.25">
      <c r="A568" s="1">
        <v>41029</v>
      </c>
      <c r="B568" s="2">
        <v>149.5</v>
      </c>
      <c r="C568" s="2">
        <v>155.5</v>
      </c>
      <c r="D568" s="2">
        <v>149.5</v>
      </c>
      <c r="E568" s="2">
        <v>155</v>
      </c>
      <c r="F568" s="2">
        <v>119.32487500000001</v>
      </c>
      <c r="G568" s="3">
        <v>9140100</v>
      </c>
    </row>
    <row r="569" spans="1:7" x14ac:dyDescent="0.25">
      <c r="A569" s="1">
        <v>41031</v>
      </c>
      <c r="B569" s="2">
        <v>156</v>
      </c>
      <c r="C569" s="2">
        <v>156</v>
      </c>
      <c r="D569" s="2">
        <v>153</v>
      </c>
      <c r="E569" s="2">
        <v>153.5</v>
      </c>
      <c r="F569" s="2">
        <v>118.170113</v>
      </c>
      <c r="G569" s="3">
        <v>7184200</v>
      </c>
    </row>
    <row r="570" spans="1:7" x14ac:dyDescent="0.25">
      <c r="A570" s="1">
        <v>41032</v>
      </c>
      <c r="B570" s="2">
        <v>154</v>
      </c>
      <c r="C570" s="2">
        <v>154</v>
      </c>
      <c r="D570" s="2">
        <v>150.5</v>
      </c>
      <c r="E570" s="2">
        <v>153</v>
      </c>
      <c r="F570" s="2">
        <v>117.785179</v>
      </c>
      <c r="G570" s="3">
        <v>4586500</v>
      </c>
    </row>
    <row r="571" spans="1:7" x14ac:dyDescent="0.25">
      <c r="A571" s="1">
        <v>41033</v>
      </c>
      <c r="B571" s="2">
        <v>153.5</v>
      </c>
      <c r="C571" s="2">
        <v>154.5</v>
      </c>
      <c r="D571" s="2">
        <v>151</v>
      </c>
      <c r="E571" s="2">
        <v>152.5</v>
      </c>
      <c r="F571" s="2">
        <v>117.400284</v>
      </c>
      <c r="G571" s="3">
        <v>7636600</v>
      </c>
    </row>
    <row r="572" spans="1:7" x14ac:dyDescent="0.25">
      <c r="A572" s="1">
        <v>41037</v>
      </c>
      <c r="B572" s="2">
        <v>151</v>
      </c>
      <c r="C572" s="2">
        <v>152.5</v>
      </c>
      <c r="D572" s="2">
        <v>150</v>
      </c>
      <c r="E572" s="2">
        <v>152.5</v>
      </c>
      <c r="F572" s="2">
        <v>117.400284</v>
      </c>
      <c r="G572" s="3">
        <v>8930200</v>
      </c>
    </row>
    <row r="573" spans="1:7" x14ac:dyDescent="0.25">
      <c r="A573" s="1">
        <v>41038</v>
      </c>
      <c r="B573" s="2">
        <v>151</v>
      </c>
      <c r="C573" s="2">
        <v>151.5</v>
      </c>
      <c r="D573" s="2">
        <v>149</v>
      </c>
      <c r="E573" s="2">
        <v>150.5</v>
      </c>
      <c r="F573" s="2">
        <v>115.86058800000001</v>
      </c>
      <c r="G573" s="3">
        <v>6636600</v>
      </c>
    </row>
    <row r="574" spans="1:7" x14ac:dyDescent="0.25">
      <c r="A574" s="1">
        <v>41039</v>
      </c>
      <c r="B574" s="2">
        <v>149</v>
      </c>
      <c r="C574" s="2">
        <v>149.5</v>
      </c>
      <c r="D574" s="2">
        <v>145.5</v>
      </c>
      <c r="E574" s="2">
        <v>147</v>
      </c>
      <c r="F574" s="2">
        <v>113.166145</v>
      </c>
      <c r="G574" s="3">
        <v>11683700</v>
      </c>
    </row>
    <row r="575" spans="1:7" x14ac:dyDescent="0.25">
      <c r="A575" s="1">
        <v>41040</v>
      </c>
      <c r="B575" s="2">
        <v>146</v>
      </c>
      <c r="C575" s="2">
        <v>146.5</v>
      </c>
      <c r="D575" s="2">
        <v>143</v>
      </c>
      <c r="E575" s="2">
        <v>144.5</v>
      </c>
      <c r="F575" s="2">
        <v>111.241547</v>
      </c>
      <c r="G575" s="3">
        <v>8555700</v>
      </c>
    </row>
    <row r="576" spans="1:7" x14ac:dyDescent="0.25">
      <c r="A576" s="1">
        <v>41043</v>
      </c>
      <c r="B576" s="2">
        <v>144.5</v>
      </c>
      <c r="C576" s="2">
        <v>146.5</v>
      </c>
      <c r="D576" s="2">
        <v>140.5</v>
      </c>
      <c r="E576" s="2">
        <v>141.5</v>
      </c>
      <c r="F576" s="2">
        <v>108.932053</v>
      </c>
      <c r="G576" s="3">
        <v>8954900</v>
      </c>
    </row>
    <row r="577" spans="1:7" x14ac:dyDescent="0.25">
      <c r="A577" s="1">
        <v>41044</v>
      </c>
      <c r="B577" s="2">
        <v>142</v>
      </c>
      <c r="C577" s="2">
        <v>146</v>
      </c>
      <c r="D577" s="2">
        <v>141</v>
      </c>
      <c r="E577" s="2">
        <v>146</v>
      </c>
      <c r="F577" s="2">
        <v>112.39632400000001</v>
      </c>
      <c r="G577" s="3">
        <v>7653600</v>
      </c>
    </row>
    <row r="578" spans="1:7" x14ac:dyDescent="0.25">
      <c r="A578" s="1">
        <v>41045</v>
      </c>
      <c r="B578" s="2">
        <v>143</v>
      </c>
      <c r="C578" s="2">
        <v>143.5</v>
      </c>
      <c r="D578" s="2">
        <v>140.5</v>
      </c>
      <c r="E578" s="2">
        <v>143.5</v>
      </c>
      <c r="F578" s="2">
        <v>110.471733</v>
      </c>
      <c r="G578" s="3">
        <v>9240000</v>
      </c>
    </row>
    <row r="579" spans="1:7" x14ac:dyDescent="0.25">
      <c r="A579" s="1">
        <v>41046</v>
      </c>
      <c r="B579" s="2">
        <v>143.5</v>
      </c>
      <c r="C579" s="2">
        <v>146</v>
      </c>
      <c r="D579" s="2">
        <v>142.5</v>
      </c>
      <c r="E579" s="2">
        <v>145</v>
      </c>
      <c r="F579" s="2">
        <v>111.62647200000001</v>
      </c>
      <c r="G579" s="3">
        <v>12246400</v>
      </c>
    </row>
    <row r="580" spans="1:7" x14ac:dyDescent="0.25">
      <c r="A580" s="1">
        <v>41047</v>
      </c>
      <c r="B580" s="2">
        <v>142</v>
      </c>
      <c r="C580" s="2">
        <v>144</v>
      </c>
      <c r="D580" s="2">
        <v>140.5</v>
      </c>
      <c r="E580" s="2">
        <v>142</v>
      </c>
      <c r="F580" s="2">
        <v>109.316956</v>
      </c>
      <c r="G580" s="3">
        <v>8672800</v>
      </c>
    </row>
    <row r="581" spans="1:7" x14ac:dyDescent="0.25">
      <c r="A581" s="1">
        <v>41050</v>
      </c>
      <c r="B581" s="2">
        <v>142.5</v>
      </c>
      <c r="C581" s="2">
        <v>142.5</v>
      </c>
      <c r="D581" s="2">
        <v>139</v>
      </c>
      <c r="E581" s="2">
        <v>139</v>
      </c>
      <c r="F581" s="2">
        <v>107.007469</v>
      </c>
      <c r="G581" s="3">
        <v>9855100</v>
      </c>
    </row>
    <row r="582" spans="1:7" x14ac:dyDescent="0.25">
      <c r="A582" s="1">
        <v>41051</v>
      </c>
      <c r="B582" s="2">
        <v>140.5</v>
      </c>
      <c r="C582" s="2">
        <v>140.5</v>
      </c>
      <c r="D582" s="2">
        <v>137</v>
      </c>
      <c r="E582" s="2">
        <v>137.5</v>
      </c>
      <c r="F582" s="2">
        <v>105.852707</v>
      </c>
      <c r="G582" s="3">
        <v>8348900</v>
      </c>
    </row>
    <row r="583" spans="1:7" x14ac:dyDescent="0.25">
      <c r="A583" s="1">
        <v>41052</v>
      </c>
      <c r="B583" s="2">
        <v>136</v>
      </c>
      <c r="C583" s="2">
        <v>137.5</v>
      </c>
      <c r="D583" s="2">
        <v>134</v>
      </c>
      <c r="E583" s="2">
        <v>135.5</v>
      </c>
      <c r="F583" s="2">
        <v>104.31302599999999</v>
      </c>
      <c r="G583" s="3">
        <v>6200100</v>
      </c>
    </row>
    <row r="584" spans="1:7" x14ac:dyDescent="0.25">
      <c r="A584" s="1">
        <v>41053</v>
      </c>
      <c r="B584" s="2">
        <v>134.5</v>
      </c>
      <c r="C584" s="2">
        <v>138.5</v>
      </c>
      <c r="D584" s="2">
        <v>132</v>
      </c>
      <c r="E584" s="2">
        <v>138.5</v>
      </c>
      <c r="F584" s="2">
        <v>106.62254299999999</v>
      </c>
      <c r="G584" s="3">
        <v>11833700</v>
      </c>
    </row>
    <row r="585" spans="1:7" x14ac:dyDescent="0.25">
      <c r="A585" s="1">
        <v>41054</v>
      </c>
      <c r="B585" s="2">
        <v>136.5</v>
      </c>
      <c r="C585" s="2">
        <v>140</v>
      </c>
      <c r="D585" s="2">
        <v>136</v>
      </c>
      <c r="E585" s="2">
        <v>139.5</v>
      </c>
      <c r="F585" s="2">
        <v>107.39238</v>
      </c>
      <c r="G585" s="3">
        <v>4584300</v>
      </c>
    </row>
    <row r="586" spans="1:7" x14ac:dyDescent="0.25">
      <c r="A586" s="1">
        <v>41057</v>
      </c>
      <c r="B586" s="2">
        <v>137</v>
      </c>
      <c r="C586" s="2">
        <v>139</v>
      </c>
      <c r="D586" s="2">
        <v>135</v>
      </c>
      <c r="E586" s="2">
        <v>139</v>
      </c>
      <c r="F586" s="2">
        <v>107.007469</v>
      </c>
      <c r="G586" s="3">
        <v>9399200</v>
      </c>
    </row>
    <row r="587" spans="1:7" x14ac:dyDescent="0.25">
      <c r="A587" s="1">
        <v>41058</v>
      </c>
      <c r="B587" s="2">
        <v>137.5</v>
      </c>
      <c r="C587" s="2">
        <v>142</v>
      </c>
      <c r="D587" s="2">
        <v>137.5</v>
      </c>
      <c r="E587" s="2">
        <v>141</v>
      </c>
      <c r="F587" s="2">
        <v>108.54714199999999</v>
      </c>
      <c r="G587" s="3">
        <v>5776400</v>
      </c>
    </row>
    <row r="588" spans="1:7" x14ac:dyDescent="0.25">
      <c r="A588" s="1">
        <v>41059</v>
      </c>
      <c r="B588" s="2">
        <v>140</v>
      </c>
      <c r="C588" s="2">
        <v>141.5</v>
      </c>
      <c r="D588" s="2">
        <v>138.5</v>
      </c>
      <c r="E588" s="2">
        <v>139</v>
      </c>
      <c r="F588" s="2">
        <v>107.007469</v>
      </c>
      <c r="G588" s="3">
        <v>3197800</v>
      </c>
    </row>
    <row r="589" spans="1:7" x14ac:dyDescent="0.25">
      <c r="A589" s="1">
        <v>41060</v>
      </c>
      <c r="B589" s="2">
        <v>137.5</v>
      </c>
      <c r="C589" s="2">
        <v>140.5</v>
      </c>
      <c r="D589" s="2">
        <v>135.5</v>
      </c>
      <c r="E589" s="2">
        <v>140.5</v>
      </c>
      <c r="F589" s="2">
        <v>108.16222399999999</v>
      </c>
      <c r="G589" s="3">
        <v>12830100</v>
      </c>
    </row>
    <row r="590" spans="1:7" x14ac:dyDescent="0.25">
      <c r="A590" s="1">
        <v>41061</v>
      </c>
      <c r="B590" s="2">
        <v>139</v>
      </c>
      <c r="C590" s="2">
        <v>140</v>
      </c>
      <c r="D590" s="2">
        <v>135.5</v>
      </c>
      <c r="E590" s="2">
        <v>135.5</v>
      </c>
      <c r="F590" s="2">
        <v>104.31302599999999</v>
      </c>
      <c r="G590" s="3">
        <v>5746400</v>
      </c>
    </row>
    <row r="591" spans="1:7" x14ac:dyDescent="0.25">
      <c r="A591" s="1">
        <v>41065</v>
      </c>
      <c r="B591" s="2">
        <v>137.5</v>
      </c>
      <c r="C591" s="2">
        <v>138</v>
      </c>
      <c r="D591" s="2">
        <v>132</v>
      </c>
      <c r="E591" s="2">
        <v>132</v>
      </c>
      <c r="F591" s="2">
        <v>101.618591</v>
      </c>
      <c r="G591" s="3">
        <v>8519900</v>
      </c>
    </row>
    <row r="592" spans="1:7" x14ac:dyDescent="0.25">
      <c r="A592" s="1">
        <v>41066</v>
      </c>
      <c r="B592" s="2">
        <v>133.5</v>
      </c>
      <c r="C592" s="2">
        <v>137.5</v>
      </c>
      <c r="D592" s="2">
        <v>133</v>
      </c>
      <c r="E592" s="2">
        <v>135</v>
      </c>
      <c r="F592" s="2">
        <v>103.928101</v>
      </c>
      <c r="G592" s="3">
        <v>5780400</v>
      </c>
    </row>
    <row r="593" spans="1:7" x14ac:dyDescent="0.25">
      <c r="A593" s="1">
        <v>41067</v>
      </c>
      <c r="B593" s="2">
        <v>136.5</v>
      </c>
      <c r="C593" s="2">
        <v>138</v>
      </c>
      <c r="D593" s="2">
        <v>135</v>
      </c>
      <c r="E593" s="2">
        <v>135.5</v>
      </c>
      <c r="F593" s="2">
        <v>104.31302599999999</v>
      </c>
      <c r="G593" s="3">
        <v>6431400</v>
      </c>
    </row>
    <row r="594" spans="1:7" x14ac:dyDescent="0.25">
      <c r="A594" s="1">
        <v>41068</v>
      </c>
      <c r="B594" s="2">
        <v>134</v>
      </c>
      <c r="C594" s="2">
        <v>135</v>
      </c>
      <c r="D594" s="2">
        <v>132.5</v>
      </c>
      <c r="E594" s="2">
        <v>134.5</v>
      </c>
      <c r="F594" s="2">
        <v>103.543167</v>
      </c>
      <c r="G594" s="3">
        <v>10859800</v>
      </c>
    </row>
    <row r="595" spans="1:7" x14ac:dyDescent="0.25">
      <c r="A595" s="1">
        <v>41071</v>
      </c>
      <c r="B595" s="2">
        <v>137</v>
      </c>
      <c r="C595" s="2">
        <v>138.5</v>
      </c>
      <c r="D595" s="2">
        <v>136.5</v>
      </c>
      <c r="E595" s="2">
        <v>138</v>
      </c>
      <c r="F595" s="2">
        <v>106.23761</v>
      </c>
      <c r="G595" s="3">
        <v>16262600</v>
      </c>
    </row>
    <row r="596" spans="1:7" x14ac:dyDescent="0.25">
      <c r="A596" s="1">
        <v>41072</v>
      </c>
      <c r="B596" s="2">
        <v>136.5</v>
      </c>
      <c r="C596" s="2">
        <v>139.5</v>
      </c>
      <c r="D596" s="2">
        <v>136</v>
      </c>
      <c r="E596" s="2">
        <v>139</v>
      </c>
      <c r="F596" s="2">
        <v>107.007469</v>
      </c>
      <c r="G596" s="3">
        <v>12270600</v>
      </c>
    </row>
    <row r="597" spans="1:7" x14ac:dyDescent="0.25">
      <c r="A597" s="1">
        <v>41073</v>
      </c>
      <c r="B597" s="2">
        <v>139</v>
      </c>
      <c r="C597" s="2">
        <v>141</v>
      </c>
      <c r="D597" s="2">
        <v>137.5</v>
      </c>
      <c r="E597" s="2">
        <v>139</v>
      </c>
      <c r="F597" s="2">
        <v>107.007469</v>
      </c>
      <c r="G597" s="3">
        <v>10860700</v>
      </c>
    </row>
    <row r="598" spans="1:7" x14ac:dyDescent="0.25">
      <c r="A598" s="1">
        <v>41074</v>
      </c>
      <c r="B598" s="2">
        <v>137.5</v>
      </c>
      <c r="C598" s="2">
        <v>141</v>
      </c>
      <c r="D598" s="2">
        <v>137</v>
      </c>
      <c r="E598" s="2">
        <v>139.5</v>
      </c>
      <c r="F598" s="2">
        <v>107.39238</v>
      </c>
      <c r="G598" s="3">
        <v>8751800</v>
      </c>
    </row>
    <row r="599" spans="1:7" x14ac:dyDescent="0.25">
      <c r="A599" s="1">
        <v>41075</v>
      </c>
      <c r="B599" s="2">
        <v>142</v>
      </c>
      <c r="C599" s="2">
        <v>144</v>
      </c>
      <c r="D599" s="2">
        <v>140.5</v>
      </c>
      <c r="E599" s="2">
        <v>143.5</v>
      </c>
      <c r="F599" s="2">
        <v>110.471733</v>
      </c>
      <c r="G599" s="3">
        <v>12811800</v>
      </c>
    </row>
    <row r="600" spans="1:7" x14ac:dyDescent="0.25">
      <c r="A600" s="1">
        <v>41078</v>
      </c>
      <c r="B600" s="2">
        <v>144.5</v>
      </c>
      <c r="C600" s="2">
        <v>145.5</v>
      </c>
      <c r="D600" s="2">
        <v>141.5</v>
      </c>
      <c r="E600" s="2">
        <v>141.5</v>
      </c>
      <c r="F600" s="2">
        <v>108.932053</v>
      </c>
      <c r="G600" s="3">
        <v>10150900</v>
      </c>
    </row>
    <row r="601" spans="1:7" x14ac:dyDescent="0.25">
      <c r="A601" s="1">
        <v>41079</v>
      </c>
      <c r="B601" s="2">
        <v>142</v>
      </c>
      <c r="C601" s="2">
        <v>144.5</v>
      </c>
      <c r="D601" s="2">
        <v>142</v>
      </c>
      <c r="E601" s="2">
        <v>144</v>
      </c>
      <c r="F601" s="2">
        <v>110.856628</v>
      </c>
      <c r="G601" s="3">
        <v>6436000</v>
      </c>
    </row>
    <row r="602" spans="1:7" x14ac:dyDescent="0.25">
      <c r="A602" s="1">
        <v>41080</v>
      </c>
      <c r="B602" s="2">
        <v>144</v>
      </c>
      <c r="C602" s="2">
        <v>145.5</v>
      </c>
      <c r="D602" s="2">
        <v>143</v>
      </c>
      <c r="E602" s="2">
        <v>145</v>
      </c>
      <c r="F602" s="2">
        <v>111.62647200000001</v>
      </c>
      <c r="G602" s="3">
        <v>5396700</v>
      </c>
    </row>
    <row r="603" spans="1:7" x14ac:dyDescent="0.25">
      <c r="A603" s="1">
        <v>41081</v>
      </c>
      <c r="B603" s="2">
        <v>143.5</v>
      </c>
      <c r="C603" s="2">
        <v>144</v>
      </c>
      <c r="D603" s="2">
        <v>141.5</v>
      </c>
      <c r="E603" s="2">
        <v>142</v>
      </c>
      <c r="F603" s="2">
        <v>109.316956</v>
      </c>
      <c r="G603" s="3">
        <v>5915000</v>
      </c>
    </row>
    <row r="604" spans="1:7" x14ac:dyDescent="0.25">
      <c r="A604" s="1">
        <v>41082</v>
      </c>
      <c r="B604" s="2">
        <v>140.5</v>
      </c>
      <c r="C604" s="2">
        <v>142.5</v>
      </c>
      <c r="D604" s="2">
        <v>140</v>
      </c>
      <c r="E604" s="2">
        <v>142</v>
      </c>
      <c r="F604" s="2">
        <v>109.316956</v>
      </c>
      <c r="G604" s="3">
        <v>10816800</v>
      </c>
    </row>
    <row r="605" spans="1:7" x14ac:dyDescent="0.25">
      <c r="A605" s="1">
        <v>41085</v>
      </c>
      <c r="B605" s="2">
        <v>142</v>
      </c>
      <c r="C605" s="2">
        <v>143.5</v>
      </c>
      <c r="D605" s="2">
        <v>141.5</v>
      </c>
      <c r="E605" s="2">
        <v>142</v>
      </c>
      <c r="F605" s="2">
        <v>109.316956</v>
      </c>
      <c r="G605" s="3">
        <v>3921300</v>
      </c>
    </row>
    <row r="606" spans="1:7" x14ac:dyDescent="0.25">
      <c r="A606" s="1">
        <v>41086</v>
      </c>
      <c r="B606" s="2">
        <v>141.5</v>
      </c>
      <c r="C606" s="2">
        <v>141.5</v>
      </c>
      <c r="D606" s="2">
        <v>140</v>
      </c>
      <c r="E606" s="2">
        <v>141</v>
      </c>
      <c r="F606" s="2">
        <v>108.54714199999999</v>
      </c>
      <c r="G606" s="3">
        <v>7924700</v>
      </c>
    </row>
    <row r="607" spans="1:7" x14ac:dyDescent="0.25">
      <c r="A607" s="1">
        <v>41087</v>
      </c>
      <c r="B607" s="2">
        <v>142.5</v>
      </c>
      <c r="C607" s="2">
        <v>147</v>
      </c>
      <c r="D607" s="2">
        <v>142</v>
      </c>
      <c r="E607" s="2">
        <v>145.5</v>
      </c>
      <c r="F607" s="2">
        <v>112.011414</v>
      </c>
      <c r="G607" s="3">
        <v>20283700</v>
      </c>
    </row>
    <row r="608" spans="1:7" x14ac:dyDescent="0.25">
      <c r="A608" s="1">
        <v>41088</v>
      </c>
      <c r="B608" s="2">
        <v>145.5</v>
      </c>
      <c r="C608" s="2">
        <v>146.5</v>
      </c>
      <c r="D608" s="2">
        <v>143</v>
      </c>
      <c r="E608" s="2">
        <v>145.5</v>
      </c>
      <c r="F608" s="2">
        <v>112.011414</v>
      </c>
      <c r="G608" s="3">
        <v>10075700</v>
      </c>
    </row>
    <row r="609" spans="1:7" x14ac:dyDescent="0.25">
      <c r="A609" s="1">
        <v>41089</v>
      </c>
      <c r="B609" s="2">
        <v>147</v>
      </c>
      <c r="C609" s="2">
        <v>149</v>
      </c>
      <c r="D609" s="2">
        <v>146.5</v>
      </c>
      <c r="E609" s="2">
        <v>147</v>
      </c>
      <c r="F609" s="2">
        <v>113.166145</v>
      </c>
      <c r="G609" s="3">
        <v>8046100</v>
      </c>
    </row>
    <row r="610" spans="1:7" x14ac:dyDescent="0.25">
      <c r="A610" s="1">
        <v>41092</v>
      </c>
      <c r="B610" s="2">
        <v>149</v>
      </c>
      <c r="C610" s="2">
        <v>150</v>
      </c>
      <c r="D610" s="2">
        <v>148</v>
      </c>
      <c r="E610" s="2">
        <v>149</v>
      </c>
      <c r="F610" s="2">
        <v>114.705856</v>
      </c>
      <c r="G610" s="3">
        <v>5549800</v>
      </c>
    </row>
    <row r="611" spans="1:7" x14ac:dyDescent="0.25">
      <c r="A611" s="1">
        <v>41093</v>
      </c>
      <c r="B611" s="2">
        <v>150</v>
      </c>
      <c r="C611" s="2">
        <v>152.5</v>
      </c>
      <c r="D611" s="2">
        <v>149.5</v>
      </c>
      <c r="E611" s="2">
        <v>152</v>
      </c>
      <c r="F611" s="2">
        <v>117.015343</v>
      </c>
      <c r="G611" s="3">
        <v>11958100</v>
      </c>
    </row>
    <row r="612" spans="1:7" x14ac:dyDescent="0.25">
      <c r="A612" s="1">
        <v>41094</v>
      </c>
      <c r="B612" s="2">
        <v>152.5</v>
      </c>
      <c r="C612" s="2">
        <v>152.5</v>
      </c>
      <c r="D612" s="2">
        <v>150</v>
      </c>
      <c r="E612" s="2">
        <v>150.5</v>
      </c>
      <c r="F612" s="2">
        <v>115.86058800000001</v>
      </c>
      <c r="G612" s="3">
        <v>5794900</v>
      </c>
    </row>
    <row r="613" spans="1:7" x14ac:dyDescent="0.25">
      <c r="A613" s="1">
        <v>41095</v>
      </c>
      <c r="B613" s="2">
        <v>151</v>
      </c>
      <c r="C613" s="2">
        <v>152.5</v>
      </c>
      <c r="D613" s="2">
        <v>150</v>
      </c>
      <c r="E613" s="2">
        <v>152.5</v>
      </c>
      <c r="F613" s="2">
        <v>117.400284</v>
      </c>
      <c r="G613" s="3">
        <v>5235300</v>
      </c>
    </row>
    <row r="614" spans="1:7" x14ac:dyDescent="0.25">
      <c r="A614" s="1">
        <v>41096</v>
      </c>
      <c r="B614" s="2">
        <v>152.5</v>
      </c>
      <c r="C614" s="2">
        <v>153</v>
      </c>
      <c r="D614" s="2">
        <v>150</v>
      </c>
      <c r="E614" s="2">
        <v>152</v>
      </c>
      <c r="F614" s="2">
        <v>117.015343</v>
      </c>
      <c r="G614" s="3">
        <v>6870400</v>
      </c>
    </row>
    <row r="615" spans="1:7" x14ac:dyDescent="0.25">
      <c r="A615" s="1">
        <v>41099</v>
      </c>
      <c r="B615" s="2">
        <v>150.5</v>
      </c>
      <c r="C615" s="2">
        <v>151</v>
      </c>
      <c r="D615" s="2">
        <v>148.5</v>
      </c>
      <c r="E615" s="2">
        <v>149</v>
      </c>
      <c r="F615" s="2">
        <v>114.705856</v>
      </c>
      <c r="G615" s="3">
        <v>3322300</v>
      </c>
    </row>
    <row r="616" spans="1:7" x14ac:dyDescent="0.25">
      <c r="A616" s="1">
        <v>41100</v>
      </c>
      <c r="B616" s="2">
        <v>149</v>
      </c>
      <c r="C616" s="2">
        <v>152</v>
      </c>
      <c r="D616" s="2">
        <v>148.5</v>
      </c>
      <c r="E616" s="2">
        <v>152</v>
      </c>
      <c r="F616" s="2">
        <v>117.015343</v>
      </c>
      <c r="G616" s="3">
        <v>3900100</v>
      </c>
    </row>
    <row r="617" spans="1:7" x14ac:dyDescent="0.25">
      <c r="A617" s="1">
        <v>41101</v>
      </c>
      <c r="B617" s="2">
        <v>151.5</v>
      </c>
      <c r="C617" s="2">
        <v>153</v>
      </c>
      <c r="D617" s="2">
        <v>151</v>
      </c>
      <c r="E617" s="2">
        <v>152</v>
      </c>
      <c r="F617" s="2">
        <v>117.015343</v>
      </c>
      <c r="G617" s="3">
        <v>3489600</v>
      </c>
    </row>
    <row r="618" spans="1:7" x14ac:dyDescent="0.25">
      <c r="A618" s="1">
        <v>41102</v>
      </c>
      <c r="B618" s="2">
        <v>151</v>
      </c>
      <c r="C618" s="2">
        <v>151.5</v>
      </c>
      <c r="D618" s="2">
        <v>149.5</v>
      </c>
      <c r="E618" s="2">
        <v>150.5</v>
      </c>
      <c r="F618" s="2">
        <v>115.86058800000001</v>
      </c>
      <c r="G618" s="3">
        <v>4451500</v>
      </c>
    </row>
    <row r="619" spans="1:7" x14ac:dyDescent="0.25">
      <c r="A619" s="1">
        <v>41103</v>
      </c>
      <c r="B619" s="2">
        <v>150.5</v>
      </c>
      <c r="C619" s="2">
        <v>156</v>
      </c>
      <c r="D619" s="2">
        <v>150.5</v>
      </c>
      <c r="E619" s="2">
        <v>155.5</v>
      </c>
      <c r="F619" s="2">
        <v>119.709785</v>
      </c>
      <c r="G619" s="3">
        <v>8033900</v>
      </c>
    </row>
    <row r="620" spans="1:7" x14ac:dyDescent="0.25">
      <c r="A620" s="1">
        <v>41106</v>
      </c>
      <c r="B620" s="2">
        <v>156</v>
      </c>
      <c r="C620" s="2">
        <v>158</v>
      </c>
      <c r="D620" s="2">
        <v>155</v>
      </c>
      <c r="E620" s="2">
        <v>156.5</v>
      </c>
      <c r="F620" s="2">
        <v>120.47963</v>
      </c>
      <c r="G620" s="3">
        <v>4694200</v>
      </c>
    </row>
    <row r="621" spans="1:7" x14ac:dyDescent="0.25">
      <c r="A621" s="1">
        <v>41107</v>
      </c>
      <c r="B621" s="2">
        <v>158</v>
      </c>
      <c r="C621" s="2">
        <v>158</v>
      </c>
      <c r="D621" s="2">
        <v>156.5</v>
      </c>
      <c r="E621" s="2">
        <v>157.5</v>
      </c>
      <c r="F621" s="2">
        <v>121.249443</v>
      </c>
      <c r="G621" s="3">
        <v>2303500</v>
      </c>
    </row>
    <row r="622" spans="1:7" x14ac:dyDescent="0.25">
      <c r="A622" s="1">
        <v>41108</v>
      </c>
      <c r="B622" s="2">
        <v>157.5</v>
      </c>
      <c r="C622" s="2">
        <v>159</v>
      </c>
      <c r="D622" s="2">
        <v>157</v>
      </c>
      <c r="E622" s="2">
        <v>158.5</v>
      </c>
      <c r="F622" s="2">
        <v>122.019302</v>
      </c>
      <c r="G622" s="3">
        <v>3428800</v>
      </c>
    </row>
    <row r="623" spans="1:7" x14ac:dyDescent="0.25">
      <c r="A623" s="1">
        <v>41109</v>
      </c>
      <c r="B623" s="2">
        <v>159.5</v>
      </c>
      <c r="C623" s="2">
        <v>159.5</v>
      </c>
      <c r="D623" s="2">
        <v>152.5</v>
      </c>
      <c r="E623" s="2">
        <v>152.5</v>
      </c>
      <c r="F623" s="2">
        <v>117.400284</v>
      </c>
      <c r="G623" s="3">
        <v>5352200</v>
      </c>
    </row>
    <row r="624" spans="1:7" x14ac:dyDescent="0.25">
      <c r="A624" s="1">
        <v>41110</v>
      </c>
      <c r="B624" s="2">
        <v>153</v>
      </c>
      <c r="C624" s="2">
        <v>153.5</v>
      </c>
      <c r="D624" s="2">
        <v>150.5</v>
      </c>
      <c r="E624" s="2">
        <v>150.5</v>
      </c>
      <c r="F624" s="2">
        <v>115.86058800000001</v>
      </c>
      <c r="G624" s="3">
        <v>3924300</v>
      </c>
    </row>
    <row r="625" spans="1:7" x14ac:dyDescent="0.25">
      <c r="A625" s="1">
        <v>41113</v>
      </c>
      <c r="B625" s="2">
        <v>148.5</v>
      </c>
      <c r="C625" s="2">
        <v>149.5</v>
      </c>
      <c r="D625" s="2">
        <v>147</v>
      </c>
      <c r="E625" s="2">
        <v>147</v>
      </c>
      <c r="F625" s="2">
        <v>113.166145</v>
      </c>
      <c r="G625" s="3">
        <v>7218900</v>
      </c>
    </row>
    <row r="626" spans="1:7" x14ac:dyDescent="0.25">
      <c r="A626" s="1">
        <v>41114</v>
      </c>
      <c r="B626" s="2">
        <v>147</v>
      </c>
      <c r="C626" s="2">
        <v>151</v>
      </c>
      <c r="D626" s="2">
        <v>147</v>
      </c>
      <c r="E626" s="2">
        <v>149</v>
      </c>
      <c r="F626" s="2">
        <v>114.705856</v>
      </c>
      <c r="G626" s="3">
        <v>6208800</v>
      </c>
    </row>
    <row r="627" spans="1:7" x14ac:dyDescent="0.25">
      <c r="A627" s="1">
        <v>41115</v>
      </c>
      <c r="B627" s="2">
        <v>150</v>
      </c>
      <c r="C627" s="2">
        <v>153</v>
      </c>
      <c r="D627" s="2">
        <v>149</v>
      </c>
      <c r="E627" s="2">
        <v>152.5</v>
      </c>
      <c r="F627" s="2">
        <v>117.400284</v>
      </c>
      <c r="G627" s="3">
        <v>6363600</v>
      </c>
    </row>
    <row r="628" spans="1:7" x14ac:dyDescent="0.25">
      <c r="A628" s="1">
        <v>41116</v>
      </c>
      <c r="B628" s="2">
        <v>152.5</v>
      </c>
      <c r="C628" s="2">
        <v>153</v>
      </c>
      <c r="D628" s="2">
        <v>149.5</v>
      </c>
      <c r="E628" s="2">
        <v>150</v>
      </c>
      <c r="F628" s="2">
        <v>115.475677</v>
      </c>
      <c r="G628" s="3">
        <v>3321600</v>
      </c>
    </row>
    <row r="629" spans="1:7" x14ac:dyDescent="0.25">
      <c r="A629" s="1">
        <v>41117</v>
      </c>
      <c r="B629" s="2">
        <v>154</v>
      </c>
      <c r="C629" s="2">
        <v>154</v>
      </c>
      <c r="D629" s="2">
        <v>151.5</v>
      </c>
      <c r="E629" s="2">
        <v>153</v>
      </c>
      <c r="F629" s="2">
        <v>117.785179</v>
      </c>
      <c r="G629" s="3">
        <v>11257000</v>
      </c>
    </row>
    <row r="630" spans="1:7" x14ac:dyDescent="0.25">
      <c r="A630" s="1">
        <v>41120</v>
      </c>
      <c r="B630" s="2">
        <v>153.5</v>
      </c>
      <c r="C630" s="2">
        <v>158</v>
      </c>
      <c r="D630" s="2">
        <v>153</v>
      </c>
      <c r="E630" s="2">
        <v>158</v>
      </c>
      <c r="F630" s="2">
        <v>121.634377</v>
      </c>
      <c r="G630" s="3">
        <v>7754700</v>
      </c>
    </row>
    <row r="631" spans="1:7" x14ac:dyDescent="0.25">
      <c r="A631" s="1">
        <v>41121</v>
      </c>
      <c r="B631" s="2">
        <v>158.5</v>
      </c>
      <c r="C631" s="2">
        <v>161</v>
      </c>
      <c r="D631" s="2">
        <v>158.5</v>
      </c>
      <c r="E631" s="2">
        <v>160.5</v>
      </c>
      <c r="F631" s="2">
        <v>123.55896</v>
      </c>
      <c r="G631" s="3">
        <v>8530700</v>
      </c>
    </row>
    <row r="632" spans="1:7" x14ac:dyDescent="0.25">
      <c r="A632" s="1">
        <v>41122</v>
      </c>
      <c r="B632" s="2">
        <v>160</v>
      </c>
      <c r="C632" s="2">
        <v>160.5</v>
      </c>
      <c r="D632" s="2">
        <v>157.5</v>
      </c>
      <c r="E632" s="2">
        <v>159.5</v>
      </c>
      <c r="F632" s="2">
        <v>122.789131</v>
      </c>
      <c r="G632" s="3">
        <v>5826900</v>
      </c>
    </row>
    <row r="633" spans="1:7" x14ac:dyDescent="0.25">
      <c r="A633" s="1">
        <v>41124</v>
      </c>
      <c r="B633" s="2">
        <v>158</v>
      </c>
      <c r="C633" s="2">
        <v>158.5</v>
      </c>
      <c r="D633" s="2">
        <v>154.5</v>
      </c>
      <c r="E633" s="2">
        <v>157</v>
      </c>
      <c r="F633" s="2">
        <v>120.86454000000001</v>
      </c>
      <c r="G633" s="3">
        <v>5363200</v>
      </c>
    </row>
    <row r="634" spans="1:7" x14ac:dyDescent="0.25">
      <c r="A634" s="1">
        <v>41127</v>
      </c>
      <c r="B634" s="2">
        <v>158.5</v>
      </c>
      <c r="C634" s="2">
        <v>158.5</v>
      </c>
      <c r="D634" s="2">
        <v>156</v>
      </c>
      <c r="E634" s="2">
        <v>157.5</v>
      </c>
      <c r="F634" s="2">
        <v>121.249443</v>
      </c>
      <c r="G634" s="3">
        <v>4381800</v>
      </c>
    </row>
    <row r="635" spans="1:7" x14ac:dyDescent="0.25">
      <c r="A635" s="1">
        <v>41128</v>
      </c>
      <c r="B635" s="2">
        <v>157.5</v>
      </c>
      <c r="C635" s="2">
        <v>158</v>
      </c>
      <c r="D635" s="2">
        <v>156</v>
      </c>
      <c r="E635" s="2">
        <v>156.5</v>
      </c>
      <c r="F635" s="2">
        <v>120.47963</v>
      </c>
      <c r="G635" s="3">
        <v>2682300</v>
      </c>
    </row>
    <row r="636" spans="1:7" x14ac:dyDescent="0.25">
      <c r="A636" s="1">
        <v>41129</v>
      </c>
      <c r="B636" s="2">
        <v>157.5</v>
      </c>
      <c r="C636" s="2">
        <v>158.5</v>
      </c>
      <c r="D636" s="2">
        <v>156.5</v>
      </c>
      <c r="E636" s="2">
        <v>157</v>
      </c>
      <c r="F636" s="2">
        <v>120.86454000000001</v>
      </c>
      <c r="G636" s="3">
        <v>5831500</v>
      </c>
    </row>
    <row r="637" spans="1:7" x14ac:dyDescent="0.25">
      <c r="A637" s="1">
        <v>41130</v>
      </c>
      <c r="B637" s="2">
        <v>158</v>
      </c>
      <c r="C637" s="2">
        <v>159</v>
      </c>
      <c r="D637" s="2">
        <v>157</v>
      </c>
      <c r="E637" s="2">
        <v>158.5</v>
      </c>
      <c r="F637" s="2">
        <v>122.019302</v>
      </c>
      <c r="G637" s="3">
        <v>4686000</v>
      </c>
    </row>
    <row r="638" spans="1:7" x14ac:dyDescent="0.25">
      <c r="A638" s="1">
        <v>41131</v>
      </c>
      <c r="B638" s="2">
        <v>159</v>
      </c>
      <c r="C638" s="2">
        <v>159.5</v>
      </c>
      <c r="D638" s="2">
        <v>157</v>
      </c>
      <c r="E638" s="2">
        <v>158.5</v>
      </c>
      <c r="F638" s="2">
        <v>122.019302</v>
      </c>
      <c r="G638" s="3">
        <v>2727800</v>
      </c>
    </row>
    <row r="639" spans="1:7" x14ac:dyDescent="0.25">
      <c r="A639" s="1">
        <v>41135</v>
      </c>
      <c r="B639" s="2">
        <v>161</v>
      </c>
      <c r="C639" s="2">
        <v>161</v>
      </c>
      <c r="D639" s="2">
        <v>158.5</v>
      </c>
      <c r="E639" s="2">
        <v>159.5</v>
      </c>
      <c r="F639" s="2">
        <v>122.789131</v>
      </c>
      <c r="G639" s="3">
        <v>8138600</v>
      </c>
    </row>
    <row r="640" spans="1:7" x14ac:dyDescent="0.25">
      <c r="A640" s="1">
        <v>41136</v>
      </c>
      <c r="B640" s="2">
        <v>158.5</v>
      </c>
      <c r="C640" s="2">
        <v>159.5</v>
      </c>
      <c r="D640" s="2">
        <v>157.5</v>
      </c>
      <c r="E640" s="2">
        <v>159</v>
      </c>
      <c r="F640" s="2">
        <v>122.404213</v>
      </c>
      <c r="G640" s="3">
        <v>4639600</v>
      </c>
    </row>
    <row r="641" spans="1:7" x14ac:dyDescent="0.25">
      <c r="A641" s="1">
        <v>41137</v>
      </c>
      <c r="B641" s="2">
        <v>159</v>
      </c>
      <c r="C641" s="2">
        <v>159</v>
      </c>
      <c r="D641" s="2">
        <v>157</v>
      </c>
      <c r="E641" s="2">
        <v>157.5</v>
      </c>
      <c r="F641" s="2">
        <v>121.249443</v>
      </c>
      <c r="G641" s="3">
        <v>2895700</v>
      </c>
    </row>
    <row r="642" spans="1:7" x14ac:dyDescent="0.25">
      <c r="A642" s="1">
        <v>41138</v>
      </c>
      <c r="B642" s="2">
        <v>158</v>
      </c>
      <c r="C642" s="2">
        <v>158</v>
      </c>
      <c r="D642" s="2">
        <v>153</v>
      </c>
      <c r="E642" s="2">
        <v>154</v>
      </c>
      <c r="F642" s="2">
        <v>118.555054</v>
      </c>
      <c r="G642" s="3">
        <v>12025900</v>
      </c>
    </row>
    <row r="643" spans="1:7" x14ac:dyDescent="0.25">
      <c r="A643" s="1">
        <v>41141</v>
      </c>
      <c r="B643" s="2">
        <v>153.5</v>
      </c>
      <c r="C643" s="2">
        <v>155</v>
      </c>
      <c r="D643" s="2">
        <v>152</v>
      </c>
      <c r="E643" s="2">
        <v>154</v>
      </c>
      <c r="F643" s="2">
        <v>118.555054</v>
      </c>
      <c r="G643" s="3">
        <v>4672900</v>
      </c>
    </row>
    <row r="644" spans="1:7" x14ac:dyDescent="0.25">
      <c r="A644" s="1">
        <v>41142</v>
      </c>
      <c r="B644" s="2">
        <v>153.5</v>
      </c>
      <c r="C644" s="2">
        <v>155.5</v>
      </c>
      <c r="D644" s="2">
        <v>153.5</v>
      </c>
      <c r="E644" s="2">
        <v>154.5</v>
      </c>
      <c r="F644" s="2">
        <v>118.939972</v>
      </c>
      <c r="G644" s="3">
        <v>6291900</v>
      </c>
    </row>
    <row r="645" spans="1:7" x14ac:dyDescent="0.25">
      <c r="A645" s="1">
        <v>41143</v>
      </c>
      <c r="B645" s="2">
        <v>154</v>
      </c>
      <c r="C645" s="2">
        <v>154</v>
      </c>
      <c r="D645" s="2">
        <v>152.5</v>
      </c>
      <c r="E645" s="2">
        <v>153.5</v>
      </c>
      <c r="F645" s="2">
        <v>118.170113</v>
      </c>
      <c r="G645" s="3">
        <v>7223600</v>
      </c>
    </row>
    <row r="646" spans="1:7" x14ac:dyDescent="0.25">
      <c r="A646" s="1">
        <v>41144</v>
      </c>
      <c r="B646" s="2">
        <v>154</v>
      </c>
      <c r="C646" s="2">
        <v>155</v>
      </c>
      <c r="D646" s="2">
        <v>153</v>
      </c>
      <c r="E646" s="2">
        <v>154</v>
      </c>
      <c r="F646" s="2">
        <v>118.555054</v>
      </c>
      <c r="G646" s="3">
        <v>3628300</v>
      </c>
    </row>
    <row r="647" spans="1:7" x14ac:dyDescent="0.25">
      <c r="A647" s="1">
        <v>41145</v>
      </c>
      <c r="B647" s="2">
        <v>153.5</v>
      </c>
      <c r="C647" s="2">
        <v>154.5</v>
      </c>
      <c r="D647" s="2">
        <v>152.5</v>
      </c>
      <c r="E647" s="2">
        <v>153.5</v>
      </c>
      <c r="F647" s="2">
        <v>118.170113</v>
      </c>
      <c r="G647" s="3">
        <v>2280600</v>
      </c>
    </row>
    <row r="648" spans="1:7" x14ac:dyDescent="0.25">
      <c r="A648" s="1">
        <v>41148</v>
      </c>
      <c r="B648" s="2">
        <v>153</v>
      </c>
      <c r="C648" s="2">
        <v>155</v>
      </c>
      <c r="D648" s="2">
        <v>153</v>
      </c>
      <c r="E648" s="2">
        <v>154</v>
      </c>
      <c r="F648" s="2">
        <v>118.555054</v>
      </c>
      <c r="G648" s="3">
        <v>1517400</v>
      </c>
    </row>
    <row r="649" spans="1:7" x14ac:dyDescent="0.25">
      <c r="A649" s="1">
        <v>41149</v>
      </c>
      <c r="B649" s="2">
        <v>154</v>
      </c>
      <c r="C649" s="2">
        <v>155.5</v>
      </c>
      <c r="D649" s="2">
        <v>153.5</v>
      </c>
      <c r="E649" s="2">
        <v>153.5</v>
      </c>
      <c r="F649" s="2">
        <v>118.170113</v>
      </c>
      <c r="G649" s="3">
        <v>2920100</v>
      </c>
    </row>
    <row r="650" spans="1:7" x14ac:dyDescent="0.25">
      <c r="A650" s="1">
        <v>41150</v>
      </c>
      <c r="B650" s="2">
        <v>154</v>
      </c>
      <c r="C650" s="2">
        <v>154.5</v>
      </c>
      <c r="D650" s="2">
        <v>151</v>
      </c>
      <c r="E650" s="2">
        <v>151</v>
      </c>
      <c r="F650" s="2">
        <v>116.245537</v>
      </c>
      <c r="G650" s="3">
        <v>3291200</v>
      </c>
    </row>
    <row r="651" spans="1:7" x14ac:dyDescent="0.25">
      <c r="A651" s="1">
        <v>41151</v>
      </c>
      <c r="B651" s="2">
        <v>150</v>
      </c>
      <c r="C651" s="2">
        <v>150.5</v>
      </c>
      <c r="D651" s="2">
        <v>147</v>
      </c>
      <c r="E651" s="2">
        <v>147.5</v>
      </c>
      <c r="F651" s="2">
        <v>113.551064</v>
      </c>
      <c r="G651" s="3">
        <v>7214700</v>
      </c>
    </row>
    <row r="652" spans="1:7" x14ac:dyDescent="0.25">
      <c r="A652" s="1">
        <v>41152</v>
      </c>
      <c r="B652" s="2">
        <v>148</v>
      </c>
      <c r="C652" s="2">
        <v>150</v>
      </c>
      <c r="D652" s="2">
        <v>147.5</v>
      </c>
      <c r="E652" s="2">
        <v>150</v>
      </c>
      <c r="F652" s="2">
        <v>115.475677</v>
      </c>
      <c r="G652" s="3">
        <v>6903000</v>
      </c>
    </row>
    <row r="653" spans="1:7" x14ac:dyDescent="0.25">
      <c r="A653" s="1">
        <v>41155</v>
      </c>
      <c r="B653" s="2">
        <v>150</v>
      </c>
      <c r="C653" s="2">
        <v>152</v>
      </c>
      <c r="D653" s="2">
        <v>149.5</v>
      </c>
      <c r="E653" s="2">
        <v>151</v>
      </c>
      <c r="F653" s="2">
        <v>116.245537</v>
      </c>
      <c r="G653" s="3">
        <v>4541200</v>
      </c>
    </row>
    <row r="654" spans="1:7" x14ac:dyDescent="0.25">
      <c r="A654" s="1">
        <v>41156</v>
      </c>
      <c r="B654" s="2">
        <v>152</v>
      </c>
      <c r="C654" s="2">
        <v>152</v>
      </c>
      <c r="D654" s="2">
        <v>150</v>
      </c>
      <c r="E654" s="2">
        <v>151</v>
      </c>
      <c r="F654" s="2">
        <v>116.245537</v>
      </c>
      <c r="G654" s="3">
        <v>3214700</v>
      </c>
    </row>
    <row r="655" spans="1:7" x14ac:dyDescent="0.25">
      <c r="A655" s="1">
        <v>41157</v>
      </c>
      <c r="B655" s="2">
        <v>150.5</v>
      </c>
      <c r="C655" s="2">
        <v>152.5</v>
      </c>
      <c r="D655" s="2">
        <v>150.5</v>
      </c>
      <c r="E655" s="2">
        <v>151</v>
      </c>
      <c r="F655" s="2">
        <v>116.245537</v>
      </c>
      <c r="G655" s="3">
        <v>3938200</v>
      </c>
    </row>
    <row r="656" spans="1:7" x14ac:dyDescent="0.25">
      <c r="A656" s="1">
        <v>41158</v>
      </c>
      <c r="B656" s="2">
        <v>153</v>
      </c>
      <c r="C656" s="2">
        <v>154</v>
      </c>
      <c r="D656" s="2">
        <v>152.5</v>
      </c>
      <c r="E656" s="2">
        <v>153.5</v>
      </c>
      <c r="F656" s="2">
        <v>118.170113</v>
      </c>
      <c r="G656" s="3">
        <v>4671300</v>
      </c>
    </row>
    <row r="657" spans="1:7" x14ac:dyDescent="0.25">
      <c r="A657" s="1">
        <v>41159</v>
      </c>
      <c r="B657" s="2">
        <v>154.5</v>
      </c>
      <c r="C657" s="2">
        <v>155</v>
      </c>
      <c r="D657" s="2">
        <v>153</v>
      </c>
      <c r="E657" s="2">
        <v>154</v>
      </c>
      <c r="F657" s="2">
        <v>119.332474</v>
      </c>
      <c r="G657" s="3">
        <v>4378700</v>
      </c>
    </row>
    <row r="658" spans="1:7" x14ac:dyDescent="0.25">
      <c r="A658" s="1">
        <v>41162</v>
      </c>
      <c r="B658" s="2">
        <v>155</v>
      </c>
      <c r="C658" s="2">
        <v>157</v>
      </c>
      <c r="D658" s="2">
        <v>154.5</v>
      </c>
      <c r="E658" s="2">
        <v>155.5</v>
      </c>
      <c r="F658" s="2">
        <v>120.494766</v>
      </c>
      <c r="G658" s="3">
        <v>7786200</v>
      </c>
    </row>
    <row r="659" spans="1:7" x14ac:dyDescent="0.25">
      <c r="A659" s="1">
        <v>41163</v>
      </c>
      <c r="B659" s="2">
        <v>155</v>
      </c>
      <c r="C659" s="2">
        <v>155</v>
      </c>
      <c r="D659" s="2">
        <v>153</v>
      </c>
      <c r="E659" s="2">
        <v>154</v>
      </c>
      <c r="F659" s="2">
        <v>119.332474</v>
      </c>
      <c r="G659" s="3">
        <v>2527500</v>
      </c>
    </row>
    <row r="660" spans="1:7" x14ac:dyDescent="0.25">
      <c r="A660" s="1">
        <v>41164</v>
      </c>
      <c r="B660" s="2">
        <v>155</v>
      </c>
      <c r="C660" s="2">
        <v>157.5</v>
      </c>
      <c r="D660" s="2">
        <v>155</v>
      </c>
      <c r="E660" s="2">
        <v>157</v>
      </c>
      <c r="F660" s="2">
        <v>121.657089</v>
      </c>
      <c r="G660" s="3">
        <v>8440600</v>
      </c>
    </row>
    <row r="661" spans="1:7" x14ac:dyDescent="0.25">
      <c r="A661" s="1">
        <v>41165</v>
      </c>
      <c r="B661" s="2">
        <v>157.5</v>
      </c>
      <c r="C661" s="2">
        <v>157.5</v>
      </c>
      <c r="D661" s="2">
        <v>156</v>
      </c>
      <c r="E661" s="2">
        <v>157</v>
      </c>
      <c r="F661" s="2">
        <v>121.657089</v>
      </c>
      <c r="G661" s="3">
        <v>2006300</v>
      </c>
    </row>
    <row r="662" spans="1:7" x14ac:dyDescent="0.25">
      <c r="A662" s="1">
        <v>41166</v>
      </c>
      <c r="B662" s="2">
        <v>159</v>
      </c>
      <c r="C662" s="2">
        <v>162.5</v>
      </c>
      <c r="D662" s="2">
        <v>159</v>
      </c>
      <c r="E662" s="2">
        <v>161.5</v>
      </c>
      <c r="F662" s="2">
        <v>125.144081</v>
      </c>
      <c r="G662" s="3">
        <v>12310000</v>
      </c>
    </row>
    <row r="663" spans="1:7" x14ac:dyDescent="0.25">
      <c r="A663" s="1">
        <v>41169</v>
      </c>
      <c r="B663" s="2">
        <v>162.5</v>
      </c>
      <c r="C663" s="2">
        <v>163.5</v>
      </c>
      <c r="D663" s="2">
        <v>161</v>
      </c>
      <c r="E663" s="2">
        <v>162</v>
      </c>
      <c r="F663" s="2">
        <v>125.531525</v>
      </c>
      <c r="G663" s="3">
        <v>4677600</v>
      </c>
    </row>
    <row r="664" spans="1:7" x14ac:dyDescent="0.25">
      <c r="A664" s="1">
        <v>41170</v>
      </c>
      <c r="B664" s="2">
        <v>161.5</v>
      </c>
      <c r="C664" s="2">
        <v>161.5</v>
      </c>
      <c r="D664" s="2">
        <v>159.5</v>
      </c>
      <c r="E664" s="2">
        <v>160</v>
      </c>
      <c r="F664" s="2">
        <v>123.981735</v>
      </c>
      <c r="G664" s="3">
        <v>2818700</v>
      </c>
    </row>
    <row r="665" spans="1:7" x14ac:dyDescent="0.25">
      <c r="A665" s="1">
        <v>41171</v>
      </c>
      <c r="B665" s="2">
        <v>160</v>
      </c>
      <c r="C665" s="2">
        <v>162.5</v>
      </c>
      <c r="D665" s="2">
        <v>160</v>
      </c>
      <c r="E665" s="2">
        <v>162.5</v>
      </c>
      <c r="F665" s="2">
        <v>125.91894499999999</v>
      </c>
      <c r="G665" s="3">
        <v>2480900</v>
      </c>
    </row>
    <row r="666" spans="1:7" x14ac:dyDescent="0.25">
      <c r="A666" s="1">
        <v>41172</v>
      </c>
      <c r="B666" s="2">
        <v>163</v>
      </c>
      <c r="C666" s="2">
        <v>163</v>
      </c>
      <c r="D666" s="2">
        <v>160</v>
      </c>
      <c r="E666" s="2">
        <v>162.5</v>
      </c>
      <c r="F666" s="2">
        <v>125.91894499999999</v>
      </c>
      <c r="G666" s="3">
        <v>2666600</v>
      </c>
    </row>
    <row r="667" spans="1:7" x14ac:dyDescent="0.25">
      <c r="A667" s="1">
        <v>41173</v>
      </c>
      <c r="B667" s="2">
        <v>164</v>
      </c>
      <c r="C667" s="2">
        <v>165</v>
      </c>
      <c r="D667" s="2">
        <v>163</v>
      </c>
      <c r="E667" s="2">
        <v>164</v>
      </c>
      <c r="F667" s="2">
        <v>127.081299</v>
      </c>
      <c r="G667" s="3">
        <v>3044500</v>
      </c>
    </row>
    <row r="668" spans="1:7" x14ac:dyDescent="0.25">
      <c r="A668" s="1">
        <v>41176</v>
      </c>
      <c r="B668" s="2">
        <v>163</v>
      </c>
      <c r="C668" s="2">
        <v>166.5</v>
      </c>
      <c r="D668" s="2">
        <v>162</v>
      </c>
      <c r="E668" s="2">
        <v>165.5</v>
      </c>
      <c r="F668" s="2">
        <v>128.243607</v>
      </c>
      <c r="G668" s="3">
        <v>4349600</v>
      </c>
    </row>
    <row r="669" spans="1:7" x14ac:dyDescent="0.25">
      <c r="A669" s="1">
        <v>41177</v>
      </c>
      <c r="B669" s="2">
        <v>164.5</v>
      </c>
      <c r="C669" s="2">
        <v>167.5</v>
      </c>
      <c r="D669" s="2">
        <v>164.5</v>
      </c>
      <c r="E669" s="2">
        <v>166.5</v>
      </c>
      <c r="F669" s="2">
        <v>129.018494</v>
      </c>
      <c r="G669" s="3">
        <v>2576700</v>
      </c>
    </row>
    <row r="670" spans="1:7" x14ac:dyDescent="0.25">
      <c r="A670" s="1">
        <v>41178</v>
      </c>
      <c r="B670" s="2">
        <v>164.5</v>
      </c>
      <c r="C670" s="2">
        <v>165.5</v>
      </c>
      <c r="D670" s="2">
        <v>164</v>
      </c>
      <c r="E670" s="2">
        <v>165</v>
      </c>
      <c r="F670" s="2">
        <v>127.856178</v>
      </c>
      <c r="G670" s="3">
        <v>4044100</v>
      </c>
    </row>
    <row r="671" spans="1:7" x14ac:dyDescent="0.25">
      <c r="A671" s="1">
        <v>41179</v>
      </c>
      <c r="B671" s="2">
        <v>165</v>
      </c>
      <c r="C671" s="2">
        <v>166.5</v>
      </c>
      <c r="D671" s="2">
        <v>164</v>
      </c>
      <c r="E671" s="2">
        <v>166</v>
      </c>
      <c r="F671" s="2">
        <v>128.631058</v>
      </c>
      <c r="G671" s="3">
        <v>4403100</v>
      </c>
    </row>
    <row r="672" spans="1:7" x14ac:dyDescent="0.25">
      <c r="A672" s="1">
        <v>41180</v>
      </c>
      <c r="B672" s="2">
        <v>170.5</v>
      </c>
      <c r="C672" s="2">
        <v>172</v>
      </c>
      <c r="D672" s="2">
        <v>168.5</v>
      </c>
      <c r="E672" s="2">
        <v>168.5</v>
      </c>
      <c r="F672" s="2">
        <v>130.56828300000001</v>
      </c>
      <c r="G672" s="3">
        <v>7353900</v>
      </c>
    </row>
    <row r="673" spans="1:7" x14ac:dyDescent="0.25">
      <c r="A673" s="1">
        <v>41183</v>
      </c>
      <c r="B673" s="2">
        <v>166.5</v>
      </c>
      <c r="C673" s="2">
        <v>170</v>
      </c>
      <c r="D673" s="2">
        <v>166</v>
      </c>
      <c r="E673" s="2">
        <v>168.5</v>
      </c>
      <c r="F673" s="2">
        <v>130.56828300000001</v>
      </c>
      <c r="G673" s="3">
        <v>2736600</v>
      </c>
    </row>
    <row r="674" spans="1:7" x14ac:dyDescent="0.25">
      <c r="A674" s="1">
        <v>41184</v>
      </c>
      <c r="B674" s="2">
        <v>169.5</v>
      </c>
      <c r="C674" s="2">
        <v>170.5</v>
      </c>
      <c r="D674" s="2">
        <v>168</v>
      </c>
      <c r="E674" s="2">
        <v>169.5</v>
      </c>
      <c r="F674" s="2">
        <v>131.34316999999999</v>
      </c>
      <c r="G674" s="3">
        <v>2097600</v>
      </c>
    </row>
    <row r="675" spans="1:7" x14ac:dyDescent="0.25">
      <c r="A675" s="1">
        <v>41185</v>
      </c>
      <c r="B675" s="2">
        <v>171</v>
      </c>
      <c r="C675" s="2">
        <v>171</v>
      </c>
      <c r="D675" s="2">
        <v>169.5</v>
      </c>
      <c r="E675" s="2">
        <v>170</v>
      </c>
      <c r="F675" s="2">
        <v>131.73060599999999</v>
      </c>
      <c r="G675" s="3">
        <v>2343900</v>
      </c>
    </row>
    <row r="676" spans="1:7" x14ac:dyDescent="0.25">
      <c r="A676" s="1">
        <v>41186</v>
      </c>
      <c r="B676" s="2">
        <v>170.5</v>
      </c>
      <c r="C676" s="2">
        <v>172</v>
      </c>
      <c r="D676" s="2">
        <v>170</v>
      </c>
      <c r="E676" s="2">
        <v>171</v>
      </c>
      <c r="F676" s="2">
        <v>132.50550799999999</v>
      </c>
      <c r="G676" s="3">
        <v>4791000</v>
      </c>
    </row>
    <row r="677" spans="1:7" x14ac:dyDescent="0.25">
      <c r="A677" s="1">
        <v>41187</v>
      </c>
      <c r="B677" s="2">
        <v>171</v>
      </c>
      <c r="C677" s="2">
        <v>171</v>
      </c>
      <c r="D677" s="2">
        <v>170</v>
      </c>
      <c r="E677" s="2">
        <v>170.5</v>
      </c>
      <c r="F677" s="2">
        <v>132.11805699999999</v>
      </c>
      <c r="G677" s="3">
        <v>1900800</v>
      </c>
    </row>
    <row r="678" spans="1:7" x14ac:dyDescent="0.25">
      <c r="A678" s="1">
        <v>41190</v>
      </c>
      <c r="B678" s="2">
        <v>168</v>
      </c>
      <c r="C678" s="2">
        <v>168.5</v>
      </c>
      <c r="D678" s="2">
        <v>164</v>
      </c>
      <c r="E678" s="2">
        <v>165.5</v>
      </c>
      <c r="F678" s="2">
        <v>128.243607</v>
      </c>
      <c r="G678" s="3">
        <v>5039900</v>
      </c>
    </row>
    <row r="679" spans="1:7" x14ac:dyDescent="0.25">
      <c r="A679" s="1">
        <v>41191</v>
      </c>
      <c r="B679" s="2">
        <v>166</v>
      </c>
      <c r="C679" s="2">
        <v>168</v>
      </c>
      <c r="D679" s="2">
        <v>164</v>
      </c>
      <c r="E679" s="2">
        <v>165</v>
      </c>
      <c r="F679" s="2">
        <v>127.856178</v>
      </c>
      <c r="G679" s="3">
        <v>4220900</v>
      </c>
    </row>
    <row r="680" spans="1:7" x14ac:dyDescent="0.25">
      <c r="A680" s="1">
        <v>41192</v>
      </c>
      <c r="B680" s="2">
        <v>163</v>
      </c>
      <c r="C680" s="2">
        <v>166.5</v>
      </c>
      <c r="D680" s="2">
        <v>163</v>
      </c>
      <c r="E680" s="2">
        <v>166.5</v>
      </c>
      <c r="F680" s="2">
        <v>129.018494</v>
      </c>
      <c r="G680" s="3">
        <v>2678100</v>
      </c>
    </row>
    <row r="681" spans="1:7" x14ac:dyDescent="0.25">
      <c r="A681" s="1">
        <v>41193</v>
      </c>
      <c r="B681" s="2">
        <v>166</v>
      </c>
      <c r="C681" s="2">
        <v>170</v>
      </c>
      <c r="D681" s="2">
        <v>165</v>
      </c>
      <c r="E681" s="2">
        <v>169.5</v>
      </c>
      <c r="F681" s="2">
        <v>131.34316999999999</v>
      </c>
      <c r="G681" s="3">
        <v>3894700</v>
      </c>
    </row>
    <row r="682" spans="1:7" x14ac:dyDescent="0.25">
      <c r="A682" s="1">
        <v>41194</v>
      </c>
      <c r="B682" s="2">
        <v>169</v>
      </c>
      <c r="C682" s="2">
        <v>170</v>
      </c>
      <c r="D682" s="2">
        <v>167.5</v>
      </c>
      <c r="E682" s="2">
        <v>168.5</v>
      </c>
      <c r="F682" s="2">
        <v>130.56828300000001</v>
      </c>
      <c r="G682" s="3">
        <v>2316700</v>
      </c>
    </row>
    <row r="683" spans="1:7" x14ac:dyDescent="0.25">
      <c r="A683" s="1">
        <v>41197</v>
      </c>
      <c r="B683" s="2">
        <v>167.5</v>
      </c>
      <c r="C683" s="2">
        <v>168</v>
      </c>
      <c r="D683" s="2">
        <v>165.5</v>
      </c>
      <c r="E683" s="2">
        <v>166</v>
      </c>
      <c r="F683" s="2">
        <v>128.631058</v>
      </c>
      <c r="G683" s="3">
        <v>2089600</v>
      </c>
    </row>
    <row r="684" spans="1:7" x14ac:dyDescent="0.25">
      <c r="A684" s="1">
        <v>41198</v>
      </c>
      <c r="B684" s="2">
        <v>166.5</v>
      </c>
      <c r="C684" s="2">
        <v>167</v>
      </c>
      <c r="D684" s="2">
        <v>165</v>
      </c>
      <c r="E684" s="2">
        <v>165.5</v>
      </c>
      <c r="F684" s="2">
        <v>128.243607</v>
      </c>
      <c r="G684" s="3">
        <v>2317300</v>
      </c>
    </row>
    <row r="685" spans="1:7" x14ac:dyDescent="0.25">
      <c r="A685" s="1">
        <v>41199</v>
      </c>
      <c r="B685" s="2">
        <v>163</v>
      </c>
      <c r="C685" s="2">
        <v>165.5</v>
      </c>
      <c r="D685" s="2">
        <v>163</v>
      </c>
      <c r="E685" s="2">
        <v>165</v>
      </c>
      <c r="F685" s="2">
        <v>127.856178</v>
      </c>
      <c r="G685" s="3">
        <v>11208700</v>
      </c>
    </row>
    <row r="686" spans="1:7" x14ac:dyDescent="0.25">
      <c r="A686" s="1">
        <v>41200</v>
      </c>
      <c r="B686" s="2">
        <v>163.5</v>
      </c>
      <c r="C686" s="2">
        <v>164</v>
      </c>
      <c r="D686" s="2">
        <v>159.5</v>
      </c>
      <c r="E686" s="2">
        <v>161</v>
      </c>
      <c r="F686" s="2">
        <v>124.75666</v>
      </c>
      <c r="G686" s="3">
        <v>12643100</v>
      </c>
    </row>
    <row r="687" spans="1:7" x14ac:dyDescent="0.25">
      <c r="A687" s="1">
        <v>41201</v>
      </c>
      <c r="B687" s="2">
        <v>161.5</v>
      </c>
      <c r="C687" s="2">
        <v>163.5</v>
      </c>
      <c r="D687" s="2">
        <v>161</v>
      </c>
      <c r="E687" s="2">
        <v>161</v>
      </c>
      <c r="F687" s="2">
        <v>124.75666</v>
      </c>
      <c r="G687" s="3">
        <v>13114900</v>
      </c>
    </row>
    <row r="688" spans="1:7" x14ac:dyDescent="0.25">
      <c r="A688" s="1">
        <v>41204</v>
      </c>
      <c r="B688" s="2">
        <v>161</v>
      </c>
      <c r="C688" s="2">
        <v>162</v>
      </c>
      <c r="D688" s="2">
        <v>160.5</v>
      </c>
      <c r="E688" s="2">
        <v>161.5</v>
      </c>
      <c r="F688" s="2">
        <v>125.144081</v>
      </c>
      <c r="G688" s="3">
        <v>5386100</v>
      </c>
    </row>
    <row r="689" spans="1:7" x14ac:dyDescent="0.25">
      <c r="A689" s="1">
        <v>41206</v>
      </c>
      <c r="B689" s="2">
        <v>160</v>
      </c>
      <c r="C689" s="2">
        <v>160.5</v>
      </c>
      <c r="D689" s="2">
        <v>157</v>
      </c>
      <c r="E689" s="2">
        <v>158</v>
      </c>
      <c r="F689" s="2">
        <v>122.43197600000001</v>
      </c>
      <c r="G689" s="3">
        <v>7770700</v>
      </c>
    </row>
    <row r="690" spans="1:7" x14ac:dyDescent="0.25">
      <c r="A690" s="1">
        <v>41207</v>
      </c>
      <c r="B690" s="2">
        <v>157.5</v>
      </c>
      <c r="C690" s="2">
        <v>160</v>
      </c>
      <c r="D690" s="2">
        <v>156.5</v>
      </c>
      <c r="E690" s="2">
        <v>160</v>
      </c>
      <c r="F690" s="2">
        <v>123.981735</v>
      </c>
      <c r="G690" s="3">
        <v>6607700</v>
      </c>
    </row>
    <row r="691" spans="1:7" x14ac:dyDescent="0.25">
      <c r="A691" s="1">
        <v>41208</v>
      </c>
      <c r="B691" s="2">
        <v>159</v>
      </c>
      <c r="C691" s="2">
        <v>160</v>
      </c>
      <c r="D691" s="2">
        <v>157</v>
      </c>
      <c r="E691" s="2">
        <v>158.5</v>
      </c>
      <c r="F691" s="2">
        <v>122.819435</v>
      </c>
      <c r="G691" s="3">
        <v>5470100</v>
      </c>
    </row>
    <row r="692" spans="1:7" x14ac:dyDescent="0.25">
      <c r="A692" s="1">
        <v>41211</v>
      </c>
      <c r="B692" s="2">
        <v>158</v>
      </c>
      <c r="C692" s="2">
        <v>159</v>
      </c>
      <c r="D692" s="2">
        <v>157</v>
      </c>
      <c r="E692" s="2">
        <v>158</v>
      </c>
      <c r="F692" s="2">
        <v>122.43197600000001</v>
      </c>
      <c r="G692" s="3">
        <v>2579100</v>
      </c>
    </row>
    <row r="693" spans="1:7" x14ac:dyDescent="0.25">
      <c r="A693" s="1">
        <v>41212</v>
      </c>
      <c r="B693" s="2">
        <v>157.5</v>
      </c>
      <c r="C693" s="2">
        <v>160.5</v>
      </c>
      <c r="D693" s="2">
        <v>157.5</v>
      </c>
      <c r="E693" s="2">
        <v>160.5</v>
      </c>
      <c r="F693" s="2">
        <v>124.36917099999999</v>
      </c>
      <c r="G693" s="3">
        <v>3316900</v>
      </c>
    </row>
    <row r="694" spans="1:7" x14ac:dyDescent="0.25">
      <c r="A694" s="1">
        <v>41213</v>
      </c>
      <c r="B694" s="2">
        <v>160.5</v>
      </c>
      <c r="C694" s="2">
        <v>162</v>
      </c>
      <c r="D694" s="2">
        <v>159.5</v>
      </c>
      <c r="E694" s="2">
        <v>161</v>
      </c>
      <c r="F694" s="2">
        <v>124.75666</v>
      </c>
      <c r="G694" s="3">
        <v>4197400</v>
      </c>
    </row>
    <row r="695" spans="1:7" x14ac:dyDescent="0.25">
      <c r="A695" s="1">
        <v>41214</v>
      </c>
      <c r="B695" s="2">
        <v>159.5</v>
      </c>
      <c r="C695" s="2">
        <v>162.5</v>
      </c>
      <c r="D695" s="2">
        <v>159.5</v>
      </c>
      <c r="E695" s="2">
        <v>160.5</v>
      </c>
      <c r="F695" s="2">
        <v>124.36917099999999</v>
      </c>
      <c r="G695" s="3">
        <v>6596900</v>
      </c>
    </row>
    <row r="696" spans="1:7" x14ac:dyDescent="0.25">
      <c r="A696" s="1">
        <v>41215</v>
      </c>
      <c r="B696" s="2">
        <v>162</v>
      </c>
      <c r="C696" s="2">
        <v>162</v>
      </c>
      <c r="D696" s="2">
        <v>160.5</v>
      </c>
      <c r="E696" s="2">
        <v>162</v>
      </c>
      <c r="F696" s="2">
        <v>125.531525</v>
      </c>
      <c r="G696" s="3">
        <v>4772800</v>
      </c>
    </row>
    <row r="697" spans="1:7" x14ac:dyDescent="0.25">
      <c r="A697" s="1">
        <v>41218</v>
      </c>
      <c r="B697" s="2">
        <v>162</v>
      </c>
      <c r="C697" s="2">
        <v>162</v>
      </c>
      <c r="D697" s="2">
        <v>158</v>
      </c>
      <c r="E697" s="2">
        <v>160</v>
      </c>
      <c r="F697" s="2">
        <v>123.981735</v>
      </c>
      <c r="G697" s="3">
        <v>4451400</v>
      </c>
    </row>
    <row r="698" spans="1:7" x14ac:dyDescent="0.25">
      <c r="A698" s="1">
        <v>41219</v>
      </c>
      <c r="B698" s="2">
        <v>158</v>
      </c>
      <c r="C698" s="2">
        <v>159</v>
      </c>
      <c r="D698" s="2">
        <v>156.5</v>
      </c>
      <c r="E698" s="2">
        <v>157.5</v>
      </c>
      <c r="F698" s="2">
        <v>122.04452499999999</v>
      </c>
      <c r="G698" s="3">
        <v>7617500</v>
      </c>
    </row>
    <row r="699" spans="1:7" x14ac:dyDescent="0.25">
      <c r="A699" s="1">
        <v>41220</v>
      </c>
      <c r="B699" s="2">
        <v>158</v>
      </c>
      <c r="C699" s="2">
        <v>159</v>
      </c>
      <c r="D699" s="2">
        <v>157</v>
      </c>
      <c r="E699" s="2">
        <v>157.5</v>
      </c>
      <c r="F699" s="2">
        <v>122.04452499999999</v>
      </c>
      <c r="G699" s="3">
        <v>8174000</v>
      </c>
    </row>
    <row r="700" spans="1:7" x14ac:dyDescent="0.25">
      <c r="A700" s="1">
        <v>41221</v>
      </c>
      <c r="B700" s="2">
        <v>157</v>
      </c>
      <c r="C700" s="2">
        <v>159.5</v>
      </c>
      <c r="D700" s="2">
        <v>156</v>
      </c>
      <c r="E700" s="2">
        <v>159</v>
      </c>
      <c r="F700" s="2">
        <v>123.20687100000001</v>
      </c>
      <c r="G700" s="3">
        <v>6762900</v>
      </c>
    </row>
    <row r="701" spans="1:7" x14ac:dyDescent="0.25">
      <c r="A701" s="1">
        <v>41222</v>
      </c>
      <c r="B701" s="2">
        <v>158.5</v>
      </c>
      <c r="C701" s="2">
        <v>160.5</v>
      </c>
      <c r="D701" s="2">
        <v>158.5</v>
      </c>
      <c r="E701" s="2">
        <v>160</v>
      </c>
      <c r="F701" s="2">
        <v>123.981735</v>
      </c>
      <c r="G701" s="3">
        <v>5130200</v>
      </c>
    </row>
    <row r="702" spans="1:7" x14ac:dyDescent="0.25">
      <c r="A702" s="1">
        <v>41225</v>
      </c>
      <c r="B702" s="2">
        <v>161</v>
      </c>
      <c r="C702" s="2">
        <v>161</v>
      </c>
      <c r="D702" s="2">
        <v>158.5</v>
      </c>
      <c r="E702" s="2">
        <v>159.5</v>
      </c>
      <c r="F702" s="2">
        <v>123.59429900000001</v>
      </c>
      <c r="G702" s="3">
        <v>1532300</v>
      </c>
    </row>
    <row r="703" spans="1:7" x14ac:dyDescent="0.25">
      <c r="A703" s="1">
        <v>41226</v>
      </c>
      <c r="B703" s="2">
        <v>159</v>
      </c>
      <c r="C703" s="2">
        <v>159</v>
      </c>
      <c r="D703" s="2">
        <v>157</v>
      </c>
      <c r="E703" s="2">
        <v>157.5</v>
      </c>
      <c r="F703" s="2">
        <v>122.04452499999999</v>
      </c>
      <c r="G703" s="3">
        <v>3256300</v>
      </c>
    </row>
    <row r="704" spans="1:7" x14ac:dyDescent="0.25">
      <c r="A704" s="1">
        <v>41227</v>
      </c>
      <c r="B704" s="2">
        <v>158</v>
      </c>
      <c r="C704" s="2">
        <v>159</v>
      </c>
      <c r="D704" s="2">
        <v>155.5</v>
      </c>
      <c r="E704" s="2">
        <v>157</v>
      </c>
      <c r="F704" s="2">
        <v>121.657089</v>
      </c>
      <c r="G704" s="3">
        <v>4645000</v>
      </c>
    </row>
    <row r="705" spans="1:7" x14ac:dyDescent="0.25">
      <c r="A705" s="1">
        <v>41228</v>
      </c>
      <c r="B705" s="2">
        <v>155.5</v>
      </c>
      <c r="C705" s="2">
        <v>159</v>
      </c>
      <c r="D705" s="2">
        <v>155.5</v>
      </c>
      <c r="E705" s="2">
        <v>158.5</v>
      </c>
      <c r="F705" s="2">
        <v>122.819435</v>
      </c>
      <c r="G705" s="3">
        <v>5991300</v>
      </c>
    </row>
    <row r="706" spans="1:7" x14ac:dyDescent="0.25">
      <c r="A706" s="1">
        <v>41229</v>
      </c>
      <c r="B706" s="2">
        <v>158.5</v>
      </c>
      <c r="C706" s="2">
        <v>159</v>
      </c>
      <c r="D706" s="2">
        <v>156</v>
      </c>
      <c r="E706" s="2">
        <v>157.5</v>
      </c>
      <c r="F706" s="2">
        <v>122.04452499999999</v>
      </c>
      <c r="G706" s="3">
        <v>5305900</v>
      </c>
    </row>
    <row r="707" spans="1:7" x14ac:dyDescent="0.25">
      <c r="A707" s="1">
        <v>41232</v>
      </c>
      <c r="B707" s="2">
        <v>156.5</v>
      </c>
      <c r="C707" s="2">
        <v>157.5</v>
      </c>
      <c r="D707" s="2">
        <v>155.5</v>
      </c>
      <c r="E707" s="2">
        <v>156.5</v>
      </c>
      <c r="F707" s="2">
        <v>121.269661</v>
      </c>
      <c r="G707" s="3">
        <v>4061500</v>
      </c>
    </row>
    <row r="708" spans="1:7" x14ac:dyDescent="0.25">
      <c r="A708" s="1">
        <v>41233</v>
      </c>
      <c r="B708" s="2">
        <v>157.5</v>
      </c>
      <c r="C708" s="2">
        <v>157.5</v>
      </c>
      <c r="D708" s="2">
        <v>155</v>
      </c>
      <c r="E708" s="2">
        <v>155.5</v>
      </c>
      <c r="F708" s="2">
        <v>120.494766</v>
      </c>
      <c r="G708" s="3">
        <v>3212200</v>
      </c>
    </row>
    <row r="709" spans="1:7" x14ac:dyDescent="0.25">
      <c r="A709" s="1">
        <v>41234</v>
      </c>
      <c r="B709" s="2">
        <v>155.5</v>
      </c>
      <c r="C709" s="2">
        <v>157.5</v>
      </c>
      <c r="D709" s="2">
        <v>155.5</v>
      </c>
      <c r="E709" s="2">
        <v>157</v>
      </c>
      <c r="F709" s="2">
        <v>121.657089</v>
      </c>
      <c r="G709" s="3">
        <v>5509200</v>
      </c>
    </row>
    <row r="710" spans="1:7" x14ac:dyDescent="0.25">
      <c r="A710" s="1">
        <v>41235</v>
      </c>
      <c r="B710" s="2">
        <v>158</v>
      </c>
      <c r="C710" s="2">
        <v>159</v>
      </c>
      <c r="D710" s="2">
        <v>156.5</v>
      </c>
      <c r="E710" s="2">
        <v>159</v>
      </c>
      <c r="F710" s="2">
        <v>123.20687100000001</v>
      </c>
      <c r="G710" s="3">
        <v>7163300</v>
      </c>
    </row>
    <row r="711" spans="1:7" x14ac:dyDescent="0.25">
      <c r="A711" s="1">
        <v>41236</v>
      </c>
      <c r="B711" s="2">
        <v>159</v>
      </c>
      <c r="C711" s="2">
        <v>159</v>
      </c>
      <c r="D711" s="2">
        <v>156.5</v>
      </c>
      <c r="E711" s="2">
        <v>156.5</v>
      </c>
      <c r="F711" s="2">
        <v>121.269661</v>
      </c>
      <c r="G711" s="3">
        <v>5251400</v>
      </c>
    </row>
    <row r="712" spans="1:7" x14ac:dyDescent="0.25">
      <c r="A712" s="1">
        <v>41239</v>
      </c>
      <c r="B712" s="2">
        <v>157</v>
      </c>
      <c r="C712" s="2">
        <v>159</v>
      </c>
      <c r="D712" s="2">
        <v>156.5</v>
      </c>
      <c r="E712" s="2">
        <v>158.5</v>
      </c>
      <c r="F712" s="2">
        <v>122.819435</v>
      </c>
      <c r="G712" s="3">
        <v>6775800</v>
      </c>
    </row>
    <row r="713" spans="1:7" x14ac:dyDescent="0.25">
      <c r="A713" s="1">
        <v>41240</v>
      </c>
      <c r="B713" s="2">
        <v>159</v>
      </c>
      <c r="C713" s="2">
        <v>161</v>
      </c>
      <c r="D713" s="2">
        <v>158.5</v>
      </c>
      <c r="E713" s="2">
        <v>160.5</v>
      </c>
      <c r="F713" s="2">
        <v>124.36917099999999</v>
      </c>
      <c r="G713" s="3">
        <v>6975600</v>
      </c>
    </row>
    <row r="714" spans="1:7" x14ac:dyDescent="0.25">
      <c r="A714" s="1">
        <v>41241</v>
      </c>
      <c r="B714" s="2">
        <v>159.5</v>
      </c>
      <c r="C714" s="2">
        <v>161.5</v>
      </c>
      <c r="D714" s="2">
        <v>159.5</v>
      </c>
      <c r="E714" s="2">
        <v>160.5</v>
      </c>
      <c r="F714" s="2">
        <v>124.36917099999999</v>
      </c>
      <c r="G714" s="3">
        <v>3103400</v>
      </c>
    </row>
    <row r="715" spans="1:7" x14ac:dyDescent="0.25">
      <c r="A715" s="1">
        <v>41242</v>
      </c>
      <c r="B715" s="2">
        <v>161.5</v>
      </c>
      <c r="C715" s="2">
        <v>162.5</v>
      </c>
      <c r="D715" s="2">
        <v>160</v>
      </c>
      <c r="E715" s="2">
        <v>162.5</v>
      </c>
      <c r="F715" s="2">
        <v>125.91894499999999</v>
      </c>
      <c r="G715" s="3">
        <v>5451900</v>
      </c>
    </row>
    <row r="716" spans="1:7" x14ac:dyDescent="0.25">
      <c r="A716" s="1">
        <v>41243</v>
      </c>
      <c r="B716" s="2">
        <v>163</v>
      </c>
      <c r="C716" s="2">
        <v>166</v>
      </c>
      <c r="D716" s="2">
        <v>162</v>
      </c>
      <c r="E716" s="2">
        <v>162.5</v>
      </c>
      <c r="F716" s="2">
        <v>125.91894499999999</v>
      </c>
      <c r="G716" s="3">
        <v>16446500</v>
      </c>
    </row>
    <row r="717" spans="1:7" x14ac:dyDescent="0.25">
      <c r="A717" s="1">
        <v>41246</v>
      </c>
      <c r="B717" s="2">
        <v>163</v>
      </c>
      <c r="C717" s="2">
        <v>165</v>
      </c>
      <c r="D717" s="2">
        <v>162.5</v>
      </c>
      <c r="E717" s="2">
        <v>164.5</v>
      </c>
      <c r="F717" s="2">
        <v>127.468735</v>
      </c>
      <c r="G717" s="3">
        <v>5306700</v>
      </c>
    </row>
    <row r="718" spans="1:7" x14ac:dyDescent="0.25">
      <c r="A718" s="1">
        <v>41247</v>
      </c>
      <c r="B718" s="2">
        <v>166</v>
      </c>
      <c r="C718" s="2">
        <v>166</v>
      </c>
      <c r="D718" s="2">
        <v>162.5</v>
      </c>
      <c r="E718" s="2">
        <v>164</v>
      </c>
      <c r="F718" s="2">
        <v>127.081299</v>
      </c>
      <c r="G718" s="3">
        <v>3134300</v>
      </c>
    </row>
    <row r="719" spans="1:7" x14ac:dyDescent="0.25">
      <c r="A719" s="1">
        <v>41249</v>
      </c>
      <c r="B719" s="2">
        <v>165</v>
      </c>
      <c r="C719" s="2">
        <v>169.5</v>
      </c>
      <c r="D719" s="2">
        <v>164.5</v>
      </c>
      <c r="E719" s="2">
        <v>169</v>
      </c>
      <c r="F719" s="2">
        <v>130.95573400000001</v>
      </c>
      <c r="G719" s="3">
        <v>12680700</v>
      </c>
    </row>
    <row r="720" spans="1:7" x14ac:dyDescent="0.25">
      <c r="A720" s="1">
        <v>41250</v>
      </c>
      <c r="B720" s="2">
        <v>170</v>
      </c>
      <c r="C720" s="2">
        <v>172.5</v>
      </c>
      <c r="D720" s="2">
        <v>169.5</v>
      </c>
      <c r="E720" s="2">
        <v>171</v>
      </c>
      <c r="F720" s="2">
        <v>132.50550799999999</v>
      </c>
      <c r="G720" s="3">
        <v>9508900</v>
      </c>
    </row>
    <row r="721" spans="1:7" x14ac:dyDescent="0.25">
      <c r="A721" s="1">
        <v>41254</v>
      </c>
      <c r="B721" s="2">
        <v>172</v>
      </c>
      <c r="C721" s="2">
        <v>178</v>
      </c>
      <c r="D721" s="2">
        <v>171.5</v>
      </c>
      <c r="E721" s="2">
        <v>175.5</v>
      </c>
      <c r="F721" s="2">
        <v>135.992493</v>
      </c>
      <c r="G721" s="3">
        <v>13442000</v>
      </c>
    </row>
    <row r="722" spans="1:7" x14ac:dyDescent="0.25">
      <c r="A722" s="1">
        <v>41255</v>
      </c>
      <c r="B722" s="2">
        <v>176</v>
      </c>
      <c r="C722" s="2">
        <v>176.5</v>
      </c>
      <c r="D722" s="2">
        <v>172.5</v>
      </c>
      <c r="E722" s="2">
        <v>174</v>
      </c>
      <c r="F722" s="2">
        <v>134.83015399999999</v>
      </c>
      <c r="G722" s="3">
        <v>5850900</v>
      </c>
    </row>
    <row r="723" spans="1:7" x14ac:dyDescent="0.25">
      <c r="A723" s="1">
        <v>41256</v>
      </c>
      <c r="B723" s="2">
        <v>176.5</v>
      </c>
      <c r="C723" s="2">
        <v>177</v>
      </c>
      <c r="D723" s="2">
        <v>174</v>
      </c>
      <c r="E723" s="2">
        <v>175.5</v>
      </c>
      <c r="F723" s="2">
        <v>135.992493</v>
      </c>
      <c r="G723" s="3">
        <v>7160700</v>
      </c>
    </row>
    <row r="724" spans="1:7" x14ac:dyDescent="0.25">
      <c r="A724" s="1">
        <v>41257</v>
      </c>
      <c r="B724" s="2">
        <v>174.5</v>
      </c>
      <c r="C724" s="2">
        <v>176.5</v>
      </c>
      <c r="D724" s="2">
        <v>173.5</v>
      </c>
      <c r="E724" s="2">
        <v>175.5</v>
      </c>
      <c r="F724" s="2">
        <v>135.992493</v>
      </c>
      <c r="G724" s="3">
        <v>5964500</v>
      </c>
    </row>
    <row r="725" spans="1:7" x14ac:dyDescent="0.25">
      <c r="A725" s="1">
        <v>41260</v>
      </c>
      <c r="B725" s="2">
        <v>176.5</v>
      </c>
      <c r="C725" s="2">
        <v>176.5</v>
      </c>
      <c r="D725" s="2">
        <v>175</v>
      </c>
      <c r="E725" s="2">
        <v>176</v>
      </c>
      <c r="F725" s="2">
        <v>136.379929</v>
      </c>
      <c r="G725" s="3">
        <v>3705500</v>
      </c>
    </row>
    <row r="726" spans="1:7" x14ac:dyDescent="0.25">
      <c r="A726" s="1">
        <v>41261</v>
      </c>
      <c r="B726" s="2">
        <v>177</v>
      </c>
      <c r="C726" s="2">
        <v>177</v>
      </c>
      <c r="D726" s="2">
        <v>173.5</v>
      </c>
      <c r="E726" s="2">
        <v>176</v>
      </c>
      <c r="F726" s="2">
        <v>136.379929</v>
      </c>
      <c r="G726" s="3">
        <v>5321900</v>
      </c>
    </row>
    <row r="727" spans="1:7" x14ac:dyDescent="0.25">
      <c r="A727" s="1">
        <v>41262</v>
      </c>
      <c r="B727" s="2">
        <v>176.5</v>
      </c>
      <c r="C727" s="2">
        <v>178.5</v>
      </c>
      <c r="D727" s="2">
        <v>176</v>
      </c>
      <c r="E727" s="2">
        <v>178.5</v>
      </c>
      <c r="F727" s="2">
        <v>138.31715399999999</v>
      </c>
      <c r="G727" s="3">
        <v>5512500</v>
      </c>
    </row>
    <row r="728" spans="1:7" x14ac:dyDescent="0.25">
      <c r="A728" s="1">
        <v>41263</v>
      </c>
      <c r="B728" s="2">
        <v>178</v>
      </c>
      <c r="C728" s="2">
        <v>179.5</v>
      </c>
      <c r="D728" s="2">
        <v>177</v>
      </c>
      <c r="E728" s="2">
        <v>179.5</v>
      </c>
      <c r="F728" s="2">
        <v>139.09204099999999</v>
      </c>
      <c r="G728" s="3">
        <v>7261200</v>
      </c>
    </row>
    <row r="729" spans="1:7" x14ac:dyDescent="0.25">
      <c r="A729" s="1">
        <v>41264</v>
      </c>
      <c r="B729" s="2">
        <v>178</v>
      </c>
      <c r="C729" s="2">
        <v>179</v>
      </c>
      <c r="D729" s="2">
        <v>176.5</v>
      </c>
      <c r="E729" s="2">
        <v>178</v>
      </c>
      <c r="F729" s="2">
        <v>137.92971800000001</v>
      </c>
      <c r="G729" s="3">
        <v>5452300</v>
      </c>
    </row>
    <row r="730" spans="1:7" x14ac:dyDescent="0.25">
      <c r="A730" s="1">
        <v>41267</v>
      </c>
      <c r="B730" s="2">
        <v>177.5</v>
      </c>
      <c r="C730" s="2">
        <v>178</v>
      </c>
      <c r="D730" s="2">
        <v>176</v>
      </c>
      <c r="E730" s="2">
        <v>176.5</v>
      </c>
      <c r="F730" s="2">
        <v>136.76736500000001</v>
      </c>
      <c r="G730" s="3">
        <v>3153100</v>
      </c>
    </row>
    <row r="731" spans="1:7" x14ac:dyDescent="0.25">
      <c r="A731" s="1">
        <v>41268</v>
      </c>
      <c r="B731" s="2">
        <v>176.5</v>
      </c>
      <c r="C731" s="2">
        <v>177.5</v>
      </c>
      <c r="D731" s="2">
        <v>176.5</v>
      </c>
      <c r="E731" s="2">
        <v>177.5</v>
      </c>
      <c r="F731" s="2">
        <v>137.542282</v>
      </c>
      <c r="G731" s="3">
        <v>1291500</v>
      </c>
    </row>
    <row r="732" spans="1:7" x14ac:dyDescent="0.25">
      <c r="A732" s="1">
        <v>41269</v>
      </c>
      <c r="B732" s="2">
        <v>177.5</v>
      </c>
      <c r="C732" s="2">
        <v>178.5</v>
      </c>
      <c r="D732" s="2">
        <v>176.5</v>
      </c>
      <c r="E732" s="2">
        <v>177.5</v>
      </c>
      <c r="F732" s="2">
        <v>137.542282</v>
      </c>
      <c r="G732" s="3">
        <v>1088000</v>
      </c>
    </row>
    <row r="733" spans="1:7" x14ac:dyDescent="0.25">
      <c r="A733" s="1">
        <v>41270</v>
      </c>
      <c r="B733" s="2">
        <v>177.5</v>
      </c>
      <c r="C733" s="2">
        <v>179.5</v>
      </c>
      <c r="D733" s="2">
        <v>176.5</v>
      </c>
      <c r="E733" s="2">
        <v>179.5</v>
      </c>
      <c r="F733" s="2">
        <v>139.09204099999999</v>
      </c>
      <c r="G733" s="3">
        <v>3157800</v>
      </c>
    </row>
    <row r="734" spans="1:7" x14ac:dyDescent="0.25">
      <c r="A734" s="1">
        <v>41271</v>
      </c>
      <c r="B734" s="2">
        <v>181</v>
      </c>
      <c r="C734" s="2">
        <v>182</v>
      </c>
      <c r="D734" s="2">
        <v>180</v>
      </c>
      <c r="E734" s="2">
        <v>181.5</v>
      </c>
      <c r="F734" s="2">
        <v>140.64181500000001</v>
      </c>
      <c r="G734" s="3">
        <v>3928500</v>
      </c>
    </row>
    <row r="735" spans="1:7" x14ac:dyDescent="0.25">
      <c r="A735" s="1">
        <v>41276</v>
      </c>
      <c r="B735" s="2">
        <v>183.5</v>
      </c>
      <c r="C735" s="2">
        <v>186</v>
      </c>
      <c r="D735" s="2">
        <v>183</v>
      </c>
      <c r="E735" s="2">
        <v>184.5</v>
      </c>
      <c r="F735" s="2">
        <v>142.96644599999999</v>
      </c>
      <c r="G735" s="3">
        <v>3177900</v>
      </c>
    </row>
    <row r="736" spans="1:7" x14ac:dyDescent="0.25">
      <c r="A736" s="1">
        <v>41277</v>
      </c>
      <c r="B736" s="2">
        <v>184.5</v>
      </c>
      <c r="C736" s="2">
        <v>185</v>
      </c>
      <c r="D736" s="2">
        <v>181.5</v>
      </c>
      <c r="E736" s="2">
        <v>182</v>
      </c>
      <c r="F736" s="2">
        <v>141.029236</v>
      </c>
      <c r="G736" s="3">
        <v>6579000</v>
      </c>
    </row>
    <row r="737" spans="1:7" x14ac:dyDescent="0.25">
      <c r="A737" s="1">
        <v>41278</v>
      </c>
      <c r="B737" s="2">
        <v>181</v>
      </c>
      <c r="C737" s="2">
        <v>184</v>
      </c>
      <c r="D737" s="2">
        <v>180</v>
      </c>
      <c r="E737" s="2">
        <v>184</v>
      </c>
      <c r="F737" s="2">
        <v>142.579025</v>
      </c>
      <c r="G737" s="3">
        <v>4319000</v>
      </c>
    </row>
    <row r="738" spans="1:7" x14ac:dyDescent="0.25">
      <c r="A738" s="1">
        <v>41281</v>
      </c>
      <c r="B738" s="2">
        <v>184.5</v>
      </c>
      <c r="C738" s="2">
        <v>184.5</v>
      </c>
      <c r="D738" s="2">
        <v>181</v>
      </c>
      <c r="E738" s="2">
        <v>181</v>
      </c>
      <c r="F738" s="2">
        <v>140.25436400000001</v>
      </c>
      <c r="G738" s="3">
        <v>2460900</v>
      </c>
    </row>
    <row r="739" spans="1:7" x14ac:dyDescent="0.25">
      <c r="A739" s="1">
        <v>41282</v>
      </c>
      <c r="B739" s="2">
        <v>182</v>
      </c>
      <c r="C739" s="2">
        <v>183.5</v>
      </c>
      <c r="D739" s="2">
        <v>181</v>
      </c>
      <c r="E739" s="2">
        <v>183.5</v>
      </c>
      <c r="F739" s="2">
        <v>142.19160500000001</v>
      </c>
      <c r="G739" s="3">
        <v>2896700</v>
      </c>
    </row>
    <row r="740" spans="1:7" x14ac:dyDescent="0.25">
      <c r="A740" s="1">
        <v>41283</v>
      </c>
      <c r="B740" s="2">
        <v>184</v>
      </c>
      <c r="C740" s="2">
        <v>184.5</v>
      </c>
      <c r="D740" s="2">
        <v>183</v>
      </c>
      <c r="E740" s="2">
        <v>183.5</v>
      </c>
      <c r="F740" s="2">
        <v>142.19160500000001</v>
      </c>
      <c r="G740" s="3">
        <v>2546800</v>
      </c>
    </row>
    <row r="741" spans="1:7" x14ac:dyDescent="0.25">
      <c r="A741" s="1">
        <v>41284</v>
      </c>
      <c r="B741" s="2">
        <v>183.5</v>
      </c>
      <c r="C741" s="2">
        <v>185</v>
      </c>
      <c r="D741" s="2">
        <v>180</v>
      </c>
      <c r="E741" s="2">
        <v>180.5</v>
      </c>
      <c r="F741" s="2">
        <v>139.86691300000001</v>
      </c>
      <c r="G741" s="3">
        <v>3972900</v>
      </c>
    </row>
    <row r="742" spans="1:7" x14ac:dyDescent="0.25">
      <c r="A742" s="1">
        <v>41285</v>
      </c>
      <c r="B742" s="2">
        <v>178.5</v>
      </c>
      <c r="C742" s="2">
        <v>179.5</v>
      </c>
      <c r="D742" s="2">
        <v>174.5</v>
      </c>
      <c r="E742" s="2">
        <v>175.5</v>
      </c>
      <c r="F742" s="2">
        <v>135.992493</v>
      </c>
      <c r="G742" s="3">
        <v>16675200</v>
      </c>
    </row>
    <row r="743" spans="1:7" x14ac:dyDescent="0.25">
      <c r="A743" s="1">
        <v>41288</v>
      </c>
      <c r="B743" s="2">
        <v>176</v>
      </c>
      <c r="C743" s="2">
        <v>176.5</v>
      </c>
      <c r="D743" s="2">
        <v>175</v>
      </c>
      <c r="E743" s="2">
        <v>176</v>
      </c>
      <c r="F743" s="2">
        <v>136.379929</v>
      </c>
      <c r="G743" s="3">
        <v>4325700</v>
      </c>
    </row>
    <row r="744" spans="1:7" x14ac:dyDescent="0.25">
      <c r="A744" s="1">
        <v>41289</v>
      </c>
      <c r="B744" s="2">
        <v>176.5</v>
      </c>
      <c r="C744" s="2">
        <v>176.5</v>
      </c>
      <c r="D744" s="2">
        <v>174</v>
      </c>
      <c r="E744" s="2">
        <v>176</v>
      </c>
      <c r="F744" s="2">
        <v>136.379929</v>
      </c>
      <c r="G744" s="3">
        <v>3159000</v>
      </c>
    </row>
    <row r="745" spans="1:7" x14ac:dyDescent="0.25">
      <c r="A745" s="1">
        <v>41290</v>
      </c>
      <c r="B745" s="2">
        <v>175.5</v>
      </c>
      <c r="C745" s="2">
        <v>176</v>
      </c>
      <c r="D745" s="2">
        <v>171.5</v>
      </c>
      <c r="E745" s="2">
        <v>172.5</v>
      </c>
      <c r="F745" s="2">
        <v>133.66781599999999</v>
      </c>
      <c r="G745" s="3">
        <v>6013100</v>
      </c>
    </row>
    <row r="746" spans="1:7" x14ac:dyDescent="0.25">
      <c r="A746" s="1">
        <v>41291</v>
      </c>
      <c r="B746" s="2">
        <v>174</v>
      </c>
      <c r="C746" s="2">
        <v>174</v>
      </c>
      <c r="D746" s="2">
        <v>170.5</v>
      </c>
      <c r="E746" s="2">
        <v>171.5</v>
      </c>
      <c r="F746" s="2">
        <v>132.89295999999999</v>
      </c>
      <c r="G746" s="3">
        <v>6589400</v>
      </c>
    </row>
    <row r="747" spans="1:7" x14ac:dyDescent="0.25">
      <c r="A747" s="1">
        <v>41292</v>
      </c>
      <c r="B747" s="2">
        <v>172.5</v>
      </c>
      <c r="C747" s="2">
        <v>176</v>
      </c>
      <c r="D747" s="2">
        <v>172.5</v>
      </c>
      <c r="E747" s="2">
        <v>175</v>
      </c>
      <c r="F747" s="2">
        <v>135.60505699999999</v>
      </c>
      <c r="G747" s="3">
        <v>3617500</v>
      </c>
    </row>
    <row r="748" spans="1:7" x14ac:dyDescent="0.25">
      <c r="A748" s="1">
        <v>41295</v>
      </c>
      <c r="B748" s="2">
        <v>175</v>
      </c>
      <c r="C748" s="2">
        <v>176.5</v>
      </c>
      <c r="D748" s="2">
        <v>174.5</v>
      </c>
      <c r="E748" s="2">
        <v>176</v>
      </c>
      <c r="F748" s="2">
        <v>136.379929</v>
      </c>
      <c r="G748" s="3">
        <v>1842800</v>
      </c>
    </row>
    <row r="749" spans="1:7" x14ac:dyDescent="0.25">
      <c r="A749" s="1">
        <v>41296</v>
      </c>
      <c r="B749" s="2">
        <v>176</v>
      </c>
      <c r="C749" s="2">
        <v>178</v>
      </c>
      <c r="D749" s="2">
        <v>175.5</v>
      </c>
      <c r="E749" s="2">
        <v>176.5</v>
      </c>
      <c r="F749" s="2">
        <v>136.76736500000001</v>
      </c>
      <c r="G749" s="3">
        <v>3811400</v>
      </c>
    </row>
    <row r="750" spans="1:7" x14ac:dyDescent="0.25">
      <c r="A750" s="1">
        <v>41297</v>
      </c>
      <c r="B750" s="2">
        <v>177</v>
      </c>
      <c r="C750" s="2">
        <v>177.5</v>
      </c>
      <c r="D750" s="2">
        <v>174</v>
      </c>
      <c r="E750" s="2">
        <v>175</v>
      </c>
      <c r="F750" s="2">
        <v>135.60505699999999</v>
      </c>
      <c r="G750" s="3">
        <v>3418300</v>
      </c>
    </row>
    <row r="751" spans="1:7" x14ac:dyDescent="0.25">
      <c r="A751" s="1">
        <v>41298</v>
      </c>
      <c r="B751" s="2">
        <v>176</v>
      </c>
      <c r="C751" s="2">
        <v>176.5</v>
      </c>
      <c r="D751" s="2">
        <v>174</v>
      </c>
      <c r="E751" s="2">
        <v>176</v>
      </c>
      <c r="F751" s="2">
        <v>136.379929</v>
      </c>
      <c r="G751" s="3">
        <v>2039600</v>
      </c>
    </row>
    <row r="752" spans="1:7" x14ac:dyDescent="0.25">
      <c r="A752" s="1">
        <v>41299</v>
      </c>
      <c r="B752" s="2">
        <v>176</v>
      </c>
      <c r="C752" s="2">
        <v>179.5</v>
      </c>
      <c r="D752" s="2">
        <v>176</v>
      </c>
      <c r="E752" s="2">
        <v>178</v>
      </c>
      <c r="F752" s="2">
        <v>137.92971800000001</v>
      </c>
      <c r="G752" s="3">
        <v>7519600</v>
      </c>
    </row>
    <row r="753" spans="1:7" x14ac:dyDescent="0.25">
      <c r="A753" s="1">
        <v>41302</v>
      </c>
      <c r="B753" s="2">
        <v>179</v>
      </c>
      <c r="C753" s="2">
        <v>181</v>
      </c>
      <c r="D753" s="2">
        <v>178.5</v>
      </c>
      <c r="E753" s="2">
        <v>180.5</v>
      </c>
      <c r="F753" s="2">
        <v>139.86691300000001</v>
      </c>
      <c r="G753" s="3">
        <v>6376000</v>
      </c>
    </row>
    <row r="754" spans="1:7" x14ac:dyDescent="0.25">
      <c r="A754" s="1">
        <v>41303</v>
      </c>
      <c r="B754" s="2">
        <v>181.5</v>
      </c>
      <c r="C754" s="2">
        <v>181.5</v>
      </c>
      <c r="D754" s="2">
        <v>179</v>
      </c>
      <c r="E754" s="2">
        <v>179.5</v>
      </c>
      <c r="F754" s="2">
        <v>139.09204099999999</v>
      </c>
      <c r="G754" s="3">
        <v>3003700</v>
      </c>
    </row>
    <row r="755" spans="1:7" x14ac:dyDescent="0.25">
      <c r="A755" s="1">
        <v>41304</v>
      </c>
      <c r="B755" s="2">
        <v>179</v>
      </c>
      <c r="C755" s="2">
        <v>181</v>
      </c>
      <c r="D755" s="2">
        <v>177.5</v>
      </c>
      <c r="E755" s="2">
        <v>181</v>
      </c>
      <c r="F755" s="2">
        <v>140.25436400000001</v>
      </c>
      <c r="G755" s="3">
        <v>4135700</v>
      </c>
    </row>
    <row r="756" spans="1:7" x14ac:dyDescent="0.25">
      <c r="A756" s="1">
        <v>41305</v>
      </c>
      <c r="B756" s="2">
        <v>179</v>
      </c>
      <c r="C756" s="2">
        <v>181.5</v>
      </c>
      <c r="D756" s="2">
        <v>178</v>
      </c>
      <c r="E756" s="2">
        <v>179</v>
      </c>
      <c r="F756" s="2">
        <v>138.70459</v>
      </c>
      <c r="G756" s="3">
        <v>5048200</v>
      </c>
    </row>
    <row r="757" spans="1:7" x14ac:dyDescent="0.25">
      <c r="A757" s="1">
        <v>41306</v>
      </c>
      <c r="B757" s="2">
        <v>179.5</v>
      </c>
      <c r="C757" s="2">
        <v>181</v>
      </c>
      <c r="D757" s="2">
        <v>178</v>
      </c>
      <c r="E757" s="2">
        <v>181</v>
      </c>
      <c r="F757" s="2">
        <v>140.25436400000001</v>
      </c>
      <c r="G757" s="3">
        <v>7210600</v>
      </c>
    </row>
    <row r="758" spans="1:7" x14ac:dyDescent="0.25">
      <c r="A758" s="1">
        <v>41309</v>
      </c>
      <c r="B758" s="2">
        <v>181.5</v>
      </c>
      <c r="C758" s="2">
        <v>182.5</v>
      </c>
      <c r="D758" s="2">
        <v>179.5</v>
      </c>
      <c r="E758" s="2">
        <v>180.5</v>
      </c>
      <c r="F758" s="2">
        <v>139.86691300000001</v>
      </c>
      <c r="G758" s="3">
        <v>10864200</v>
      </c>
    </row>
    <row r="759" spans="1:7" x14ac:dyDescent="0.25">
      <c r="A759" s="1">
        <v>41310</v>
      </c>
      <c r="B759" s="2">
        <v>179</v>
      </c>
      <c r="C759" s="2">
        <v>180</v>
      </c>
      <c r="D759" s="2">
        <v>178.5</v>
      </c>
      <c r="E759" s="2">
        <v>180</v>
      </c>
      <c r="F759" s="2">
        <v>139.479477</v>
      </c>
      <c r="G759" s="3">
        <v>6194900</v>
      </c>
    </row>
    <row r="760" spans="1:7" x14ac:dyDescent="0.25">
      <c r="A760" s="1">
        <v>41311</v>
      </c>
      <c r="B760" s="2">
        <v>181</v>
      </c>
      <c r="C760" s="2">
        <v>181</v>
      </c>
      <c r="D760" s="2">
        <v>178.5</v>
      </c>
      <c r="E760" s="2">
        <v>178.5</v>
      </c>
      <c r="F760" s="2">
        <v>138.31715399999999</v>
      </c>
      <c r="G760" s="3">
        <v>5197900</v>
      </c>
    </row>
    <row r="761" spans="1:7" x14ac:dyDescent="0.25">
      <c r="A761" s="1">
        <v>41312</v>
      </c>
      <c r="B761" s="2">
        <v>179</v>
      </c>
      <c r="C761" s="2">
        <v>179.5</v>
      </c>
      <c r="D761" s="2">
        <v>176</v>
      </c>
      <c r="E761" s="2">
        <v>176.5</v>
      </c>
      <c r="F761" s="2">
        <v>136.76736500000001</v>
      </c>
      <c r="G761" s="3">
        <v>7115500</v>
      </c>
    </row>
    <row r="762" spans="1:7" x14ac:dyDescent="0.25">
      <c r="A762" s="1">
        <v>41313</v>
      </c>
      <c r="B762" s="2">
        <v>175.5</v>
      </c>
      <c r="C762" s="2">
        <v>176</v>
      </c>
      <c r="D762" s="2">
        <v>173</v>
      </c>
      <c r="E762" s="2">
        <v>174</v>
      </c>
      <c r="F762" s="2">
        <v>134.83015399999999</v>
      </c>
      <c r="G762" s="3">
        <v>9548500</v>
      </c>
    </row>
    <row r="763" spans="1:7" x14ac:dyDescent="0.25">
      <c r="A763" s="1">
        <v>41316</v>
      </c>
      <c r="B763" s="2">
        <v>174</v>
      </c>
      <c r="C763" s="2">
        <v>174</v>
      </c>
      <c r="D763" s="2">
        <v>170.5</v>
      </c>
      <c r="E763" s="2">
        <v>170.5</v>
      </c>
      <c r="F763" s="2">
        <v>132.11805699999999</v>
      </c>
      <c r="G763" s="3">
        <v>3184500</v>
      </c>
    </row>
    <row r="764" spans="1:7" x14ac:dyDescent="0.25">
      <c r="A764" s="1">
        <v>41317</v>
      </c>
      <c r="B764" s="2">
        <v>170</v>
      </c>
      <c r="C764" s="2">
        <v>172</v>
      </c>
      <c r="D764" s="2">
        <v>169</v>
      </c>
      <c r="E764" s="2">
        <v>169.5</v>
      </c>
      <c r="F764" s="2">
        <v>131.34316999999999</v>
      </c>
      <c r="G764" s="3">
        <v>5930100</v>
      </c>
    </row>
    <row r="765" spans="1:7" x14ac:dyDescent="0.25">
      <c r="A765" s="1">
        <v>41318</v>
      </c>
      <c r="B765" s="2">
        <v>171</v>
      </c>
      <c r="C765" s="2">
        <v>174</v>
      </c>
      <c r="D765" s="2">
        <v>171</v>
      </c>
      <c r="E765" s="2">
        <v>174</v>
      </c>
      <c r="F765" s="2">
        <v>134.83015399999999</v>
      </c>
      <c r="G765" s="3">
        <v>11360000</v>
      </c>
    </row>
    <row r="766" spans="1:7" x14ac:dyDescent="0.25">
      <c r="A766" s="1">
        <v>41319</v>
      </c>
      <c r="B766" s="2">
        <v>174.5</v>
      </c>
      <c r="C766" s="2">
        <v>174.5</v>
      </c>
      <c r="D766" s="2">
        <v>172.5</v>
      </c>
      <c r="E766" s="2">
        <v>173</v>
      </c>
      <c r="F766" s="2">
        <v>134.055252</v>
      </c>
      <c r="G766" s="3">
        <v>5613700</v>
      </c>
    </row>
    <row r="767" spans="1:7" x14ac:dyDescent="0.25">
      <c r="A767" s="1">
        <v>41320</v>
      </c>
      <c r="B767" s="2">
        <v>172.5</v>
      </c>
      <c r="C767" s="2">
        <v>173.5</v>
      </c>
      <c r="D767" s="2">
        <v>171</v>
      </c>
      <c r="E767" s="2">
        <v>173</v>
      </c>
      <c r="F767" s="2">
        <v>134.055252</v>
      </c>
      <c r="G767" s="3">
        <v>6431300</v>
      </c>
    </row>
    <row r="768" spans="1:7" x14ac:dyDescent="0.25">
      <c r="A768" s="1">
        <v>41323</v>
      </c>
      <c r="B768" s="2">
        <v>172.5</v>
      </c>
      <c r="C768" s="2">
        <v>173</v>
      </c>
      <c r="D768" s="2">
        <v>171.5</v>
      </c>
      <c r="E768" s="2">
        <v>172</v>
      </c>
      <c r="F768" s="2">
        <v>133.28035</v>
      </c>
      <c r="G768" s="3">
        <v>5541800</v>
      </c>
    </row>
    <row r="769" spans="1:7" x14ac:dyDescent="0.25">
      <c r="A769" s="1">
        <v>41324</v>
      </c>
      <c r="B769" s="2">
        <v>172</v>
      </c>
      <c r="C769" s="2">
        <v>174</v>
      </c>
      <c r="D769" s="2">
        <v>172</v>
      </c>
      <c r="E769" s="2">
        <v>173.5</v>
      </c>
      <c r="F769" s="2">
        <v>134.44274899999999</v>
      </c>
      <c r="G769" s="3">
        <v>5392000</v>
      </c>
    </row>
    <row r="770" spans="1:7" x14ac:dyDescent="0.25">
      <c r="A770" s="1">
        <v>41325</v>
      </c>
      <c r="B770" s="2">
        <v>174</v>
      </c>
      <c r="C770" s="2">
        <v>176</v>
      </c>
      <c r="D770" s="2">
        <v>173.5</v>
      </c>
      <c r="E770" s="2">
        <v>175.5</v>
      </c>
      <c r="F770" s="2">
        <v>135.992493</v>
      </c>
      <c r="G770" s="3">
        <v>12623500</v>
      </c>
    </row>
    <row r="771" spans="1:7" x14ac:dyDescent="0.25">
      <c r="A771" s="1">
        <v>41326</v>
      </c>
      <c r="B771" s="2">
        <v>176</v>
      </c>
      <c r="C771" s="2">
        <v>176.5</v>
      </c>
      <c r="D771" s="2">
        <v>174</v>
      </c>
      <c r="E771" s="2">
        <v>175</v>
      </c>
      <c r="F771" s="2">
        <v>135.60505699999999</v>
      </c>
      <c r="G771" s="3">
        <v>8411100</v>
      </c>
    </row>
    <row r="772" spans="1:7" x14ac:dyDescent="0.25">
      <c r="A772" s="1">
        <v>41327</v>
      </c>
      <c r="B772" s="2">
        <v>176</v>
      </c>
      <c r="C772" s="2">
        <v>178</v>
      </c>
      <c r="D772" s="2">
        <v>175.5</v>
      </c>
      <c r="E772" s="2">
        <v>178</v>
      </c>
      <c r="F772" s="2">
        <v>137.92971800000001</v>
      </c>
      <c r="G772" s="3">
        <v>6220500</v>
      </c>
    </row>
    <row r="773" spans="1:7" x14ac:dyDescent="0.25">
      <c r="A773" s="1">
        <v>41331</v>
      </c>
      <c r="B773" s="2">
        <v>176</v>
      </c>
      <c r="C773" s="2">
        <v>178</v>
      </c>
      <c r="D773" s="2">
        <v>174.5</v>
      </c>
      <c r="E773" s="2">
        <v>178</v>
      </c>
      <c r="F773" s="2">
        <v>137.92971800000001</v>
      </c>
      <c r="G773" s="3">
        <v>7876700</v>
      </c>
    </row>
    <row r="774" spans="1:7" x14ac:dyDescent="0.25">
      <c r="A774" s="1">
        <v>41332</v>
      </c>
      <c r="B774" s="2">
        <v>176.5</v>
      </c>
      <c r="C774" s="2">
        <v>177</v>
      </c>
      <c r="D774" s="2">
        <v>174</v>
      </c>
      <c r="E774" s="2">
        <v>174</v>
      </c>
      <c r="F774" s="2">
        <v>134.83015399999999</v>
      </c>
      <c r="G774" s="3">
        <v>5607800</v>
      </c>
    </row>
    <row r="775" spans="1:7" x14ac:dyDescent="0.25">
      <c r="A775" s="1">
        <v>41333</v>
      </c>
      <c r="B775" s="2">
        <v>175</v>
      </c>
      <c r="C775" s="2">
        <v>178</v>
      </c>
      <c r="D775" s="2">
        <v>173</v>
      </c>
      <c r="E775" s="2">
        <v>178</v>
      </c>
      <c r="F775" s="2">
        <v>137.92971800000001</v>
      </c>
      <c r="G775" s="3">
        <v>7560700</v>
      </c>
    </row>
    <row r="776" spans="1:7" x14ac:dyDescent="0.25">
      <c r="A776" s="1">
        <v>41334</v>
      </c>
      <c r="B776" s="2">
        <v>179</v>
      </c>
      <c r="C776" s="2">
        <v>179</v>
      </c>
      <c r="D776" s="2">
        <v>177</v>
      </c>
      <c r="E776" s="2">
        <v>178</v>
      </c>
      <c r="F776" s="2">
        <v>137.92971800000001</v>
      </c>
      <c r="G776" s="3">
        <v>7363700</v>
      </c>
    </row>
    <row r="777" spans="1:7" x14ac:dyDescent="0.25">
      <c r="A777" s="1">
        <v>41337</v>
      </c>
      <c r="B777" s="2">
        <v>179</v>
      </c>
      <c r="C777" s="2">
        <v>179</v>
      </c>
      <c r="D777" s="2">
        <v>177</v>
      </c>
      <c r="E777" s="2">
        <v>178.5</v>
      </c>
      <c r="F777" s="2">
        <v>138.31715399999999</v>
      </c>
      <c r="G777" s="3">
        <v>6664200</v>
      </c>
    </row>
    <row r="778" spans="1:7" x14ac:dyDescent="0.25">
      <c r="A778" s="1">
        <v>41338</v>
      </c>
      <c r="B778" s="2">
        <v>180</v>
      </c>
      <c r="C778" s="2">
        <v>180</v>
      </c>
      <c r="D778" s="2">
        <v>177</v>
      </c>
      <c r="E778" s="2">
        <v>177</v>
      </c>
      <c r="F778" s="2">
        <v>137.15481600000001</v>
      </c>
      <c r="G778" s="3">
        <v>3702900</v>
      </c>
    </row>
    <row r="779" spans="1:7" x14ac:dyDescent="0.25">
      <c r="A779" s="1">
        <v>41339</v>
      </c>
      <c r="B779" s="2">
        <v>179</v>
      </c>
      <c r="C779" s="2">
        <v>179.5</v>
      </c>
      <c r="D779" s="2">
        <v>178</v>
      </c>
      <c r="E779" s="2">
        <v>179</v>
      </c>
      <c r="F779" s="2">
        <v>138.70459</v>
      </c>
      <c r="G779" s="3">
        <v>4147900</v>
      </c>
    </row>
    <row r="780" spans="1:7" x14ac:dyDescent="0.25">
      <c r="A780" s="1">
        <v>41340</v>
      </c>
      <c r="B780" s="2">
        <v>179</v>
      </c>
      <c r="C780" s="2">
        <v>179.5</v>
      </c>
      <c r="D780" s="2">
        <v>176</v>
      </c>
      <c r="E780" s="2">
        <v>178</v>
      </c>
      <c r="F780" s="2">
        <v>137.92971800000001</v>
      </c>
      <c r="G780" s="3">
        <v>3472000</v>
      </c>
    </row>
    <row r="781" spans="1:7" x14ac:dyDescent="0.25">
      <c r="A781" s="1">
        <v>41341</v>
      </c>
      <c r="B781" s="2">
        <v>179.5</v>
      </c>
      <c r="C781" s="2">
        <v>179.5</v>
      </c>
      <c r="D781" s="2">
        <v>177</v>
      </c>
      <c r="E781" s="2">
        <v>178.5</v>
      </c>
      <c r="F781" s="2">
        <v>138.31715399999999</v>
      </c>
      <c r="G781" s="3">
        <v>3788300</v>
      </c>
    </row>
    <row r="782" spans="1:7" x14ac:dyDescent="0.25">
      <c r="A782" s="1">
        <v>41344</v>
      </c>
      <c r="B782" s="2">
        <v>179</v>
      </c>
      <c r="C782" s="2">
        <v>179.5</v>
      </c>
      <c r="D782" s="2">
        <v>176.5</v>
      </c>
      <c r="E782" s="2">
        <v>177</v>
      </c>
      <c r="F782" s="2">
        <v>137.15481600000001</v>
      </c>
      <c r="G782" s="3">
        <v>4770300</v>
      </c>
    </row>
    <row r="783" spans="1:7" x14ac:dyDescent="0.25">
      <c r="A783" s="1">
        <v>41345</v>
      </c>
      <c r="B783" s="2">
        <v>177.5</v>
      </c>
      <c r="C783" s="2">
        <v>178.5</v>
      </c>
      <c r="D783" s="2">
        <v>177</v>
      </c>
      <c r="E783" s="2">
        <v>178.5</v>
      </c>
      <c r="F783" s="2">
        <v>138.31715399999999</v>
      </c>
      <c r="G783" s="3">
        <v>3535000</v>
      </c>
    </row>
    <row r="784" spans="1:7" x14ac:dyDescent="0.25">
      <c r="A784" s="1">
        <v>41346</v>
      </c>
      <c r="B784" s="2">
        <v>179.5</v>
      </c>
      <c r="C784" s="2">
        <v>179.5</v>
      </c>
      <c r="D784" s="2">
        <v>177.5</v>
      </c>
      <c r="E784" s="2">
        <v>179.5</v>
      </c>
      <c r="F784" s="2">
        <v>139.09204099999999</v>
      </c>
      <c r="G784" s="3">
        <v>2988300</v>
      </c>
    </row>
    <row r="785" spans="1:7" x14ac:dyDescent="0.25">
      <c r="A785" s="1">
        <v>41347</v>
      </c>
      <c r="B785" s="2">
        <v>179</v>
      </c>
      <c r="C785" s="2">
        <v>182</v>
      </c>
      <c r="D785" s="2">
        <v>177.5</v>
      </c>
      <c r="E785" s="2">
        <v>182</v>
      </c>
      <c r="F785" s="2">
        <v>141.029236</v>
      </c>
      <c r="G785" s="3">
        <v>6010400</v>
      </c>
    </row>
    <row r="786" spans="1:7" x14ac:dyDescent="0.25">
      <c r="A786" s="1">
        <v>41348</v>
      </c>
      <c r="B786" s="2">
        <v>183.5</v>
      </c>
      <c r="C786" s="2">
        <v>187</v>
      </c>
      <c r="D786" s="2">
        <v>183</v>
      </c>
      <c r="E786" s="2">
        <v>187</v>
      </c>
      <c r="F786" s="2">
        <v>144.90364099999999</v>
      </c>
      <c r="G786" s="3">
        <v>9604500</v>
      </c>
    </row>
    <row r="787" spans="1:7" x14ac:dyDescent="0.25">
      <c r="A787" s="1">
        <v>41351</v>
      </c>
      <c r="B787" s="2">
        <v>185.5</v>
      </c>
      <c r="C787" s="2">
        <v>186.5</v>
      </c>
      <c r="D787" s="2">
        <v>183</v>
      </c>
      <c r="E787" s="2">
        <v>186</v>
      </c>
      <c r="F787" s="2">
        <v>144.12876900000001</v>
      </c>
      <c r="G787" s="3">
        <v>6262000</v>
      </c>
    </row>
    <row r="788" spans="1:7" x14ac:dyDescent="0.25">
      <c r="A788" s="1">
        <v>41352</v>
      </c>
      <c r="B788" s="2">
        <v>187.5</v>
      </c>
      <c r="C788" s="2">
        <v>187.5</v>
      </c>
      <c r="D788" s="2">
        <v>181</v>
      </c>
      <c r="E788" s="2">
        <v>181</v>
      </c>
      <c r="F788" s="2">
        <v>140.25436400000001</v>
      </c>
      <c r="G788" s="3">
        <v>5672600</v>
      </c>
    </row>
    <row r="789" spans="1:7" x14ac:dyDescent="0.25">
      <c r="A789" s="1">
        <v>41353</v>
      </c>
      <c r="B789" s="2">
        <v>180.5</v>
      </c>
      <c r="C789" s="2">
        <v>180.5</v>
      </c>
      <c r="D789" s="2">
        <v>175</v>
      </c>
      <c r="E789" s="2">
        <v>175</v>
      </c>
      <c r="F789" s="2">
        <v>135.60505699999999</v>
      </c>
      <c r="G789" s="3">
        <v>9252800</v>
      </c>
    </row>
    <row r="790" spans="1:7" x14ac:dyDescent="0.25">
      <c r="A790" s="1">
        <v>41354</v>
      </c>
      <c r="B790" s="2">
        <v>176</v>
      </c>
      <c r="C790" s="2">
        <v>176</v>
      </c>
      <c r="D790" s="2">
        <v>172</v>
      </c>
      <c r="E790" s="2">
        <v>172.5</v>
      </c>
      <c r="F790" s="2">
        <v>133.66781599999999</v>
      </c>
      <c r="G790" s="3">
        <v>5581000</v>
      </c>
    </row>
    <row r="791" spans="1:7" x14ac:dyDescent="0.25">
      <c r="A791" s="1">
        <v>41355</v>
      </c>
      <c r="B791" s="2">
        <v>173</v>
      </c>
      <c r="C791" s="2">
        <v>175</v>
      </c>
      <c r="D791" s="2">
        <v>170</v>
      </c>
      <c r="E791" s="2">
        <v>170</v>
      </c>
      <c r="F791" s="2">
        <v>131.73060599999999</v>
      </c>
      <c r="G791" s="3">
        <v>9373600</v>
      </c>
    </row>
    <row r="792" spans="1:7" x14ac:dyDescent="0.25">
      <c r="A792" s="1">
        <v>41358</v>
      </c>
      <c r="B792" s="2">
        <v>173</v>
      </c>
      <c r="C792" s="2">
        <v>177.5</v>
      </c>
      <c r="D792" s="2">
        <v>172</v>
      </c>
      <c r="E792" s="2">
        <v>176</v>
      </c>
      <c r="F792" s="2">
        <v>136.379929</v>
      </c>
      <c r="G792" s="3">
        <v>6235900</v>
      </c>
    </row>
    <row r="793" spans="1:7" x14ac:dyDescent="0.25">
      <c r="A793" s="1">
        <v>41359</v>
      </c>
      <c r="B793" s="2">
        <v>175.5</v>
      </c>
      <c r="C793" s="2">
        <v>178.5</v>
      </c>
      <c r="D793" s="2">
        <v>174.5</v>
      </c>
      <c r="E793" s="2">
        <v>177.5</v>
      </c>
      <c r="F793" s="2">
        <v>137.542282</v>
      </c>
      <c r="G793" s="3">
        <v>3877000</v>
      </c>
    </row>
    <row r="794" spans="1:7" x14ac:dyDescent="0.25">
      <c r="A794" s="1">
        <v>41360</v>
      </c>
      <c r="B794" s="2">
        <v>179</v>
      </c>
      <c r="C794" s="2">
        <v>181.5</v>
      </c>
      <c r="D794" s="2">
        <v>178.5</v>
      </c>
      <c r="E794" s="2">
        <v>180</v>
      </c>
      <c r="F794" s="2">
        <v>139.479477</v>
      </c>
      <c r="G794" s="3">
        <v>5317600</v>
      </c>
    </row>
    <row r="795" spans="1:7" x14ac:dyDescent="0.25">
      <c r="A795" s="1">
        <v>41361</v>
      </c>
      <c r="B795" s="2">
        <v>180</v>
      </c>
      <c r="C795" s="2">
        <v>181</v>
      </c>
      <c r="D795" s="2">
        <v>177</v>
      </c>
      <c r="E795" s="2">
        <v>177.5</v>
      </c>
      <c r="F795" s="2">
        <v>137.542282</v>
      </c>
      <c r="G795" s="3">
        <v>6285000</v>
      </c>
    </row>
    <row r="796" spans="1:7" x14ac:dyDescent="0.25">
      <c r="A796" s="1">
        <v>41362</v>
      </c>
      <c r="B796" s="2">
        <v>179</v>
      </c>
      <c r="C796" s="2">
        <v>181</v>
      </c>
      <c r="D796" s="2">
        <v>179</v>
      </c>
      <c r="E796" s="2">
        <v>180</v>
      </c>
      <c r="F796" s="2">
        <v>139.479477</v>
      </c>
      <c r="G796" s="3">
        <v>2828200</v>
      </c>
    </row>
    <row r="797" spans="1:7" x14ac:dyDescent="0.25">
      <c r="A797" s="1">
        <v>41365</v>
      </c>
      <c r="B797" s="2">
        <v>180.5</v>
      </c>
      <c r="C797" s="2">
        <v>182.5</v>
      </c>
      <c r="D797" s="2">
        <v>179.5</v>
      </c>
      <c r="E797" s="2">
        <v>179.5</v>
      </c>
      <c r="F797" s="2">
        <v>139.09204099999999</v>
      </c>
      <c r="G797" s="3">
        <v>4010500</v>
      </c>
    </row>
    <row r="798" spans="1:7" x14ac:dyDescent="0.25">
      <c r="A798" s="1">
        <v>41366</v>
      </c>
      <c r="B798" s="2">
        <v>181</v>
      </c>
      <c r="C798" s="2">
        <v>183</v>
      </c>
      <c r="D798" s="2">
        <v>180</v>
      </c>
      <c r="E798" s="2">
        <v>182.5</v>
      </c>
      <c r="F798" s="2">
        <v>141.41667200000001</v>
      </c>
      <c r="G798" s="3">
        <v>4994600</v>
      </c>
    </row>
    <row r="799" spans="1:7" x14ac:dyDescent="0.25">
      <c r="A799" s="1">
        <v>41367</v>
      </c>
      <c r="B799" s="2">
        <v>184</v>
      </c>
      <c r="C799" s="2">
        <v>187</v>
      </c>
      <c r="D799" s="2">
        <v>182</v>
      </c>
      <c r="E799" s="2">
        <v>183</v>
      </c>
      <c r="F799" s="2">
        <v>141.80415300000001</v>
      </c>
      <c r="G799" s="3">
        <v>13357200</v>
      </c>
    </row>
    <row r="800" spans="1:7" x14ac:dyDescent="0.25">
      <c r="A800" s="1">
        <v>41368</v>
      </c>
      <c r="B800" s="2">
        <v>180</v>
      </c>
      <c r="C800" s="2">
        <v>183.5</v>
      </c>
      <c r="D800" s="2">
        <v>178</v>
      </c>
      <c r="E800" s="2">
        <v>183.5</v>
      </c>
      <c r="F800" s="2">
        <v>142.19160500000001</v>
      </c>
      <c r="G800" s="3">
        <v>8847300</v>
      </c>
    </row>
    <row r="801" spans="1:7" x14ac:dyDescent="0.25">
      <c r="A801" s="1">
        <v>41369</v>
      </c>
      <c r="B801" s="2">
        <v>182</v>
      </c>
      <c r="C801" s="2">
        <v>182</v>
      </c>
      <c r="D801" s="2">
        <v>177.5</v>
      </c>
      <c r="E801" s="2">
        <v>178</v>
      </c>
      <c r="F801" s="2">
        <v>137.92971800000001</v>
      </c>
      <c r="G801" s="3">
        <v>7570200</v>
      </c>
    </row>
    <row r="802" spans="1:7" x14ac:dyDescent="0.25">
      <c r="A802" s="1">
        <v>41373</v>
      </c>
      <c r="B802" s="2">
        <v>179</v>
      </c>
      <c r="C802" s="2">
        <v>179.5</v>
      </c>
      <c r="D802" s="2">
        <v>175</v>
      </c>
      <c r="E802" s="2">
        <v>175</v>
      </c>
      <c r="F802" s="2">
        <v>135.60505699999999</v>
      </c>
      <c r="G802" s="3">
        <v>4124800</v>
      </c>
    </row>
    <row r="803" spans="1:7" x14ac:dyDescent="0.25">
      <c r="A803" s="1">
        <v>41374</v>
      </c>
      <c r="B803" s="2">
        <v>176</v>
      </c>
      <c r="C803" s="2">
        <v>176</v>
      </c>
      <c r="D803" s="2">
        <v>172.5</v>
      </c>
      <c r="E803" s="2">
        <v>175</v>
      </c>
      <c r="F803" s="2">
        <v>135.60505699999999</v>
      </c>
      <c r="G803" s="3">
        <v>5388900</v>
      </c>
    </row>
    <row r="804" spans="1:7" x14ac:dyDescent="0.25">
      <c r="A804" s="1">
        <v>41375</v>
      </c>
      <c r="B804" s="2">
        <v>174</v>
      </c>
      <c r="C804" s="2">
        <v>177.5</v>
      </c>
      <c r="D804" s="2">
        <v>173</v>
      </c>
      <c r="E804" s="2">
        <v>177.5</v>
      </c>
      <c r="F804" s="2">
        <v>137.542282</v>
      </c>
      <c r="G804" s="3">
        <v>14422400</v>
      </c>
    </row>
    <row r="805" spans="1:7" x14ac:dyDescent="0.25">
      <c r="A805" s="1">
        <v>41376</v>
      </c>
      <c r="B805" s="2">
        <v>176.5</v>
      </c>
      <c r="C805" s="2">
        <v>178.5</v>
      </c>
      <c r="D805" s="2">
        <v>176.5</v>
      </c>
      <c r="E805" s="2">
        <v>177.5</v>
      </c>
      <c r="F805" s="2">
        <v>137.542282</v>
      </c>
      <c r="G805" s="3">
        <v>7836800</v>
      </c>
    </row>
    <row r="806" spans="1:7" x14ac:dyDescent="0.25">
      <c r="A806" s="1">
        <v>41381</v>
      </c>
      <c r="B806" s="2">
        <v>173.5</v>
      </c>
      <c r="C806" s="2">
        <v>174.5</v>
      </c>
      <c r="D806" s="2">
        <v>168.5</v>
      </c>
      <c r="E806" s="2">
        <v>169</v>
      </c>
      <c r="F806" s="2">
        <v>133.58990499999999</v>
      </c>
      <c r="G806" s="3">
        <v>15959400</v>
      </c>
    </row>
    <row r="807" spans="1:7" x14ac:dyDescent="0.25">
      <c r="A807" s="1">
        <v>41382</v>
      </c>
      <c r="B807" s="2">
        <v>170.5</v>
      </c>
      <c r="C807" s="2">
        <v>170.5</v>
      </c>
      <c r="D807" s="2">
        <v>169</v>
      </c>
      <c r="E807" s="2">
        <v>170</v>
      </c>
      <c r="F807" s="2">
        <v>134.38035600000001</v>
      </c>
      <c r="G807" s="3">
        <v>7841900</v>
      </c>
    </row>
    <row r="808" spans="1:7" x14ac:dyDescent="0.25">
      <c r="A808" s="1">
        <v>41383</v>
      </c>
      <c r="B808" s="2">
        <v>173.5</v>
      </c>
      <c r="C808" s="2">
        <v>177.5</v>
      </c>
      <c r="D808" s="2">
        <v>173</v>
      </c>
      <c r="E808" s="2">
        <v>177</v>
      </c>
      <c r="F808" s="2">
        <v>139.913681</v>
      </c>
      <c r="G808" s="3">
        <v>14547900</v>
      </c>
    </row>
    <row r="809" spans="1:7" x14ac:dyDescent="0.25">
      <c r="A809" s="1">
        <v>41386</v>
      </c>
      <c r="B809" s="2">
        <v>182</v>
      </c>
      <c r="C809" s="2">
        <v>183.5</v>
      </c>
      <c r="D809" s="2">
        <v>180</v>
      </c>
      <c r="E809" s="2">
        <v>183.5</v>
      </c>
      <c r="F809" s="2">
        <v>145.051773</v>
      </c>
      <c r="G809" s="3">
        <v>12778800</v>
      </c>
    </row>
    <row r="810" spans="1:7" x14ac:dyDescent="0.25">
      <c r="A810" s="1">
        <v>41387</v>
      </c>
      <c r="B810" s="2">
        <v>182</v>
      </c>
      <c r="C810" s="2">
        <v>187.5</v>
      </c>
      <c r="D810" s="2">
        <v>181.5</v>
      </c>
      <c r="E810" s="2">
        <v>184.5</v>
      </c>
      <c r="F810" s="2">
        <v>145.842209</v>
      </c>
      <c r="G810" s="3">
        <v>11636000</v>
      </c>
    </row>
    <row r="811" spans="1:7" x14ac:dyDescent="0.25">
      <c r="A811" s="1">
        <v>41388</v>
      </c>
      <c r="B811" s="2">
        <v>187</v>
      </c>
      <c r="C811" s="2">
        <v>189</v>
      </c>
      <c r="D811" s="2">
        <v>185</v>
      </c>
      <c r="E811" s="2">
        <v>189</v>
      </c>
      <c r="F811" s="2">
        <v>149.39936800000001</v>
      </c>
      <c r="G811" s="3">
        <v>10218900</v>
      </c>
    </row>
    <row r="812" spans="1:7" x14ac:dyDescent="0.25">
      <c r="A812" s="1">
        <v>41389</v>
      </c>
      <c r="B812" s="2">
        <v>189</v>
      </c>
      <c r="C812" s="2">
        <v>191</v>
      </c>
      <c r="D812" s="2">
        <v>187.5</v>
      </c>
      <c r="E812" s="2">
        <v>189</v>
      </c>
      <c r="F812" s="2">
        <v>149.39936800000001</v>
      </c>
      <c r="G812" s="3">
        <v>7296800</v>
      </c>
    </row>
    <row r="813" spans="1:7" x14ac:dyDescent="0.25">
      <c r="A813" s="1">
        <v>41390</v>
      </c>
      <c r="B813" s="2">
        <v>188</v>
      </c>
      <c r="C813" s="2">
        <v>188</v>
      </c>
      <c r="D813" s="2">
        <v>185</v>
      </c>
      <c r="E813" s="2">
        <v>185.5</v>
      </c>
      <c r="F813" s="2">
        <v>146.63269</v>
      </c>
      <c r="G813" s="3">
        <v>4178100</v>
      </c>
    </row>
    <row r="814" spans="1:7" x14ac:dyDescent="0.25">
      <c r="A814" s="1">
        <v>41393</v>
      </c>
      <c r="B814" s="2">
        <v>188</v>
      </c>
      <c r="C814" s="2">
        <v>188</v>
      </c>
      <c r="D814" s="2">
        <v>184.5</v>
      </c>
      <c r="E814" s="2">
        <v>186</v>
      </c>
      <c r="F814" s="2">
        <v>147.027908</v>
      </c>
      <c r="G814" s="3">
        <v>3178000</v>
      </c>
    </row>
    <row r="815" spans="1:7" x14ac:dyDescent="0.25">
      <c r="A815" s="1">
        <v>41394</v>
      </c>
      <c r="B815" s="2">
        <v>187.5</v>
      </c>
      <c r="C815" s="2">
        <v>187.5</v>
      </c>
      <c r="D815" s="2">
        <v>183.5</v>
      </c>
      <c r="E815" s="2">
        <v>186</v>
      </c>
      <c r="F815" s="2">
        <v>147.027908</v>
      </c>
      <c r="G815" s="3">
        <v>6264000</v>
      </c>
    </row>
    <row r="816" spans="1:7" x14ac:dyDescent="0.25">
      <c r="A816" s="1">
        <v>41396</v>
      </c>
      <c r="B816" s="2">
        <v>188.5</v>
      </c>
      <c r="C816" s="2">
        <v>189</v>
      </c>
      <c r="D816" s="2">
        <v>185</v>
      </c>
      <c r="E816" s="2">
        <v>185.5</v>
      </c>
      <c r="F816" s="2">
        <v>146.63269</v>
      </c>
      <c r="G816" s="3">
        <v>5073400</v>
      </c>
    </row>
    <row r="817" spans="1:7" x14ac:dyDescent="0.25">
      <c r="A817" s="1">
        <v>41397</v>
      </c>
      <c r="B817" s="2">
        <v>186.5</v>
      </c>
      <c r="C817" s="2">
        <v>187</v>
      </c>
      <c r="D817" s="2">
        <v>183</v>
      </c>
      <c r="E817" s="2">
        <v>185</v>
      </c>
      <c r="F817" s="2">
        <v>146.23744199999999</v>
      </c>
      <c r="G817" s="3">
        <v>2855300</v>
      </c>
    </row>
    <row r="818" spans="1:7" x14ac:dyDescent="0.25">
      <c r="A818" s="1">
        <v>41401</v>
      </c>
      <c r="B818" s="2">
        <v>185.5</v>
      </c>
      <c r="C818" s="2">
        <v>188.5</v>
      </c>
      <c r="D818" s="2">
        <v>185</v>
      </c>
      <c r="E818" s="2">
        <v>188.5</v>
      </c>
      <c r="F818" s="2">
        <v>149.00412</v>
      </c>
      <c r="G818" s="3">
        <v>6151800</v>
      </c>
    </row>
    <row r="819" spans="1:7" x14ac:dyDescent="0.25">
      <c r="A819" s="1">
        <v>41402</v>
      </c>
      <c r="B819" s="2">
        <v>189.5</v>
      </c>
      <c r="C819" s="2">
        <v>191</v>
      </c>
      <c r="D819" s="2">
        <v>189</v>
      </c>
      <c r="E819" s="2">
        <v>189.5</v>
      </c>
      <c r="F819" s="2">
        <v>149.79457099999999</v>
      </c>
      <c r="G819" s="3">
        <v>5534000</v>
      </c>
    </row>
    <row r="820" spans="1:7" x14ac:dyDescent="0.25">
      <c r="A820" s="1">
        <v>41403</v>
      </c>
      <c r="B820" s="2">
        <v>191</v>
      </c>
      <c r="C820" s="2">
        <v>191</v>
      </c>
      <c r="D820" s="2">
        <v>187</v>
      </c>
      <c r="E820" s="2">
        <v>188</v>
      </c>
      <c r="F820" s="2">
        <v>148.60887099999999</v>
      </c>
      <c r="G820" s="3">
        <v>3008700</v>
      </c>
    </row>
    <row r="821" spans="1:7" x14ac:dyDescent="0.25">
      <c r="A821" s="1">
        <v>41404</v>
      </c>
      <c r="B821" s="2">
        <v>188</v>
      </c>
      <c r="C821" s="2">
        <v>189</v>
      </c>
      <c r="D821" s="2">
        <v>186</v>
      </c>
      <c r="E821" s="2">
        <v>187.5</v>
      </c>
      <c r="F821" s="2">
        <v>148.21362300000001</v>
      </c>
      <c r="G821" s="3">
        <v>4120900</v>
      </c>
    </row>
    <row r="822" spans="1:7" x14ac:dyDescent="0.25">
      <c r="A822" s="1">
        <v>41407</v>
      </c>
      <c r="B822" s="2">
        <v>187</v>
      </c>
      <c r="C822" s="2">
        <v>189</v>
      </c>
      <c r="D822" s="2">
        <v>186.5</v>
      </c>
      <c r="E822" s="2">
        <v>188.5</v>
      </c>
      <c r="F822" s="2">
        <v>149.00412</v>
      </c>
      <c r="G822" s="3">
        <v>2580000</v>
      </c>
    </row>
    <row r="823" spans="1:7" x14ac:dyDescent="0.25">
      <c r="A823" s="1">
        <v>41408</v>
      </c>
      <c r="B823" s="2">
        <v>189</v>
      </c>
      <c r="C823" s="2">
        <v>193.5</v>
      </c>
      <c r="D823" s="2">
        <v>187.5</v>
      </c>
      <c r="E823" s="2">
        <v>193</v>
      </c>
      <c r="F823" s="2">
        <v>152.56123400000001</v>
      </c>
      <c r="G823" s="3">
        <v>7549700</v>
      </c>
    </row>
    <row r="824" spans="1:7" x14ac:dyDescent="0.25">
      <c r="A824" s="1">
        <v>41409</v>
      </c>
      <c r="B824" s="2">
        <v>195</v>
      </c>
      <c r="C824" s="2">
        <v>198.5</v>
      </c>
      <c r="D824" s="2">
        <v>195</v>
      </c>
      <c r="E824" s="2">
        <v>196.5</v>
      </c>
      <c r="F824" s="2">
        <v>155.32789600000001</v>
      </c>
      <c r="G824" s="3">
        <v>7146600</v>
      </c>
    </row>
    <row r="825" spans="1:7" x14ac:dyDescent="0.25">
      <c r="A825" s="1">
        <v>41410</v>
      </c>
      <c r="B825" s="2">
        <v>196.5</v>
      </c>
      <c r="C825" s="2">
        <v>197</v>
      </c>
      <c r="D825" s="2">
        <v>192</v>
      </c>
      <c r="E825" s="2">
        <v>193</v>
      </c>
      <c r="F825" s="2">
        <v>152.56123400000001</v>
      </c>
      <c r="G825" s="3">
        <v>4826600</v>
      </c>
    </row>
    <row r="826" spans="1:7" x14ac:dyDescent="0.25">
      <c r="A826" s="1">
        <v>41411</v>
      </c>
      <c r="B826" s="2">
        <v>192.5</v>
      </c>
      <c r="C826" s="2">
        <v>192.5</v>
      </c>
      <c r="D826" s="2">
        <v>190.5</v>
      </c>
      <c r="E826" s="2">
        <v>192</v>
      </c>
      <c r="F826" s="2">
        <v>151.77075199999999</v>
      </c>
      <c r="G826" s="3">
        <v>5067500</v>
      </c>
    </row>
    <row r="827" spans="1:7" x14ac:dyDescent="0.25">
      <c r="A827" s="1">
        <v>41414</v>
      </c>
      <c r="B827" s="2">
        <v>192.5</v>
      </c>
      <c r="C827" s="2">
        <v>197</v>
      </c>
      <c r="D827" s="2">
        <v>192</v>
      </c>
      <c r="E827" s="2">
        <v>197</v>
      </c>
      <c r="F827" s="2">
        <v>155.723129</v>
      </c>
      <c r="G827" s="3">
        <v>5858300</v>
      </c>
    </row>
    <row r="828" spans="1:7" x14ac:dyDescent="0.25">
      <c r="A828" s="1">
        <v>41415</v>
      </c>
      <c r="B828" s="2">
        <v>196</v>
      </c>
      <c r="C828" s="2">
        <v>197.5</v>
      </c>
      <c r="D828" s="2">
        <v>195</v>
      </c>
      <c r="E828" s="2">
        <v>197.5</v>
      </c>
      <c r="F828" s="2">
        <v>156.11836199999999</v>
      </c>
      <c r="G828" s="3">
        <v>3377900</v>
      </c>
    </row>
    <row r="829" spans="1:7" x14ac:dyDescent="0.25">
      <c r="A829" s="1">
        <v>41416</v>
      </c>
      <c r="B829" s="2">
        <v>196</v>
      </c>
      <c r="C829" s="2">
        <v>199.5</v>
      </c>
      <c r="D829" s="2">
        <v>193</v>
      </c>
      <c r="E829" s="2">
        <v>193</v>
      </c>
      <c r="F829" s="2">
        <v>152.56123400000001</v>
      </c>
      <c r="G829" s="3">
        <v>5912900</v>
      </c>
    </row>
    <row r="830" spans="1:7" x14ac:dyDescent="0.25">
      <c r="A830" s="1">
        <v>41417</v>
      </c>
      <c r="B830" s="2">
        <v>191</v>
      </c>
      <c r="C830" s="2">
        <v>192</v>
      </c>
      <c r="D830" s="2">
        <v>184.5</v>
      </c>
      <c r="E830" s="2">
        <v>185.5</v>
      </c>
      <c r="F830" s="2">
        <v>146.63269</v>
      </c>
      <c r="G830" s="3">
        <v>13411300</v>
      </c>
    </row>
    <row r="831" spans="1:7" x14ac:dyDescent="0.25">
      <c r="A831" s="1">
        <v>41421</v>
      </c>
      <c r="B831" s="2">
        <v>185.5</v>
      </c>
      <c r="C831" s="2">
        <v>186.5</v>
      </c>
      <c r="D831" s="2">
        <v>183</v>
      </c>
      <c r="E831" s="2">
        <v>186.5</v>
      </c>
      <c r="F831" s="2">
        <v>147.423157</v>
      </c>
      <c r="G831" s="3">
        <v>4004900</v>
      </c>
    </row>
    <row r="832" spans="1:7" x14ac:dyDescent="0.25">
      <c r="A832" s="1">
        <v>41422</v>
      </c>
      <c r="B832" s="2">
        <v>185.5</v>
      </c>
      <c r="C832" s="2">
        <v>187.5</v>
      </c>
      <c r="D832" s="2">
        <v>185</v>
      </c>
      <c r="E832" s="2">
        <v>186.5</v>
      </c>
      <c r="F832" s="2">
        <v>147.423157</v>
      </c>
      <c r="G832" s="3">
        <v>4394700</v>
      </c>
    </row>
    <row r="833" spans="1:7" x14ac:dyDescent="0.25">
      <c r="A833" s="1">
        <v>41423</v>
      </c>
      <c r="B833" s="2">
        <v>185.5</v>
      </c>
      <c r="C833" s="2">
        <v>186</v>
      </c>
      <c r="D833" s="2">
        <v>181.5</v>
      </c>
      <c r="E833" s="2">
        <v>181.5</v>
      </c>
      <c r="F833" s="2">
        <v>143.47081</v>
      </c>
      <c r="G833" s="3">
        <v>8369700</v>
      </c>
    </row>
    <row r="834" spans="1:7" x14ac:dyDescent="0.25">
      <c r="A834" s="1">
        <v>41424</v>
      </c>
      <c r="B834" s="2">
        <v>178.5</v>
      </c>
      <c r="C834" s="2">
        <v>179.5</v>
      </c>
      <c r="D834" s="2">
        <v>176.5</v>
      </c>
      <c r="E834" s="2">
        <v>178</v>
      </c>
      <c r="F834" s="2">
        <v>140.70416299999999</v>
      </c>
      <c r="G834" s="3">
        <v>8614000</v>
      </c>
    </row>
    <row r="835" spans="1:7" x14ac:dyDescent="0.25">
      <c r="A835" s="1">
        <v>41425</v>
      </c>
      <c r="B835" s="2">
        <v>178</v>
      </c>
      <c r="C835" s="2">
        <v>180.5</v>
      </c>
      <c r="D835" s="2">
        <v>172.5</v>
      </c>
      <c r="E835" s="2">
        <v>173.5</v>
      </c>
      <c r="F835" s="2">
        <v>137.14704900000001</v>
      </c>
      <c r="G835" s="3">
        <v>18970900</v>
      </c>
    </row>
    <row r="836" spans="1:7" x14ac:dyDescent="0.25">
      <c r="A836" s="1">
        <v>41428</v>
      </c>
      <c r="B836" s="2">
        <v>172</v>
      </c>
      <c r="C836" s="2">
        <v>173.5</v>
      </c>
      <c r="D836" s="2">
        <v>171</v>
      </c>
      <c r="E836" s="2">
        <v>172.5</v>
      </c>
      <c r="F836" s="2">
        <v>136.356537</v>
      </c>
      <c r="G836" s="3">
        <v>15576200</v>
      </c>
    </row>
    <row r="837" spans="1:7" x14ac:dyDescent="0.25">
      <c r="A837" s="1">
        <v>41429</v>
      </c>
      <c r="B837" s="2">
        <v>173</v>
      </c>
      <c r="C837" s="2">
        <v>175</v>
      </c>
      <c r="D837" s="2">
        <v>170.5</v>
      </c>
      <c r="E837" s="2">
        <v>174.5</v>
      </c>
      <c r="F837" s="2">
        <v>137.93746899999999</v>
      </c>
      <c r="G837" s="3">
        <v>17801700</v>
      </c>
    </row>
    <row r="838" spans="1:7" x14ac:dyDescent="0.25">
      <c r="A838" s="1">
        <v>41430</v>
      </c>
      <c r="B838" s="2">
        <v>176</v>
      </c>
      <c r="C838" s="2">
        <v>177.5</v>
      </c>
      <c r="D838" s="2">
        <v>173.5</v>
      </c>
      <c r="E838" s="2">
        <v>174</v>
      </c>
      <c r="F838" s="2">
        <v>137.54225199999999</v>
      </c>
      <c r="G838" s="3">
        <v>11218000</v>
      </c>
    </row>
    <row r="839" spans="1:7" x14ac:dyDescent="0.25">
      <c r="A839" s="1">
        <v>41431</v>
      </c>
      <c r="B839" s="2">
        <v>173</v>
      </c>
      <c r="C839" s="2">
        <v>174</v>
      </c>
      <c r="D839" s="2">
        <v>170</v>
      </c>
      <c r="E839" s="2">
        <v>171</v>
      </c>
      <c r="F839" s="2">
        <v>135.17085299999999</v>
      </c>
      <c r="G839" s="3">
        <v>10281700</v>
      </c>
    </row>
    <row r="840" spans="1:7" x14ac:dyDescent="0.25">
      <c r="A840" s="1">
        <v>41432</v>
      </c>
      <c r="B840" s="2">
        <v>171</v>
      </c>
      <c r="C840" s="2">
        <v>175.5</v>
      </c>
      <c r="D840" s="2">
        <v>170</v>
      </c>
      <c r="E840" s="2">
        <v>174</v>
      </c>
      <c r="F840" s="2">
        <v>137.54225199999999</v>
      </c>
      <c r="G840" s="3">
        <v>9879900</v>
      </c>
    </row>
    <row r="841" spans="1:7" x14ac:dyDescent="0.25">
      <c r="A841" s="1">
        <v>41435</v>
      </c>
      <c r="B841" s="2">
        <v>176</v>
      </c>
      <c r="C841" s="2">
        <v>177.5</v>
      </c>
      <c r="D841" s="2">
        <v>175.5</v>
      </c>
      <c r="E841" s="2">
        <v>176</v>
      </c>
      <c r="F841" s="2">
        <v>139.123199</v>
      </c>
      <c r="G841" s="3">
        <v>9049000</v>
      </c>
    </row>
    <row r="842" spans="1:7" x14ac:dyDescent="0.25">
      <c r="A842" s="1">
        <v>41436</v>
      </c>
      <c r="B842" s="2">
        <v>176.5</v>
      </c>
      <c r="C842" s="2">
        <v>176.5</v>
      </c>
      <c r="D842" s="2">
        <v>165</v>
      </c>
      <c r="E842" s="2">
        <v>165</v>
      </c>
      <c r="F842" s="2">
        <v>130.42799400000001</v>
      </c>
      <c r="G842" s="3">
        <v>16994400</v>
      </c>
    </row>
    <row r="843" spans="1:7" x14ac:dyDescent="0.25">
      <c r="A843" s="1">
        <v>41437</v>
      </c>
      <c r="B843" s="2">
        <v>164</v>
      </c>
      <c r="C843" s="2">
        <v>167.5</v>
      </c>
      <c r="D843" s="2">
        <v>161.5</v>
      </c>
      <c r="E843" s="2">
        <v>166</v>
      </c>
      <c r="F843" s="2">
        <v>131.21845999999999</v>
      </c>
      <c r="G843" s="3">
        <v>13924200</v>
      </c>
    </row>
    <row r="844" spans="1:7" x14ac:dyDescent="0.25">
      <c r="A844" s="1">
        <v>41438</v>
      </c>
      <c r="B844" s="2">
        <v>160</v>
      </c>
      <c r="C844" s="2">
        <v>166</v>
      </c>
      <c r="D844" s="2">
        <v>157.5</v>
      </c>
      <c r="E844" s="2">
        <v>164</v>
      </c>
      <c r="F844" s="2">
        <v>129.63752700000001</v>
      </c>
      <c r="G844" s="3">
        <v>19519800</v>
      </c>
    </row>
    <row r="845" spans="1:7" x14ac:dyDescent="0.25">
      <c r="A845" s="1">
        <v>41439</v>
      </c>
      <c r="B845" s="2">
        <v>169</v>
      </c>
      <c r="C845" s="2">
        <v>174</v>
      </c>
      <c r="D845" s="2">
        <v>167.5</v>
      </c>
      <c r="E845" s="2">
        <v>174</v>
      </c>
      <c r="F845" s="2">
        <v>137.54225199999999</v>
      </c>
      <c r="G845" s="3">
        <v>15154600</v>
      </c>
    </row>
    <row r="846" spans="1:7" x14ac:dyDescent="0.25">
      <c r="A846" s="1">
        <v>41442</v>
      </c>
      <c r="B846" s="2">
        <v>173</v>
      </c>
      <c r="C846" s="2">
        <v>174.5</v>
      </c>
      <c r="D846" s="2">
        <v>169.5</v>
      </c>
      <c r="E846" s="2">
        <v>174</v>
      </c>
      <c r="F846" s="2">
        <v>137.54225199999999</v>
      </c>
      <c r="G846" s="3">
        <v>8017300</v>
      </c>
    </row>
    <row r="847" spans="1:7" x14ac:dyDescent="0.25">
      <c r="A847" s="1">
        <v>41443</v>
      </c>
      <c r="B847" s="2">
        <v>173</v>
      </c>
      <c r="C847" s="2">
        <v>177</v>
      </c>
      <c r="D847" s="2">
        <v>166</v>
      </c>
      <c r="E847" s="2">
        <v>167</v>
      </c>
      <c r="F847" s="2">
        <v>132.00895700000001</v>
      </c>
      <c r="G847" s="3">
        <v>9856800</v>
      </c>
    </row>
    <row r="848" spans="1:7" x14ac:dyDescent="0.25">
      <c r="A848" s="1">
        <v>41444</v>
      </c>
      <c r="B848" s="2">
        <v>169.5</v>
      </c>
      <c r="C848" s="2">
        <v>171.5</v>
      </c>
      <c r="D848" s="2">
        <v>165</v>
      </c>
      <c r="E848" s="2">
        <v>170</v>
      </c>
      <c r="F848" s="2">
        <v>134.38035600000001</v>
      </c>
      <c r="G848" s="3">
        <v>6496100</v>
      </c>
    </row>
    <row r="849" spans="1:7" x14ac:dyDescent="0.25">
      <c r="A849" s="1">
        <v>41445</v>
      </c>
      <c r="B849" s="2">
        <v>164</v>
      </c>
      <c r="C849" s="2">
        <v>165</v>
      </c>
      <c r="D849" s="2">
        <v>161.5</v>
      </c>
      <c r="E849" s="2">
        <v>162</v>
      </c>
      <c r="F849" s="2">
        <v>128.05658</v>
      </c>
      <c r="G849" s="3">
        <v>13406600</v>
      </c>
    </row>
    <row r="850" spans="1:7" x14ac:dyDescent="0.25">
      <c r="A850" s="1">
        <v>41446</v>
      </c>
      <c r="B850" s="2">
        <v>158</v>
      </c>
      <c r="C850" s="2">
        <v>163.5</v>
      </c>
      <c r="D850" s="2">
        <v>153</v>
      </c>
      <c r="E850" s="2">
        <v>161</v>
      </c>
      <c r="F850" s="2">
        <v>127.26612900000001</v>
      </c>
      <c r="G850" s="3">
        <v>20603900</v>
      </c>
    </row>
    <row r="851" spans="1:7" x14ac:dyDescent="0.25">
      <c r="A851" s="1">
        <v>41449</v>
      </c>
      <c r="B851" s="2">
        <v>158</v>
      </c>
      <c r="C851" s="2">
        <v>161.5</v>
      </c>
      <c r="D851" s="2">
        <v>152.5</v>
      </c>
      <c r="E851" s="2">
        <v>152.5</v>
      </c>
      <c r="F851" s="2">
        <v>120.547104</v>
      </c>
      <c r="G851" s="3">
        <v>9609000</v>
      </c>
    </row>
    <row r="852" spans="1:7" x14ac:dyDescent="0.25">
      <c r="A852" s="1">
        <v>41450</v>
      </c>
      <c r="B852" s="2">
        <v>153.5</v>
      </c>
      <c r="C852" s="2">
        <v>159.5</v>
      </c>
      <c r="D852" s="2">
        <v>151.5</v>
      </c>
      <c r="E852" s="2">
        <v>157.5</v>
      </c>
      <c r="F852" s="2">
        <v>124.499443</v>
      </c>
      <c r="G852" s="3">
        <v>15014300</v>
      </c>
    </row>
    <row r="853" spans="1:7" x14ac:dyDescent="0.25">
      <c r="A853" s="1">
        <v>41451</v>
      </c>
      <c r="B853" s="2">
        <v>160</v>
      </c>
      <c r="C853" s="2">
        <v>167</v>
      </c>
      <c r="D853" s="2">
        <v>159.5</v>
      </c>
      <c r="E853" s="2">
        <v>167</v>
      </c>
      <c r="F853" s="2">
        <v>132.00895700000001</v>
      </c>
      <c r="G853" s="3">
        <v>15078400</v>
      </c>
    </row>
    <row r="854" spans="1:7" x14ac:dyDescent="0.25">
      <c r="A854" s="1">
        <v>41452</v>
      </c>
      <c r="B854" s="2">
        <v>172.5</v>
      </c>
      <c r="C854" s="2">
        <v>173</v>
      </c>
      <c r="D854" s="2">
        <v>164.5</v>
      </c>
      <c r="E854" s="2">
        <v>170</v>
      </c>
      <c r="F854" s="2">
        <v>134.38035600000001</v>
      </c>
      <c r="G854" s="3">
        <v>14498200</v>
      </c>
    </row>
    <row r="855" spans="1:7" x14ac:dyDescent="0.25">
      <c r="A855" s="1">
        <v>41453</v>
      </c>
      <c r="B855" s="2">
        <v>172.5</v>
      </c>
      <c r="C855" s="2">
        <v>173</v>
      </c>
      <c r="D855" s="2">
        <v>170.5</v>
      </c>
      <c r="E855" s="2">
        <v>172</v>
      </c>
      <c r="F855" s="2">
        <v>135.96127300000001</v>
      </c>
      <c r="G855" s="3">
        <v>10173600</v>
      </c>
    </row>
    <row r="856" spans="1:7" x14ac:dyDescent="0.25">
      <c r="A856" s="1">
        <v>41457</v>
      </c>
      <c r="B856" s="2">
        <v>175</v>
      </c>
      <c r="C856" s="2">
        <v>175</v>
      </c>
      <c r="D856" s="2">
        <v>167.5</v>
      </c>
      <c r="E856" s="2">
        <v>168</v>
      </c>
      <c r="F856" s="2">
        <v>132.799408</v>
      </c>
      <c r="G856" s="3">
        <v>10916800</v>
      </c>
    </row>
    <row r="857" spans="1:7" x14ac:dyDescent="0.25">
      <c r="A857" s="1">
        <v>41458</v>
      </c>
      <c r="B857" s="2">
        <v>166</v>
      </c>
      <c r="C857" s="2">
        <v>168</v>
      </c>
      <c r="D857" s="2">
        <v>161.5</v>
      </c>
      <c r="E857" s="2">
        <v>162.5</v>
      </c>
      <c r="F857" s="2">
        <v>128.451797</v>
      </c>
      <c r="G857" s="3">
        <v>13190400</v>
      </c>
    </row>
    <row r="858" spans="1:7" x14ac:dyDescent="0.25">
      <c r="A858" s="1">
        <v>41459</v>
      </c>
      <c r="B858" s="2">
        <v>164.5</v>
      </c>
      <c r="C858" s="2">
        <v>165</v>
      </c>
      <c r="D858" s="2">
        <v>159</v>
      </c>
      <c r="E858" s="2">
        <v>160</v>
      </c>
      <c r="F858" s="2">
        <v>126.475616</v>
      </c>
      <c r="G858" s="3">
        <v>9540600</v>
      </c>
    </row>
    <row r="859" spans="1:7" x14ac:dyDescent="0.25">
      <c r="A859" s="1">
        <v>41460</v>
      </c>
      <c r="B859" s="2">
        <v>162</v>
      </c>
      <c r="C859" s="2">
        <v>163</v>
      </c>
      <c r="D859" s="2">
        <v>161</v>
      </c>
      <c r="E859" s="2">
        <v>163</v>
      </c>
      <c r="F859" s="2">
        <v>128.84704600000001</v>
      </c>
      <c r="G859" s="3">
        <v>5746800</v>
      </c>
    </row>
    <row r="860" spans="1:7" x14ac:dyDescent="0.25">
      <c r="A860" s="1">
        <v>41463</v>
      </c>
      <c r="B860" s="2">
        <v>160</v>
      </c>
      <c r="C860" s="2">
        <v>161</v>
      </c>
      <c r="D860" s="2">
        <v>156</v>
      </c>
      <c r="E860" s="2">
        <v>156</v>
      </c>
      <c r="F860" s="2">
        <v>123.313751</v>
      </c>
      <c r="G860" s="3">
        <v>8928500</v>
      </c>
    </row>
    <row r="861" spans="1:7" x14ac:dyDescent="0.25">
      <c r="A861" s="1">
        <v>41464</v>
      </c>
      <c r="B861" s="2">
        <v>156</v>
      </c>
      <c r="C861" s="2">
        <v>159</v>
      </c>
      <c r="D861" s="2">
        <v>155</v>
      </c>
      <c r="E861" s="2">
        <v>155</v>
      </c>
      <c r="F861" s="2">
        <v>122.52327699999999</v>
      </c>
      <c r="G861" s="3">
        <v>8864400</v>
      </c>
    </row>
    <row r="862" spans="1:7" x14ac:dyDescent="0.25">
      <c r="A862" s="1">
        <v>41465</v>
      </c>
      <c r="B862" s="2">
        <v>154.5</v>
      </c>
      <c r="C862" s="2">
        <v>155.5</v>
      </c>
      <c r="D862" s="2">
        <v>152.5</v>
      </c>
      <c r="E862" s="2">
        <v>152.5</v>
      </c>
      <c r="F862" s="2">
        <v>120.547104</v>
      </c>
      <c r="G862" s="3">
        <v>11427000</v>
      </c>
    </row>
    <row r="863" spans="1:7" x14ac:dyDescent="0.25">
      <c r="A863" s="1">
        <v>41466</v>
      </c>
      <c r="B863" s="2">
        <v>157</v>
      </c>
      <c r="C863" s="2">
        <v>164</v>
      </c>
      <c r="D863" s="2">
        <v>156.5</v>
      </c>
      <c r="E863" s="2">
        <v>164</v>
      </c>
      <c r="F863" s="2">
        <v>129.63752700000001</v>
      </c>
      <c r="G863" s="3">
        <v>13937100</v>
      </c>
    </row>
    <row r="864" spans="1:7" x14ac:dyDescent="0.25">
      <c r="A864" s="1">
        <v>41467</v>
      </c>
      <c r="B864" s="2">
        <v>165.5</v>
      </c>
      <c r="C864" s="2">
        <v>167.5</v>
      </c>
      <c r="D864" s="2">
        <v>165</v>
      </c>
      <c r="E864" s="2">
        <v>167</v>
      </c>
      <c r="F864" s="2">
        <v>132.00895700000001</v>
      </c>
      <c r="G864" s="3">
        <v>11428900</v>
      </c>
    </row>
    <row r="865" spans="1:7" x14ac:dyDescent="0.25">
      <c r="A865" s="1">
        <v>41470</v>
      </c>
      <c r="B865" s="2">
        <v>168.5</v>
      </c>
      <c r="C865" s="2">
        <v>169</v>
      </c>
      <c r="D865" s="2">
        <v>164.5</v>
      </c>
      <c r="E865" s="2">
        <v>164.5</v>
      </c>
      <c r="F865" s="2">
        <v>130.03276099999999</v>
      </c>
      <c r="G865" s="3">
        <v>3726900</v>
      </c>
    </row>
    <row r="866" spans="1:7" x14ac:dyDescent="0.25">
      <c r="A866" s="1">
        <v>41471</v>
      </c>
      <c r="B866" s="2">
        <v>165</v>
      </c>
      <c r="C866" s="2">
        <v>165.5</v>
      </c>
      <c r="D866" s="2">
        <v>160.5</v>
      </c>
      <c r="E866" s="2">
        <v>162</v>
      </c>
      <c r="F866" s="2">
        <v>128.05658</v>
      </c>
      <c r="G866" s="3">
        <v>11038900</v>
      </c>
    </row>
    <row r="867" spans="1:7" x14ac:dyDescent="0.25">
      <c r="A867" s="1">
        <v>41472</v>
      </c>
      <c r="B867" s="2">
        <v>163.5</v>
      </c>
      <c r="C867" s="2">
        <v>165.5</v>
      </c>
      <c r="D867" s="2">
        <v>161.5</v>
      </c>
      <c r="E867" s="2">
        <v>165.5</v>
      </c>
      <c r="F867" s="2">
        <v>130.82321200000001</v>
      </c>
      <c r="G867" s="3">
        <v>6726100</v>
      </c>
    </row>
    <row r="868" spans="1:7" x14ac:dyDescent="0.25">
      <c r="A868" s="1">
        <v>41473</v>
      </c>
      <c r="B868" s="2">
        <v>165.5</v>
      </c>
      <c r="C868" s="2">
        <v>168.5</v>
      </c>
      <c r="D868" s="2">
        <v>164.5</v>
      </c>
      <c r="E868" s="2">
        <v>167.5</v>
      </c>
      <c r="F868" s="2">
        <v>132.40419</v>
      </c>
      <c r="G868" s="3">
        <v>6920700</v>
      </c>
    </row>
    <row r="869" spans="1:7" x14ac:dyDescent="0.25">
      <c r="A869" s="1">
        <v>41474</v>
      </c>
      <c r="B869" s="2">
        <v>167</v>
      </c>
      <c r="C869" s="2">
        <v>167</v>
      </c>
      <c r="D869" s="2">
        <v>164</v>
      </c>
      <c r="E869" s="2">
        <v>165</v>
      </c>
      <c r="F869" s="2">
        <v>130.42799400000001</v>
      </c>
      <c r="G869" s="3">
        <v>5379700</v>
      </c>
    </row>
    <row r="870" spans="1:7" x14ac:dyDescent="0.25">
      <c r="A870" s="1">
        <v>41478</v>
      </c>
      <c r="B870" s="2">
        <v>166</v>
      </c>
      <c r="C870" s="2">
        <v>167</v>
      </c>
      <c r="D870" s="2">
        <v>165</v>
      </c>
      <c r="E870" s="2">
        <v>167</v>
      </c>
      <c r="F870" s="2">
        <v>132.00895700000001</v>
      </c>
      <c r="G870" s="3">
        <v>7179400</v>
      </c>
    </row>
    <row r="871" spans="1:7" x14ac:dyDescent="0.25">
      <c r="A871" s="1">
        <v>41479</v>
      </c>
      <c r="B871" s="2">
        <v>167</v>
      </c>
      <c r="C871" s="2">
        <v>167.5</v>
      </c>
      <c r="D871" s="2">
        <v>165</v>
      </c>
      <c r="E871" s="2">
        <v>165</v>
      </c>
      <c r="F871" s="2">
        <v>130.42799400000001</v>
      </c>
      <c r="G871" s="3">
        <v>5880800</v>
      </c>
    </row>
    <row r="872" spans="1:7" x14ac:dyDescent="0.25">
      <c r="A872" s="1">
        <v>41480</v>
      </c>
      <c r="B872" s="2">
        <v>164.5</v>
      </c>
      <c r="C872" s="2">
        <v>165.5</v>
      </c>
      <c r="D872" s="2">
        <v>162</v>
      </c>
      <c r="E872" s="2">
        <v>162</v>
      </c>
      <c r="F872" s="2">
        <v>128.05658</v>
      </c>
      <c r="G872" s="3">
        <v>5947600</v>
      </c>
    </row>
    <row r="873" spans="1:7" x14ac:dyDescent="0.25">
      <c r="A873" s="1">
        <v>41481</v>
      </c>
      <c r="B873" s="2">
        <v>162</v>
      </c>
      <c r="C873" s="2">
        <v>162.5</v>
      </c>
      <c r="D873" s="2">
        <v>160</v>
      </c>
      <c r="E873" s="2">
        <v>161.5</v>
      </c>
      <c r="F873" s="2">
        <v>127.66134599999999</v>
      </c>
      <c r="G873" s="3">
        <v>8662700</v>
      </c>
    </row>
    <row r="874" spans="1:7" x14ac:dyDescent="0.25">
      <c r="A874" s="1">
        <v>41484</v>
      </c>
      <c r="B874" s="2">
        <v>160.5</v>
      </c>
      <c r="C874" s="2">
        <v>162.5</v>
      </c>
      <c r="D874" s="2">
        <v>160</v>
      </c>
      <c r="E874" s="2">
        <v>160.5</v>
      </c>
      <c r="F874" s="2">
        <v>126.87085</v>
      </c>
      <c r="G874" s="3">
        <v>3989500</v>
      </c>
    </row>
    <row r="875" spans="1:7" x14ac:dyDescent="0.25">
      <c r="A875" s="1">
        <v>41485</v>
      </c>
      <c r="B875" s="2">
        <v>161.5</v>
      </c>
      <c r="C875" s="2">
        <v>164.5</v>
      </c>
      <c r="D875" s="2">
        <v>161.5</v>
      </c>
      <c r="E875" s="2">
        <v>161.5</v>
      </c>
      <c r="F875" s="2">
        <v>127.66134599999999</v>
      </c>
      <c r="G875" s="3">
        <v>5044100</v>
      </c>
    </row>
    <row r="876" spans="1:7" x14ac:dyDescent="0.25">
      <c r="A876" s="1">
        <v>41486</v>
      </c>
      <c r="B876" s="2">
        <v>161</v>
      </c>
      <c r="C876" s="2">
        <v>161</v>
      </c>
      <c r="D876" s="2">
        <v>158</v>
      </c>
      <c r="E876" s="2">
        <v>158.5</v>
      </c>
      <c r="F876" s="2">
        <v>125.28994</v>
      </c>
      <c r="G876" s="3">
        <v>9411600</v>
      </c>
    </row>
    <row r="877" spans="1:7" x14ac:dyDescent="0.25">
      <c r="A877" s="1">
        <v>41487</v>
      </c>
      <c r="B877" s="2">
        <v>161</v>
      </c>
      <c r="C877" s="2">
        <v>162</v>
      </c>
      <c r="D877" s="2">
        <v>158.5</v>
      </c>
      <c r="E877" s="2">
        <v>160</v>
      </c>
      <c r="F877" s="2">
        <v>126.475616</v>
      </c>
      <c r="G877" s="3">
        <v>4527900</v>
      </c>
    </row>
    <row r="878" spans="1:7" x14ac:dyDescent="0.25">
      <c r="A878" s="1">
        <v>41488</v>
      </c>
      <c r="B878" s="2">
        <v>161.5</v>
      </c>
      <c r="C878" s="2">
        <v>161.5</v>
      </c>
      <c r="D878" s="2">
        <v>157.5</v>
      </c>
      <c r="E878" s="2">
        <v>159</v>
      </c>
      <c r="F878" s="2">
        <v>125.685165</v>
      </c>
      <c r="G878" s="3">
        <v>6080400</v>
      </c>
    </row>
    <row r="879" spans="1:7" x14ac:dyDescent="0.25">
      <c r="A879" s="1">
        <v>41491</v>
      </c>
      <c r="B879" s="2">
        <v>157.5</v>
      </c>
      <c r="C879" s="2">
        <v>157.5</v>
      </c>
      <c r="D879" s="2">
        <v>155</v>
      </c>
      <c r="E879" s="2">
        <v>156</v>
      </c>
      <c r="F879" s="2">
        <v>123.313751</v>
      </c>
      <c r="G879" s="3">
        <v>4071600</v>
      </c>
    </row>
    <row r="880" spans="1:7" x14ac:dyDescent="0.25">
      <c r="A880" s="1">
        <v>41492</v>
      </c>
      <c r="B880" s="2">
        <v>154.5</v>
      </c>
      <c r="C880" s="2">
        <v>159</v>
      </c>
      <c r="D880" s="2">
        <v>153.5</v>
      </c>
      <c r="E880" s="2">
        <v>156</v>
      </c>
      <c r="F880" s="2">
        <v>123.313751</v>
      </c>
      <c r="G880" s="3">
        <v>5217800</v>
      </c>
    </row>
    <row r="881" spans="1:7" x14ac:dyDescent="0.25">
      <c r="A881" s="1">
        <v>41493</v>
      </c>
      <c r="B881" s="2">
        <v>155</v>
      </c>
      <c r="C881" s="2">
        <v>156.5</v>
      </c>
      <c r="D881" s="2">
        <v>153.5</v>
      </c>
      <c r="E881" s="2">
        <v>155</v>
      </c>
      <c r="F881" s="2">
        <v>122.52327699999999</v>
      </c>
      <c r="G881" s="3">
        <v>8281700</v>
      </c>
    </row>
    <row r="882" spans="1:7" x14ac:dyDescent="0.25">
      <c r="A882" s="1">
        <v>41494</v>
      </c>
      <c r="B882" s="2">
        <v>156</v>
      </c>
      <c r="C882" s="2">
        <v>156.5</v>
      </c>
      <c r="D882" s="2">
        <v>154.5</v>
      </c>
      <c r="E882" s="2">
        <v>155</v>
      </c>
      <c r="F882" s="2">
        <v>122.52327699999999</v>
      </c>
      <c r="G882" s="3">
        <v>8254400</v>
      </c>
    </row>
    <row r="883" spans="1:7" x14ac:dyDescent="0.25">
      <c r="A883" s="1">
        <v>41495</v>
      </c>
      <c r="B883" s="2">
        <v>155.5</v>
      </c>
      <c r="C883" s="2">
        <v>155.5</v>
      </c>
      <c r="D883" s="2">
        <v>151.5</v>
      </c>
      <c r="E883" s="2">
        <v>152.5</v>
      </c>
      <c r="F883" s="2">
        <v>120.547104</v>
      </c>
      <c r="G883" s="3">
        <v>9056400</v>
      </c>
    </row>
    <row r="884" spans="1:7" x14ac:dyDescent="0.25">
      <c r="A884" s="1">
        <v>41499</v>
      </c>
      <c r="B884" s="2">
        <v>154.5</v>
      </c>
      <c r="C884" s="2">
        <v>159.5</v>
      </c>
      <c r="D884" s="2">
        <v>153.5</v>
      </c>
      <c r="E884" s="2">
        <v>159.5</v>
      </c>
      <c r="F884" s="2">
        <v>126.08039100000001</v>
      </c>
      <c r="G884" s="3">
        <v>10168400</v>
      </c>
    </row>
    <row r="885" spans="1:7" x14ac:dyDescent="0.25">
      <c r="A885" s="1">
        <v>41500</v>
      </c>
      <c r="B885" s="2">
        <v>158.5</v>
      </c>
      <c r="C885" s="2">
        <v>164</v>
      </c>
      <c r="D885" s="2">
        <v>158.5</v>
      </c>
      <c r="E885" s="2">
        <v>164</v>
      </c>
      <c r="F885" s="2">
        <v>129.63752700000001</v>
      </c>
      <c r="G885" s="3">
        <v>8376100</v>
      </c>
    </row>
    <row r="886" spans="1:7" x14ac:dyDescent="0.25">
      <c r="A886" s="1">
        <v>41501</v>
      </c>
      <c r="B886" s="2">
        <v>163.5</v>
      </c>
      <c r="C886" s="2">
        <v>164</v>
      </c>
      <c r="D886" s="2">
        <v>161.5</v>
      </c>
      <c r="E886" s="2">
        <v>163</v>
      </c>
      <c r="F886" s="2">
        <v>128.84704600000001</v>
      </c>
      <c r="G886" s="3">
        <v>5453100</v>
      </c>
    </row>
    <row r="887" spans="1:7" x14ac:dyDescent="0.25">
      <c r="A887" s="1">
        <v>41502</v>
      </c>
      <c r="B887" s="2">
        <v>161</v>
      </c>
      <c r="C887" s="2">
        <v>162.5</v>
      </c>
      <c r="D887" s="2">
        <v>160</v>
      </c>
      <c r="E887" s="2">
        <v>161.5</v>
      </c>
      <c r="F887" s="2">
        <v>127.66134599999999</v>
      </c>
      <c r="G887" s="3">
        <v>6397200</v>
      </c>
    </row>
    <row r="888" spans="1:7" x14ac:dyDescent="0.25">
      <c r="A888" s="1">
        <v>41505</v>
      </c>
      <c r="B888" s="2">
        <v>160</v>
      </c>
      <c r="C888" s="2">
        <v>160.5</v>
      </c>
      <c r="D888" s="2">
        <v>155</v>
      </c>
      <c r="E888" s="2">
        <v>155</v>
      </c>
      <c r="F888" s="2">
        <v>122.52327699999999</v>
      </c>
      <c r="G888" s="3">
        <v>10457400</v>
      </c>
    </row>
    <row r="889" spans="1:7" x14ac:dyDescent="0.25">
      <c r="A889" s="1">
        <v>41506</v>
      </c>
      <c r="B889" s="2">
        <v>152.5</v>
      </c>
      <c r="C889" s="2">
        <v>154</v>
      </c>
      <c r="D889" s="2">
        <v>150</v>
      </c>
      <c r="E889" s="2">
        <v>151</v>
      </c>
      <c r="F889" s="2">
        <v>119.36140399999999</v>
      </c>
      <c r="G889" s="3">
        <v>20111500</v>
      </c>
    </row>
    <row r="890" spans="1:7" x14ac:dyDescent="0.25">
      <c r="A890" s="1">
        <v>41507</v>
      </c>
      <c r="B890" s="2">
        <v>150</v>
      </c>
      <c r="C890" s="2">
        <v>150.5</v>
      </c>
      <c r="D890" s="2">
        <v>147</v>
      </c>
      <c r="E890" s="2">
        <v>147</v>
      </c>
      <c r="F890" s="2">
        <v>116.199471</v>
      </c>
      <c r="G890" s="3">
        <v>15479000</v>
      </c>
    </row>
    <row r="891" spans="1:7" x14ac:dyDescent="0.25">
      <c r="A891" s="1">
        <v>41508</v>
      </c>
      <c r="B891" s="2">
        <v>144.5</v>
      </c>
      <c r="C891" s="2">
        <v>144.5</v>
      </c>
      <c r="D891" s="2">
        <v>140</v>
      </c>
      <c r="E891" s="2">
        <v>142</v>
      </c>
      <c r="F891" s="2">
        <v>112.24711600000001</v>
      </c>
      <c r="G891" s="3">
        <v>24919200</v>
      </c>
    </row>
    <row r="892" spans="1:7" x14ac:dyDescent="0.25">
      <c r="A892" s="1">
        <v>41509</v>
      </c>
      <c r="B892" s="2">
        <v>144.5</v>
      </c>
      <c r="C892" s="2">
        <v>146</v>
      </c>
      <c r="D892" s="2">
        <v>140</v>
      </c>
      <c r="E892" s="2">
        <v>141.5</v>
      </c>
      <c r="F892" s="2">
        <v>111.85189099999999</v>
      </c>
      <c r="G892" s="3">
        <v>12930400</v>
      </c>
    </row>
    <row r="893" spans="1:7" x14ac:dyDescent="0.25">
      <c r="A893" s="1">
        <v>41512</v>
      </c>
      <c r="B893" s="2">
        <v>143</v>
      </c>
      <c r="C893" s="2">
        <v>144.5</v>
      </c>
      <c r="D893" s="2">
        <v>140</v>
      </c>
      <c r="E893" s="2">
        <v>140</v>
      </c>
      <c r="F893" s="2">
        <v>110.666168</v>
      </c>
      <c r="G893" s="3">
        <v>7323000</v>
      </c>
    </row>
    <row r="894" spans="1:7" x14ac:dyDescent="0.25">
      <c r="A894" s="1">
        <v>41513</v>
      </c>
      <c r="B894" s="2">
        <v>139</v>
      </c>
      <c r="C894" s="2">
        <v>140.5</v>
      </c>
      <c r="D894" s="2">
        <v>138</v>
      </c>
      <c r="E894" s="2">
        <v>138</v>
      </c>
      <c r="F894" s="2">
        <v>109.085228</v>
      </c>
      <c r="G894" s="3">
        <v>9914400</v>
      </c>
    </row>
    <row r="895" spans="1:7" x14ac:dyDescent="0.25">
      <c r="A895" s="1">
        <v>41514</v>
      </c>
      <c r="B895" s="2">
        <v>134.5</v>
      </c>
      <c r="C895" s="2">
        <v>138</v>
      </c>
      <c r="D895" s="2">
        <v>134</v>
      </c>
      <c r="E895" s="2">
        <v>136</v>
      </c>
      <c r="F895" s="2">
        <v>107.504295</v>
      </c>
      <c r="G895" s="3">
        <v>14090900</v>
      </c>
    </row>
    <row r="896" spans="1:7" x14ac:dyDescent="0.25">
      <c r="A896" s="1">
        <v>41515</v>
      </c>
      <c r="B896" s="2">
        <v>137.5</v>
      </c>
      <c r="C896" s="2">
        <v>137.5</v>
      </c>
      <c r="D896" s="2">
        <v>134.5</v>
      </c>
      <c r="E896" s="2">
        <v>135.5</v>
      </c>
      <c r="F896" s="2">
        <v>107.109055</v>
      </c>
      <c r="G896" s="3">
        <v>9601700</v>
      </c>
    </row>
    <row r="897" spans="1:7" x14ac:dyDescent="0.25">
      <c r="A897" s="1">
        <v>41516</v>
      </c>
      <c r="B897" s="2">
        <v>137</v>
      </c>
      <c r="C897" s="2">
        <v>137</v>
      </c>
      <c r="D897" s="2">
        <v>134.5</v>
      </c>
      <c r="E897" s="2">
        <v>134.5</v>
      </c>
      <c r="F897" s="2">
        <v>106.31856500000001</v>
      </c>
      <c r="G897" s="3">
        <v>7343900</v>
      </c>
    </row>
    <row r="898" spans="1:7" x14ac:dyDescent="0.25">
      <c r="A898" s="1">
        <v>41519</v>
      </c>
      <c r="B898" s="2">
        <v>136.5</v>
      </c>
      <c r="C898" s="2">
        <v>140</v>
      </c>
      <c r="D898" s="2">
        <v>135.5</v>
      </c>
      <c r="E898" s="2">
        <v>140</v>
      </c>
      <c r="F898" s="2">
        <v>110.666168</v>
      </c>
      <c r="G898" s="3">
        <v>9132400</v>
      </c>
    </row>
    <row r="899" spans="1:7" x14ac:dyDescent="0.25">
      <c r="A899" s="1">
        <v>41520</v>
      </c>
      <c r="B899" s="2">
        <v>139.5</v>
      </c>
      <c r="C899" s="2">
        <v>141</v>
      </c>
      <c r="D899" s="2">
        <v>138</v>
      </c>
      <c r="E899" s="2">
        <v>138.5</v>
      </c>
      <c r="F899" s="2">
        <v>109.480476</v>
      </c>
      <c r="G899" s="3">
        <v>9876900</v>
      </c>
    </row>
    <row r="900" spans="1:7" x14ac:dyDescent="0.25">
      <c r="A900" s="1">
        <v>41521</v>
      </c>
      <c r="B900" s="2">
        <v>138.5</v>
      </c>
      <c r="C900" s="2">
        <v>138.5</v>
      </c>
      <c r="D900" s="2">
        <v>135.5</v>
      </c>
      <c r="E900" s="2">
        <v>136</v>
      </c>
      <c r="F900" s="2">
        <v>107.504295</v>
      </c>
      <c r="G900" s="3">
        <v>8095200</v>
      </c>
    </row>
    <row r="901" spans="1:7" x14ac:dyDescent="0.25">
      <c r="A901" s="1">
        <v>41522</v>
      </c>
      <c r="B901" s="2">
        <v>138</v>
      </c>
      <c r="C901" s="2">
        <v>139</v>
      </c>
      <c r="D901" s="2">
        <v>136.5</v>
      </c>
      <c r="E901" s="2">
        <v>138</v>
      </c>
      <c r="F901" s="2">
        <v>109.085228</v>
      </c>
      <c r="G901" s="3">
        <v>9479500</v>
      </c>
    </row>
    <row r="902" spans="1:7" x14ac:dyDescent="0.25">
      <c r="A902" s="1">
        <v>41523</v>
      </c>
      <c r="B902" s="2">
        <v>137</v>
      </c>
      <c r="C902" s="2">
        <v>141.5</v>
      </c>
      <c r="D902" s="2">
        <v>135.5</v>
      </c>
      <c r="E902" s="2">
        <v>141</v>
      </c>
      <c r="F902" s="2">
        <v>112.68145</v>
      </c>
      <c r="G902" s="3">
        <v>8235500</v>
      </c>
    </row>
    <row r="903" spans="1:7" x14ac:dyDescent="0.25">
      <c r="A903" s="1">
        <v>41526</v>
      </c>
      <c r="B903" s="2">
        <v>144.5</v>
      </c>
      <c r="C903" s="2">
        <v>152</v>
      </c>
      <c r="D903" s="2">
        <v>143.5</v>
      </c>
      <c r="E903" s="2">
        <v>152</v>
      </c>
      <c r="F903" s="2">
        <v>121.472206</v>
      </c>
      <c r="G903" s="3">
        <v>14387000</v>
      </c>
    </row>
    <row r="904" spans="1:7" x14ac:dyDescent="0.25">
      <c r="A904" s="1">
        <v>41527</v>
      </c>
      <c r="B904" s="2">
        <v>154.5</v>
      </c>
      <c r="C904" s="2">
        <v>158.5</v>
      </c>
      <c r="D904" s="2">
        <v>151.5</v>
      </c>
      <c r="E904" s="2">
        <v>153</v>
      </c>
      <c r="F904" s="2">
        <v>122.27137</v>
      </c>
      <c r="G904" s="3">
        <v>16158300</v>
      </c>
    </row>
    <row r="905" spans="1:7" x14ac:dyDescent="0.25">
      <c r="A905" s="1">
        <v>41528</v>
      </c>
      <c r="B905" s="2">
        <v>153.5</v>
      </c>
      <c r="C905" s="2">
        <v>157.5</v>
      </c>
      <c r="D905" s="2">
        <v>153.5</v>
      </c>
      <c r="E905" s="2">
        <v>157.5</v>
      </c>
      <c r="F905" s="2">
        <v>125.86758399999999</v>
      </c>
      <c r="G905" s="3">
        <v>8333900</v>
      </c>
    </row>
    <row r="906" spans="1:7" x14ac:dyDescent="0.25">
      <c r="A906" s="1">
        <v>41529</v>
      </c>
      <c r="B906" s="2">
        <v>158</v>
      </c>
      <c r="C906" s="2">
        <v>158.5</v>
      </c>
      <c r="D906" s="2">
        <v>155.5</v>
      </c>
      <c r="E906" s="2">
        <v>157</v>
      </c>
      <c r="F906" s="2">
        <v>125.468002</v>
      </c>
      <c r="G906" s="3">
        <v>10000300</v>
      </c>
    </row>
    <row r="907" spans="1:7" x14ac:dyDescent="0.25">
      <c r="A907" s="1">
        <v>41530</v>
      </c>
      <c r="B907" s="2">
        <v>156.5</v>
      </c>
      <c r="C907" s="2">
        <v>158</v>
      </c>
      <c r="D907" s="2">
        <v>154</v>
      </c>
      <c r="E907" s="2">
        <v>157</v>
      </c>
      <c r="F907" s="2">
        <v>125.468002</v>
      </c>
      <c r="G907" s="3">
        <v>5060700</v>
      </c>
    </row>
    <row r="908" spans="1:7" x14ac:dyDescent="0.25">
      <c r="A908" s="1">
        <v>41533</v>
      </c>
      <c r="B908" s="2">
        <v>160</v>
      </c>
      <c r="C908" s="2">
        <v>167</v>
      </c>
      <c r="D908" s="2">
        <v>159.5</v>
      </c>
      <c r="E908" s="2">
        <v>167</v>
      </c>
      <c r="F908" s="2">
        <v>133.45957899999999</v>
      </c>
      <c r="G908" s="3">
        <v>16910400</v>
      </c>
    </row>
    <row r="909" spans="1:7" x14ac:dyDescent="0.25">
      <c r="A909" s="1">
        <v>41534</v>
      </c>
      <c r="B909" s="2">
        <v>165.5</v>
      </c>
      <c r="C909" s="2">
        <v>166.5</v>
      </c>
      <c r="D909" s="2">
        <v>162</v>
      </c>
      <c r="E909" s="2">
        <v>164</v>
      </c>
      <c r="F909" s="2">
        <v>131.062119</v>
      </c>
      <c r="G909" s="3">
        <v>8756400</v>
      </c>
    </row>
    <row r="910" spans="1:7" x14ac:dyDescent="0.25">
      <c r="A910" s="1">
        <v>41535</v>
      </c>
      <c r="B910" s="2">
        <v>163</v>
      </c>
      <c r="C910" s="2">
        <v>164.5</v>
      </c>
      <c r="D910" s="2">
        <v>162</v>
      </c>
      <c r="E910" s="2">
        <v>163</v>
      </c>
      <c r="F910" s="2">
        <v>130.26297</v>
      </c>
      <c r="G910" s="3">
        <v>4038100</v>
      </c>
    </row>
    <row r="911" spans="1:7" x14ac:dyDescent="0.25">
      <c r="A911" s="1">
        <v>41536</v>
      </c>
      <c r="B911" s="2">
        <v>171.5</v>
      </c>
      <c r="C911" s="2">
        <v>176</v>
      </c>
      <c r="D911" s="2">
        <v>171</v>
      </c>
      <c r="E911" s="2">
        <v>174</v>
      </c>
      <c r="F911" s="2">
        <v>139.05371099999999</v>
      </c>
      <c r="G911" s="3">
        <v>26414000</v>
      </c>
    </row>
    <row r="912" spans="1:7" x14ac:dyDescent="0.25">
      <c r="A912" s="1">
        <v>41537</v>
      </c>
      <c r="B912" s="2">
        <v>169.5</v>
      </c>
      <c r="C912" s="2">
        <v>170.5</v>
      </c>
      <c r="D912" s="2">
        <v>168.5</v>
      </c>
      <c r="E912" s="2">
        <v>170</v>
      </c>
      <c r="F912" s="2">
        <v>135.85707099999999</v>
      </c>
      <c r="G912" s="3">
        <v>12631800</v>
      </c>
    </row>
    <row r="913" spans="1:7" x14ac:dyDescent="0.25">
      <c r="A913" s="1">
        <v>41540</v>
      </c>
      <c r="B913" s="2">
        <v>167</v>
      </c>
      <c r="C913" s="2">
        <v>167.5</v>
      </c>
      <c r="D913" s="2">
        <v>160</v>
      </c>
      <c r="E913" s="2">
        <v>161.5</v>
      </c>
      <c r="F913" s="2">
        <v>129.06420900000001</v>
      </c>
      <c r="G913" s="3">
        <v>16005000</v>
      </c>
    </row>
    <row r="914" spans="1:7" x14ac:dyDescent="0.25">
      <c r="A914" s="1">
        <v>41541</v>
      </c>
      <c r="B914" s="2">
        <v>161</v>
      </c>
      <c r="C914" s="2">
        <v>163</v>
      </c>
      <c r="D914" s="2">
        <v>158</v>
      </c>
      <c r="E914" s="2">
        <v>158.5</v>
      </c>
      <c r="F914" s="2">
        <v>126.66674</v>
      </c>
      <c r="G914" s="3">
        <v>15220800</v>
      </c>
    </row>
    <row r="915" spans="1:7" x14ac:dyDescent="0.25">
      <c r="A915" s="1">
        <v>41542</v>
      </c>
      <c r="B915" s="2">
        <v>159</v>
      </c>
      <c r="C915" s="2">
        <v>159.5</v>
      </c>
      <c r="D915" s="2">
        <v>157</v>
      </c>
      <c r="E915" s="2">
        <v>159.5</v>
      </c>
      <c r="F915" s="2">
        <v>127.465889</v>
      </c>
      <c r="G915" s="3">
        <v>10002000</v>
      </c>
    </row>
    <row r="916" spans="1:7" x14ac:dyDescent="0.25">
      <c r="A916" s="1">
        <v>41543</v>
      </c>
      <c r="B916" s="2">
        <v>158</v>
      </c>
      <c r="C916" s="2">
        <v>160.5</v>
      </c>
      <c r="D916" s="2">
        <v>156.5</v>
      </c>
      <c r="E916" s="2">
        <v>156.5</v>
      </c>
      <c r="F916" s="2">
        <v>125.06841300000001</v>
      </c>
      <c r="G916" s="3">
        <v>10043100</v>
      </c>
    </row>
    <row r="917" spans="1:7" x14ac:dyDescent="0.25">
      <c r="A917" s="1">
        <v>41544</v>
      </c>
      <c r="B917" s="2">
        <v>157.5</v>
      </c>
      <c r="C917" s="2">
        <v>158</v>
      </c>
      <c r="D917" s="2">
        <v>154</v>
      </c>
      <c r="E917" s="2">
        <v>154</v>
      </c>
      <c r="F917" s="2">
        <v>123.070526</v>
      </c>
      <c r="G917" s="3">
        <v>9529700</v>
      </c>
    </row>
    <row r="918" spans="1:7" x14ac:dyDescent="0.25">
      <c r="A918" s="1">
        <v>41547</v>
      </c>
      <c r="B918" s="2">
        <v>152</v>
      </c>
      <c r="C918" s="2">
        <v>152</v>
      </c>
      <c r="D918" s="2">
        <v>148</v>
      </c>
      <c r="E918" s="2">
        <v>148</v>
      </c>
      <c r="F918" s="2">
        <v>118.275566</v>
      </c>
      <c r="G918" s="3">
        <v>11223600</v>
      </c>
    </row>
    <row r="919" spans="1:7" x14ac:dyDescent="0.25">
      <c r="A919" s="1">
        <v>41548</v>
      </c>
      <c r="B919" s="2">
        <v>150</v>
      </c>
      <c r="C919" s="2">
        <v>155</v>
      </c>
      <c r="D919" s="2">
        <v>149</v>
      </c>
      <c r="E919" s="2">
        <v>154</v>
      </c>
      <c r="F919" s="2">
        <v>123.070526</v>
      </c>
      <c r="G919" s="3">
        <v>8828800</v>
      </c>
    </row>
    <row r="920" spans="1:7" x14ac:dyDescent="0.25">
      <c r="A920" s="1">
        <v>41549</v>
      </c>
      <c r="B920" s="2">
        <v>152.5</v>
      </c>
      <c r="C920" s="2">
        <v>155</v>
      </c>
      <c r="D920" s="2">
        <v>150</v>
      </c>
      <c r="E920" s="2">
        <v>151.5</v>
      </c>
      <c r="F920" s="2">
        <v>121.072639</v>
      </c>
      <c r="G920" s="3">
        <v>7645200</v>
      </c>
    </row>
    <row r="921" spans="1:7" x14ac:dyDescent="0.25">
      <c r="A921" s="1">
        <v>41550</v>
      </c>
      <c r="B921" s="2">
        <v>152.5</v>
      </c>
      <c r="C921" s="2">
        <v>157</v>
      </c>
      <c r="D921" s="2">
        <v>152</v>
      </c>
      <c r="E921" s="2">
        <v>156</v>
      </c>
      <c r="F921" s="2">
        <v>124.668831</v>
      </c>
      <c r="G921" s="3">
        <v>9002500</v>
      </c>
    </row>
    <row r="922" spans="1:7" x14ac:dyDescent="0.25">
      <c r="A922" s="1">
        <v>41551</v>
      </c>
      <c r="B922" s="2">
        <v>155</v>
      </c>
      <c r="C922" s="2">
        <v>155.5</v>
      </c>
      <c r="D922" s="2">
        <v>152.5</v>
      </c>
      <c r="E922" s="2">
        <v>154</v>
      </c>
      <c r="F922" s="2">
        <v>123.070526</v>
      </c>
      <c r="G922" s="3">
        <v>5652300</v>
      </c>
    </row>
    <row r="923" spans="1:7" x14ac:dyDescent="0.25">
      <c r="A923" s="1">
        <v>41554</v>
      </c>
      <c r="B923" s="2">
        <v>154</v>
      </c>
      <c r="C923" s="2">
        <v>155.5</v>
      </c>
      <c r="D923" s="2">
        <v>152.5</v>
      </c>
      <c r="E923" s="2">
        <v>153</v>
      </c>
      <c r="F923" s="2">
        <v>122.27137</v>
      </c>
      <c r="G923" s="3">
        <v>7776300</v>
      </c>
    </row>
    <row r="924" spans="1:7" x14ac:dyDescent="0.25">
      <c r="A924" s="1">
        <v>41555</v>
      </c>
      <c r="B924" s="2">
        <v>153</v>
      </c>
      <c r="C924" s="2">
        <v>155.5</v>
      </c>
      <c r="D924" s="2">
        <v>152.5</v>
      </c>
      <c r="E924" s="2">
        <v>155</v>
      </c>
      <c r="F924" s="2">
        <v>123.86969000000001</v>
      </c>
      <c r="G924" s="3">
        <v>7695700</v>
      </c>
    </row>
    <row r="925" spans="1:7" x14ac:dyDescent="0.25">
      <c r="A925" s="1">
        <v>41556</v>
      </c>
      <c r="B925" s="2">
        <v>155.5</v>
      </c>
      <c r="C925" s="2">
        <v>156.5</v>
      </c>
      <c r="D925" s="2">
        <v>154.5</v>
      </c>
      <c r="E925" s="2">
        <v>156.5</v>
      </c>
      <c r="F925" s="2">
        <v>125.06841300000001</v>
      </c>
      <c r="G925" s="3">
        <v>4956500</v>
      </c>
    </row>
    <row r="926" spans="1:7" x14ac:dyDescent="0.25">
      <c r="A926" s="1">
        <v>41557</v>
      </c>
      <c r="B926" s="2">
        <v>156.5</v>
      </c>
      <c r="C926" s="2">
        <v>162</v>
      </c>
      <c r="D926" s="2">
        <v>156</v>
      </c>
      <c r="E926" s="2">
        <v>161.5</v>
      </c>
      <c r="F926" s="2">
        <v>129.06420900000001</v>
      </c>
      <c r="G926" s="3">
        <v>13117000</v>
      </c>
    </row>
    <row r="927" spans="1:7" x14ac:dyDescent="0.25">
      <c r="A927" s="1">
        <v>41558</v>
      </c>
      <c r="B927" s="2">
        <v>164</v>
      </c>
      <c r="C927" s="2">
        <v>164.5</v>
      </c>
      <c r="D927" s="2">
        <v>161.5</v>
      </c>
      <c r="E927" s="2">
        <v>161.5</v>
      </c>
      <c r="F927" s="2">
        <v>129.06420900000001</v>
      </c>
      <c r="G927" s="3">
        <v>7407200</v>
      </c>
    </row>
    <row r="928" spans="1:7" x14ac:dyDescent="0.25">
      <c r="A928" s="1">
        <v>41561</v>
      </c>
      <c r="B928" s="2">
        <v>160</v>
      </c>
      <c r="C928" s="2">
        <v>162.5</v>
      </c>
      <c r="D928" s="2">
        <v>158</v>
      </c>
      <c r="E928" s="2">
        <v>162</v>
      </c>
      <c r="F928" s="2">
        <v>129.46380600000001</v>
      </c>
      <c r="G928" s="3">
        <v>4765600</v>
      </c>
    </row>
    <row r="929" spans="1:7" x14ac:dyDescent="0.25">
      <c r="A929" s="1">
        <v>41562</v>
      </c>
      <c r="B929" s="2">
        <v>164.5</v>
      </c>
      <c r="C929" s="2">
        <v>165</v>
      </c>
      <c r="D929" s="2">
        <v>163</v>
      </c>
      <c r="E929" s="2">
        <v>165</v>
      </c>
      <c r="F929" s="2">
        <v>131.861267</v>
      </c>
      <c r="G929" s="3">
        <v>6718900</v>
      </c>
    </row>
    <row r="930" spans="1:7" x14ac:dyDescent="0.25">
      <c r="A930" s="1">
        <v>41563</v>
      </c>
      <c r="B930" s="2">
        <v>165</v>
      </c>
      <c r="C930" s="2">
        <v>166</v>
      </c>
      <c r="D930" s="2">
        <v>164</v>
      </c>
      <c r="E930" s="2">
        <v>164</v>
      </c>
      <c r="F930" s="2">
        <v>131.062119</v>
      </c>
      <c r="G930" s="3">
        <v>5722000</v>
      </c>
    </row>
    <row r="931" spans="1:7" x14ac:dyDescent="0.25">
      <c r="A931" s="1">
        <v>41564</v>
      </c>
      <c r="B931" s="2">
        <v>164.5</v>
      </c>
      <c r="C931" s="2">
        <v>165.5</v>
      </c>
      <c r="D931" s="2">
        <v>161.5</v>
      </c>
      <c r="E931" s="2">
        <v>161.5</v>
      </c>
      <c r="F931" s="2">
        <v>129.06420900000001</v>
      </c>
      <c r="G931" s="3">
        <v>6422500</v>
      </c>
    </row>
    <row r="932" spans="1:7" x14ac:dyDescent="0.25">
      <c r="A932" s="1">
        <v>41565</v>
      </c>
      <c r="B932" s="2">
        <v>162.5</v>
      </c>
      <c r="C932" s="2">
        <v>164.5</v>
      </c>
      <c r="D932" s="2">
        <v>161</v>
      </c>
      <c r="E932" s="2">
        <v>164</v>
      </c>
      <c r="F932" s="2">
        <v>131.062119</v>
      </c>
      <c r="G932" s="3">
        <v>10702800</v>
      </c>
    </row>
    <row r="933" spans="1:7" x14ac:dyDescent="0.25">
      <c r="A933" s="1">
        <v>41568</v>
      </c>
      <c r="B933" s="2">
        <v>164</v>
      </c>
      <c r="C933" s="2">
        <v>164</v>
      </c>
      <c r="D933" s="2">
        <v>156.5</v>
      </c>
      <c r="E933" s="2">
        <v>158.5</v>
      </c>
      <c r="F933" s="2">
        <v>126.66674</v>
      </c>
      <c r="G933" s="3">
        <v>9342000</v>
      </c>
    </row>
    <row r="934" spans="1:7" x14ac:dyDescent="0.25">
      <c r="A934" s="1">
        <v>41569</v>
      </c>
      <c r="B934" s="2">
        <v>160</v>
      </c>
      <c r="C934" s="2">
        <v>160.5</v>
      </c>
      <c r="D934" s="2">
        <v>157.5</v>
      </c>
      <c r="E934" s="2">
        <v>160</v>
      </c>
      <c r="F934" s="2">
        <v>127.865471</v>
      </c>
      <c r="G934" s="3">
        <v>6859900</v>
      </c>
    </row>
    <row r="935" spans="1:7" x14ac:dyDescent="0.25">
      <c r="A935" s="1">
        <v>41571</v>
      </c>
      <c r="B935" s="2">
        <v>157.5</v>
      </c>
      <c r="C935" s="2">
        <v>162</v>
      </c>
      <c r="D935" s="2">
        <v>157.5</v>
      </c>
      <c r="E935" s="2">
        <v>162</v>
      </c>
      <c r="F935" s="2">
        <v>129.46380600000001</v>
      </c>
      <c r="G935" s="3">
        <v>7200700</v>
      </c>
    </row>
    <row r="936" spans="1:7" x14ac:dyDescent="0.25">
      <c r="A936" s="1">
        <v>41572</v>
      </c>
      <c r="B936" s="2">
        <v>162.5</v>
      </c>
      <c r="C936" s="2">
        <v>162.5</v>
      </c>
      <c r="D936" s="2">
        <v>160</v>
      </c>
      <c r="E936" s="2">
        <v>161</v>
      </c>
      <c r="F936" s="2">
        <v>128.664627</v>
      </c>
      <c r="G936" s="3">
        <v>5575800</v>
      </c>
    </row>
    <row r="937" spans="1:7" x14ac:dyDescent="0.25">
      <c r="A937" s="1">
        <v>41575</v>
      </c>
      <c r="B937" s="2">
        <v>161</v>
      </c>
      <c r="C937" s="2">
        <v>163</v>
      </c>
      <c r="D937" s="2">
        <v>160</v>
      </c>
      <c r="E937" s="2">
        <v>160.5</v>
      </c>
      <c r="F937" s="2">
        <v>128.26506000000001</v>
      </c>
      <c r="G937" s="3">
        <v>3191700</v>
      </c>
    </row>
    <row r="938" spans="1:7" x14ac:dyDescent="0.25">
      <c r="A938" s="1">
        <v>41576</v>
      </c>
      <c r="B938" s="2">
        <v>161</v>
      </c>
      <c r="C938" s="2">
        <v>162</v>
      </c>
      <c r="D938" s="2">
        <v>160</v>
      </c>
      <c r="E938" s="2">
        <v>161.5</v>
      </c>
      <c r="F938" s="2">
        <v>129.06420900000001</v>
      </c>
      <c r="G938" s="3">
        <v>3228100</v>
      </c>
    </row>
    <row r="939" spans="1:7" x14ac:dyDescent="0.25">
      <c r="A939" s="1">
        <v>41577</v>
      </c>
      <c r="B939" s="2">
        <v>162</v>
      </c>
      <c r="C939" s="2">
        <v>162.5</v>
      </c>
      <c r="D939" s="2">
        <v>159.5</v>
      </c>
      <c r="E939" s="2">
        <v>161.5</v>
      </c>
      <c r="F939" s="2">
        <v>129.06420900000001</v>
      </c>
      <c r="G939" s="3">
        <v>8425900</v>
      </c>
    </row>
    <row r="940" spans="1:7" x14ac:dyDescent="0.25">
      <c r="A940" s="1">
        <v>41578</v>
      </c>
      <c r="B940" s="2">
        <v>160.5</v>
      </c>
      <c r="C940" s="2">
        <v>164.5</v>
      </c>
      <c r="D940" s="2">
        <v>159.5</v>
      </c>
      <c r="E940" s="2">
        <v>164.5</v>
      </c>
      <c r="F940" s="2">
        <v>131.46170000000001</v>
      </c>
      <c r="G940" s="3">
        <v>9126700</v>
      </c>
    </row>
    <row r="941" spans="1:7" x14ac:dyDescent="0.25">
      <c r="A941" s="1">
        <v>41579</v>
      </c>
      <c r="B941" s="2">
        <v>162.5</v>
      </c>
      <c r="C941" s="2">
        <v>162.5</v>
      </c>
      <c r="D941" s="2">
        <v>160.5</v>
      </c>
      <c r="E941" s="2">
        <v>161</v>
      </c>
      <c r="F941" s="2">
        <v>128.664627</v>
      </c>
      <c r="G941" s="3">
        <v>8229300</v>
      </c>
    </row>
    <row r="942" spans="1:7" x14ac:dyDescent="0.25">
      <c r="A942" s="1">
        <v>41582</v>
      </c>
      <c r="B942" s="2">
        <v>161</v>
      </c>
      <c r="C942" s="2">
        <v>161</v>
      </c>
      <c r="D942" s="2">
        <v>157</v>
      </c>
      <c r="E942" s="2">
        <v>157</v>
      </c>
      <c r="F942" s="2">
        <v>125.468002</v>
      </c>
      <c r="G942" s="3">
        <v>5957200</v>
      </c>
    </row>
    <row r="943" spans="1:7" x14ac:dyDescent="0.25">
      <c r="A943" s="1">
        <v>41583</v>
      </c>
      <c r="B943" s="2">
        <v>158</v>
      </c>
      <c r="C943" s="2">
        <v>162</v>
      </c>
      <c r="D943" s="2">
        <v>157.5</v>
      </c>
      <c r="E943" s="2">
        <v>160.5</v>
      </c>
      <c r="F943" s="2">
        <v>128.26506000000001</v>
      </c>
      <c r="G943" s="3">
        <v>4568400</v>
      </c>
    </row>
    <row r="944" spans="1:7" x14ac:dyDescent="0.25">
      <c r="A944" s="1">
        <v>41584</v>
      </c>
      <c r="B944" s="2">
        <v>162</v>
      </c>
      <c r="C944" s="2">
        <v>167</v>
      </c>
      <c r="D944" s="2">
        <v>161</v>
      </c>
      <c r="E944" s="2">
        <v>166.5</v>
      </c>
      <c r="F944" s="2">
        <v>133.06002799999999</v>
      </c>
      <c r="G944" s="3">
        <v>13842100</v>
      </c>
    </row>
    <row r="945" spans="1:7" x14ac:dyDescent="0.25">
      <c r="A945" s="1">
        <v>41585</v>
      </c>
      <c r="B945" s="2">
        <v>166.5</v>
      </c>
      <c r="C945" s="2">
        <v>170</v>
      </c>
      <c r="D945" s="2">
        <v>165.5</v>
      </c>
      <c r="E945" s="2">
        <v>166.5</v>
      </c>
      <c r="F945" s="2">
        <v>133.06002799999999</v>
      </c>
      <c r="G945" s="3">
        <v>12016200</v>
      </c>
    </row>
    <row r="946" spans="1:7" x14ac:dyDescent="0.25">
      <c r="A946" s="1">
        <v>41586</v>
      </c>
      <c r="B946" s="2">
        <v>165</v>
      </c>
      <c r="C946" s="2">
        <v>167.5</v>
      </c>
      <c r="D946" s="2">
        <v>164</v>
      </c>
      <c r="E946" s="2">
        <v>166.5</v>
      </c>
      <c r="F946" s="2">
        <v>133.06002799999999</v>
      </c>
      <c r="G946" s="3">
        <v>9726200</v>
      </c>
    </row>
    <row r="947" spans="1:7" x14ac:dyDescent="0.25">
      <c r="A947" s="1">
        <v>41589</v>
      </c>
      <c r="B947" s="2">
        <v>163.5</v>
      </c>
      <c r="C947" s="2">
        <v>167</v>
      </c>
      <c r="D947" s="2">
        <v>162</v>
      </c>
      <c r="E947" s="2">
        <v>167</v>
      </c>
      <c r="F947" s="2">
        <v>133.45957899999999</v>
      </c>
      <c r="G947" s="3">
        <v>8562100</v>
      </c>
    </row>
    <row r="948" spans="1:7" x14ac:dyDescent="0.25">
      <c r="A948" s="1">
        <v>41590</v>
      </c>
      <c r="B948" s="2">
        <v>168.5</v>
      </c>
      <c r="C948" s="2">
        <v>170</v>
      </c>
      <c r="D948" s="2">
        <v>166.5</v>
      </c>
      <c r="E948" s="2">
        <v>168.5</v>
      </c>
      <c r="F948" s="2">
        <v>134.65831</v>
      </c>
      <c r="G948" s="3">
        <v>6423300</v>
      </c>
    </row>
    <row r="949" spans="1:7" x14ac:dyDescent="0.25">
      <c r="A949" s="1">
        <v>41591</v>
      </c>
      <c r="B949" s="2">
        <v>167</v>
      </c>
      <c r="C949" s="2">
        <v>167.5</v>
      </c>
      <c r="D949" s="2">
        <v>164.5</v>
      </c>
      <c r="E949" s="2">
        <v>165</v>
      </c>
      <c r="F949" s="2">
        <v>131.861267</v>
      </c>
      <c r="G949" s="3">
        <v>4905900</v>
      </c>
    </row>
    <row r="950" spans="1:7" x14ac:dyDescent="0.25">
      <c r="A950" s="1">
        <v>41592</v>
      </c>
      <c r="B950" s="2">
        <v>165</v>
      </c>
      <c r="C950" s="2">
        <v>167.5</v>
      </c>
      <c r="D950" s="2">
        <v>165</v>
      </c>
      <c r="E950" s="2">
        <v>166</v>
      </c>
      <c r="F950" s="2">
        <v>132.660416</v>
      </c>
      <c r="G950" s="3">
        <v>2835300</v>
      </c>
    </row>
    <row r="951" spans="1:7" x14ac:dyDescent="0.25">
      <c r="A951" s="1">
        <v>41593</v>
      </c>
      <c r="B951" s="2">
        <v>167.5</v>
      </c>
      <c r="C951" s="2">
        <v>168</v>
      </c>
      <c r="D951" s="2">
        <v>166</v>
      </c>
      <c r="E951" s="2">
        <v>167</v>
      </c>
      <c r="F951" s="2">
        <v>133.45957899999999</v>
      </c>
      <c r="G951" s="3">
        <v>2528100</v>
      </c>
    </row>
    <row r="952" spans="1:7" x14ac:dyDescent="0.25">
      <c r="A952" s="1">
        <v>41596</v>
      </c>
      <c r="B952" s="2">
        <v>167.5</v>
      </c>
      <c r="C952" s="2">
        <v>168</v>
      </c>
      <c r="D952" s="2">
        <v>165.5</v>
      </c>
      <c r="E952" s="2">
        <v>167.5</v>
      </c>
      <c r="F952" s="2">
        <v>133.85917699999999</v>
      </c>
      <c r="G952" s="3">
        <v>4009500</v>
      </c>
    </row>
    <row r="953" spans="1:7" x14ac:dyDescent="0.25">
      <c r="A953" s="1">
        <v>41597</v>
      </c>
      <c r="B953" s="2">
        <v>166</v>
      </c>
      <c r="C953" s="2">
        <v>166.5</v>
      </c>
      <c r="D953" s="2">
        <v>165</v>
      </c>
      <c r="E953" s="2">
        <v>166.5</v>
      </c>
      <c r="F953" s="2">
        <v>133.06002799999999</v>
      </c>
      <c r="G953" s="3">
        <v>2564000</v>
      </c>
    </row>
    <row r="954" spans="1:7" x14ac:dyDescent="0.25">
      <c r="A954" s="1">
        <v>41598</v>
      </c>
      <c r="B954" s="2">
        <v>167</v>
      </c>
      <c r="C954" s="2">
        <v>167.5</v>
      </c>
      <c r="D954" s="2">
        <v>163</v>
      </c>
      <c r="E954" s="2">
        <v>164</v>
      </c>
      <c r="F954" s="2">
        <v>131.062119</v>
      </c>
      <c r="G954" s="3">
        <v>5257500</v>
      </c>
    </row>
    <row r="955" spans="1:7" x14ac:dyDescent="0.25">
      <c r="A955" s="1">
        <v>41599</v>
      </c>
      <c r="B955" s="2">
        <v>161.5</v>
      </c>
      <c r="C955" s="2">
        <v>162.5</v>
      </c>
      <c r="D955" s="2">
        <v>157</v>
      </c>
      <c r="E955" s="2">
        <v>157.5</v>
      </c>
      <c r="F955" s="2">
        <v>125.86758399999999</v>
      </c>
      <c r="G955" s="3">
        <v>9315000</v>
      </c>
    </row>
    <row r="956" spans="1:7" x14ac:dyDescent="0.25">
      <c r="A956" s="1">
        <v>41600</v>
      </c>
      <c r="B956" s="2">
        <v>159</v>
      </c>
      <c r="C956" s="2">
        <v>159.5</v>
      </c>
      <c r="D956" s="2">
        <v>156</v>
      </c>
      <c r="E956" s="2">
        <v>156</v>
      </c>
      <c r="F956" s="2">
        <v>124.668831</v>
      </c>
      <c r="G956" s="3">
        <v>7443800</v>
      </c>
    </row>
    <row r="957" spans="1:7" x14ac:dyDescent="0.25">
      <c r="A957" s="1">
        <v>41603</v>
      </c>
      <c r="B957" s="2">
        <v>155</v>
      </c>
      <c r="C957" s="2">
        <v>161</v>
      </c>
      <c r="D957" s="2">
        <v>155</v>
      </c>
      <c r="E957" s="2">
        <v>160</v>
      </c>
      <c r="F957" s="2">
        <v>127.865471</v>
      </c>
      <c r="G957" s="3">
        <v>9009500</v>
      </c>
    </row>
    <row r="958" spans="1:7" x14ac:dyDescent="0.25">
      <c r="A958" s="1">
        <v>41604</v>
      </c>
      <c r="B958" s="2">
        <v>159</v>
      </c>
      <c r="C958" s="2">
        <v>162.5</v>
      </c>
      <c r="D958" s="2">
        <v>158</v>
      </c>
      <c r="E958" s="2">
        <v>159.5</v>
      </c>
      <c r="F958" s="2">
        <v>127.465889</v>
      </c>
      <c r="G958" s="3">
        <v>11487800</v>
      </c>
    </row>
    <row r="959" spans="1:7" x14ac:dyDescent="0.25">
      <c r="A959" s="1">
        <v>41605</v>
      </c>
      <c r="B959" s="2">
        <v>158.5</v>
      </c>
      <c r="C959" s="2">
        <v>159.5</v>
      </c>
      <c r="D959" s="2">
        <v>157</v>
      </c>
      <c r="E959" s="2">
        <v>159.5</v>
      </c>
      <c r="F959" s="2">
        <v>127.465889</v>
      </c>
      <c r="G959" s="3">
        <v>4435200</v>
      </c>
    </row>
    <row r="960" spans="1:7" x14ac:dyDescent="0.25">
      <c r="A960" s="1">
        <v>41606</v>
      </c>
      <c r="B960" s="2">
        <v>160</v>
      </c>
      <c r="C960" s="2">
        <v>160.5</v>
      </c>
      <c r="D960" s="2">
        <v>157</v>
      </c>
      <c r="E960" s="2">
        <v>157.5</v>
      </c>
      <c r="F960" s="2">
        <v>125.86758399999999</v>
      </c>
      <c r="G960" s="3">
        <v>3542100</v>
      </c>
    </row>
    <row r="961" spans="1:7" x14ac:dyDescent="0.25">
      <c r="A961" s="1">
        <v>41607</v>
      </c>
      <c r="B961" s="2">
        <v>157</v>
      </c>
      <c r="C961" s="2">
        <v>157</v>
      </c>
      <c r="D961" s="2">
        <v>154</v>
      </c>
      <c r="E961" s="2">
        <v>157</v>
      </c>
      <c r="F961" s="2">
        <v>125.468002</v>
      </c>
      <c r="G961" s="3">
        <v>6900800</v>
      </c>
    </row>
    <row r="962" spans="1:7" x14ac:dyDescent="0.25">
      <c r="A962" s="1">
        <v>41610</v>
      </c>
      <c r="B962" s="2">
        <v>154.5</v>
      </c>
      <c r="C962" s="2">
        <v>155</v>
      </c>
      <c r="D962" s="2">
        <v>152.5</v>
      </c>
      <c r="E962" s="2">
        <v>155</v>
      </c>
      <c r="F962" s="2">
        <v>123.86969000000001</v>
      </c>
      <c r="G962" s="3">
        <v>8358000</v>
      </c>
    </row>
    <row r="963" spans="1:7" x14ac:dyDescent="0.25">
      <c r="A963" s="1">
        <v>41611</v>
      </c>
      <c r="B963" s="2">
        <v>155.5</v>
      </c>
      <c r="C963" s="2">
        <v>160.5</v>
      </c>
      <c r="D963" s="2">
        <v>155.5</v>
      </c>
      <c r="E963" s="2">
        <v>158.5</v>
      </c>
      <c r="F963" s="2">
        <v>126.66674</v>
      </c>
      <c r="G963" s="3">
        <v>14788300</v>
      </c>
    </row>
    <row r="964" spans="1:7" x14ac:dyDescent="0.25">
      <c r="A964" s="1">
        <v>41612</v>
      </c>
      <c r="B964" s="2">
        <v>158.5</v>
      </c>
      <c r="C964" s="2">
        <v>159.5</v>
      </c>
      <c r="D964" s="2">
        <v>156</v>
      </c>
      <c r="E964" s="2">
        <v>156</v>
      </c>
      <c r="F964" s="2">
        <v>124.668831</v>
      </c>
      <c r="G964" s="3">
        <v>6880700</v>
      </c>
    </row>
    <row r="965" spans="1:7" x14ac:dyDescent="0.25">
      <c r="A965" s="1">
        <v>41614</v>
      </c>
      <c r="B965" s="2">
        <v>153</v>
      </c>
      <c r="C965" s="2">
        <v>156</v>
      </c>
      <c r="D965" s="2">
        <v>152.5</v>
      </c>
      <c r="E965" s="2">
        <v>155</v>
      </c>
      <c r="F965" s="2">
        <v>123.86969000000001</v>
      </c>
      <c r="G965" s="3">
        <v>10070700</v>
      </c>
    </row>
    <row r="966" spans="1:7" x14ac:dyDescent="0.25">
      <c r="A966" s="1">
        <v>41617</v>
      </c>
      <c r="B966" s="2">
        <v>156.5</v>
      </c>
      <c r="C966" s="2">
        <v>157.5</v>
      </c>
      <c r="D966" s="2">
        <v>154</v>
      </c>
      <c r="E966" s="2">
        <v>154</v>
      </c>
      <c r="F966" s="2">
        <v>123.070526</v>
      </c>
      <c r="G966" s="3">
        <v>5867700</v>
      </c>
    </row>
    <row r="967" spans="1:7" x14ac:dyDescent="0.25">
      <c r="A967" s="1">
        <v>41619</v>
      </c>
      <c r="B967" s="2">
        <v>153.5</v>
      </c>
      <c r="C967" s="2">
        <v>156</v>
      </c>
      <c r="D967" s="2">
        <v>153.5</v>
      </c>
      <c r="E967" s="2">
        <v>154.5</v>
      </c>
      <c r="F967" s="2">
        <v>123.4701</v>
      </c>
      <c r="G967" s="3">
        <v>5155200</v>
      </c>
    </row>
    <row r="968" spans="1:7" x14ac:dyDescent="0.25">
      <c r="A968" s="1">
        <v>41620</v>
      </c>
      <c r="B968" s="2">
        <v>154</v>
      </c>
      <c r="C968" s="2">
        <v>155.5</v>
      </c>
      <c r="D968" s="2">
        <v>154</v>
      </c>
      <c r="E968" s="2">
        <v>154</v>
      </c>
      <c r="F968" s="2">
        <v>123.070526</v>
      </c>
      <c r="G968" s="3">
        <v>5432800</v>
      </c>
    </row>
    <row r="969" spans="1:7" x14ac:dyDescent="0.25">
      <c r="A969" s="1">
        <v>41621</v>
      </c>
      <c r="B969" s="2">
        <v>153</v>
      </c>
      <c r="C969" s="2">
        <v>154.5</v>
      </c>
      <c r="D969" s="2">
        <v>151</v>
      </c>
      <c r="E969" s="2">
        <v>154</v>
      </c>
      <c r="F969" s="2">
        <v>123.070526</v>
      </c>
      <c r="G969" s="3">
        <v>5700200</v>
      </c>
    </row>
    <row r="970" spans="1:7" x14ac:dyDescent="0.25">
      <c r="A970" s="1">
        <v>41624</v>
      </c>
      <c r="B970" s="2">
        <v>154</v>
      </c>
      <c r="C970" s="2">
        <v>154</v>
      </c>
      <c r="D970" s="2">
        <v>151.5</v>
      </c>
      <c r="E970" s="2">
        <v>152.5</v>
      </c>
      <c r="F970" s="2">
        <v>121.871788</v>
      </c>
      <c r="G970" s="3">
        <v>2475600</v>
      </c>
    </row>
    <row r="971" spans="1:7" x14ac:dyDescent="0.25">
      <c r="A971" s="1">
        <v>41625</v>
      </c>
      <c r="B971" s="2">
        <v>154</v>
      </c>
      <c r="C971" s="2">
        <v>158</v>
      </c>
      <c r="D971" s="2">
        <v>153.5</v>
      </c>
      <c r="E971" s="2">
        <v>157.5</v>
      </c>
      <c r="F971" s="2">
        <v>125.86758399999999</v>
      </c>
      <c r="G971" s="3">
        <v>5096300</v>
      </c>
    </row>
    <row r="972" spans="1:7" x14ac:dyDescent="0.25">
      <c r="A972" s="1">
        <v>41626</v>
      </c>
      <c r="B972" s="2">
        <v>157</v>
      </c>
      <c r="C972" s="2">
        <v>159</v>
      </c>
      <c r="D972" s="2">
        <v>157</v>
      </c>
      <c r="E972" s="2">
        <v>158.5</v>
      </c>
      <c r="F972" s="2">
        <v>126.66674</v>
      </c>
      <c r="G972" s="3">
        <v>3695800</v>
      </c>
    </row>
    <row r="973" spans="1:7" x14ac:dyDescent="0.25">
      <c r="A973" s="1">
        <v>41627</v>
      </c>
      <c r="B973" s="2">
        <v>158</v>
      </c>
      <c r="C973" s="2">
        <v>159.5</v>
      </c>
      <c r="D973" s="2">
        <v>154.5</v>
      </c>
      <c r="E973" s="2">
        <v>155.5</v>
      </c>
      <c r="F973" s="2">
        <v>124.269279</v>
      </c>
      <c r="G973" s="3">
        <v>4875100</v>
      </c>
    </row>
    <row r="974" spans="1:7" x14ac:dyDescent="0.25">
      <c r="A974" s="1">
        <v>41628</v>
      </c>
      <c r="B974" s="2">
        <v>154</v>
      </c>
      <c r="C974" s="2">
        <v>154.5</v>
      </c>
      <c r="D974" s="2">
        <v>150</v>
      </c>
      <c r="E974" s="2">
        <v>152.5</v>
      </c>
      <c r="F974" s="2">
        <v>121.871788</v>
      </c>
      <c r="G974" s="3">
        <v>8039500</v>
      </c>
    </row>
    <row r="975" spans="1:7" x14ac:dyDescent="0.25">
      <c r="A975" s="1">
        <v>41631</v>
      </c>
      <c r="B975" s="2">
        <v>152.5</v>
      </c>
      <c r="C975" s="2">
        <v>152.5</v>
      </c>
      <c r="D975" s="2">
        <v>150</v>
      </c>
      <c r="E975" s="2">
        <v>152</v>
      </c>
      <c r="F975" s="2">
        <v>121.472206</v>
      </c>
      <c r="G975" s="3">
        <v>5345500</v>
      </c>
    </row>
    <row r="976" spans="1:7" x14ac:dyDescent="0.25">
      <c r="A976" s="1">
        <v>41632</v>
      </c>
      <c r="B976" s="2">
        <v>151.5</v>
      </c>
      <c r="C976" s="2">
        <v>153.5</v>
      </c>
      <c r="D976" s="2">
        <v>151</v>
      </c>
      <c r="E976" s="2">
        <v>152</v>
      </c>
      <c r="F976" s="2">
        <v>121.472206</v>
      </c>
      <c r="G976" s="3">
        <v>2860400</v>
      </c>
    </row>
    <row r="977" spans="1:7" x14ac:dyDescent="0.25">
      <c r="A977" s="1">
        <v>41633</v>
      </c>
      <c r="B977" s="2">
        <v>152</v>
      </c>
      <c r="C977" s="2">
        <v>153</v>
      </c>
      <c r="D977" s="2">
        <v>151.5</v>
      </c>
      <c r="E977" s="2">
        <v>152.5</v>
      </c>
      <c r="F977" s="2">
        <v>121.871788</v>
      </c>
      <c r="G977" s="3">
        <v>1272400</v>
      </c>
    </row>
    <row r="978" spans="1:7" x14ac:dyDescent="0.25">
      <c r="A978" s="1">
        <v>41634</v>
      </c>
      <c r="B978" s="2">
        <v>152</v>
      </c>
      <c r="C978" s="2">
        <v>152</v>
      </c>
      <c r="D978" s="2">
        <v>146.5</v>
      </c>
      <c r="E978" s="2">
        <v>147.5</v>
      </c>
      <c r="F978" s="2">
        <v>117.87599899999999</v>
      </c>
      <c r="G978" s="3">
        <v>7192400</v>
      </c>
    </row>
    <row r="979" spans="1:7" x14ac:dyDescent="0.25">
      <c r="A979" s="1">
        <v>41635</v>
      </c>
      <c r="B979" s="2">
        <v>145.5</v>
      </c>
      <c r="C979" s="2">
        <v>145.5</v>
      </c>
      <c r="D979" s="2">
        <v>141.5</v>
      </c>
      <c r="E979" s="2">
        <v>143.5</v>
      </c>
      <c r="F979" s="2">
        <v>114.679367</v>
      </c>
      <c r="G979" s="3">
        <v>7922600</v>
      </c>
    </row>
    <row r="980" spans="1:7" x14ac:dyDescent="0.25">
      <c r="A980" s="1">
        <v>41641</v>
      </c>
      <c r="B980" s="2">
        <v>141.5</v>
      </c>
      <c r="C980" s="2">
        <v>142</v>
      </c>
      <c r="D980" s="2">
        <v>131.5</v>
      </c>
      <c r="E980" s="2">
        <v>131.5</v>
      </c>
      <c r="F980" s="2">
        <v>105.08944700000001</v>
      </c>
      <c r="G980" s="3">
        <v>14726700</v>
      </c>
    </row>
    <row r="981" spans="1:7" x14ac:dyDescent="0.25">
      <c r="A981" s="1">
        <v>41642</v>
      </c>
      <c r="B981" s="2">
        <v>132</v>
      </c>
      <c r="C981" s="2">
        <v>135.5</v>
      </c>
      <c r="D981" s="2">
        <v>131</v>
      </c>
      <c r="E981" s="2">
        <v>132.5</v>
      </c>
      <c r="F981" s="2">
        <v>105.888588</v>
      </c>
      <c r="G981" s="3">
        <v>15410800</v>
      </c>
    </row>
    <row r="982" spans="1:7" x14ac:dyDescent="0.25">
      <c r="A982" s="1">
        <v>41645</v>
      </c>
      <c r="B982" s="2">
        <v>132</v>
      </c>
      <c r="C982" s="2">
        <v>140</v>
      </c>
      <c r="D982" s="2">
        <v>130.5</v>
      </c>
      <c r="E982" s="2">
        <v>140</v>
      </c>
      <c r="F982" s="2">
        <v>111.88228599999999</v>
      </c>
      <c r="G982" s="3">
        <v>12798300</v>
      </c>
    </row>
    <row r="983" spans="1:7" x14ac:dyDescent="0.25">
      <c r="A983" s="1">
        <v>41646</v>
      </c>
      <c r="B983" s="2">
        <v>141</v>
      </c>
      <c r="C983" s="2">
        <v>144</v>
      </c>
      <c r="D983" s="2">
        <v>139</v>
      </c>
      <c r="E983" s="2">
        <v>144</v>
      </c>
      <c r="F983" s="2">
        <v>115.078934</v>
      </c>
      <c r="G983" s="3">
        <v>9352800</v>
      </c>
    </row>
    <row r="984" spans="1:7" x14ac:dyDescent="0.25">
      <c r="A984" s="1">
        <v>41647</v>
      </c>
      <c r="B984" s="2">
        <v>143.5</v>
      </c>
      <c r="C984" s="2">
        <v>144.5</v>
      </c>
      <c r="D984" s="2">
        <v>140</v>
      </c>
      <c r="E984" s="2">
        <v>140.5</v>
      </c>
      <c r="F984" s="2">
        <v>112.28185999999999</v>
      </c>
      <c r="G984" s="3">
        <v>10750100</v>
      </c>
    </row>
    <row r="985" spans="1:7" x14ac:dyDescent="0.25">
      <c r="A985" s="1">
        <v>41648</v>
      </c>
      <c r="B985" s="2">
        <v>140.5</v>
      </c>
      <c r="C985" s="2">
        <v>142.5</v>
      </c>
      <c r="D985" s="2">
        <v>140</v>
      </c>
      <c r="E985" s="2">
        <v>142</v>
      </c>
      <c r="F985" s="2">
        <v>113.480598</v>
      </c>
      <c r="G985" s="3">
        <v>10457800</v>
      </c>
    </row>
    <row r="986" spans="1:7" x14ac:dyDescent="0.25">
      <c r="A986" s="1">
        <v>41649</v>
      </c>
      <c r="B986" s="2">
        <v>141</v>
      </c>
      <c r="C986" s="2">
        <v>143.5</v>
      </c>
      <c r="D986" s="2">
        <v>139</v>
      </c>
      <c r="E986" s="2">
        <v>141.5</v>
      </c>
      <c r="F986" s="2">
        <v>113.081039</v>
      </c>
      <c r="G986" s="3">
        <v>8957400</v>
      </c>
    </row>
    <row r="987" spans="1:7" x14ac:dyDescent="0.25">
      <c r="A987" s="1">
        <v>41652</v>
      </c>
      <c r="B987" s="2">
        <v>139.5</v>
      </c>
      <c r="C987" s="2">
        <v>147</v>
      </c>
      <c r="D987" s="2">
        <v>139.5</v>
      </c>
      <c r="E987" s="2">
        <v>147</v>
      </c>
      <c r="F987" s="2">
        <v>117.47640199999999</v>
      </c>
      <c r="G987" s="3">
        <v>8347900</v>
      </c>
    </row>
    <row r="988" spans="1:7" x14ac:dyDescent="0.25">
      <c r="A988" s="1">
        <v>41653</v>
      </c>
      <c r="B988" s="2">
        <v>146</v>
      </c>
      <c r="C988" s="2">
        <v>148.5</v>
      </c>
      <c r="D988" s="2">
        <v>144.5</v>
      </c>
      <c r="E988" s="2">
        <v>148.5</v>
      </c>
      <c r="F988" s="2">
        <v>118.67514799999999</v>
      </c>
      <c r="G988" s="3">
        <v>7634400</v>
      </c>
    </row>
    <row r="989" spans="1:7" x14ac:dyDescent="0.25">
      <c r="A989" s="1">
        <v>41654</v>
      </c>
      <c r="B989" s="2">
        <v>146.5</v>
      </c>
      <c r="C989" s="2">
        <v>147.5</v>
      </c>
      <c r="D989" s="2">
        <v>144</v>
      </c>
      <c r="E989" s="2">
        <v>144</v>
      </c>
      <c r="F989" s="2">
        <v>115.078934</v>
      </c>
      <c r="G989" s="3">
        <v>5157400</v>
      </c>
    </row>
    <row r="990" spans="1:7" x14ac:dyDescent="0.25">
      <c r="A990" s="1">
        <v>41655</v>
      </c>
      <c r="B990" s="2">
        <v>145</v>
      </c>
      <c r="C990" s="2">
        <v>148.5</v>
      </c>
      <c r="D990" s="2">
        <v>144</v>
      </c>
      <c r="E990" s="2">
        <v>147.5</v>
      </c>
      <c r="F990" s="2">
        <v>117.87599899999999</v>
      </c>
      <c r="G990" s="3">
        <v>6842500</v>
      </c>
    </row>
    <row r="991" spans="1:7" x14ac:dyDescent="0.25">
      <c r="A991" s="1">
        <v>41656</v>
      </c>
      <c r="B991" s="2">
        <v>148</v>
      </c>
      <c r="C991" s="2">
        <v>149</v>
      </c>
      <c r="D991" s="2">
        <v>146</v>
      </c>
      <c r="E991" s="2">
        <v>147</v>
      </c>
      <c r="F991" s="2">
        <v>117.47640199999999</v>
      </c>
      <c r="G991" s="3">
        <v>7819700</v>
      </c>
    </row>
    <row r="992" spans="1:7" x14ac:dyDescent="0.25">
      <c r="A992" s="1">
        <v>41659</v>
      </c>
      <c r="B992" s="2">
        <v>146</v>
      </c>
      <c r="C992" s="2">
        <v>148.5</v>
      </c>
      <c r="D992" s="2">
        <v>145.5</v>
      </c>
      <c r="E992" s="2">
        <v>147</v>
      </c>
      <c r="F992" s="2">
        <v>117.47640199999999</v>
      </c>
      <c r="G992" s="3">
        <v>2655700</v>
      </c>
    </row>
    <row r="993" spans="1:7" x14ac:dyDescent="0.25">
      <c r="A993" s="1">
        <v>41660</v>
      </c>
      <c r="B993" s="2">
        <v>147</v>
      </c>
      <c r="C993" s="2">
        <v>149</v>
      </c>
      <c r="D993" s="2">
        <v>146</v>
      </c>
      <c r="E993" s="2">
        <v>147</v>
      </c>
      <c r="F993" s="2">
        <v>117.47640199999999</v>
      </c>
      <c r="G993" s="3">
        <v>8477200</v>
      </c>
    </row>
    <row r="994" spans="1:7" x14ac:dyDescent="0.25">
      <c r="A994" s="1">
        <v>41661</v>
      </c>
      <c r="B994" s="2">
        <v>145.5</v>
      </c>
      <c r="C994" s="2">
        <v>151.5</v>
      </c>
      <c r="D994" s="2">
        <v>145</v>
      </c>
      <c r="E994" s="2">
        <v>150.5</v>
      </c>
      <c r="F994" s="2">
        <v>120.27346</v>
      </c>
      <c r="G994" s="3">
        <v>8767800</v>
      </c>
    </row>
    <row r="995" spans="1:7" x14ac:dyDescent="0.25">
      <c r="A995" s="1">
        <v>41662</v>
      </c>
      <c r="B995" s="2">
        <v>151.5</v>
      </c>
      <c r="C995" s="2">
        <v>156.5</v>
      </c>
      <c r="D995" s="2">
        <v>150.5</v>
      </c>
      <c r="E995" s="2">
        <v>156.5</v>
      </c>
      <c r="F995" s="2">
        <v>125.06841300000001</v>
      </c>
      <c r="G995" s="3">
        <v>14332200</v>
      </c>
    </row>
    <row r="996" spans="1:7" x14ac:dyDescent="0.25">
      <c r="A996" s="1">
        <v>41663</v>
      </c>
      <c r="B996" s="2">
        <v>156.5</v>
      </c>
      <c r="C996" s="2">
        <v>157</v>
      </c>
      <c r="D996" s="2">
        <v>153.5</v>
      </c>
      <c r="E996" s="2">
        <v>155</v>
      </c>
      <c r="F996" s="2">
        <v>123.86969000000001</v>
      </c>
      <c r="G996" s="3">
        <v>7609400</v>
      </c>
    </row>
    <row r="997" spans="1:7" x14ac:dyDescent="0.25">
      <c r="A997" s="1">
        <v>41666</v>
      </c>
      <c r="B997" s="2">
        <v>152</v>
      </c>
      <c r="C997" s="2">
        <v>152.5</v>
      </c>
      <c r="D997" s="2">
        <v>150.5</v>
      </c>
      <c r="E997" s="2">
        <v>150.5</v>
      </c>
      <c r="F997" s="2">
        <v>120.27346</v>
      </c>
      <c r="G997" s="3">
        <v>6392900</v>
      </c>
    </row>
    <row r="998" spans="1:7" x14ac:dyDescent="0.25">
      <c r="A998" s="1">
        <v>41667</v>
      </c>
      <c r="B998" s="2">
        <v>148.5</v>
      </c>
      <c r="C998" s="2">
        <v>149.5</v>
      </c>
      <c r="D998" s="2">
        <v>145.5</v>
      </c>
      <c r="E998" s="2">
        <v>147</v>
      </c>
      <c r="F998" s="2">
        <v>117.47640199999999</v>
      </c>
      <c r="G998" s="3">
        <v>11064100</v>
      </c>
    </row>
    <row r="999" spans="1:7" x14ac:dyDescent="0.25">
      <c r="A999" s="1">
        <v>41668</v>
      </c>
      <c r="B999" s="2">
        <v>147</v>
      </c>
      <c r="C999" s="2">
        <v>147</v>
      </c>
      <c r="D999" s="2">
        <v>145</v>
      </c>
      <c r="E999" s="2">
        <v>146</v>
      </c>
      <c r="F999" s="2">
        <v>116.677246</v>
      </c>
      <c r="G999" s="3">
        <v>12681700</v>
      </c>
    </row>
    <row r="1000" spans="1:7" x14ac:dyDescent="0.25">
      <c r="A1000" s="1">
        <v>41669</v>
      </c>
      <c r="B1000" s="2">
        <v>144.5</v>
      </c>
      <c r="C1000" s="2">
        <v>147</v>
      </c>
      <c r="D1000" s="2">
        <v>143.5</v>
      </c>
      <c r="E1000" s="2">
        <v>146</v>
      </c>
      <c r="F1000" s="2">
        <v>116.677246</v>
      </c>
      <c r="G1000" s="3">
        <v>6550200</v>
      </c>
    </row>
    <row r="1001" spans="1:7" x14ac:dyDescent="0.25">
      <c r="A1001" s="1">
        <v>41670</v>
      </c>
      <c r="B1001" s="2">
        <v>146.5</v>
      </c>
      <c r="C1001" s="2">
        <v>149</v>
      </c>
      <c r="D1001" s="2">
        <v>146.5</v>
      </c>
      <c r="E1001" s="2">
        <v>149</v>
      </c>
      <c r="F1001" s="2">
        <v>119.074738</v>
      </c>
      <c r="G1001" s="3">
        <v>3969100</v>
      </c>
    </row>
    <row r="1002" spans="1:7" x14ac:dyDescent="0.25">
      <c r="A1002" s="1">
        <v>41673</v>
      </c>
      <c r="B1002" s="2">
        <v>150</v>
      </c>
      <c r="C1002" s="2">
        <v>150.5</v>
      </c>
      <c r="D1002" s="2">
        <v>148</v>
      </c>
      <c r="E1002" s="2">
        <v>150</v>
      </c>
      <c r="F1002" s="2">
        <v>119.87387099999999</v>
      </c>
      <c r="G1002" s="3">
        <v>4476000</v>
      </c>
    </row>
    <row r="1003" spans="1:7" x14ac:dyDescent="0.25">
      <c r="A1003" s="1">
        <v>41674</v>
      </c>
      <c r="B1003" s="2">
        <v>148</v>
      </c>
      <c r="C1003" s="2">
        <v>148.5</v>
      </c>
      <c r="D1003" s="2">
        <v>145.5</v>
      </c>
      <c r="E1003" s="2">
        <v>146</v>
      </c>
      <c r="F1003" s="2">
        <v>116.677246</v>
      </c>
      <c r="G1003" s="3">
        <v>7593300</v>
      </c>
    </row>
    <row r="1004" spans="1:7" x14ac:dyDescent="0.25">
      <c r="A1004" s="1">
        <v>41675</v>
      </c>
      <c r="B1004" s="2">
        <v>146.5</v>
      </c>
      <c r="C1004" s="2">
        <v>148</v>
      </c>
      <c r="D1004" s="2">
        <v>145</v>
      </c>
      <c r="E1004" s="2">
        <v>146.5</v>
      </c>
      <c r="F1004" s="2">
        <v>117.07682</v>
      </c>
      <c r="G1004" s="3">
        <v>4733200</v>
      </c>
    </row>
    <row r="1005" spans="1:7" x14ac:dyDescent="0.25">
      <c r="A1005" s="1">
        <v>41676</v>
      </c>
      <c r="B1005" s="2">
        <v>147</v>
      </c>
      <c r="C1005" s="2">
        <v>147.5</v>
      </c>
      <c r="D1005" s="2">
        <v>146</v>
      </c>
      <c r="E1005" s="2">
        <v>147</v>
      </c>
      <c r="F1005" s="2">
        <v>117.47640199999999</v>
      </c>
      <c r="G1005" s="3">
        <v>5753700</v>
      </c>
    </row>
    <row r="1006" spans="1:7" x14ac:dyDescent="0.25">
      <c r="A1006" s="1">
        <v>41677</v>
      </c>
      <c r="B1006" s="2">
        <v>148</v>
      </c>
      <c r="C1006" s="2">
        <v>149</v>
      </c>
      <c r="D1006" s="2">
        <v>147.5</v>
      </c>
      <c r="E1006" s="2">
        <v>148</v>
      </c>
      <c r="F1006" s="2">
        <v>118.275566</v>
      </c>
      <c r="G1006" s="3">
        <v>5226600</v>
      </c>
    </row>
    <row r="1007" spans="1:7" x14ac:dyDescent="0.25">
      <c r="A1007" s="1">
        <v>41680</v>
      </c>
      <c r="B1007" s="2">
        <v>147.5</v>
      </c>
      <c r="C1007" s="2">
        <v>148.5</v>
      </c>
      <c r="D1007" s="2">
        <v>146.5</v>
      </c>
      <c r="E1007" s="2">
        <v>146.5</v>
      </c>
      <c r="F1007" s="2">
        <v>117.07682</v>
      </c>
      <c r="G1007" s="3">
        <v>2415700</v>
      </c>
    </row>
    <row r="1008" spans="1:7" x14ac:dyDescent="0.25">
      <c r="A1008" s="1">
        <v>41681</v>
      </c>
      <c r="B1008" s="2">
        <v>146.5</v>
      </c>
      <c r="C1008" s="2">
        <v>149</v>
      </c>
      <c r="D1008" s="2">
        <v>145.5</v>
      </c>
      <c r="E1008" s="2">
        <v>147.5</v>
      </c>
      <c r="F1008" s="2">
        <v>117.87599899999999</v>
      </c>
      <c r="G1008" s="3">
        <v>4355700</v>
      </c>
    </row>
    <row r="1009" spans="1:7" x14ac:dyDescent="0.25">
      <c r="A1009" s="1">
        <v>41682</v>
      </c>
      <c r="B1009" s="2">
        <v>147.5</v>
      </c>
      <c r="C1009" s="2">
        <v>150</v>
      </c>
      <c r="D1009" s="2">
        <v>147</v>
      </c>
      <c r="E1009" s="2">
        <v>150</v>
      </c>
      <c r="F1009" s="2">
        <v>119.87387099999999</v>
      </c>
      <c r="G1009" s="3">
        <v>3672300</v>
      </c>
    </row>
    <row r="1010" spans="1:7" x14ac:dyDescent="0.25">
      <c r="A1010" s="1">
        <v>41683</v>
      </c>
      <c r="B1010" s="2">
        <v>150</v>
      </c>
      <c r="C1010" s="2">
        <v>150</v>
      </c>
      <c r="D1010" s="2">
        <v>148</v>
      </c>
      <c r="E1010" s="2">
        <v>149</v>
      </c>
      <c r="F1010" s="2">
        <v>119.074738</v>
      </c>
      <c r="G1010" s="3">
        <v>3762600</v>
      </c>
    </row>
    <row r="1011" spans="1:7" x14ac:dyDescent="0.25">
      <c r="A1011" s="1">
        <v>41687</v>
      </c>
      <c r="B1011" s="2">
        <v>150</v>
      </c>
      <c r="C1011" s="2">
        <v>154</v>
      </c>
      <c r="D1011" s="2">
        <v>149.5</v>
      </c>
      <c r="E1011" s="2">
        <v>153.5</v>
      </c>
      <c r="F1011" s="2">
        <v>122.670959</v>
      </c>
      <c r="G1011" s="3">
        <v>9479300</v>
      </c>
    </row>
    <row r="1012" spans="1:7" x14ac:dyDescent="0.25">
      <c r="A1012" s="1">
        <v>41688</v>
      </c>
      <c r="B1012" s="2">
        <v>152</v>
      </c>
      <c r="C1012" s="2">
        <v>152.5</v>
      </c>
      <c r="D1012" s="2">
        <v>150</v>
      </c>
      <c r="E1012" s="2">
        <v>152</v>
      </c>
      <c r="F1012" s="2">
        <v>121.472206</v>
      </c>
      <c r="G1012" s="3">
        <v>8076900</v>
      </c>
    </row>
    <row r="1013" spans="1:7" x14ac:dyDescent="0.25">
      <c r="A1013" s="1">
        <v>41689</v>
      </c>
      <c r="B1013" s="2">
        <v>153</v>
      </c>
      <c r="C1013" s="2">
        <v>153</v>
      </c>
      <c r="D1013" s="2">
        <v>150</v>
      </c>
      <c r="E1013" s="2">
        <v>151</v>
      </c>
      <c r="F1013" s="2">
        <v>120.673058</v>
      </c>
      <c r="G1013" s="3">
        <v>4521200</v>
      </c>
    </row>
    <row r="1014" spans="1:7" x14ac:dyDescent="0.25">
      <c r="A1014" s="1">
        <v>41690</v>
      </c>
      <c r="B1014" s="2">
        <v>150</v>
      </c>
      <c r="C1014" s="2">
        <v>150.5</v>
      </c>
      <c r="D1014" s="2">
        <v>147.5</v>
      </c>
      <c r="E1014" s="2">
        <v>147.5</v>
      </c>
      <c r="F1014" s="2">
        <v>117.87599899999999</v>
      </c>
      <c r="G1014" s="3">
        <v>6020500</v>
      </c>
    </row>
    <row r="1015" spans="1:7" x14ac:dyDescent="0.25">
      <c r="A1015" s="1">
        <v>41691</v>
      </c>
      <c r="B1015" s="2">
        <v>148</v>
      </c>
      <c r="C1015" s="2">
        <v>149</v>
      </c>
      <c r="D1015" s="2">
        <v>147</v>
      </c>
      <c r="E1015" s="2">
        <v>148</v>
      </c>
      <c r="F1015" s="2">
        <v>118.275566</v>
      </c>
      <c r="G1015" s="3">
        <v>2958600</v>
      </c>
    </row>
    <row r="1016" spans="1:7" x14ac:dyDescent="0.25">
      <c r="A1016" s="1">
        <v>41694</v>
      </c>
      <c r="B1016" s="2">
        <v>147</v>
      </c>
      <c r="C1016" s="2">
        <v>148.5</v>
      </c>
      <c r="D1016" s="2">
        <v>146</v>
      </c>
      <c r="E1016" s="2">
        <v>148</v>
      </c>
      <c r="F1016" s="2">
        <v>118.275566</v>
      </c>
      <c r="G1016" s="3">
        <v>1978700</v>
      </c>
    </row>
    <row r="1017" spans="1:7" x14ac:dyDescent="0.25">
      <c r="A1017" s="1">
        <v>41695</v>
      </c>
      <c r="B1017" s="2">
        <v>147.5</v>
      </c>
      <c r="C1017" s="2">
        <v>148.5</v>
      </c>
      <c r="D1017" s="2">
        <v>146.5</v>
      </c>
      <c r="E1017" s="2">
        <v>147</v>
      </c>
      <c r="F1017" s="2">
        <v>117.47640199999999</v>
      </c>
      <c r="G1017" s="3">
        <v>3332500</v>
      </c>
    </row>
    <row r="1018" spans="1:7" x14ac:dyDescent="0.25">
      <c r="A1018" s="1">
        <v>41696</v>
      </c>
      <c r="B1018" s="2">
        <v>147.5</v>
      </c>
      <c r="C1018" s="2">
        <v>149</v>
      </c>
      <c r="D1018" s="2">
        <v>147</v>
      </c>
      <c r="E1018" s="2">
        <v>147.5</v>
      </c>
      <c r="F1018" s="2">
        <v>117.87599899999999</v>
      </c>
      <c r="G1018" s="3">
        <v>6237800</v>
      </c>
    </row>
    <row r="1019" spans="1:7" x14ac:dyDescent="0.25">
      <c r="A1019" s="1">
        <v>41697</v>
      </c>
      <c r="B1019" s="2">
        <v>148</v>
      </c>
      <c r="C1019" s="2">
        <v>152</v>
      </c>
      <c r="D1019" s="2">
        <v>147.5</v>
      </c>
      <c r="E1019" s="2">
        <v>151.5</v>
      </c>
      <c r="F1019" s="2">
        <v>121.072639</v>
      </c>
      <c r="G1019" s="3">
        <v>5866600</v>
      </c>
    </row>
    <row r="1020" spans="1:7" x14ac:dyDescent="0.25">
      <c r="A1020" s="1">
        <v>41698</v>
      </c>
      <c r="B1020" s="2">
        <v>151.5</v>
      </c>
      <c r="C1020" s="2">
        <v>152</v>
      </c>
      <c r="D1020" s="2">
        <v>150.5</v>
      </c>
      <c r="E1020" s="2">
        <v>151.5</v>
      </c>
      <c r="F1020" s="2">
        <v>121.072639</v>
      </c>
      <c r="G1020" s="3">
        <v>3780600</v>
      </c>
    </row>
    <row r="1021" spans="1:7" x14ac:dyDescent="0.25">
      <c r="A1021" s="1">
        <v>41701</v>
      </c>
      <c r="B1021" s="2">
        <v>152</v>
      </c>
      <c r="C1021" s="2">
        <v>155</v>
      </c>
      <c r="D1021" s="2">
        <v>151.5</v>
      </c>
      <c r="E1021" s="2">
        <v>154</v>
      </c>
      <c r="F1021" s="2">
        <v>123.070526</v>
      </c>
      <c r="G1021" s="3">
        <v>8159000</v>
      </c>
    </row>
    <row r="1022" spans="1:7" x14ac:dyDescent="0.25">
      <c r="A1022" s="1">
        <v>41702</v>
      </c>
      <c r="B1022" s="2">
        <v>154</v>
      </c>
      <c r="C1022" s="2">
        <v>156</v>
      </c>
      <c r="D1022" s="2">
        <v>153</v>
      </c>
      <c r="E1022" s="2">
        <v>155</v>
      </c>
      <c r="F1022" s="2">
        <v>123.86969000000001</v>
      </c>
      <c r="G1022" s="3">
        <v>8517500</v>
      </c>
    </row>
    <row r="1023" spans="1:7" x14ac:dyDescent="0.25">
      <c r="A1023" s="1">
        <v>41703</v>
      </c>
      <c r="B1023" s="2">
        <v>155.5</v>
      </c>
      <c r="C1023" s="2">
        <v>157.5</v>
      </c>
      <c r="D1023" s="2">
        <v>155.5</v>
      </c>
      <c r="E1023" s="2">
        <v>157</v>
      </c>
      <c r="F1023" s="2">
        <v>125.468002</v>
      </c>
      <c r="G1023" s="3">
        <v>8334800</v>
      </c>
    </row>
    <row r="1024" spans="1:7" x14ac:dyDescent="0.25">
      <c r="A1024" s="1">
        <v>41704</v>
      </c>
      <c r="B1024" s="2">
        <v>157.5</v>
      </c>
      <c r="C1024" s="2">
        <v>158</v>
      </c>
      <c r="D1024" s="2">
        <v>156.5</v>
      </c>
      <c r="E1024" s="2">
        <v>157.5</v>
      </c>
      <c r="F1024" s="2">
        <v>125.86758399999999</v>
      </c>
      <c r="G1024" s="3">
        <v>3659100</v>
      </c>
    </row>
    <row r="1025" spans="1:7" x14ac:dyDescent="0.25">
      <c r="A1025" s="1">
        <v>41705</v>
      </c>
      <c r="B1025" s="2">
        <v>158</v>
      </c>
      <c r="C1025" s="2">
        <v>159</v>
      </c>
      <c r="D1025" s="2">
        <v>157</v>
      </c>
      <c r="E1025" s="2">
        <v>159</v>
      </c>
      <c r="F1025" s="2">
        <v>127.066322</v>
      </c>
      <c r="G1025" s="3">
        <v>4601800</v>
      </c>
    </row>
    <row r="1026" spans="1:7" x14ac:dyDescent="0.25">
      <c r="A1026" s="1">
        <v>41708</v>
      </c>
      <c r="B1026" s="2">
        <v>158.5</v>
      </c>
      <c r="C1026" s="2">
        <v>158.5</v>
      </c>
      <c r="D1026" s="2">
        <v>155</v>
      </c>
      <c r="E1026" s="2">
        <v>156</v>
      </c>
      <c r="F1026" s="2">
        <v>124.668831</v>
      </c>
      <c r="G1026" s="3">
        <v>4964200</v>
      </c>
    </row>
    <row r="1027" spans="1:7" x14ac:dyDescent="0.25">
      <c r="A1027" s="1">
        <v>41709</v>
      </c>
      <c r="B1027" s="2">
        <v>156</v>
      </c>
      <c r="C1027" s="2">
        <v>158.5</v>
      </c>
      <c r="D1027" s="2">
        <v>156</v>
      </c>
      <c r="E1027" s="2">
        <v>157</v>
      </c>
      <c r="F1027" s="2">
        <v>125.468002</v>
      </c>
      <c r="G1027" s="3">
        <v>3844700</v>
      </c>
    </row>
    <row r="1028" spans="1:7" x14ac:dyDescent="0.25">
      <c r="A1028" s="1">
        <v>41710</v>
      </c>
      <c r="B1028" s="2">
        <v>156.5</v>
      </c>
      <c r="C1028" s="2">
        <v>157.5</v>
      </c>
      <c r="D1028" s="2">
        <v>155.5</v>
      </c>
      <c r="E1028" s="2">
        <v>156.5</v>
      </c>
      <c r="F1028" s="2">
        <v>125.06841300000001</v>
      </c>
      <c r="G1028" s="3">
        <v>3331300</v>
      </c>
    </row>
    <row r="1029" spans="1:7" x14ac:dyDescent="0.25">
      <c r="A1029" s="1">
        <v>41711</v>
      </c>
      <c r="B1029" s="2">
        <v>157.5</v>
      </c>
      <c r="C1029" s="2">
        <v>157.5</v>
      </c>
      <c r="D1029" s="2">
        <v>156.5</v>
      </c>
      <c r="E1029" s="2">
        <v>156.5</v>
      </c>
      <c r="F1029" s="2">
        <v>125.06841300000001</v>
      </c>
      <c r="G1029" s="3">
        <v>3009300</v>
      </c>
    </row>
    <row r="1030" spans="1:7" x14ac:dyDescent="0.25">
      <c r="A1030" s="1">
        <v>41712</v>
      </c>
      <c r="B1030" s="2">
        <v>155</v>
      </c>
      <c r="C1030" s="2">
        <v>158.5</v>
      </c>
      <c r="D1030" s="2">
        <v>154.5</v>
      </c>
      <c r="E1030" s="2">
        <v>158.5</v>
      </c>
      <c r="F1030" s="2">
        <v>126.66674</v>
      </c>
      <c r="G1030" s="3">
        <v>4012100</v>
      </c>
    </row>
    <row r="1031" spans="1:7" x14ac:dyDescent="0.25">
      <c r="A1031" s="1">
        <v>41715</v>
      </c>
      <c r="B1031" s="2">
        <v>157.5</v>
      </c>
      <c r="C1031" s="2">
        <v>158.5</v>
      </c>
      <c r="D1031" s="2">
        <v>156.5</v>
      </c>
      <c r="E1031" s="2">
        <v>158.5</v>
      </c>
      <c r="F1031" s="2">
        <v>126.66674</v>
      </c>
      <c r="G1031" s="3">
        <v>3002700</v>
      </c>
    </row>
    <row r="1032" spans="1:7" x14ac:dyDescent="0.25">
      <c r="A1032" s="1">
        <v>41716</v>
      </c>
      <c r="B1032" s="2">
        <v>158.5</v>
      </c>
      <c r="C1032" s="2">
        <v>159.5</v>
      </c>
      <c r="D1032" s="2">
        <v>158</v>
      </c>
      <c r="E1032" s="2">
        <v>158.5</v>
      </c>
      <c r="F1032" s="2">
        <v>126.66674</v>
      </c>
      <c r="G1032" s="3">
        <v>7059900</v>
      </c>
    </row>
    <row r="1033" spans="1:7" x14ac:dyDescent="0.25">
      <c r="A1033" s="1">
        <v>41717</v>
      </c>
      <c r="B1033" s="2">
        <v>158.5</v>
      </c>
      <c r="C1033" s="2">
        <v>160.5</v>
      </c>
      <c r="D1033" s="2">
        <v>157.5</v>
      </c>
      <c r="E1033" s="2">
        <v>158</v>
      </c>
      <c r="F1033" s="2">
        <v>126.26715900000001</v>
      </c>
      <c r="G1033" s="3">
        <v>8974800</v>
      </c>
    </row>
    <row r="1034" spans="1:7" x14ac:dyDescent="0.25">
      <c r="A1034" s="1">
        <v>41718</v>
      </c>
      <c r="B1034" s="2">
        <v>156.5</v>
      </c>
      <c r="C1034" s="2">
        <v>157</v>
      </c>
      <c r="D1034" s="2">
        <v>155</v>
      </c>
      <c r="E1034" s="2">
        <v>156</v>
      </c>
      <c r="F1034" s="2">
        <v>124.668831</v>
      </c>
      <c r="G1034" s="3">
        <v>6121400</v>
      </c>
    </row>
    <row r="1035" spans="1:7" x14ac:dyDescent="0.25">
      <c r="A1035" s="1">
        <v>41719</v>
      </c>
      <c r="B1035" s="2">
        <v>156</v>
      </c>
      <c r="C1035" s="2">
        <v>156.5</v>
      </c>
      <c r="D1035" s="2">
        <v>154</v>
      </c>
      <c r="E1035" s="2">
        <v>154.5</v>
      </c>
      <c r="F1035" s="2">
        <v>123.4701</v>
      </c>
      <c r="G1035" s="3">
        <v>7266600</v>
      </c>
    </row>
    <row r="1036" spans="1:7" x14ac:dyDescent="0.25">
      <c r="A1036" s="1">
        <v>41722</v>
      </c>
      <c r="B1036" s="2">
        <v>153</v>
      </c>
      <c r="C1036" s="2">
        <v>154</v>
      </c>
      <c r="D1036" s="2">
        <v>152.5</v>
      </c>
      <c r="E1036" s="2">
        <v>152.5</v>
      </c>
      <c r="F1036" s="2">
        <v>121.871788</v>
      </c>
      <c r="G1036" s="3">
        <v>3980000</v>
      </c>
    </row>
    <row r="1037" spans="1:7" x14ac:dyDescent="0.25">
      <c r="A1037" s="1">
        <v>41723</v>
      </c>
      <c r="B1037" s="2">
        <v>152.5</v>
      </c>
      <c r="C1037" s="2">
        <v>155</v>
      </c>
      <c r="D1037" s="2">
        <v>152.5</v>
      </c>
      <c r="E1037" s="2">
        <v>154.5</v>
      </c>
      <c r="F1037" s="2">
        <v>123.4701</v>
      </c>
      <c r="G1037" s="3">
        <v>2254600</v>
      </c>
    </row>
    <row r="1038" spans="1:7" x14ac:dyDescent="0.25">
      <c r="A1038" s="1">
        <v>41724</v>
      </c>
      <c r="B1038" s="2">
        <v>156</v>
      </c>
      <c r="C1038" s="2">
        <v>156.5</v>
      </c>
      <c r="D1038" s="2">
        <v>154.5</v>
      </c>
      <c r="E1038" s="2">
        <v>155</v>
      </c>
      <c r="F1038" s="2">
        <v>123.86969000000001</v>
      </c>
      <c r="G1038" s="3">
        <v>3370000</v>
      </c>
    </row>
    <row r="1039" spans="1:7" x14ac:dyDescent="0.25">
      <c r="A1039" s="1">
        <v>41725</v>
      </c>
      <c r="B1039" s="2">
        <v>154.5</v>
      </c>
      <c r="C1039" s="2">
        <v>155.5</v>
      </c>
      <c r="D1039" s="2">
        <v>153.5</v>
      </c>
      <c r="E1039" s="2">
        <v>153.5</v>
      </c>
      <c r="F1039" s="2">
        <v>122.670959</v>
      </c>
      <c r="G1039" s="3">
        <v>5075500</v>
      </c>
    </row>
    <row r="1040" spans="1:7" x14ac:dyDescent="0.25">
      <c r="A1040" s="1">
        <v>41726</v>
      </c>
      <c r="B1040" s="2">
        <v>154</v>
      </c>
      <c r="C1040" s="2">
        <v>157.5</v>
      </c>
      <c r="D1040" s="2">
        <v>154</v>
      </c>
      <c r="E1040" s="2">
        <v>156.5</v>
      </c>
      <c r="F1040" s="2">
        <v>125.06841300000001</v>
      </c>
      <c r="G1040" s="3">
        <v>8340400</v>
      </c>
    </row>
    <row r="1041" spans="1:7" x14ac:dyDescent="0.25">
      <c r="A1041" s="1">
        <v>41729</v>
      </c>
      <c r="B1041" s="2">
        <v>157</v>
      </c>
      <c r="C1041" s="2">
        <v>158</v>
      </c>
      <c r="D1041" s="2">
        <v>156.5</v>
      </c>
      <c r="E1041" s="2">
        <v>157.5</v>
      </c>
      <c r="F1041" s="2">
        <v>125.86758399999999</v>
      </c>
      <c r="G1041" s="3">
        <v>3733900</v>
      </c>
    </row>
    <row r="1042" spans="1:7" x14ac:dyDescent="0.25">
      <c r="A1042" s="1">
        <v>41730</v>
      </c>
      <c r="B1042" s="2">
        <v>158</v>
      </c>
      <c r="C1042" s="2">
        <v>159</v>
      </c>
      <c r="D1042" s="2">
        <v>157.5</v>
      </c>
      <c r="E1042" s="2">
        <v>158.5</v>
      </c>
      <c r="F1042" s="2">
        <v>126.66674</v>
      </c>
      <c r="G1042" s="3">
        <v>7324300</v>
      </c>
    </row>
    <row r="1043" spans="1:7" x14ac:dyDescent="0.25">
      <c r="A1043" s="1">
        <v>41731</v>
      </c>
      <c r="B1043" s="2">
        <v>159</v>
      </c>
      <c r="C1043" s="2">
        <v>162.5</v>
      </c>
      <c r="D1043" s="2">
        <v>158.5</v>
      </c>
      <c r="E1043" s="2">
        <v>162</v>
      </c>
      <c r="F1043" s="2">
        <v>129.46380600000001</v>
      </c>
      <c r="G1043" s="3">
        <v>12629000</v>
      </c>
    </row>
    <row r="1044" spans="1:7" x14ac:dyDescent="0.25">
      <c r="A1044" s="1">
        <v>41732</v>
      </c>
      <c r="B1044" s="2">
        <v>161</v>
      </c>
      <c r="C1044" s="2">
        <v>162</v>
      </c>
      <c r="D1044" s="2">
        <v>159.5</v>
      </c>
      <c r="E1044" s="2">
        <v>160</v>
      </c>
      <c r="F1044" s="2">
        <v>127.865471</v>
      </c>
      <c r="G1044" s="3">
        <v>8815500</v>
      </c>
    </row>
    <row r="1045" spans="1:7" x14ac:dyDescent="0.25">
      <c r="A1045" s="1">
        <v>41733</v>
      </c>
      <c r="B1045" s="2">
        <v>160.5</v>
      </c>
      <c r="C1045" s="2">
        <v>163</v>
      </c>
      <c r="D1045" s="2">
        <v>159.5</v>
      </c>
      <c r="E1045" s="2">
        <v>162.5</v>
      </c>
      <c r="F1045" s="2">
        <v>129.863373</v>
      </c>
      <c r="G1045" s="3">
        <v>8567300</v>
      </c>
    </row>
    <row r="1046" spans="1:7" x14ac:dyDescent="0.25">
      <c r="A1046" s="1">
        <v>41737</v>
      </c>
      <c r="B1046" s="2">
        <v>163</v>
      </c>
      <c r="C1046" s="2">
        <v>164.5</v>
      </c>
      <c r="D1046" s="2">
        <v>161.5</v>
      </c>
      <c r="E1046" s="2">
        <v>161.5</v>
      </c>
      <c r="F1046" s="2">
        <v>129.06420900000001</v>
      </c>
      <c r="G1046" s="3">
        <v>7745600</v>
      </c>
    </row>
    <row r="1047" spans="1:7" x14ac:dyDescent="0.25">
      <c r="A1047" s="1">
        <v>41738</v>
      </c>
      <c r="B1047" s="2">
        <v>162</v>
      </c>
      <c r="C1047" s="2">
        <v>163</v>
      </c>
      <c r="D1047" s="2">
        <v>161.5</v>
      </c>
      <c r="E1047" s="2">
        <v>162</v>
      </c>
      <c r="F1047" s="2">
        <v>129.46380600000001</v>
      </c>
      <c r="G1047" s="3">
        <v>6322500</v>
      </c>
    </row>
    <row r="1048" spans="1:7" x14ac:dyDescent="0.25">
      <c r="A1048" s="1">
        <v>41739</v>
      </c>
      <c r="B1048" s="2">
        <v>160.5</v>
      </c>
      <c r="C1048" s="2">
        <v>162.5</v>
      </c>
      <c r="D1048" s="2">
        <v>160.5</v>
      </c>
      <c r="E1048" s="2">
        <v>162.5</v>
      </c>
      <c r="F1048" s="2">
        <v>129.863373</v>
      </c>
      <c r="G1048" s="3">
        <v>6444400</v>
      </c>
    </row>
    <row r="1049" spans="1:7" x14ac:dyDescent="0.25">
      <c r="A1049" s="1">
        <v>41740</v>
      </c>
      <c r="B1049" s="2">
        <v>158.5</v>
      </c>
      <c r="C1049" s="2">
        <v>159.5</v>
      </c>
      <c r="D1049" s="2">
        <v>158</v>
      </c>
      <c r="E1049" s="2">
        <v>159.5</v>
      </c>
      <c r="F1049" s="2">
        <v>130.47689800000001</v>
      </c>
      <c r="G1049" s="3">
        <v>4220200</v>
      </c>
    </row>
    <row r="1050" spans="1:7" x14ac:dyDescent="0.25">
      <c r="A1050" s="1">
        <v>41745</v>
      </c>
      <c r="B1050" s="2">
        <v>159.5</v>
      </c>
      <c r="C1050" s="2">
        <v>162</v>
      </c>
      <c r="D1050" s="2">
        <v>159</v>
      </c>
      <c r="E1050" s="2">
        <v>161</v>
      </c>
      <c r="F1050" s="2">
        <v>131.70394899999999</v>
      </c>
      <c r="G1050" s="3">
        <v>5769300</v>
      </c>
    </row>
    <row r="1051" spans="1:7" x14ac:dyDescent="0.25">
      <c r="A1051" s="1">
        <v>41746</v>
      </c>
      <c r="B1051" s="2">
        <v>160.5</v>
      </c>
      <c r="C1051" s="2">
        <v>163</v>
      </c>
      <c r="D1051" s="2">
        <v>160.5</v>
      </c>
      <c r="E1051" s="2">
        <v>163</v>
      </c>
      <c r="F1051" s="2">
        <v>133.340057</v>
      </c>
      <c r="G1051" s="3">
        <v>10597700</v>
      </c>
    </row>
    <row r="1052" spans="1:7" x14ac:dyDescent="0.25">
      <c r="A1052" s="1">
        <v>41747</v>
      </c>
      <c r="B1052" s="2">
        <v>164</v>
      </c>
      <c r="C1052" s="2">
        <v>165.5</v>
      </c>
      <c r="D1052" s="2">
        <v>163</v>
      </c>
      <c r="E1052" s="2">
        <v>164</v>
      </c>
      <c r="F1052" s="2">
        <v>134.15808100000001</v>
      </c>
      <c r="G1052" s="3">
        <v>5877300</v>
      </c>
    </row>
    <row r="1053" spans="1:7" x14ac:dyDescent="0.25">
      <c r="A1053" s="1">
        <v>41750</v>
      </c>
      <c r="B1053" s="2">
        <v>164</v>
      </c>
      <c r="C1053" s="2">
        <v>167</v>
      </c>
      <c r="D1053" s="2">
        <v>163.5</v>
      </c>
      <c r="E1053" s="2">
        <v>165.5</v>
      </c>
      <c r="F1053" s="2">
        <v>135.385132</v>
      </c>
      <c r="G1053" s="3">
        <v>5118600</v>
      </c>
    </row>
    <row r="1054" spans="1:7" x14ac:dyDescent="0.25">
      <c r="A1054" s="1">
        <v>41751</v>
      </c>
      <c r="B1054" s="2">
        <v>166</v>
      </c>
      <c r="C1054" s="2">
        <v>168.5</v>
      </c>
      <c r="D1054" s="2">
        <v>165</v>
      </c>
      <c r="E1054" s="2">
        <v>168</v>
      </c>
      <c r="F1054" s="2">
        <v>137.43023700000001</v>
      </c>
      <c r="G1054" s="3">
        <v>8335300</v>
      </c>
    </row>
    <row r="1055" spans="1:7" x14ac:dyDescent="0.25">
      <c r="A1055" s="1">
        <v>41752</v>
      </c>
      <c r="B1055" s="2">
        <v>168.5</v>
      </c>
      <c r="C1055" s="2">
        <v>170.5</v>
      </c>
      <c r="D1055" s="2">
        <v>168.5</v>
      </c>
      <c r="E1055" s="2">
        <v>168.5</v>
      </c>
      <c r="F1055" s="2">
        <v>137.839249</v>
      </c>
      <c r="G1055" s="3">
        <v>7445800</v>
      </c>
    </row>
    <row r="1056" spans="1:7" x14ac:dyDescent="0.25">
      <c r="A1056" s="1">
        <v>41753</v>
      </c>
      <c r="B1056" s="2">
        <v>168.5</v>
      </c>
      <c r="C1056" s="2">
        <v>168.5</v>
      </c>
      <c r="D1056" s="2">
        <v>166</v>
      </c>
      <c r="E1056" s="2">
        <v>166.5</v>
      </c>
      <c r="F1056" s="2">
        <v>136.20318599999999</v>
      </c>
      <c r="G1056" s="3">
        <v>5284000</v>
      </c>
    </row>
    <row r="1057" spans="1:7" x14ac:dyDescent="0.25">
      <c r="A1057" s="1">
        <v>41754</v>
      </c>
      <c r="B1057" s="2">
        <v>165.5</v>
      </c>
      <c r="C1057" s="2">
        <v>166</v>
      </c>
      <c r="D1057" s="2">
        <v>163.5</v>
      </c>
      <c r="E1057" s="2">
        <v>163.5</v>
      </c>
      <c r="F1057" s="2">
        <v>133.749054</v>
      </c>
      <c r="G1057" s="3">
        <v>4644200</v>
      </c>
    </row>
    <row r="1058" spans="1:7" x14ac:dyDescent="0.25">
      <c r="A1058" s="1">
        <v>41757</v>
      </c>
      <c r="B1058" s="2">
        <v>164</v>
      </c>
      <c r="C1058" s="2">
        <v>166.5</v>
      </c>
      <c r="D1058" s="2">
        <v>163.5</v>
      </c>
      <c r="E1058" s="2">
        <v>166</v>
      </c>
      <c r="F1058" s="2">
        <v>135.794128</v>
      </c>
      <c r="G1058" s="3">
        <v>460600</v>
      </c>
    </row>
    <row r="1059" spans="1:7" x14ac:dyDescent="0.25">
      <c r="A1059" s="1">
        <v>41758</v>
      </c>
      <c r="B1059" s="2">
        <v>165.5</v>
      </c>
      <c r="C1059" s="2">
        <v>166.5</v>
      </c>
      <c r="D1059" s="2">
        <v>164</v>
      </c>
      <c r="E1059" s="2">
        <v>165.5</v>
      </c>
      <c r="F1059" s="2">
        <v>135.385132</v>
      </c>
      <c r="G1059" s="3">
        <v>5524100</v>
      </c>
    </row>
    <row r="1060" spans="1:7" x14ac:dyDescent="0.25">
      <c r="A1060" s="1">
        <v>41759</v>
      </c>
      <c r="B1060" s="2">
        <v>166</v>
      </c>
      <c r="C1060" s="2">
        <v>166.5</v>
      </c>
      <c r="D1060" s="2">
        <v>165</v>
      </c>
      <c r="E1060" s="2">
        <v>165.5</v>
      </c>
      <c r="F1060" s="2">
        <v>135.385132</v>
      </c>
      <c r="G1060" s="3">
        <v>4318000</v>
      </c>
    </row>
    <row r="1061" spans="1:7" x14ac:dyDescent="0.25">
      <c r="A1061" s="1">
        <v>41761</v>
      </c>
      <c r="B1061" s="2">
        <v>166</v>
      </c>
      <c r="C1061" s="2">
        <v>167.5</v>
      </c>
      <c r="D1061" s="2">
        <v>166</v>
      </c>
      <c r="E1061" s="2">
        <v>167.5</v>
      </c>
      <c r="F1061" s="2">
        <v>137.02121</v>
      </c>
      <c r="G1061" s="3">
        <v>2569600</v>
      </c>
    </row>
    <row r="1062" spans="1:7" x14ac:dyDescent="0.25">
      <c r="A1062" s="1">
        <v>41765</v>
      </c>
      <c r="B1062" s="2">
        <v>169</v>
      </c>
      <c r="C1062" s="2">
        <v>169.5</v>
      </c>
      <c r="D1062" s="2">
        <v>166</v>
      </c>
      <c r="E1062" s="2">
        <v>166</v>
      </c>
      <c r="F1062" s="2">
        <v>135.794128</v>
      </c>
      <c r="G1062" s="3">
        <v>3685800</v>
      </c>
    </row>
    <row r="1063" spans="1:7" x14ac:dyDescent="0.25">
      <c r="A1063" s="1">
        <v>41766</v>
      </c>
      <c r="B1063" s="2">
        <v>164</v>
      </c>
      <c r="C1063" s="2">
        <v>165.5</v>
      </c>
      <c r="D1063" s="2">
        <v>163</v>
      </c>
      <c r="E1063" s="2">
        <v>164.5</v>
      </c>
      <c r="F1063" s="2">
        <v>134.56707800000001</v>
      </c>
      <c r="G1063" s="3">
        <v>5064600</v>
      </c>
    </row>
    <row r="1064" spans="1:7" x14ac:dyDescent="0.25">
      <c r="A1064" s="1">
        <v>41767</v>
      </c>
      <c r="B1064" s="2">
        <v>164</v>
      </c>
      <c r="C1064" s="2">
        <v>164.5</v>
      </c>
      <c r="D1064" s="2">
        <v>159</v>
      </c>
      <c r="E1064" s="2">
        <v>160</v>
      </c>
      <c r="F1064" s="2">
        <v>130.885941</v>
      </c>
      <c r="G1064" s="3">
        <v>9024700</v>
      </c>
    </row>
    <row r="1065" spans="1:7" x14ac:dyDescent="0.25">
      <c r="A1065" s="1">
        <v>41768</v>
      </c>
      <c r="B1065" s="2">
        <v>160.5</v>
      </c>
      <c r="C1065" s="2">
        <v>161</v>
      </c>
      <c r="D1065" s="2">
        <v>159.5</v>
      </c>
      <c r="E1065" s="2">
        <v>160</v>
      </c>
      <c r="F1065" s="2">
        <v>130.885941</v>
      </c>
      <c r="G1065" s="3">
        <v>5840300</v>
      </c>
    </row>
    <row r="1066" spans="1:7" x14ac:dyDescent="0.25">
      <c r="A1066" s="1">
        <v>41771</v>
      </c>
      <c r="B1066" s="2">
        <v>160</v>
      </c>
      <c r="C1066" s="2">
        <v>162.5</v>
      </c>
      <c r="D1066" s="2">
        <v>159</v>
      </c>
      <c r="E1066" s="2">
        <v>161</v>
      </c>
      <c r="F1066" s="2">
        <v>131.70394899999999</v>
      </c>
      <c r="G1066" s="3">
        <v>3497100</v>
      </c>
    </row>
    <row r="1067" spans="1:7" x14ac:dyDescent="0.25">
      <c r="A1067" s="1">
        <v>41773</v>
      </c>
      <c r="B1067" s="2">
        <v>162.5</v>
      </c>
      <c r="C1067" s="2">
        <v>166</v>
      </c>
      <c r="D1067" s="2">
        <v>162.5</v>
      </c>
      <c r="E1067" s="2">
        <v>165.5</v>
      </c>
      <c r="F1067" s="2">
        <v>135.385132</v>
      </c>
      <c r="G1067" s="3">
        <v>6366100</v>
      </c>
    </row>
    <row r="1068" spans="1:7" x14ac:dyDescent="0.25">
      <c r="A1068" s="1">
        <v>41774</v>
      </c>
      <c r="B1068" s="2">
        <v>164.5</v>
      </c>
      <c r="C1068" s="2">
        <v>167</v>
      </c>
      <c r="D1068" s="2">
        <v>163.5</v>
      </c>
      <c r="E1068" s="2">
        <v>166</v>
      </c>
      <c r="F1068" s="2">
        <v>135.794128</v>
      </c>
      <c r="G1068" s="3">
        <v>4525300</v>
      </c>
    </row>
    <row r="1069" spans="1:7" x14ac:dyDescent="0.25">
      <c r="A1069" s="1">
        <v>41775</v>
      </c>
      <c r="B1069" s="2">
        <v>164.5</v>
      </c>
      <c r="C1069" s="2">
        <v>168</v>
      </c>
      <c r="D1069" s="2">
        <v>164</v>
      </c>
      <c r="E1069" s="2">
        <v>168</v>
      </c>
      <c r="F1069" s="2">
        <v>137.43023700000001</v>
      </c>
      <c r="G1069" s="3">
        <v>12246600</v>
      </c>
    </row>
    <row r="1070" spans="1:7" x14ac:dyDescent="0.25">
      <c r="A1070" s="1">
        <v>41778</v>
      </c>
      <c r="B1070" s="2">
        <v>168</v>
      </c>
      <c r="C1070" s="2">
        <v>168.5</v>
      </c>
      <c r="D1070" s="2">
        <v>166.5</v>
      </c>
      <c r="E1070" s="2">
        <v>168</v>
      </c>
      <c r="F1070" s="2">
        <v>137.43023700000001</v>
      </c>
      <c r="G1070" s="3">
        <v>7176100</v>
      </c>
    </row>
    <row r="1071" spans="1:7" x14ac:dyDescent="0.25">
      <c r="A1071" s="1">
        <v>41779</v>
      </c>
      <c r="B1071" s="2">
        <v>165.5</v>
      </c>
      <c r="C1071" s="2">
        <v>166.5</v>
      </c>
      <c r="D1071" s="2">
        <v>161.5</v>
      </c>
      <c r="E1071" s="2">
        <v>163.5</v>
      </c>
      <c r="F1071" s="2">
        <v>133.749054</v>
      </c>
      <c r="G1071" s="3">
        <v>9488800</v>
      </c>
    </row>
    <row r="1072" spans="1:7" x14ac:dyDescent="0.25">
      <c r="A1072" s="1">
        <v>41780</v>
      </c>
      <c r="B1072" s="2">
        <v>163</v>
      </c>
      <c r="C1072" s="2">
        <v>163.5</v>
      </c>
      <c r="D1072" s="2">
        <v>161.5</v>
      </c>
      <c r="E1072" s="2">
        <v>163</v>
      </c>
      <c r="F1072" s="2">
        <v>133.340057</v>
      </c>
      <c r="G1072" s="3">
        <v>8388600</v>
      </c>
    </row>
    <row r="1073" spans="1:7" x14ac:dyDescent="0.25">
      <c r="A1073" s="1">
        <v>41781</v>
      </c>
      <c r="B1073" s="2">
        <v>163.5</v>
      </c>
      <c r="C1073" s="2">
        <v>164</v>
      </c>
      <c r="D1073" s="2">
        <v>160</v>
      </c>
      <c r="E1073" s="2">
        <v>160</v>
      </c>
      <c r="F1073" s="2">
        <v>130.885941</v>
      </c>
      <c r="G1073" s="3">
        <v>12295800</v>
      </c>
    </row>
    <row r="1074" spans="1:7" x14ac:dyDescent="0.25">
      <c r="A1074" s="1">
        <v>41782</v>
      </c>
      <c r="B1074" s="2">
        <v>156</v>
      </c>
      <c r="C1074" s="2">
        <v>158.5</v>
      </c>
      <c r="D1074" s="2">
        <v>155.5</v>
      </c>
      <c r="E1074" s="2">
        <v>157.5</v>
      </c>
      <c r="F1074" s="2">
        <v>128.840836</v>
      </c>
      <c r="G1074" s="3">
        <v>12730000</v>
      </c>
    </row>
    <row r="1075" spans="1:7" x14ac:dyDescent="0.25">
      <c r="A1075" s="1">
        <v>41785</v>
      </c>
      <c r="B1075" s="2">
        <v>158</v>
      </c>
      <c r="C1075" s="2">
        <v>158.5</v>
      </c>
      <c r="D1075" s="2">
        <v>156</v>
      </c>
      <c r="E1075" s="2">
        <v>157.5</v>
      </c>
      <c r="F1075" s="2">
        <v>128.840836</v>
      </c>
      <c r="G1075" s="3">
        <v>5949600</v>
      </c>
    </row>
    <row r="1076" spans="1:7" x14ac:dyDescent="0.25">
      <c r="A1076" s="1">
        <v>41786</v>
      </c>
      <c r="B1076" s="2">
        <v>157.5</v>
      </c>
      <c r="C1076" s="2">
        <v>159.5</v>
      </c>
      <c r="D1076" s="2">
        <v>157.5</v>
      </c>
      <c r="E1076" s="2">
        <v>158</v>
      </c>
      <c r="F1076" s="2">
        <v>129.249863</v>
      </c>
      <c r="G1076" s="3">
        <v>4872700</v>
      </c>
    </row>
    <row r="1077" spans="1:7" x14ac:dyDescent="0.25">
      <c r="A1077" s="1">
        <v>41787</v>
      </c>
      <c r="B1077" s="2">
        <v>159</v>
      </c>
      <c r="C1077" s="2">
        <v>161.5</v>
      </c>
      <c r="D1077" s="2">
        <v>158.5</v>
      </c>
      <c r="E1077" s="2">
        <v>160</v>
      </c>
      <c r="F1077" s="2">
        <v>130.885941</v>
      </c>
      <c r="G1077" s="3">
        <v>5367500</v>
      </c>
    </row>
    <row r="1078" spans="1:7" x14ac:dyDescent="0.25">
      <c r="A1078" s="1">
        <v>41788</v>
      </c>
      <c r="B1078" s="2">
        <v>160</v>
      </c>
      <c r="C1078" s="2">
        <v>162</v>
      </c>
      <c r="D1078" s="2">
        <v>159.5</v>
      </c>
      <c r="E1078" s="2">
        <v>160.5</v>
      </c>
      <c r="F1078" s="2">
        <v>131.294937</v>
      </c>
      <c r="G1078" s="3">
        <v>5534500</v>
      </c>
    </row>
    <row r="1079" spans="1:7" x14ac:dyDescent="0.25">
      <c r="A1079" s="1">
        <v>41789</v>
      </c>
      <c r="B1079" s="2">
        <v>161</v>
      </c>
      <c r="C1079" s="2">
        <v>163</v>
      </c>
      <c r="D1079" s="2">
        <v>159</v>
      </c>
      <c r="E1079" s="2">
        <v>159</v>
      </c>
      <c r="F1079" s="2">
        <v>130.06791699999999</v>
      </c>
      <c r="G1079" s="3">
        <v>19775200</v>
      </c>
    </row>
    <row r="1080" spans="1:7" x14ac:dyDescent="0.25">
      <c r="A1080" s="1">
        <v>41792</v>
      </c>
      <c r="B1080" s="2">
        <v>160.5</v>
      </c>
      <c r="C1080" s="2">
        <v>166</v>
      </c>
      <c r="D1080" s="2">
        <v>160</v>
      </c>
      <c r="E1080" s="2">
        <v>166</v>
      </c>
      <c r="F1080" s="2">
        <v>135.794128</v>
      </c>
      <c r="G1080" s="3">
        <v>13016300</v>
      </c>
    </row>
    <row r="1081" spans="1:7" x14ac:dyDescent="0.25">
      <c r="A1081" s="1">
        <v>41793</v>
      </c>
      <c r="B1081" s="2">
        <v>169</v>
      </c>
      <c r="C1081" s="2">
        <v>169.5</v>
      </c>
      <c r="D1081" s="2">
        <v>167.5</v>
      </c>
      <c r="E1081" s="2">
        <v>167.5</v>
      </c>
      <c r="F1081" s="2">
        <v>137.02121</v>
      </c>
      <c r="G1081" s="3">
        <v>16805600</v>
      </c>
    </row>
    <row r="1082" spans="1:7" x14ac:dyDescent="0.25">
      <c r="A1082" s="1">
        <v>41794</v>
      </c>
      <c r="B1082" s="2">
        <v>167.5</v>
      </c>
      <c r="C1082" s="2">
        <v>168</v>
      </c>
      <c r="D1082" s="2">
        <v>165.5</v>
      </c>
      <c r="E1082" s="2">
        <v>166</v>
      </c>
      <c r="F1082" s="2">
        <v>135.794128</v>
      </c>
      <c r="G1082" s="3">
        <v>8356800</v>
      </c>
    </row>
    <row r="1083" spans="1:7" x14ac:dyDescent="0.25">
      <c r="A1083" s="1">
        <v>41795</v>
      </c>
      <c r="B1083" s="2">
        <v>166.5</v>
      </c>
      <c r="C1083" s="2">
        <v>168</v>
      </c>
      <c r="D1083" s="2">
        <v>165.5</v>
      </c>
      <c r="E1083" s="2">
        <v>168</v>
      </c>
      <c r="F1083" s="2">
        <v>137.43023700000001</v>
      </c>
      <c r="G1083" s="3">
        <v>4226100</v>
      </c>
    </row>
    <row r="1084" spans="1:7" x14ac:dyDescent="0.25">
      <c r="A1084" s="1">
        <v>41796</v>
      </c>
      <c r="B1084" s="2">
        <v>169</v>
      </c>
      <c r="C1084" s="2">
        <v>169.5</v>
      </c>
      <c r="D1084" s="2">
        <v>166</v>
      </c>
      <c r="E1084" s="2">
        <v>167</v>
      </c>
      <c r="F1084" s="2">
        <v>136.61218299999999</v>
      </c>
      <c r="G1084" s="3">
        <v>10227000</v>
      </c>
    </row>
    <row r="1085" spans="1:7" x14ac:dyDescent="0.25">
      <c r="A1085" s="1">
        <v>41799</v>
      </c>
      <c r="B1085" s="2">
        <v>167.5</v>
      </c>
      <c r="C1085" s="2">
        <v>168.5</v>
      </c>
      <c r="D1085" s="2">
        <v>166</v>
      </c>
      <c r="E1085" s="2">
        <v>167</v>
      </c>
      <c r="F1085" s="2">
        <v>136.61218299999999</v>
      </c>
      <c r="G1085" s="3">
        <v>8919200</v>
      </c>
    </row>
    <row r="1086" spans="1:7" x14ac:dyDescent="0.25">
      <c r="A1086" s="1">
        <v>41800</v>
      </c>
      <c r="B1086" s="2">
        <v>167</v>
      </c>
      <c r="C1086" s="2">
        <v>171</v>
      </c>
      <c r="D1086" s="2">
        <v>166</v>
      </c>
      <c r="E1086" s="2">
        <v>170</v>
      </c>
      <c r="F1086" s="2">
        <v>139.066284</v>
      </c>
      <c r="G1086" s="3">
        <v>20110900</v>
      </c>
    </row>
    <row r="1087" spans="1:7" x14ac:dyDescent="0.25">
      <c r="A1087" s="1">
        <v>41801</v>
      </c>
      <c r="B1087" s="2">
        <v>170</v>
      </c>
      <c r="C1087" s="2">
        <v>171</v>
      </c>
      <c r="D1087" s="2">
        <v>168.5</v>
      </c>
      <c r="E1087" s="2">
        <v>170</v>
      </c>
      <c r="F1087" s="2">
        <v>139.066284</v>
      </c>
      <c r="G1087" s="3">
        <v>13847500</v>
      </c>
    </row>
    <row r="1088" spans="1:7" x14ac:dyDescent="0.25">
      <c r="A1088" s="1">
        <v>41802</v>
      </c>
      <c r="B1088" s="2">
        <v>170</v>
      </c>
      <c r="C1088" s="2">
        <v>170</v>
      </c>
      <c r="D1088" s="2">
        <v>167.5</v>
      </c>
      <c r="E1088" s="2">
        <v>168.5</v>
      </c>
      <c r="F1088" s="2">
        <v>137.839249</v>
      </c>
      <c r="G1088" s="3">
        <v>6337500</v>
      </c>
    </row>
    <row r="1089" spans="1:7" x14ac:dyDescent="0.25">
      <c r="A1089" s="1">
        <v>41803</v>
      </c>
      <c r="B1089" s="2">
        <v>168.5</v>
      </c>
      <c r="C1089" s="2">
        <v>169</v>
      </c>
      <c r="D1089" s="2">
        <v>167.5</v>
      </c>
      <c r="E1089" s="2">
        <v>168</v>
      </c>
      <c r="F1089" s="2">
        <v>137.43023700000001</v>
      </c>
      <c r="G1089" s="3">
        <v>5120600</v>
      </c>
    </row>
    <row r="1090" spans="1:7" x14ac:dyDescent="0.25">
      <c r="A1090" s="1">
        <v>41806</v>
      </c>
      <c r="B1090" s="2">
        <v>167.5</v>
      </c>
      <c r="C1090" s="2">
        <v>169</v>
      </c>
      <c r="D1090" s="2">
        <v>167.5</v>
      </c>
      <c r="E1090" s="2">
        <v>169</v>
      </c>
      <c r="F1090" s="2">
        <v>138.248245</v>
      </c>
      <c r="G1090" s="3">
        <v>7621500</v>
      </c>
    </row>
    <row r="1091" spans="1:7" x14ac:dyDescent="0.25">
      <c r="A1091" s="1">
        <v>41807</v>
      </c>
      <c r="B1091" s="2">
        <v>169</v>
      </c>
      <c r="C1091" s="2">
        <v>170</v>
      </c>
      <c r="D1091" s="2">
        <v>167</v>
      </c>
      <c r="E1091" s="2">
        <v>167.5</v>
      </c>
      <c r="F1091" s="2">
        <v>137.02121</v>
      </c>
      <c r="G1091" s="3">
        <v>5945700</v>
      </c>
    </row>
    <row r="1092" spans="1:7" x14ac:dyDescent="0.25">
      <c r="A1092" s="1">
        <v>41808</v>
      </c>
      <c r="B1092" s="2">
        <v>167.5</v>
      </c>
      <c r="C1092" s="2">
        <v>168.5</v>
      </c>
      <c r="D1092" s="2">
        <v>165</v>
      </c>
      <c r="E1092" s="2">
        <v>166.5</v>
      </c>
      <c r="F1092" s="2">
        <v>136.20318599999999</v>
      </c>
      <c r="G1092" s="3">
        <v>4691400</v>
      </c>
    </row>
    <row r="1093" spans="1:7" x14ac:dyDescent="0.25">
      <c r="A1093" s="1">
        <v>41809</v>
      </c>
      <c r="B1093" s="2">
        <v>167</v>
      </c>
      <c r="C1093" s="2">
        <v>167.5</v>
      </c>
      <c r="D1093" s="2">
        <v>165</v>
      </c>
      <c r="E1093" s="2">
        <v>166.5</v>
      </c>
      <c r="F1093" s="2">
        <v>136.20318599999999</v>
      </c>
      <c r="G1093" s="3">
        <v>7398000</v>
      </c>
    </row>
    <row r="1094" spans="1:7" x14ac:dyDescent="0.25">
      <c r="A1094" s="1">
        <v>41810</v>
      </c>
      <c r="B1094" s="2">
        <v>166.5</v>
      </c>
      <c r="C1094" s="2">
        <v>168</v>
      </c>
      <c r="D1094" s="2">
        <v>166</v>
      </c>
      <c r="E1094" s="2">
        <v>167.5</v>
      </c>
      <c r="F1094" s="2">
        <v>137.02121</v>
      </c>
      <c r="G1094" s="3">
        <v>8324300</v>
      </c>
    </row>
    <row r="1095" spans="1:7" x14ac:dyDescent="0.25">
      <c r="A1095" s="1">
        <v>41813</v>
      </c>
      <c r="B1095" s="2">
        <v>168</v>
      </c>
      <c r="C1095" s="2">
        <v>168</v>
      </c>
      <c r="D1095" s="2">
        <v>166</v>
      </c>
      <c r="E1095" s="2">
        <v>166.5</v>
      </c>
      <c r="F1095" s="2">
        <v>136.20318599999999</v>
      </c>
      <c r="G1095" s="3">
        <v>6583500</v>
      </c>
    </row>
    <row r="1096" spans="1:7" x14ac:dyDescent="0.25">
      <c r="A1096" s="1">
        <v>41814</v>
      </c>
      <c r="B1096" s="2">
        <v>166.5</v>
      </c>
      <c r="C1096" s="2">
        <v>166.5</v>
      </c>
      <c r="D1096" s="2">
        <v>164.5</v>
      </c>
      <c r="E1096" s="2">
        <v>166</v>
      </c>
      <c r="F1096" s="2">
        <v>135.794128</v>
      </c>
      <c r="G1096" s="3">
        <v>6347200</v>
      </c>
    </row>
    <row r="1097" spans="1:7" x14ac:dyDescent="0.25">
      <c r="A1097" s="1">
        <v>41815</v>
      </c>
      <c r="B1097" s="2">
        <v>166.5</v>
      </c>
      <c r="C1097" s="2">
        <v>167.5</v>
      </c>
      <c r="D1097" s="2">
        <v>166</v>
      </c>
      <c r="E1097" s="2">
        <v>167</v>
      </c>
      <c r="F1097" s="2">
        <v>136.61218299999999</v>
      </c>
      <c r="G1097" s="3">
        <v>3329000</v>
      </c>
    </row>
    <row r="1098" spans="1:7" x14ac:dyDescent="0.25">
      <c r="A1098" s="1">
        <v>41816</v>
      </c>
      <c r="B1098" s="2">
        <v>167</v>
      </c>
      <c r="C1098" s="2">
        <v>167.5</v>
      </c>
      <c r="D1098" s="2">
        <v>166</v>
      </c>
      <c r="E1098" s="2">
        <v>167.5</v>
      </c>
      <c r="F1098" s="2">
        <v>137.02121</v>
      </c>
      <c r="G1098" s="3">
        <v>3291900</v>
      </c>
    </row>
    <row r="1099" spans="1:7" x14ac:dyDescent="0.25">
      <c r="A1099" s="1">
        <v>41817</v>
      </c>
      <c r="B1099" s="2">
        <v>167.5</v>
      </c>
      <c r="C1099" s="2">
        <v>168.5</v>
      </c>
      <c r="D1099" s="2">
        <v>166.5</v>
      </c>
      <c r="E1099" s="2">
        <v>168</v>
      </c>
      <c r="F1099" s="2">
        <v>137.43023700000001</v>
      </c>
      <c r="G1099" s="3">
        <v>3861300</v>
      </c>
    </row>
    <row r="1100" spans="1:7" x14ac:dyDescent="0.25">
      <c r="A1100" s="1">
        <v>41820</v>
      </c>
      <c r="B1100" s="2">
        <v>168</v>
      </c>
      <c r="C1100" s="2">
        <v>169.5</v>
      </c>
      <c r="D1100" s="2">
        <v>167.5</v>
      </c>
      <c r="E1100" s="2">
        <v>168.5</v>
      </c>
      <c r="F1100" s="2">
        <v>137.839249</v>
      </c>
      <c r="G1100" s="3">
        <v>4360300</v>
      </c>
    </row>
    <row r="1101" spans="1:7" x14ac:dyDescent="0.25">
      <c r="A1101" s="1">
        <v>41822</v>
      </c>
      <c r="B1101" s="2">
        <v>169.5</v>
      </c>
      <c r="C1101" s="2">
        <v>173.5</v>
      </c>
      <c r="D1101" s="2">
        <v>169</v>
      </c>
      <c r="E1101" s="2">
        <v>173.5</v>
      </c>
      <c r="F1101" s="2">
        <v>141.929428</v>
      </c>
      <c r="G1101" s="3">
        <v>14964100</v>
      </c>
    </row>
    <row r="1102" spans="1:7" x14ac:dyDescent="0.25">
      <c r="A1102" s="1">
        <v>41823</v>
      </c>
      <c r="B1102" s="2">
        <v>173.5</v>
      </c>
      <c r="C1102" s="2">
        <v>175</v>
      </c>
      <c r="D1102" s="2">
        <v>172.5</v>
      </c>
      <c r="E1102" s="2">
        <v>175</v>
      </c>
      <c r="F1102" s="2">
        <v>143.156464</v>
      </c>
      <c r="G1102" s="3">
        <v>9811600</v>
      </c>
    </row>
    <row r="1103" spans="1:7" x14ac:dyDescent="0.25">
      <c r="A1103" s="1">
        <v>41824</v>
      </c>
      <c r="B1103" s="2">
        <v>175.5</v>
      </c>
      <c r="C1103" s="2">
        <v>181.5</v>
      </c>
      <c r="D1103" s="2">
        <v>175.5</v>
      </c>
      <c r="E1103" s="2">
        <v>178.5</v>
      </c>
      <c r="F1103" s="2">
        <v>146.019623</v>
      </c>
      <c r="G1103" s="3">
        <v>20645000</v>
      </c>
    </row>
    <row r="1104" spans="1:7" x14ac:dyDescent="0.25">
      <c r="A1104" s="1">
        <v>41827</v>
      </c>
      <c r="B1104" s="2">
        <v>178.5</v>
      </c>
      <c r="C1104" s="2">
        <v>179</v>
      </c>
      <c r="D1104" s="2">
        <v>177</v>
      </c>
      <c r="E1104" s="2">
        <v>177.5</v>
      </c>
      <c r="F1104" s="2">
        <v>145.20159899999999</v>
      </c>
      <c r="G1104" s="3">
        <v>6298200</v>
      </c>
    </row>
    <row r="1105" spans="1:7" x14ac:dyDescent="0.25">
      <c r="A1105" s="1">
        <v>41828</v>
      </c>
      <c r="B1105" s="2">
        <v>178.5</v>
      </c>
      <c r="C1105" s="2">
        <v>180.5</v>
      </c>
      <c r="D1105" s="2">
        <v>178</v>
      </c>
      <c r="E1105" s="2">
        <v>179</v>
      </c>
      <c r="F1105" s="2">
        <v>146.42863500000001</v>
      </c>
      <c r="G1105" s="3">
        <v>7414900</v>
      </c>
    </row>
    <row r="1106" spans="1:7" x14ac:dyDescent="0.25">
      <c r="A1106" s="1">
        <v>41829</v>
      </c>
      <c r="B1106" s="2">
        <v>178</v>
      </c>
      <c r="C1106" s="2">
        <v>180</v>
      </c>
      <c r="D1106" s="2">
        <v>178</v>
      </c>
      <c r="E1106" s="2">
        <v>179.5</v>
      </c>
      <c r="F1106" s="2">
        <v>146.83763099999999</v>
      </c>
      <c r="G1106" s="3">
        <v>5723100</v>
      </c>
    </row>
    <row r="1107" spans="1:7" x14ac:dyDescent="0.25">
      <c r="A1107" s="1">
        <v>41830</v>
      </c>
      <c r="B1107" s="2">
        <v>180</v>
      </c>
      <c r="C1107" s="2">
        <v>182</v>
      </c>
      <c r="D1107" s="2">
        <v>180</v>
      </c>
      <c r="E1107" s="2">
        <v>182</v>
      </c>
      <c r="F1107" s="2">
        <v>148.88273599999999</v>
      </c>
      <c r="G1107" s="3">
        <v>9854700</v>
      </c>
    </row>
    <row r="1108" spans="1:7" x14ac:dyDescent="0.25">
      <c r="A1108" s="1">
        <v>41834</v>
      </c>
      <c r="B1108" s="2">
        <v>184.5</v>
      </c>
      <c r="C1108" s="2">
        <v>186.5</v>
      </c>
      <c r="D1108" s="2">
        <v>184.5</v>
      </c>
      <c r="E1108" s="2">
        <v>186.5</v>
      </c>
      <c r="F1108" s="2">
        <v>152.563919</v>
      </c>
      <c r="G1108" s="3">
        <v>7649100</v>
      </c>
    </row>
    <row r="1109" spans="1:7" x14ac:dyDescent="0.25">
      <c r="A1109" s="1">
        <v>41835</v>
      </c>
      <c r="B1109" s="2">
        <v>186.5</v>
      </c>
      <c r="C1109" s="2">
        <v>187</v>
      </c>
      <c r="D1109" s="2">
        <v>183</v>
      </c>
      <c r="E1109" s="2">
        <v>184.5</v>
      </c>
      <c r="F1109" s="2">
        <v>150.92781099999999</v>
      </c>
      <c r="G1109" s="3">
        <v>6350100</v>
      </c>
    </row>
    <row r="1110" spans="1:7" x14ac:dyDescent="0.25">
      <c r="A1110" s="1">
        <v>41836</v>
      </c>
      <c r="B1110" s="2">
        <v>185</v>
      </c>
      <c r="C1110" s="2">
        <v>186</v>
      </c>
      <c r="D1110" s="2">
        <v>184</v>
      </c>
      <c r="E1110" s="2">
        <v>185.5</v>
      </c>
      <c r="F1110" s="2">
        <v>151.74588</v>
      </c>
      <c r="G1110" s="3">
        <v>5818100</v>
      </c>
    </row>
    <row r="1111" spans="1:7" x14ac:dyDescent="0.25">
      <c r="A1111" s="1">
        <v>41837</v>
      </c>
      <c r="B1111" s="2">
        <v>185</v>
      </c>
      <c r="C1111" s="2">
        <v>185</v>
      </c>
      <c r="D1111" s="2">
        <v>182.5</v>
      </c>
      <c r="E1111" s="2">
        <v>184</v>
      </c>
      <c r="F1111" s="2">
        <v>150.51881399999999</v>
      </c>
      <c r="G1111" s="3">
        <v>5789900</v>
      </c>
    </row>
    <row r="1112" spans="1:7" x14ac:dyDescent="0.25">
      <c r="A1112" s="1">
        <v>41838</v>
      </c>
      <c r="B1112" s="2">
        <v>183</v>
      </c>
      <c r="C1112" s="2">
        <v>184.5</v>
      </c>
      <c r="D1112" s="2">
        <v>181.5</v>
      </c>
      <c r="E1112" s="2">
        <v>181.5</v>
      </c>
      <c r="F1112" s="2">
        <v>148.473724</v>
      </c>
      <c r="G1112" s="3">
        <v>6117600</v>
      </c>
    </row>
    <row r="1113" spans="1:7" x14ac:dyDescent="0.25">
      <c r="A1113" s="1">
        <v>41841</v>
      </c>
      <c r="B1113" s="2">
        <v>181.5</v>
      </c>
      <c r="C1113" s="2">
        <v>182</v>
      </c>
      <c r="D1113" s="2">
        <v>180</v>
      </c>
      <c r="E1113" s="2">
        <v>180.5</v>
      </c>
      <c r="F1113" s="2">
        <v>147.65568500000001</v>
      </c>
      <c r="G1113" s="3">
        <v>5287800</v>
      </c>
    </row>
    <row r="1114" spans="1:7" x14ac:dyDescent="0.25">
      <c r="A1114" s="1">
        <v>41842</v>
      </c>
      <c r="B1114" s="2">
        <v>183.5</v>
      </c>
      <c r="C1114" s="2">
        <v>184</v>
      </c>
      <c r="D1114" s="2">
        <v>178.5</v>
      </c>
      <c r="E1114" s="2">
        <v>180.5</v>
      </c>
      <c r="F1114" s="2">
        <v>147.65568500000001</v>
      </c>
      <c r="G1114" s="3">
        <v>5317500</v>
      </c>
    </row>
    <row r="1115" spans="1:7" x14ac:dyDescent="0.25">
      <c r="A1115" s="1">
        <v>41843</v>
      </c>
      <c r="B1115" s="2">
        <v>181.5</v>
      </c>
      <c r="C1115" s="2">
        <v>183</v>
      </c>
      <c r="D1115" s="2">
        <v>181.5</v>
      </c>
      <c r="E1115" s="2">
        <v>182.5</v>
      </c>
      <c r="F1115" s="2">
        <v>149.29174800000001</v>
      </c>
      <c r="G1115" s="3">
        <v>4028700</v>
      </c>
    </row>
    <row r="1116" spans="1:7" x14ac:dyDescent="0.25">
      <c r="A1116" s="1">
        <v>41844</v>
      </c>
      <c r="B1116" s="2">
        <v>183.5</v>
      </c>
      <c r="C1116" s="2">
        <v>184</v>
      </c>
      <c r="D1116" s="2">
        <v>182</v>
      </c>
      <c r="E1116" s="2">
        <v>183</v>
      </c>
      <c r="F1116" s="2">
        <v>149.70079000000001</v>
      </c>
      <c r="G1116" s="3">
        <v>2250400</v>
      </c>
    </row>
    <row r="1117" spans="1:7" x14ac:dyDescent="0.25">
      <c r="A1117" s="1">
        <v>41845</v>
      </c>
      <c r="B1117" s="2">
        <v>183</v>
      </c>
      <c r="C1117" s="2">
        <v>183.5</v>
      </c>
      <c r="D1117" s="2">
        <v>181.5</v>
      </c>
      <c r="E1117" s="2">
        <v>183</v>
      </c>
      <c r="F1117" s="2">
        <v>149.70079000000001</v>
      </c>
      <c r="G1117" s="3">
        <v>2990100</v>
      </c>
    </row>
    <row r="1118" spans="1:7" x14ac:dyDescent="0.25">
      <c r="A1118" s="1">
        <v>41848</v>
      </c>
      <c r="B1118" s="2">
        <v>182</v>
      </c>
      <c r="C1118" s="2">
        <v>183</v>
      </c>
      <c r="D1118" s="2">
        <v>179</v>
      </c>
      <c r="E1118" s="2">
        <v>179.5</v>
      </c>
      <c r="F1118" s="2">
        <v>146.83763099999999</v>
      </c>
      <c r="G1118" s="3">
        <v>7369900</v>
      </c>
    </row>
    <row r="1119" spans="1:7" x14ac:dyDescent="0.25">
      <c r="A1119" s="1">
        <v>41849</v>
      </c>
      <c r="B1119" s="2">
        <v>180</v>
      </c>
      <c r="C1119" s="2">
        <v>180.5</v>
      </c>
      <c r="D1119" s="2">
        <v>175.5</v>
      </c>
      <c r="E1119" s="2">
        <v>177</v>
      </c>
      <c r="F1119" s="2">
        <v>144.792542</v>
      </c>
      <c r="G1119" s="3">
        <v>4922300</v>
      </c>
    </row>
    <row r="1120" spans="1:7" x14ac:dyDescent="0.25">
      <c r="A1120" s="1">
        <v>41850</v>
      </c>
      <c r="B1120" s="2">
        <v>177</v>
      </c>
      <c r="C1120" s="2">
        <v>180.5</v>
      </c>
      <c r="D1120" s="2">
        <v>176.5</v>
      </c>
      <c r="E1120" s="2">
        <v>180.5</v>
      </c>
      <c r="F1120" s="2">
        <v>147.65568500000001</v>
      </c>
      <c r="G1120" s="3">
        <v>8987000</v>
      </c>
    </row>
    <row r="1121" spans="1:7" x14ac:dyDescent="0.25">
      <c r="A1121" s="1">
        <v>41851</v>
      </c>
      <c r="B1121" s="2">
        <v>178.5</v>
      </c>
      <c r="C1121" s="2">
        <v>182</v>
      </c>
      <c r="D1121" s="2">
        <v>178</v>
      </c>
      <c r="E1121" s="2">
        <v>178</v>
      </c>
      <c r="F1121" s="2">
        <v>145.61059599999999</v>
      </c>
      <c r="G1121" s="3">
        <v>6472800</v>
      </c>
    </row>
    <row r="1122" spans="1:7" x14ac:dyDescent="0.25">
      <c r="A1122" s="1">
        <v>41852</v>
      </c>
      <c r="B1122" s="2">
        <v>177.5</v>
      </c>
      <c r="C1122" s="2">
        <v>180.5</v>
      </c>
      <c r="D1122" s="2">
        <v>177.5</v>
      </c>
      <c r="E1122" s="2">
        <v>178.5</v>
      </c>
      <c r="F1122" s="2">
        <v>146.019623</v>
      </c>
      <c r="G1122" s="3">
        <v>4787700</v>
      </c>
    </row>
    <row r="1123" spans="1:7" x14ac:dyDescent="0.25">
      <c r="A1123" s="1">
        <v>41855</v>
      </c>
      <c r="B1123" s="2">
        <v>180</v>
      </c>
      <c r="C1123" s="2">
        <v>185</v>
      </c>
      <c r="D1123" s="2">
        <v>179.5</v>
      </c>
      <c r="E1123" s="2">
        <v>185</v>
      </c>
      <c r="F1123" s="2">
        <v>151.336838</v>
      </c>
      <c r="G1123" s="3">
        <v>5367400</v>
      </c>
    </row>
    <row r="1124" spans="1:7" x14ac:dyDescent="0.25">
      <c r="A1124" s="1">
        <v>41856</v>
      </c>
      <c r="B1124" s="2">
        <v>184.5</v>
      </c>
      <c r="C1124" s="2">
        <v>185</v>
      </c>
      <c r="D1124" s="2">
        <v>182</v>
      </c>
      <c r="E1124" s="2">
        <v>182.5</v>
      </c>
      <c r="F1124" s="2">
        <v>149.29174800000001</v>
      </c>
      <c r="G1124" s="3">
        <v>3708600</v>
      </c>
    </row>
    <row r="1125" spans="1:7" x14ac:dyDescent="0.25">
      <c r="A1125" s="1">
        <v>41857</v>
      </c>
      <c r="B1125" s="2">
        <v>181.5</v>
      </c>
      <c r="C1125" s="2">
        <v>183</v>
      </c>
      <c r="D1125" s="2">
        <v>181</v>
      </c>
      <c r="E1125" s="2">
        <v>181.5</v>
      </c>
      <c r="F1125" s="2">
        <v>148.473724</v>
      </c>
      <c r="G1125" s="3">
        <v>3249400</v>
      </c>
    </row>
    <row r="1126" spans="1:7" x14ac:dyDescent="0.25">
      <c r="A1126" s="1">
        <v>41858</v>
      </c>
      <c r="B1126" s="2">
        <v>182</v>
      </c>
      <c r="C1126" s="2">
        <v>183</v>
      </c>
      <c r="D1126" s="2">
        <v>180</v>
      </c>
      <c r="E1126" s="2">
        <v>182</v>
      </c>
      <c r="F1126" s="2">
        <v>148.88273599999999</v>
      </c>
      <c r="G1126" s="3">
        <v>3329100</v>
      </c>
    </row>
    <row r="1127" spans="1:7" x14ac:dyDescent="0.25">
      <c r="A1127" s="1">
        <v>41859</v>
      </c>
      <c r="B1127" s="2">
        <v>180.5</v>
      </c>
      <c r="C1127" s="2">
        <v>181.5</v>
      </c>
      <c r="D1127" s="2">
        <v>179</v>
      </c>
      <c r="E1127" s="2">
        <v>181.5</v>
      </c>
      <c r="F1127" s="2">
        <v>148.473724</v>
      </c>
      <c r="G1127" s="3">
        <v>3253800</v>
      </c>
    </row>
    <row r="1128" spans="1:7" x14ac:dyDescent="0.25">
      <c r="A1128" s="1">
        <v>41864</v>
      </c>
      <c r="B1128" s="2">
        <v>182</v>
      </c>
      <c r="C1128" s="2">
        <v>186.5</v>
      </c>
      <c r="D1128" s="2">
        <v>182</v>
      </c>
      <c r="E1128" s="2">
        <v>186.5</v>
      </c>
      <c r="F1128" s="2">
        <v>152.563919</v>
      </c>
      <c r="G1128" s="3">
        <v>9069100</v>
      </c>
    </row>
    <row r="1129" spans="1:7" x14ac:dyDescent="0.25">
      <c r="A1129" s="1">
        <v>41865</v>
      </c>
      <c r="B1129" s="2">
        <v>186.5</v>
      </c>
      <c r="C1129" s="2">
        <v>187</v>
      </c>
      <c r="D1129" s="2">
        <v>185</v>
      </c>
      <c r="E1129" s="2">
        <v>187</v>
      </c>
      <c r="F1129" s="2">
        <v>152.97293099999999</v>
      </c>
      <c r="G1129" s="3">
        <v>4304700</v>
      </c>
    </row>
    <row r="1130" spans="1:7" x14ac:dyDescent="0.25">
      <c r="A1130" s="1">
        <v>41866</v>
      </c>
      <c r="B1130" s="2">
        <v>186.5</v>
      </c>
      <c r="C1130" s="2">
        <v>187.5</v>
      </c>
      <c r="D1130" s="2">
        <v>185</v>
      </c>
      <c r="E1130" s="2">
        <v>187</v>
      </c>
      <c r="F1130" s="2">
        <v>152.97293099999999</v>
      </c>
      <c r="G1130" s="3">
        <v>3043400</v>
      </c>
    </row>
    <row r="1131" spans="1:7" x14ac:dyDescent="0.25">
      <c r="A1131" s="1">
        <v>41869</v>
      </c>
      <c r="B1131" s="2">
        <v>188</v>
      </c>
      <c r="C1131" s="2">
        <v>190</v>
      </c>
      <c r="D1131" s="2">
        <v>186.5</v>
      </c>
      <c r="E1131" s="2">
        <v>188</v>
      </c>
      <c r="F1131" s="2">
        <v>153.790955</v>
      </c>
      <c r="G1131" s="3">
        <v>4890500</v>
      </c>
    </row>
    <row r="1132" spans="1:7" x14ac:dyDescent="0.25">
      <c r="A1132" s="1">
        <v>41870</v>
      </c>
      <c r="B1132" s="2">
        <v>190</v>
      </c>
      <c r="C1132" s="2">
        <v>190</v>
      </c>
      <c r="D1132" s="2">
        <v>187.5</v>
      </c>
      <c r="E1132" s="2">
        <v>188.5</v>
      </c>
      <c r="F1132" s="2">
        <v>154.19996599999999</v>
      </c>
      <c r="G1132" s="3">
        <v>3873000</v>
      </c>
    </row>
    <row r="1133" spans="1:7" x14ac:dyDescent="0.25">
      <c r="A1133" s="1">
        <v>41871</v>
      </c>
      <c r="B1133" s="2">
        <v>189</v>
      </c>
      <c r="C1133" s="2">
        <v>190</v>
      </c>
      <c r="D1133" s="2">
        <v>188</v>
      </c>
      <c r="E1133" s="2">
        <v>190</v>
      </c>
      <c r="F1133" s="2">
        <v>155.427032</v>
      </c>
      <c r="G1133" s="3">
        <v>3795000</v>
      </c>
    </row>
    <row r="1134" spans="1:7" x14ac:dyDescent="0.25">
      <c r="A1134" s="1">
        <v>41872</v>
      </c>
      <c r="B1134" s="2">
        <v>189.5</v>
      </c>
      <c r="C1134" s="2">
        <v>190</v>
      </c>
      <c r="D1134" s="2">
        <v>188.5</v>
      </c>
      <c r="E1134" s="2">
        <v>190</v>
      </c>
      <c r="F1134" s="2">
        <v>155.427032</v>
      </c>
      <c r="G1134" s="3">
        <v>1863400</v>
      </c>
    </row>
    <row r="1135" spans="1:7" x14ac:dyDescent="0.25">
      <c r="A1135" s="1">
        <v>41873</v>
      </c>
      <c r="B1135" s="2">
        <v>190</v>
      </c>
      <c r="C1135" s="2">
        <v>190</v>
      </c>
      <c r="D1135" s="2">
        <v>188</v>
      </c>
      <c r="E1135" s="2">
        <v>189</v>
      </c>
      <c r="F1135" s="2">
        <v>154.60900899999999</v>
      </c>
      <c r="G1135" s="3">
        <v>3402000</v>
      </c>
    </row>
    <row r="1136" spans="1:7" x14ac:dyDescent="0.25">
      <c r="A1136" s="1">
        <v>41876</v>
      </c>
      <c r="B1136" s="2">
        <v>189.5</v>
      </c>
      <c r="C1136" s="2">
        <v>191</v>
      </c>
      <c r="D1136" s="2">
        <v>188.5</v>
      </c>
      <c r="E1136" s="2">
        <v>190</v>
      </c>
      <c r="F1136" s="2">
        <v>155.427032</v>
      </c>
      <c r="G1136" s="3">
        <v>4935700</v>
      </c>
    </row>
    <row r="1137" spans="1:7" x14ac:dyDescent="0.25">
      <c r="A1137" s="1">
        <v>41877</v>
      </c>
      <c r="B1137" s="2">
        <v>191.5</v>
      </c>
      <c r="C1137" s="2">
        <v>191.5</v>
      </c>
      <c r="D1137" s="2">
        <v>188.5</v>
      </c>
      <c r="E1137" s="2">
        <v>189.5</v>
      </c>
      <c r="F1137" s="2">
        <v>155.01800499999999</v>
      </c>
      <c r="G1137" s="3">
        <v>5282900</v>
      </c>
    </row>
    <row r="1138" spans="1:7" x14ac:dyDescent="0.25">
      <c r="A1138" s="1">
        <v>41878</v>
      </c>
      <c r="B1138" s="2">
        <v>190</v>
      </c>
      <c r="C1138" s="2">
        <v>191</v>
      </c>
      <c r="D1138" s="2">
        <v>189.5</v>
      </c>
      <c r="E1138" s="2">
        <v>191</v>
      </c>
      <c r="F1138" s="2">
        <v>156.24511699999999</v>
      </c>
      <c r="G1138" s="3">
        <v>3784000</v>
      </c>
    </row>
    <row r="1139" spans="1:7" x14ac:dyDescent="0.25">
      <c r="A1139" s="1">
        <v>41879</v>
      </c>
      <c r="B1139" s="2">
        <v>191</v>
      </c>
      <c r="C1139" s="2">
        <v>191</v>
      </c>
      <c r="D1139" s="2">
        <v>189</v>
      </c>
      <c r="E1139" s="2">
        <v>189.5</v>
      </c>
      <c r="F1139" s="2">
        <v>155.01800499999999</v>
      </c>
      <c r="G1139" s="3">
        <v>3075300</v>
      </c>
    </row>
    <row r="1140" spans="1:7" x14ac:dyDescent="0.25">
      <c r="A1140" s="1">
        <v>41880</v>
      </c>
      <c r="B1140" s="2">
        <v>188</v>
      </c>
      <c r="C1140" s="2">
        <v>189.5</v>
      </c>
      <c r="D1140" s="2">
        <v>187</v>
      </c>
      <c r="E1140" s="2">
        <v>187</v>
      </c>
      <c r="F1140" s="2">
        <v>152.97293099999999</v>
      </c>
      <c r="G1140" s="3">
        <v>6541600</v>
      </c>
    </row>
    <row r="1141" spans="1:7" x14ac:dyDescent="0.25">
      <c r="A1141" s="1">
        <v>41883</v>
      </c>
      <c r="B1141" s="2">
        <v>188.5</v>
      </c>
      <c r="C1141" s="2">
        <v>190.5</v>
      </c>
      <c r="D1141" s="2">
        <v>187.5</v>
      </c>
      <c r="E1141" s="2">
        <v>190</v>
      </c>
      <c r="F1141" s="2">
        <v>155.427032</v>
      </c>
      <c r="G1141" s="3">
        <v>3802500</v>
      </c>
    </row>
    <row r="1142" spans="1:7" x14ac:dyDescent="0.25">
      <c r="A1142" s="1">
        <v>41884</v>
      </c>
      <c r="B1142" s="2">
        <v>190.5</v>
      </c>
      <c r="C1142" s="2">
        <v>192</v>
      </c>
      <c r="D1142" s="2">
        <v>189.5</v>
      </c>
      <c r="E1142" s="2">
        <v>192</v>
      </c>
      <c r="F1142" s="2">
        <v>157.063141</v>
      </c>
      <c r="G1142" s="3">
        <v>4469100</v>
      </c>
    </row>
    <row r="1143" spans="1:7" x14ac:dyDescent="0.25">
      <c r="A1143" s="1">
        <v>41885</v>
      </c>
      <c r="B1143" s="2">
        <v>193</v>
      </c>
      <c r="C1143" s="2">
        <v>194.5</v>
      </c>
      <c r="D1143" s="2">
        <v>192.5</v>
      </c>
      <c r="E1143" s="2">
        <v>194.5</v>
      </c>
      <c r="F1143" s="2">
        <v>159.108215</v>
      </c>
      <c r="G1143" s="3">
        <v>5085300</v>
      </c>
    </row>
    <row r="1144" spans="1:7" x14ac:dyDescent="0.25">
      <c r="A1144" s="1">
        <v>41886</v>
      </c>
      <c r="B1144" s="2">
        <v>194.5</v>
      </c>
      <c r="C1144" s="2">
        <v>194.5</v>
      </c>
      <c r="D1144" s="2">
        <v>191.5</v>
      </c>
      <c r="E1144" s="2">
        <v>191.5</v>
      </c>
      <c r="F1144" s="2">
        <v>156.654099</v>
      </c>
      <c r="G1144" s="3">
        <v>5564900</v>
      </c>
    </row>
    <row r="1145" spans="1:7" x14ac:dyDescent="0.25">
      <c r="A1145" s="1">
        <v>41887</v>
      </c>
      <c r="B1145" s="2">
        <v>191</v>
      </c>
      <c r="C1145" s="2">
        <v>192.5</v>
      </c>
      <c r="D1145" s="2">
        <v>190.5</v>
      </c>
      <c r="E1145" s="2">
        <v>192.5</v>
      </c>
      <c r="F1145" s="2">
        <v>158.71533199999999</v>
      </c>
      <c r="G1145" s="3">
        <v>3737500</v>
      </c>
    </row>
    <row r="1146" spans="1:7" x14ac:dyDescent="0.25">
      <c r="A1146" s="1">
        <v>41890</v>
      </c>
      <c r="B1146" s="2">
        <v>192.5</v>
      </c>
      <c r="C1146" s="2">
        <v>192.5</v>
      </c>
      <c r="D1146" s="2">
        <v>191</v>
      </c>
      <c r="E1146" s="2">
        <v>191.5</v>
      </c>
      <c r="F1146" s="2">
        <v>157.890839</v>
      </c>
      <c r="G1146" s="3">
        <v>1015900</v>
      </c>
    </row>
    <row r="1147" spans="1:7" x14ac:dyDescent="0.25">
      <c r="A1147" s="1">
        <v>41891</v>
      </c>
      <c r="B1147" s="2">
        <v>191</v>
      </c>
      <c r="C1147" s="2">
        <v>191</v>
      </c>
      <c r="D1147" s="2">
        <v>189</v>
      </c>
      <c r="E1147" s="2">
        <v>189.5</v>
      </c>
      <c r="F1147" s="2">
        <v>156.241837</v>
      </c>
      <c r="G1147" s="3">
        <v>2704000</v>
      </c>
    </row>
    <row r="1148" spans="1:7" x14ac:dyDescent="0.25">
      <c r="A1148" s="1">
        <v>41892</v>
      </c>
      <c r="B1148" s="2">
        <v>188.5</v>
      </c>
      <c r="C1148" s="2">
        <v>189.5</v>
      </c>
      <c r="D1148" s="2">
        <v>187.5</v>
      </c>
      <c r="E1148" s="2">
        <v>188</v>
      </c>
      <c r="F1148" s="2">
        <v>155.00509600000001</v>
      </c>
      <c r="G1148" s="3">
        <v>4831000</v>
      </c>
    </row>
    <row r="1149" spans="1:7" x14ac:dyDescent="0.25">
      <c r="A1149" s="1">
        <v>41893</v>
      </c>
      <c r="B1149" s="2">
        <v>187.5</v>
      </c>
      <c r="C1149" s="2">
        <v>188</v>
      </c>
      <c r="D1149" s="2">
        <v>184.5</v>
      </c>
      <c r="E1149" s="2">
        <v>184.5</v>
      </c>
      <c r="F1149" s="2">
        <v>152.11935399999999</v>
      </c>
      <c r="G1149" s="3">
        <v>4492400</v>
      </c>
    </row>
    <row r="1150" spans="1:7" x14ac:dyDescent="0.25">
      <c r="A1150" s="1">
        <v>41894</v>
      </c>
      <c r="B1150" s="2">
        <v>185.5</v>
      </c>
      <c r="C1150" s="2">
        <v>187</v>
      </c>
      <c r="D1150" s="2">
        <v>184.5</v>
      </c>
      <c r="E1150" s="2">
        <v>187</v>
      </c>
      <c r="F1150" s="2">
        <v>154.18060299999999</v>
      </c>
      <c r="G1150" s="3">
        <v>2629800</v>
      </c>
    </row>
    <row r="1151" spans="1:7" x14ac:dyDescent="0.25">
      <c r="A1151" s="1">
        <v>41897</v>
      </c>
      <c r="B1151" s="2">
        <v>186</v>
      </c>
      <c r="C1151" s="2">
        <v>188</v>
      </c>
      <c r="D1151" s="2">
        <v>185</v>
      </c>
      <c r="E1151" s="2">
        <v>187.5</v>
      </c>
      <c r="F1151" s="2">
        <v>154.59286499999999</v>
      </c>
      <c r="G1151" s="3">
        <v>2218000</v>
      </c>
    </row>
    <row r="1152" spans="1:7" x14ac:dyDescent="0.25">
      <c r="A1152" s="1">
        <v>41898</v>
      </c>
      <c r="B1152" s="2">
        <v>187</v>
      </c>
      <c r="C1152" s="2">
        <v>188</v>
      </c>
      <c r="D1152" s="2">
        <v>186</v>
      </c>
      <c r="E1152" s="2">
        <v>186</v>
      </c>
      <c r="F1152" s="2">
        <v>153.35611</v>
      </c>
      <c r="G1152" s="3">
        <v>2724700</v>
      </c>
    </row>
    <row r="1153" spans="1:7" x14ac:dyDescent="0.25">
      <c r="A1153" s="1">
        <v>41899</v>
      </c>
      <c r="B1153" s="2">
        <v>187.5</v>
      </c>
      <c r="C1153" s="2">
        <v>188</v>
      </c>
      <c r="D1153" s="2">
        <v>186</v>
      </c>
      <c r="E1153" s="2">
        <v>186.5</v>
      </c>
      <c r="F1153" s="2">
        <v>153.768372</v>
      </c>
      <c r="G1153" s="3">
        <v>3221400</v>
      </c>
    </row>
    <row r="1154" spans="1:7" x14ac:dyDescent="0.25">
      <c r="A1154" s="1">
        <v>41900</v>
      </c>
      <c r="B1154" s="2">
        <v>188.5</v>
      </c>
      <c r="C1154" s="2">
        <v>189.5</v>
      </c>
      <c r="D1154" s="2">
        <v>187.5</v>
      </c>
      <c r="E1154" s="2">
        <v>189.5</v>
      </c>
      <c r="F1154" s="2">
        <v>156.241837</v>
      </c>
      <c r="G1154" s="3">
        <v>4993800</v>
      </c>
    </row>
    <row r="1155" spans="1:7" x14ac:dyDescent="0.25">
      <c r="A1155" s="1">
        <v>41901</v>
      </c>
      <c r="B1155" s="2">
        <v>190</v>
      </c>
      <c r="C1155" s="2">
        <v>191</v>
      </c>
      <c r="D1155" s="2">
        <v>188.5</v>
      </c>
      <c r="E1155" s="2">
        <v>189.5</v>
      </c>
      <c r="F1155" s="2">
        <v>156.241837</v>
      </c>
      <c r="G1155" s="3">
        <v>4818900</v>
      </c>
    </row>
    <row r="1156" spans="1:7" x14ac:dyDescent="0.25">
      <c r="A1156" s="1">
        <v>41904</v>
      </c>
      <c r="B1156" s="2">
        <v>188</v>
      </c>
      <c r="C1156" s="2">
        <v>189</v>
      </c>
      <c r="D1156" s="2">
        <v>187</v>
      </c>
      <c r="E1156" s="2">
        <v>188</v>
      </c>
      <c r="F1156" s="2">
        <v>155.00509600000001</v>
      </c>
      <c r="G1156" s="3">
        <v>3167700</v>
      </c>
    </row>
    <row r="1157" spans="1:7" x14ac:dyDescent="0.25">
      <c r="A1157" s="1">
        <v>41905</v>
      </c>
      <c r="B1157" s="2">
        <v>188</v>
      </c>
      <c r="C1157" s="2">
        <v>189</v>
      </c>
      <c r="D1157" s="2">
        <v>186</v>
      </c>
      <c r="E1157" s="2">
        <v>187</v>
      </c>
      <c r="F1157" s="2">
        <v>154.18060299999999</v>
      </c>
      <c r="G1157" s="3">
        <v>2430000</v>
      </c>
    </row>
    <row r="1158" spans="1:7" x14ac:dyDescent="0.25">
      <c r="A1158" s="1">
        <v>41906</v>
      </c>
      <c r="B1158" s="2">
        <v>186.5</v>
      </c>
      <c r="C1158" s="2">
        <v>188</v>
      </c>
      <c r="D1158" s="2">
        <v>186</v>
      </c>
      <c r="E1158" s="2">
        <v>187.5</v>
      </c>
      <c r="F1158" s="2">
        <v>154.59286499999999</v>
      </c>
      <c r="G1158" s="3">
        <v>3207000</v>
      </c>
    </row>
    <row r="1159" spans="1:7" x14ac:dyDescent="0.25">
      <c r="A1159" s="1">
        <v>41907</v>
      </c>
      <c r="B1159" s="2">
        <v>187</v>
      </c>
      <c r="C1159" s="2">
        <v>187.5</v>
      </c>
      <c r="D1159" s="2">
        <v>186</v>
      </c>
      <c r="E1159" s="2">
        <v>186.5</v>
      </c>
      <c r="F1159" s="2">
        <v>153.768372</v>
      </c>
      <c r="G1159" s="3">
        <v>3820800</v>
      </c>
    </row>
    <row r="1160" spans="1:7" x14ac:dyDescent="0.25">
      <c r="A1160" s="1">
        <v>41908</v>
      </c>
      <c r="B1160" s="2">
        <v>186.5</v>
      </c>
      <c r="C1160" s="2">
        <v>187</v>
      </c>
      <c r="D1160" s="2">
        <v>185</v>
      </c>
      <c r="E1160" s="2">
        <v>186</v>
      </c>
      <c r="F1160" s="2">
        <v>153.35611</v>
      </c>
      <c r="G1160" s="3">
        <v>3950600</v>
      </c>
    </row>
    <row r="1161" spans="1:7" x14ac:dyDescent="0.25">
      <c r="A1161" s="1">
        <v>41911</v>
      </c>
      <c r="B1161" s="2">
        <v>186</v>
      </c>
      <c r="C1161" s="2">
        <v>186.5</v>
      </c>
      <c r="D1161" s="2">
        <v>182.5</v>
      </c>
      <c r="E1161" s="2">
        <v>183</v>
      </c>
      <c r="F1161" s="2">
        <v>150.882645</v>
      </c>
      <c r="G1161" s="3">
        <v>6306600</v>
      </c>
    </row>
    <row r="1162" spans="1:7" x14ac:dyDescent="0.25">
      <c r="A1162" s="1">
        <v>41912</v>
      </c>
      <c r="B1162" s="2">
        <v>183</v>
      </c>
      <c r="C1162" s="2">
        <v>184</v>
      </c>
      <c r="D1162" s="2">
        <v>180.5</v>
      </c>
      <c r="E1162" s="2">
        <v>182</v>
      </c>
      <c r="F1162" s="2">
        <v>150.058121</v>
      </c>
      <c r="G1162" s="3">
        <v>6085600</v>
      </c>
    </row>
    <row r="1163" spans="1:7" x14ac:dyDescent="0.25">
      <c r="A1163" s="1">
        <v>41913</v>
      </c>
      <c r="B1163" s="2">
        <v>183</v>
      </c>
      <c r="C1163" s="2">
        <v>184.5</v>
      </c>
      <c r="D1163" s="2">
        <v>182</v>
      </c>
      <c r="E1163" s="2">
        <v>183</v>
      </c>
      <c r="F1163" s="2">
        <v>150.882645</v>
      </c>
      <c r="G1163" s="3">
        <v>4691700</v>
      </c>
    </row>
    <row r="1164" spans="1:7" x14ac:dyDescent="0.25">
      <c r="A1164" s="1">
        <v>41914</v>
      </c>
      <c r="B1164" s="2">
        <v>181</v>
      </c>
      <c r="C1164" s="2">
        <v>181.5</v>
      </c>
      <c r="D1164" s="2">
        <v>178</v>
      </c>
      <c r="E1164" s="2">
        <v>179.5</v>
      </c>
      <c r="F1164" s="2">
        <v>147.996872</v>
      </c>
      <c r="G1164" s="3">
        <v>8068000</v>
      </c>
    </row>
    <row r="1165" spans="1:7" x14ac:dyDescent="0.25">
      <c r="A1165" s="1">
        <v>41915</v>
      </c>
      <c r="B1165" s="2">
        <v>180.5</v>
      </c>
      <c r="C1165" s="2">
        <v>181.5</v>
      </c>
      <c r="D1165" s="2">
        <v>178.5</v>
      </c>
      <c r="E1165" s="2">
        <v>181</v>
      </c>
      <c r="F1165" s="2">
        <v>149.233643</v>
      </c>
      <c r="G1165" s="3">
        <v>3073000</v>
      </c>
    </row>
    <row r="1166" spans="1:7" x14ac:dyDescent="0.25">
      <c r="A1166" s="1">
        <v>41918</v>
      </c>
      <c r="B1166" s="2">
        <v>181.5</v>
      </c>
      <c r="C1166" s="2">
        <v>182</v>
      </c>
      <c r="D1166" s="2">
        <v>177.5</v>
      </c>
      <c r="E1166" s="2">
        <v>177.5</v>
      </c>
      <c r="F1166" s="2">
        <v>146.347916</v>
      </c>
      <c r="G1166" s="3">
        <v>4808500</v>
      </c>
    </row>
    <row r="1167" spans="1:7" x14ac:dyDescent="0.25">
      <c r="A1167" s="1">
        <v>41919</v>
      </c>
      <c r="B1167" s="2">
        <v>177.5</v>
      </c>
      <c r="C1167" s="2">
        <v>179</v>
      </c>
      <c r="D1167" s="2">
        <v>177</v>
      </c>
      <c r="E1167" s="2">
        <v>177</v>
      </c>
      <c r="F1167" s="2">
        <v>145.93563800000001</v>
      </c>
      <c r="G1167" s="3">
        <v>3353300</v>
      </c>
    </row>
    <row r="1168" spans="1:7" x14ac:dyDescent="0.25">
      <c r="A1168" s="1">
        <v>41920</v>
      </c>
      <c r="B1168" s="2">
        <v>176</v>
      </c>
      <c r="C1168" s="2">
        <v>178.5</v>
      </c>
      <c r="D1168" s="2">
        <v>176</v>
      </c>
      <c r="E1168" s="2">
        <v>177.5</v>
      </c>
      <c r="F1168" s="2">
        <v>146.347916</v>
      </c>
      <c r="G1168" s="3">
        <v>4572500</v>
      </c>
    </row>
    <row r="1169" spans="1:7" x14ac:dyDescent="0.25">
      <c r="A1169" s="1">
        <v>41921</v>
      </c>
      <c r="B1169" s="2">
        <v>178.5</v>
      </c>
      <c r="C1169" s="2">
        <v>179.5</v>
      </c>
      <c r="D1169" s="2">
        <v>178</v>
      </c>
      <c r="E1169" s="2">
        <v>179</v>
      </c>
      <c r="F1169" s="2">
        <v>147.584641</v>
      </c>
      <c r="G1169" s="3">
        <v>2666400</v>
      </c>
    </row>
    <row r="1170" spans="1:7" x14ac:dyDescent="0.25">
      <c r="A1170" s="1">
        <v>41922</v>
      </c>
      <c r="B1170" s="2">
        <v>176</v>
      </c>
      <c r="C1170" s="2">
        <v>178</v>
      </c>
      <c r="D1170" s="2">
        <v>176</v>
      </c>
      <c r="E1170" s="2">
        <v>177.5</v>
      </c>
      <c r="F1170" s="2">
        <v>146.347916</v>
      </c>
      <c r="G1170" s="3">
        <v>3533600</v>
      </c>
    </row>
    <row r="1171" spans="1:7" x14ac:dyDescent="0.25">
      <c r="A1171" s="1">
        <v>41925</v>
      </c>
      <c r="B1171" s="2">
        <v>177</v>
      </c>
      <c r="C1171" s="2">
        <v>178.5</v>
      </c>
      <c r="D1171" s="2">
        <v>175</v>
      </c>
      <c r="E1171" s="2">
        <v>176.5</v>
      </c>
      <c r="F1171" s="2">
        <v>145.52340699999999</v>
      </c>
      <c r="G1171" s="3">
        <v>4658200</v>
      </c>
    </row>
    <row r="1172" spans="1:7" x14ac:dyDescent="0.25">
      <c r="A1172" s="1">
        <v>41926</v>
      </c>
      <c r="B1172" s="2">
        <v>176.5</v>
      </c>
      <c r="C1172" s="2">
        <v>178</v>
      </c>
      <c r="D1172" s="2">
        <v>176.5</v>
      </c>
      <c r="E1172" s="2">
        <v>177</v>
      </c>
      <c r="F1172" s="2">
        <v>145.93563800000001</v>
      </c>
      <c r="G1172" s="3">
        <v>4191400</v>
      </c>
    </row>
    <row r="1173" spans="1:7" x14ac:dyDescent="0.25">
      <c r="A1173" s="1">
        <v>41927</v>
      </c>
      <c r="B1173" s="2">
        <v>177</v>
      </c>
      <c r="C1173" s="2">
        <v>178.5</v>
      </c>
      <c r="D1173" s="2">
        <v>175.5</v>
      </c>
      <c r="E1173" s="2">
        <v>175.5</v>
      </c>
      <c r="F1173" s="2">
        <v>144.69892899999999</v>
      </c>
      <c r="G1173" s="3">
        <v>3900300</v>
      </c>
    </row>
    <row r="1174" spans="1:7" x14ac:dyDescent="0.25">
      <c r="A1174" s="1">
        <v>41928</v>
      </c>
      <c r="B1174" s="2">
        <v>175</v>
      </c>
      <c r="C1174" s="2">
        <v>175</v>
      </c>
      <c r="D1174" s="2">
        <v>172.5</v>
      </c>
      <c r="E1174" s="2">
        <v>172.5</v>
      </c>
      <c r="F1174" s="2">
        <v>142.22543300000001</v>
      </c>
      <c r="G1174" s="3">
        <v>6276200</v>
      </c>
    </row>
    <row r="1175" spans="1:7" x14ac:dyDescent="0.25">
      <c r="A1175" s="1">
        <v>41929</v>
      </c>
      <c r="B1175" s="2">
        <v>173.5</v>
      </c>
      <c r="C1175" s="2">
        <v>174</v>
      </c>
      <c r="D1175" s="2">
        <v>172</v>
      </c>
      <c r="E1175" s="2">
        <v>173</v>
      </c>
      <c r="F1175" s="2">
        <v>142.63767999999999</v>
      </c>
      <c r="G1175" s="3">
        <v>6936500</v>
      </c>
    </row>
    <row r="1176" spans="1:7" x14ac:dyDescent="0.25">
      <c r="A1176" s="1">
        <v>41932</v>
      </c>
      <c r="B1176" s="2">
        <v>174.5</v>
      </c>
      <c r="C1176" s="2">
        <v>175.5</v>
      </c>
      <c r="D1176" s="2">
        <v>174</v>
      </c>
      <c r="E1176" s="2">
        <v>174.5</v>
      </c>
      <c r="F1176" s="2">
        <v>143.87439000000001</v>
      </c>
      <c r="G1176" s="3">
        <v>7187000</v>
      </c>
    </row>
    <row r="1177" spans="1:7" x14ac:dyDescent="0.25">
      <c r="A1177" s="1">
        <v>41933</v>
      </c>
      <c r="B1177" s="2">
        <v>174.5</v>
      </c>
      <c r="C1177" s="2">
        <v>175</v>
      </c>
      <c r="D1177" s="2">
        <v>171.5</v>
      </c>
      <c r="E1177" s="2">
        <v>172.5</v>
      </c>
      <c r="F1177" s="2">
        <v>142.22543300000001</v>
      </c>
      <c r="G1177" s="3">
        <v>7013500</v>
      </c>
    </row>
    <row r="1178" spans="1:7" x14ac:dyDescent="0.25">
      <c r="A1178" s="1">
        <v>41934</v>
      </c>
      <c r="B1178" s="2">
        <v>173</v>
      </c>
      <c r="C1178" s="2">
        <v>173.5</v>
      </c>
      <c r="D1178" s="2">
        <v>168.5</v>
      </c>
      <c r="E1178" s="2">
        <v>170</v>
      </c>
      <c r="F1178" s="2">
        <v>140.164185</v>
      </c>
      <c r="G1178" s="3">
        <v>8508200</v>
      </c>
    </row>
    <row r="1179" spans="1:7" x14ac:dyDescent="0.25">
      <c r="A1179" s="1">
        <v>41936</v>
      </c>
      <c r="B1179" s="2">
        <v>171</v>
      </c>
      <c r="C1179" s="2">
        <v>174</v>
      </c>
      <c r="D1179" s="2">
        <v>170.5</v>
      </c>
      <c r="E1179" s="2">
        <v>173</v>
      </c>
      <c r="F1179" s="2">
        <v>142.63767999999999</v>
      </c>
      <c r="G1179" s="3">
        <v>6569800</v>
      </c>
    </row>
    <row r="1180" spans="1:7" x14ac:dyDescent="0.25">
      <c r="A1180" s="1">
        <v>41939</v>
      </c>
      <c r="B1180" s="2">
        <v>172</v>
      </c>
      <c r="C1180" s="2">
        <v>173</v>
      </c>
      <c r="D1180" s="2">
        <v>172</v>
      </c>
      <c r="E1180" s="2">
        <v>172.5</v>
      </c>
      <c r="F1180" s="2">
        <v>142.22543300000001</v>
      </c>
      <c r="G1180" s="3">
        <v>5804200</v>
      </c>
    </row>
    <row r="1181" spans="1:7" x14ac:dyDescent="0.25">
      <c r="A1181" s="1">
        <v>41940</v>
      </c>
      <c r="B1181" s="2">
        <v>172.5</v>
      </c>
      <c r="C1181" s="2">
        <v>175.5</v>
      </c>
      <c r="D1181" s="2">
        <v>172</v>
      </c>
      <c r="E1181" s="2">
        <v>174.5</v>
      </c>
      <c r="F1181" s="2">
        <v>143.87439000000001</v>
      </c>
      <c r="G1181" s="3">
        <v>6465800</v>
      </c>
    </row>
    <row r="1182" spans="1:7" x14ac:dyDescent="0.25">
      <c r="A1182" s="1">
        <v>41941</v>
      </c>
      <c r="B1182" s="2">
        <v>176</v>
      </c>
      <c r="C1182" s="2">
        <v>178.5</v>
      </c>
      <c r="D1182" s="2">
        <v>176</v>
      </c>
      <c r="E1182" s="2">
        <v>176.5</v>
      </c>
      <c r="F1182" s="2">
        <v>145.52340699999999</v>
      </c>
      <c r="G1182" s="3">
        <v>6875100</v>
      </c>
    </row>
    <row r="1183" spans="1:7" x14ac:dyDescent="0.25">
      <c r="A1183" s="1">
        <v>41942</v>
      </c>
      <c r="B1183" s="2">
        <v>177.5</v>
      </c>
      <c r="C1183" s="2">
        <v>178</v>
      </c>
      <c r="D1183" s="2">
        <v>174.5</v>
      </c>
      <c r="E1183" s="2">
        <v>176</v>
      </c>
      <c r="F1183" s="2">
        <v>145.11116000000001</v>
      </c>
      <c r="G1183" s="3">
        <v>5936100</v>
      </c>
    </row>
    <row r="1184" spans="1:7" x14ac:dyDescent="0.25">
      <c r="A1184" s="1">
        <v>41943</v>
      </c>
      <c r="B1184" s="2">
        <v>176</v>
      </c>
      <c r="C1184" s="2">
        <v>177.5</v>
      </c>
      <c r="D1184" s="2">
        <v>175</v>
      </c>
      <c r="E1184" s="2">
        <v>177.5</v>
      </c>
      <c r="F1184" s="2">
        <v>146.347916</v>
      </c>
      <c r="G1184" s="3">
        <v>8417300</v>
      </c>
    </row>
    <row r="1185" spans="1:7" x14ac:dyDescent="0.25">
      <c r="A1185" s="1">
        <v>41946</v>
      </c>
      <c r="B1185" s="2">
        <v>179</v>
      </c>
      <c r="C1185" s="2">
        <v>182.5</v>
      </c>
      <c r="D1185" s="2">
        <v>178</v>
      </c>
      <c r="E1185" s="2">
        <v>181.5</v>
      </c>
      <c r="F1185" s="2">
        <v>149.64588900000001</v>
      </c>
      <c r="G1185" s="3">
        <v>14389900</v>
      </c>
    </row>
    <row r="1186" spans="1:7" x14ac:dyDescent="0.25">
      <c r="A1186" s="1">
        <v>41947</v>
      </c>
      <c r="B1186" s="2">
        <v>182</v>
      </c>
      <c r="C1186" s="2">
        <v>184.5</v>
      </c>
      <c r="D1186" s="2">
        <v>182</v>
      </c>
      <c r="E1186" s="2">
        <v>184</v>
      </c>
      <c r="F1186" s="2">
        <v>151.70710800000001</v>
      </c>
      <c r="G1186" s="3">
        <v>8842400</v>
      </c>
    </row>
    <row r="1187" spans="1:7" x14ac:dyDescent="0.25">
      <c r="A1187" s="1">
        <v>41948</v>
      </c>
      <c r="B1187" s="2">
        <v>184</v>
      </c>
      <c r="C1187" s="2">
        <v>187</v>
      </c>
      <c r="D1187" s="2">
        <v>184</v>
      </c>
      <c r="E1187" s="2">
        <v>186</v>
      </c>
      <c r="F1187" s="2">
        <v>153.35611</v>
      </c>
      <c r="G1187" s="3">
        <v>15015100</v>
      </c>
    </row>
    <row r="1188" spans="1:7" x14ac:dyDescent="0.25">
      <c r="A1188" s="1">
        <v>41949</v>
      </c>
      <c r="B1188" s="2">
        <v>186</v>
      </c>
      <c r="C1188" s="2">
        <v>186.5</v>
      </c>
      <c r="D1188" s="2">
        <v>183</v>
      </c>
      <c r="E1188" s="2">
        <v>185</v>
      </c>
      <c r="F1188" s="2">
        <v>152.53160099999999</v>
      </c>
      <c r="G1188" s="3">
        <v>5110600</v>
      </c>
    </row>
    <row r="1189" spans="1:7" x14ac:dyDescent="0.25">
      <c r="A1189" s="1">
        <v>41950</v>
      </c>
      <c r="B1189" s="2">
        <v>184.5</v>
      </c>
      <c r="C1189" s="2">
        <v>185</v>
      </c>
      <c r="D1189" s="2">
        <v>183.5</v>
      </c>
      <c r="E1189" s="2">
        <v>185</v>
      </c>
      <c r="F1189" s="2">
        <v>152.53160099999999</v>
      </c>
      <c r="G1189" s="3">
        <v>3456600</v>
      </c>
    </row>
    <row r="1190" spans="1:7" x14ac:dyDescent="0.25">
      <c r="A1190" s="1">
        <v>41953</v>
      </c>
      <c r="B1190" s="2">
        <v>184.5</v>
      </c>
      <c r="C1190" s="2">
        <v>186</v>
      </c>
      <c r="D1190" s="2">
        <v>183</v>
      </c>
      <c r="E1190" s="2">
        <v>183</v>
      </c>
      <c r="F1190" s="2">
        <v>150.882645</v>
      </c>
      <c r="G1190" s="3">
        <v>2223500</v>
      </c>
    </row>
    <row r="1191" spans="1:7" x14ac:dyDescent="0.25">
      <c r="A1191" s="1">
        <v>41954</v>
      </c>
      <c r="B1191" s="2">
        <v>183.5</v>
      </c>
      <c r="C1191" s="2">
        <v>184.5</v>
      </c>
      <c r="D1191" s="2">
        <v>182.5</v>
      </c>
      <c r="E1191" s="2">
        <v>183</v>
      </c>
      <c r="F1191" s="2">
        <v>150.882645</v>
      </c>
      <c r="G1191" s="3">
        <v>2598700</v>
      </c>
    </row>
    <row r="1192" spans="1:7" x14ac:dyDescent="0.25">
      <c r="A1192" s="1">
        <v>41955</v>
      </c>
      <c r="B1192" s="2">
        <v>184</v>
      </c>
      <c r="C1192" s="2">
        <v>184.5</v>
      </c>
      <c r="D1192" s="2">
        <v>181</v>
      </c>
      <c r="E1192" s="2">
        <v>181.5</v>
      </c>
      <c r="F1192" s="2">
        <v>149.64588900000001</v>
      </c>
      <c r="G1192" s="3">
        <v>5273600</v>
      </c>
    </row>
    <row r="1193" spans="1:7" x14ac:dyDescent="0.25">
      <c r="A1193" s="1">
        <v>41956</v>
      </c>
      <c r="B1193" s="2">
        <v>181.5</v>
      </c>
      <c r="C1193" s="2">
        <v>184</v>
      </c>
      <c r="D1193" s="2">
        <v>180</v>
      </c>
      <c r="E1193" s="2">
        <v>184</v>
      </c>
      <c r="F1193" s="2">
        <v>151.70710800000001</v>
      </c>
      <c r="G1193" s="3">
        <v>5321800</v>
      </c>
    </row>
    <row r="1194" spans="1:7" x14ac:dyDescent="0.25">
      <c r="A1194" s="1">
        <v>41957</v>
      </c>
      <c r="B1194" s="2">
        <v>185</v>
      </c>
      <c r="C1194" s="2">
        <v>186</v>
      </c>
      <c r="D1194" s="2">
        <v>184</v>
      </c>
      <c r="E1194" s="2">
        <v>186</v>
      </c>
      <c r="F1194" s="2">
        <v>153.35611</v>
      </c>
      <c r="G1194" s="3">
        <v>5832300</v>
      </c>
    </row>
    <row r="1195" spans="1:7" x14ac:dyDescent="0.25">
      <c r="A1195" s="1">
        <v>41960</v>
      </c>
      <c r="B1195" s="2">
        <v>186.5</v>
      </c>
      <c r="C1195" s="2">
        <v>186.5</v>
      </c>
      <c r="D1195" s="2">
        <v>182</v>
      </c>
      <c r="E1195" s="2">
        <v>183</v>
      </c>
      <c r="F1195" s="2">
        <v>150.882645</v>
      </c>
      <c r="G1195" s="3">
        <v>3575100</v>
      </c>
    </row>
    <row r="1196" spans="1:7" x14ac:dyDescent="0.25">
      <c r="A1196" s="1">
        <v>41961</v>
      </c>
      <c r="B1196" s="2">
        <v>182.5</v>
      </c>
      <c r="C1196" s="2">
        <v>185.5</v>
      </c>
      <c r="D1196" s="2">
        <v>182.5</v>
      </c>
      <c r="E1196" s="2">
        <v>185</v>
      </c>
      <c r="F1196" s="2">
        <v>152.53160099999999</v>
      </c>
      <c r="G1196" s="3">
        <v>4098400</v>
      </c>
    </row>
    <row r="1197" spans="1:7" x14ac:dyDescent="0.25">
      <c r="A1197" s="1">
        <v>41962</v>
      </c>
      <c r="B1197" s="2">
        <v>185</v>
      </c>
      <c r="C1197" s="2">
        <v>186</v>
      </c>
      <c r="D1197" s="2">
        <v>184.5</v>
      </c>
      <c r="E1197" s="2">
        <v>186</v>
      </c>
      <c r="F1197" s="2">
        <v>153.35611</v>
      </c>
      <c r="G1197" s="3">
        <v>3335000</v>
      </c>
    </row>
    <row r="1198" spans="1:7" x14ac:dyDescent="0.25">
      <c r="A1198" s="1">
        <v>41963</v>
      </c>
      <c r="B1198" s="2">
        <v>186</v>
      </c>
      <c r="C1198" s="2">
        <v>186</v>
      </c>
      <c r="D1198" s="2">
        <v>184</v>
      </c>
      <c r="E1198" s="2">
        <v>184.5</v>
      </c>
      <c r="F1198" s="2">
        <v>152.11935399999999</v>
      </c>
      <c r="G1198" s="3">
        <v>2873400</v>
      </c>
    </row>
    <row r="1199" spans="1:7" x14ac:dyDescent="0.25">
      <c r="A1199" s="1">
        <v>41964</v>
      </c>
      <c r="B1199" s="2">
        <v>184</v>
      </c>
      <c r="C1199" s="2">
        <v>189.5</v>
      </c>
      <c r="D1199" s="2">
        <v>183.5</v>
      </c>
      <c r="E1199" s="2">
        <v>189</v>
      </c>
      <c r="F1199" s="2">
        <v>155.82959</v>
      </c>
      <c r="G1199" s="3">
        <v>10112600</v>
      </c>
    </row>
    <row r="1200" spans="1:7" x14ac:dyDescent="0.25">
      <c r="A1200" s="1">
        <v>41967</v>
      </c>
      <c r="B1200" s="2">
        <v>190</v>
      </c>
      <c r="C1200" s="2">
        <v>191.5</v>
      </c>
      <c r="D1200" s="2">
        <v>189</v>
      </c>
      <c r="E1200" s="2">
        <v>191</v>
      </c>
      <c r="F1200" s="2">
        <v>157.478622</v>
      </c>
      <c r="G1200" s="3">
        <v>8151900</v>
      </c>
    </row>
    <row r="1201" spans="1:7" x14ac:dyDescent="0.25">
      <c r="A1201" s="1">
        <v>41968</v>
      </c>
      <c r="B1201" s="2">
        <v>190</v>
      </c>
      <c r="C1201" s="2">
        <v>191</v>
      </c>
      <c r="D1201" s="2">
        <v>189</v>
      </c>
      <c r="E1201" s="2">
        <v>191</v>
      </c>
      <c r="F1201" s="2">
        <v>157.478622</v>
      </c>
      <c r="G1201" s="3">
        <v>4812500</v>
      </c>
    </row>
    <row r="1202" spans="1:7" x14ac:dyDescent="0.25">
      <c r="A1202" s="1">
        <v>41969</v>
      </c>
      <c r="B1202" s="2">
        <v>191</v>
      </c>
      <c r="C1202" s="2">
        <v>192</v>
      </c>
      <c r="D1202" s="2">
        <v>190</v>
      </c>
      <c r="E1202" s="2">
        <v>191</v>
      </c>
      <c r="F1202" s="2">
        <v>157.478622</v>
      </c>
      <c r="G1202" s="3">
        <v>2859700</v>
      </c>
    </row>
    <row r="1203" spans="1:7" x14ac:dyDescent="0.25">
      <c r="A1203" s="1">
        <v>41970</v>
      </c>
      <c r="B1203" s="2">
        <v>191</v>
      </c>
      <c r="C1203" s="2">
        <v>193</v>
      </c>
      <c r="D1203" s="2">
        <v>190.5</v>
      </c>
      <c r="E1203" s="2">
        <v>193</v>
      </c>
      <c r="F1203" s="2">
        <v>159.12756300000001</v>
      </c>
      <c r="G1203" s="3">
        <v>5475800</v>
      </c>
    </row>
    <row r="1204" spans="1:7" x14ac:dyDescent="0.25">
      <c r="A1204" s="1">
        <v>41971</v>
      </c>
      <c r="B1204" s="2">
        <v>192</v>
      </c>
      <c r="C1204" s="2">
        <v>196.5</v>
      </c>
      <c r="D1204" s="2">
        <v>192</v>
      </c>
      <c r="E1204" s="2">
        <v>196.5</v>
      </c>
      <c r="F1204" s="2">
        <v>162.01333600000001</v>
      </c>
      <c r="G1204" s="3">
        <v>6826100</v>
      </c>
    </row>
    <row r="1205" spans="1:7" x14ac:dyDescent="0.25">
      <c r="A1205" s="1">
        <v>41974</v>
      </c>
      <c r="B1205" s="2">
        <v>197</v>
      </c>
      <c r="C1205" s="2">
        <v>199</v>
      </c>
      <c r="D1205" s="2">
        <v>196</v>
      </c>
      <c r="E1205" s="2">
        <v>197.5</v>
      </c>
      <c r="F1205" s="2">
        <v>162.83779899999999</v>
      </c>
      <c r="G1205" s="3">
        <v>8539300</v>
      </c>
    </row>
    <row r="1206" spans="1:7" x14ac:dyDescent="0.25">
      <c r="A1206" s="1">
        <v>41975</v>
      </c>
      <c r="B1206" s="2">
        <v>196.5</v>
      </c>
      <c r="C1206" s="2">
        <v>197.5</v>
      </c>
      <c r="D1206" s="2">
        <v>195</v>
      </c>
      <c r="E1206" s="2">
        <v>196</v>
      </c>
      <c r="F1206" s="2">
        <v>161.60107400000001</v>
      </c>
      <c r="G1206" s="3">
        <v>3536100</v>
      </c>
    </row>
    <row r="1207" spans="1:7" x14ac:dyDescent="0.25">
      <c r="A1207" s="1">
        <v>41976</v>
      </c>
      <c r="B1207" s="2">
        <v>196.5</v>
      </c>
      <c r="C1207" s="2">
        <v>197</v>
      </c>
      <c r="D1207" s="2">
        <v>192.5</v>
      </c>
      <c r="E1207" s="2">
        <v>193</v>
      </c>
      <c r="F1207" s="2">
        <v>159.12756300000001</v>
      </c>
      <c r="G1207" s="3">
        <v>5464800</v>
      </c>
    </row>
    <row r="1208" spans="1:7" x14ac:dyDescent="0.25">
      <c r="A1208" s="1">
        <v>41977</v>
      </c>
      <c r="B1208" s="2">
        <v>191</v>
      </c>
      <c r="C1208" s="2">
        <v>192.5</v>
      </c>
      <c r="D1208" s="2">
        <v>190.5</v>
      </c>
      <c r="E1208" s="2">
        <v>192</v>
      </c>
      <c r="F1208" s="2">
        <v>158.303101</v>
      </c>
      <c r="G1208" s="3">
        <v>4568700</v>
      </c>
    </row>
    <row r="1209" spans="1:7" x14ac:dyDescent="0.25">
      <c r="A1209" s="1">
        <v>41981</v>
      </c>
      <c r="B1209" s="2">
        <v>192</v>
      </c>
      <c r="C1209" s="2">
        <v>194</v>
      </c>
      <c r="D1209" s="2">
        <v>191</v>
      </c>
      <c r="E1209" s="2">
        <v>191</v>
      </c>
      <c r="F1209" s="2">
        <v>157.478622</v>
      </c>
      <c r="G1209" s="3">
        <v>4582600</v>
      </c>
    </row>
    <row r="1210" spans="1:7" x14ac:dyDescent="0.25">
      <c r="A1210" s="1">
        <v>41982</v>
      </c>
      <c r="B1210" s="2">
        <v>190</v>
      </c>
      <c r="C1210" s="2">
        <v>191</v>
      </c>
      <c r="D1210" s="2">
        <v>189</v>
      </c>
      <c r="E1210" s="2">
        <v>190</v>
      </c>
      <c r="F1210" s="2">
        <v>156.65408300000001</v>
      </c>
      <c r="G1210" s="3">
        <v>7616600</v>
      </c>
    </row>
    <row r="1211" spans="1:7" x14ac:dyDescent="0.25">
      <c r="A1211" s="1">
        <v>41984</v>
      </c>
      <c r="B1211" s="2">
        <v>186.5</v>
      </c>
      <c r="C1211" s="2">
        <v>187.5</v>
      </c>
      <c r="D1211" s="2">
        <v>183</v>
      </c>
      <c r="E1211" s="2">
        <v>184.5</v>
      </c>
      <c r="F1211" s="2">
        <v>152.11935399999999</v>
      </c>
      <c r="G1211" s="3">
        <v>12196900</v>
      </c>
    </row>
    <row r="1212" spans="1:7" x14ac:dyDescent="0.25">
      <c r="A1212" s="1">
        <v>41985</v>
      </c>
      <c r="B1212" s="2">
        <v>185.5</v>
      </c>
      <c r="C1212" s="2">
        <v>186</v>
      </c>
      <c r="D1212" s="2">
        <v>184</v>
      </c>
      <c r="E1212" s="2">
        <v>184</v>
      </c>
      <c r="F1212" s="2">
        <v>151.70710800000001</v>
      </c>
      <c r="G1212" s="3">
        <v>4065200</v>
      </c>
    </row>
    <row r="1213" spans="1:7" x14ac:dyDescent="0.25">
      <c r="A1213" s="1">
        <v>41988</v>
      </c>
      <c r="B1213" s="2">
        <v>182.5</v>
      </c>
      <c r="C1213" s="2">
        <v>185</v>
      </c>
      <c r="D1213" s="2">
        <v>172.5</v>
      </c>
      <c r="E1213" s="2">
        <v>185</v>
      </c>
      <c r="F1213" s="2">
        <v>152.53160099999999</v>
      </c>
      <c r="G1213" s="3">
        <v>15431400</v>
      </c>
    </row>
    <row r="1214" spans="1:7" x14ac:dyDescent="0.25">
      <c r="A1214" s="1">
        <v>41989</v>
      </c>
      <c r="B1214" s="2">
        <v>180</v>
      </c>
      <c r="C1214" s="2">
        <v>182</v>
      </c>
      <c r="D1214" s="2">
        <v>177</v>
      </c>
      <c r="E1214" s="2">
        <v>179.5</v>
      </c>
      <c r="F1214" s="2">
        <v>147.996872</v>
      </c>
      <c r="G1214" s="3">
        <v>10670500</v>
      </c>
    </row>
    <row r="1215" spans="1:7" x14ac:dyDescent="0.25">
      <c r="A1215" s="1">
        <v>41990</v>
      </c>
      <c r="B1215" s="2">
        <v>180</v>
      </c>
      <c r="C1215" s="2">
        <v>181.5</v>
      </c>
      <c r="D1215" s="2">
        <v>178.5</v>
      </c>
      <c r="E1215" s="2">
        <v>179.5</v>
      </c>
      <c r="F1215" s="2">
        <v>147.996872</v>
      </c>
      <c r="G1215" s="3">
        <v>8795000</v>
      </c>
    </row>
    <row r="1216" spans="1:7" x14ac:dyDescent="0.25">
      <c r="A1216" s="1">
        <v>41991</v>
      </c>
      <c r="B1216" s="2">
        <v>183</v>
      </c>
      <c r="C1216" s="2">
        <v>183.5</v>
      </c>
      <c r="D1216" s="2">
        <v>180</v>
      </c>
      <c r="E1216" s="2">
        <v>182</v>
      </c>
      <c r="F1216" s="2">
        <v>150.058121</v>
      </c>
      <c r="G1216" s="3">
        <v>7831300</v>
      </c>
    </row>
    <row r="1217" spans="1:7" x14ac:dyDescent="0.25">
      <c r="A1217" s="1">
        <v>41992</v>
      </c>
      <c r="B1217" s="2">
        <v>182.5</v>
      </c>
      <c r="C1217" s="2">
        <v>182.5</v>
      </c>
      <c r="D1217" s="2">
        <v>180</v>
      </c>
      <c r="E1217" s="2">
        <v>181</v>
      </c>
      <c r="F1217" s="2">
        <v>149.233643</v>
      </c>
      <c r="G1217" s="3">
        <v>4791700</v>
      </c>
    </row>
    <row r="1218" spans="1:7" x14ac:dyDescent="0.25">
      <c r="A1218" s="1">
        <v>41995</v>
      </c>
      <c r="B1218" s="2">
        <v>181</v>
      </c>
      <c r="C1218" s="2">
        <v>182.5</v>
      </c>
      <c r="D1218" s="2">
        <v>180.5</v>
      </c>
      <c r="E1218" s="2">
        <v>182.5</v>
      </c>
      <c r="F1218" s="2">
        <v>150.47036700000001</v>
      </c>
      <c r="G1218" s="3">
        <v>2600400</v>
      </c>
    </row>
    <row r="1219" spans="1:7" x14ac:dyDescent="0.25">
      <c r="A1219" s="1">
        <v>41996</v>
      </c>
      <c r="B1219" s="2">
        <v>183</v>
      </c>
      <c r="C1219" s="2">
        <v>186</v>
      </c>
      <c r="D1219" s="2">
        <v>182.5</v>
      </c>
      <c r="E1219" s="2">
        <v>185</v>
      </c>
      <c r="F1219" s="2">
        <v>152.53160099999999</v>
      </c>
      <c r="G1219" s="3">
        <v>4334600</v>
      </c>
    </row>
    <row r="1220" spans="1:7" x14ac:dyDescent="0.25">
      <c r="A1220" s="1">
        <v>41997</v>
      </c>
      <c r="B1220" s="2">
        <v>185</v>
      </c>
      <c r="C1220" s="2">
        <v>186</v>
      </c>
      <c r="D1220" s="2">
        <v>184</v>
      </c>
      <c r="E1220" s="2">
        <v>184.5</v>
      </c>
      <c r="F1220" s="2">
        <v>152.11935399999999</v>
      </c>
      <c r="G1220" s="3">
        <v>1868200</v>
      </c>
    </row>
    <row r="1221" spans="1:7" x14ac:dyDescent="0.25">
      <c r="A1221" s="1">
        <v>41998</v>
      </c>
      <c r="B1221" s="2">
        <v>182.5</v>
      </c>
      <c r="C1221" s="2">
        <v>184</v>
      </c>
      <c r="D1221" s="2">
        <v>181.5</v>
      </c>
      <c r="E1221" s="2">
        <v>183</v>
      </c>
      <c r="F1221" s="2">
        <v>150.882645</v>
      </c>
      <c r="G1221" s="3">
        <v>2521600</v>
      </c>
    </row>
    <row r="1222" spans="1:7" x14ac:dyDescent="0.25">
      <c r="A1222" s="1">
        <v>41999</v>
      </c>
      <c r="B1222" s="2">
        <v>182</v>
      </c>
      <c r="C1222" s="2">
        <v>184.5</v>
      </c>
      <c r="D1222" s="2">
        <v>181</v>
      </c>
      <c r="E1222" s="2">
        <v>184.5</v>
      </c>
      <c r="F1222" s="2">
        <v>152.11935399999999</v>
      </c>
      <c r="G1222" s="3">
        <v>2458300</v>
      </c>
    </row>
    <row r="1223" spans="1:7" x14ac:dyDescent="0.25">
      <c r="A1223" s="1">
        <v>42002</v>
      </c>
      <c r="B1223" s="2">
        <v>185</v>
      </c>
      <c r="C1223" s="2">
        <v>185.5</v>
      </c>
      <c r="D1223" s="2">
        <v>183</v>
      </c>
      <c r="E1223" s="2">
        <v>183</v>
      </c>
      <c r="F1223" s="2">
        <v>150.882645</v>
      </c>
      <c r="G1223" s="3">
        <v>2633100</v>
      </c>
    </row>
    <row r="1224" spans="1:7" x14ac:dyDescent="0.25">
      <c r="A1224" s="1">
        <v>42003</v>
      </c>
      <c r="B1224" s="2">
        <v>185</v>
      </c>
      <c r="C1224" s="2">
        <v>185</v>
      </c>
      <c r="D1224" s="2">
        <v>182</v>
      </c>
      <c r="E1224" s="2">
        <v>182</v>
      </c>
      <c r="F1224" s="2">
        <v>150.058121</v>
      </c>
      <c r="G1224" s="3">
        <v>2993400</v>
      </c>
    </row>
    <row r="1225" spans="1:7" x14ac:dyDescent="0.25">
      <c r="A1225" s="1">
        <v>42009</v>
      </c>
      <c r="B1225" s="2">
        <v>181</v>
      </c>
      <c r="C1225" s="2">
        <v>181.5</v>
      </c>
      <c r="D1225" s="2">
        <v>179</v>
      </c>
      <c r="E1225" s="2">
        <v>179</v>
      </c>
      <c r="F1225" s="2">
        <v>147.584641</v>
      </c>
      <c r="G1225" s="3">
        <v>5752000</v>
      </c>
    </row>
    <row r="1226" spans="1:7" x14ac:dyDescent="0.25">
      <c r="A1226" s="1">
        <v>42010</v>
      </c>
      <c r="B1226" s="2">
        <v>176</v>
      </c>
      <c r="C1226" s="2">
        <v>176.5</v>
      </c>
      <c r="D1226" s="2">
        <v>173.5</v>
      </c>
      <c r="E1226" s="2">
        <v>175</v>
      </c>
      <c r="F1226" s="2">
        <v>144.286652</v>
      </c>
      <c r="G1226" s="3">
        <v>10430400</v>
      </c>
    </row>
    <row r="1227" spans="1:7" x14ac:dyDescent="0.25">
      <c r="A1227" s="1">
        <v>42011</v>
      </c>
      <c r="B1227" s="2">
        <v>175.5</v>
      </c>
      <c r="C1227" s="2">
        <v>179</v>
      </c>
      <c r="D1227" s="2">
        <v>175</v>
      </c>
      <c r="E1227" s="2">
        <v>178</v>
      </c>
      <c r="F1227" s="2">
        <v>146.76016200000001</v>
      </c>
      <c r="G1227" s="3">
        <v>4456700</v>
      </c>
    </row>
    <row r="1228" spans="1:7" x14ac:dyDescent="0.25">
      <c r="A1228" s="1">
        <v>42012</v>
      </c>
      <c r="B1228" s="2">
        <v>181</v>
      </c>
      <c r="C1228" s="2">
        <v>182</v>
      </c>
      <c r="D1228" s="2">
        <v>180</v>
      </c>
      <c r="E1228" s="2">
        <v>182</v>
      </c>
      <c r="F1228" s="2">
        <v>150.058121</v>
      </c>
      <c r="G1228" s="3">
        <v>3963800</v>
      </c>
    </row>
    <row r="1229" spans="1:7" x14ac:dyDescent="0.25">
      <c r="A1229" s="1">
        <v>42013</v>
      </c>
      <c r="B1229" s="2">
        <v>183</v>
      </c>
      <c r="C1229" s="2">
        <v>184.5</v>
      </c>
      <c r="D1229" s="2">
        <v>182</v>
      </c>
      <c r="E1229" s="2">
        <v>184.5</v>
      </c>
      <c r="F1229" s="2">
        <v>152.11935399999999</v>
      </c>
      <c r="G1229" s="3">
        <v>4298800</v>
      </c>
    </row>
    <row r="1230" spans="1:7" x14ac:dyDescent="0.25">
      <c r="A1230" s="1">
        <v>42016</v>
      </c>
      <c r="B1230" s="2">
        <v>183.5</v>
      </c>
      <c r="C1230" s="2">
        <v>184</v>
      </c>
      <c r="D1230" s="2">
        <v>181.5</v>
      </c>
      <c r="E1230" s="2">
        <v>181.5</v>
      </c>
      <c r="F1230" s="2">
        <v>149.64588900000001</v>
      </c>
      <c r="G1230" s="3">
        <v>1915600</v>
      </c>
    </row>
    <row r="1231" spans="1:7" x14ac:dyDescent="0.25">
      <c r="A1231" s="1">
        <v>42017</v>
      </c>
      <c r="B1231" s="2">
        <v>180</v>
      </c>
      <c r="C1231" s="2">
        <v>183</v>
      </c>
      <c r="D1231" s="2">
        <v>179.5</v>
      </c>
      <c r="E1231" s="2">
        <v>182</v>
      </c>
      <c r="F1231" s="2">
        <v>150.058121</v>
      </c>
      <c r="G1231" s="3">
        <v>3008600</v>
      </c>
    </row>
    <row r="1232" spans="1:7" x14ac:dyDescent="0.25">
      <c r="A1232" s="1">
        <v>42018</v>
      </c>
      <c r="B1232" s="2">
        <v>183</v>
      </c>
      <c r="C1232" s="2">
        <v>183</v>
      </c>
      <c r="D1232" s="2">
        <v>180</v>
      </c>
      <c r="E1232" s="2">
        <v>180</v>
      </c>
      <c r="F1232" s="2">
        <v>148.40913399999999</v>
      </c>
      <c r="G1232" s="3">
        <v>3787800</v>
      </c>
    </row>
    <row r="1233" spans="1:7" x14ac:dyDescent="0.25">
      <c r="A1233" s="1">
        <v>42019</v>
      </c>
      <c r="B1233" s="2">
        <v>181</v>
      </c>
      <c r="C1233" s="2">
        <v>183.5</v>
      </c>
      <c r="D1233" s="2">
        <v>180.5</v>
      </c>
      <c r="E1233" s="2">
        <v>181.5</v>
      </c>
      <c r="F1233" s="2">
        <v>149.64588900000001</v>
      </c>
      <c r="G1233" s="3">
        <v>2570700</v>
      </c>
    </row>
    <row r="1234" spans="1:7" x14ac:dyDescent="0.25">
      <c r="A1234" s="1">
        <v>42020</v>
      </c>
      <c r="B1234" s="2">
        <v>180.5</v>
      </c>
      <c r="C1234" s="2">
        <v>182</v>
      </c>
      <c r="D1234" s="2">
        <v>180</v>
      </c>
      <c r="E1234" s="2">
        <v>180.5</v>
      </c>
      <c r="F1234" s="2">
        <v>148.821381</v>
      </c>
      <c r="G1234" s="3">
        <v>2941400</v>
      </c>
    </row>
    <row r="1235" spans="1:7" x14ac:dyDescent="0.25">
      <c r="A1235" s="1">
        <v>42023</v>
      </c>
      <c r="B1235" s="2">
        <v>181.5</v>
      </c>
      <c r="C1235" s="2">
        <v>182.5</v>
      </c>
      <c r="D1235" s="2">
        <v>180</v>
      </c>
      <c r="E1235" s="2">
        <v>181</v>
      </c>
      <c r="F1235" s="2">
        <v>149.233643</v>
      </c>
      <c r="G1235" s="3">
        <v>1721900</v>
      </c>
    </row>
    <row r="1236" spans="1:7" x14ac:dyDescent="0.25">
      <c r="A1236" s="1">
        <v>42024</v>
      </c>
      <c r="B1236" s="2">
        <v>178.5</v>
      </c>
      <c r="C1236" s="2">
        <v>180</v>
      </c>
      <c r="D1236" s="2">
        <v>176.5</v>
      </c>
      <c r="E1236" s="2">
        <v>179</v>
      </c>
      <c r="F1236" s="2">
        <v>147.584641</v>
      </c>
      <c r="G1236" s="3">
        <v>7921000</v>
      </c>
    </row>
    <row r="1237" spans="1:7" x14ac:dyDescent="0.25">
      <c r="A1237" s="1">
        <v>42025</v>
      </c>
      <c r="B1237" s="2">
        <v>179.5</v>
      </c>
      <c r="C1237" s="2">
        <v>181</v>
      </c>
      <c r="D1237" s="2">
        <v>178</v>
      </c>
      <c r="E1237" s="2">
        <v>179</v>
      </c>
      <c r="F1237" s="2">
        <v>147.584641</v>
      </c>
      <c r="G1237" s="3">
        <v>8996200</v>
      </c>
    </row>
    <row r="1238" spans="1:7" x14ac:dyDescent="0.25">
      <c r="A1238" s="1">
        <v>42026</v>
      </c>
      <c r="B1238" s="2">
        <v>180</v>
      </c>
      <c r="C1238" s="2">
        <v>181.5</v>
      </c>
      <c r="D1238" s="2">
        <v>179</v>
      </c>
      <c r="E1238" s="2">
        <v>181.5</v>
      </c>
      <c r="F1238" s="2">
        <v>149.64588900000001</v>
      </c>
      <c r="G1238" s="3">
        <v>10593300</v>
      </c>
    </row>
    <row r="1239" spans="1:7" x14ac:dyDescent="0.25">
      <c r="A1239" s="1">
        <v>42027</v>
      </c>
      <c r="B1239" s="2">
        <v>183</v>
      </c>
      <c r="C1239" s="2">
        <v>187</v>
      </c>
      <c r="D1239" s="2">
        <v>183</v>
      </c>
      <c r="E1239" s="2">
        <v>187</v>
      </c>
      <c r="F1239" s="2">
        <v>154.18060299999999</v>
      </c>
      <c r="G1239" s="3">
        <v>10920700</v>
      </c>
    </row>
    <row r="1240" spans="1:7" x14ac:dyDescent="0.25">
      <c r="A1240" s="1">
        <v>42030</v>
      </c>
      <c r="B1240" s="2">
        <v>186</v>
      </c>
      <c r="C1240" s="2">
        <v>187</v>
      </c>
      <c r="D1240" s="2">
        <v>184</v>
      </c>
      <c r="E1240" s="2">
        <v>186</v>
      </c>
      <c r="F1240" s="2">
        <v>153.35611</v>
      </c>
      <c r="G1240" s="3">
        <v>7517600</v>
      </c>
    </row>
    <row r="1241" spans="1:7" x14ac:dyDescent="0.25">
      <c r="A1241" s="1">
        <v>42031</v>
      </c>
      <c r="B1241" s="2">
        <v>186.5</v>
      </c>
      <c r="C1241" s="2">
        <v>189</v>
      </c>
      <c r="D1241" s="2">
        <v>185.5</v>
      </c>
      <c r="E1241" s="2">
        <v>187</v>
      </c>
      <c r="F1241" s="2">
        <v>154.18060299999999</v>
      </c>
      <c r="G1241" s="3">
        <v>4786100</v>
      </c>
    </row>
    <row r="1242" spans="1:7" x14ac:dyDescent="0.25">
      <c r="A1242" s="1">
        <v>42032</v>
      </c>
      <c r="B1242" s="2">
        <v>187</v>
      </c>
      <c r="C1242" s="2">
        <v>187</v>
      </c>
      <c r="D1242" s="2">
        <v>185</v>
      </c>
      <c r="E1242" s="2">
        <v>185.5</v>
      </c>
      <c r="F1242" s="2">
        <v>152.94387800000001</v>
      </c>
      <c r="G1242" s="3">
        <v>4447900</v>
      </c>
    </row>
    <row r="1243" spans="1:7" x14ac:dyDescent="0.25">
      <c r="A1243" s="1">
        <v>42033</v>
      </c>
      <c r="B1243" s="2">
        <v>185.5</v>
      </c>
      <c r="C1243" s="2">
        <v>186</v>
      </c>
      <c r="D1243" s="2">
        <v>183</v>
      </c>
      <c r="E1243" s="2">
        <v>183</v>
      </c>
      <c r="F1243" s="2">
        <v>150.882645</v>
      </c>
      <c r="G1243" s="3">
        <v>3623300</v>
      </c>
    </row>
    <row r="1244" spans="1:7" x14ac:dyDescent="0.25">
      <c r="A1244" s="1">
        <v>42034</v>
      </c>
      <c r="B1244" s="2">
        <v>180</v>
      </c>
      <c r="C1244" s="2">
        <v>181.5</v>
      </c>
      <c r="D1244" s="2">
        <v>179</v>
      </c>
      <c r="E1244" s="2">
        <v>179.5</v>
      </c>
      <c r="F1244" s="2">
        <v>147.996872</v>
      </c>
      <c r="G1244" s="3">
        <v>7621100</v>
      </c>
    </row>
    <row r="1245" spans="1:7" x14ac:dyDescent="0.25">
      <c r="A1245" s="1">
        <v>42037</v>
      </c>
      <c r="B1245" s="2">
        <v>179</v>
      </c>
      <c r="C1245" s="2">
        <v>180</v>
      </c>
      <c r="D1245" s="2">
        <v>178</v>
      </c>
      <c r="E1245" s="2">
        <v>179</v>
      </c>
      <c r="F1245" s="2">
        <v>147.584641</v>
      </c>
      <c r="G1245" s="3">
        <v>4445100</v>
      </c>
    </row>
    <row r="1246" spans="1:7" x14ac:dyDescent="0.25">
      <c r="A1246" s="1">
        <v>42038</v>
      </c>
      <c r="B1246" s="2">
        <v>179.5</v>
      </c>
      <c r="C1246" s="2">
        <v>182.5</v>
      </c>
      <c r="D1246" s="2">
        <v>179</v>
      </c>
      <c r="E1246" s="2">
        <v>182</v>
      </c>
      <c r="F1246" s="2">
        <v>150.058121</v>
      </c>
      <c r="G1246" s="3">
        <v>5370700</v>
      </c>
    </row>
    <row r="1247" spans="1:7" x14ac:dyDescent="0.25">
      <c r="A1247" s="1">
        <v>42039</v>
      </c>
      <c r="B1247" s="2">
        <v>184</v>
      </c>
      <c r="C1247" s="2">
        <v>185.5</v>
      </c>
      <c r="D1247" s="2">
        <v>182</v>
      </c>
      <c r="E1247" s="2">
        <v>182.5</v>
      </c>
      <c r="F1247" s="2">
        <v>150.47036700000001</v>
      </c>
      <c r="G1247" s="3">
        <v>5056700</v>
      </c>
    </row>
    <row r="1248" spans="1:7" x14ac:dyDescent="0.25">
      <c r="A1248" s="1">
        <v>42040</v>
      </c>
      <c r="B1248" s="2">
        <v>181</v>
      </c>
      <c r="C1248" s="2">
        <v>184</v>
      </c>
      <c r="D1248" s="2">
        <v>181</v>
      </c>
      <c r="E1248" s="2">
        <v>184</v>
      </c>
      <c r="F1248" s="2">
        <v>151.70710800000001</v>
      </c>
      <c r="G1248" s="3">
        <v>4268000</v>
      </c>
    </row>
    <row r="1249" spans="1:7" x14ac:dyDescent="0.25">
      <c r="A1249" s="1">
        <v>42041</v>
      </c>
      <c r="B1249" s="2">
        <v>184</v>
      </c>
      <c r="C1249" s="2">
        <v>184</v>
      </c>
      <c r="D1249" s="2">
        <v>181</v>
      </c>
      <c r="E1249" s="2">
        <v>183</v>
      </c>
      <c r="F1249" s="2">
        <v>150.882645</v>
      </c>
      <c r="G1249" s="3">
        <v>1861800</v>
      </c>
    </row>
    <row r="1250" spans="1:7" x14ac:dyDescent="0.25">
      <c r="A1250" s="1">
        <v>42044</v>
      </c>
      <c r="B1250" s="2">
        <v>180</v>
      </c>
      <c r="C1250" s="2">
        <v>181.5</v>
      </c>
      <c r="D1250" s="2">
        <v>179</v>
      </c>
      <c r="E1250" s="2">
        <v>179</v>
      </c>
      <c r="F1250" s="2">
        <v>147.584641</v>
      </c>
      <c r="G1250" s="3">
        <v>4446500</v>
      </c>
    </row>
    <row r="1251" spans="1:7" x14ac:dyDescent="0.25">
      <c r="A1251" s="1">
        <v>42045</v>
      </c>
      <c r="B1251" s="2">
        <v>178.5</v>
      </c>
      <c r="C1251" s="2">
        <v>181</v>
      </c>
      <c r="D1251" s="2">
        <v>177</v>
      </c>
      <c r="E1251" s="2">
        <v>177</v>
      </c>
      <c r="F1251" s="2">
        <v>145.93563800000001</v>
      </c>
      <c r="G1251" s="3">
        <v>5867700</v>
      </c>
    </row>
    <row r="1252" spans="1:7" x14ac:dyDescent="0.25">
      <c r="A1252" s="1">
        <v>42046</v>
      </c>
      <c r="B1252" s="2">
        <v>178</v>
      </c>
      <c r="C1252" s="2">
        <v>181</v>
      </c>
      <c r="D1252" s="2">
        <v>176</v>
      </c>
      <c r="E1252" s="2">
        <v>180</v>
      </c>
      <c r="F1252" s="2">
        <v>148.40913399999999</v>
      </c>
      <c r="G1252" s="3">
        <v>4095500</v>
      </c>
    </row>
    <row r="1253" spans="1:7" x14ac:dyDescent="0.25">
      <c r="A1253" s="1">
        <v>42047</v>
      </c>
      <c r="B1253" s="2">
        <v>180</v>
      </c>
      <c r="C1253" s="2">
        <v>181</v>
      </c>
      <c r="D1253" s="2">
        <v>177.5</v>
      </c>
      <c r="E1253" s="2">
        <v>179.5</v>
      </c>
      <c r="F1253" s="2">
        <v>147.996872</v>
      </c>
      <c r="G1253" s="3">
        <v>2993300</v>
      </c>
    </row>
    <row r="1254" spans="1:7" x14ac:dyDescent="0.25">
      <c r="A1254" s="1">
        <v>42048</v>
      </c>
      <c r="B1254" s="2">
        <v>180</v>
      </c>
      <c r="C1254" s="2">
        <v>180</v>
      </c>
      <c r="D1254" s="2">
        <v>178</v>
      </c>
      <c r="E1254" s="2">
        <v>179</v>
      </c>
      <c r="F1254" s="2">
        <v>147.584641</v>
      </c>
      <c r="G1254" s="3">
        <v>4686100</v>
      </c>
    </row>
    <row r="1255" spans="1:7" x14ac:dyDescent="0.25">
      <c r="A1255" s="1">
        <v>42051</v>
      </c>
      <c r="B1255" s="2">
        <v>178</v>
      </c>
      <c r="C1255" s="2">
        <v>179</v>
      </c>
      <c r="D1255" s="2">
        <v>177.5</v>
      </c>
      <c r="E1255" s="2">
        <v>179</v>
      </c>
      <c r="F1255" s="2">
        <v>147.584641</v>
      </c>
      <c r="G1255" s="3">
        <v>1705200</v>
      </c>
    </row>
    <row r="1256" spans="1:7" x14ac:dyDescent="0.25">
      <c r="A1256" s="1">
        <v>42052</v>
      </c>
      <c r="B1256" s="2">
        <v>179</v>
      </c>
      <c r="C1256" s="2">
        <v>179</v>
      </c>
      <c r="D1256" s="2">
        <v>176</v>
      </c>
      <c r="E1256" s="2">
        <v>176</v>
      </c>
      <c r="F1256" s="2">
        <v>145.11116000000001</v>
      </c>
      <c r="G1256" s="3">
        <v>3833900</v>
      </c>
    </row>
    <row r="1257" spans="1:7" x14ac:dyDescent="0.25">
      <c r="A1257" s="1">
        <v>42053</v>
      </c>
      <c r="B1257" s="2">
        <v>176.5</v>
      </c>
      <c r="C1257" s="2">
        <v>177</v>
      </c>
      <c r="D1257" s="2">
        <v>175.5</v>
      </c>
      <c r="E1257" s="2">
        <v>176.5</v>
      </c>
      <c r="F1257" s="2">
        <v>145.52340699999999</v>
      </c>
      <c r="G1257" s="3">
        <v>3096400</v>
      </c>
    </row>
    <row r="1258" spans="1:7" x14ac:dyDescent="0.25">
      <c r="A1258" s="1">
        <v>42054</v>
      </c>
      <c r="B1258" s="2">
        <v>177</v>
      </c>
      <c r="C1258" s="2">
        <v>177.5</v>
      </c>
      <c r="D1258" s="2">
        <v>176</v>
      </c>
      <c r="E1258" s="2">
        <v>176.5</v>
      </c>
      <c r="F1258" s="2">
        <v>145.52340699999999</v>
      </c>
      <c r="G1258" s="3">
        <v>3743500</v>
      </c>
    </row>
    <row r="1259" spans="1:7" x14ac:dyDescent="0.25">
      <c r="A1259" s="1">
        <v>42055</v>
      </c>
      <c r="B1259" s="2">
        <v>177</v>
      </c>
      <c r="C1259" s="2">
        <v>177</v>
      </c>
      <c r="D1259" s="2">
        <v>176</v>
      </c>
      <c r="E1259" s="2">
        <v>176</v>
      </c>
      <c r="F1259" s="2">
        <v>145.11116000000001</v>
      </c>
      <c r="G1259" s="3">
        <v>1372500</v>
      </c>
    </row>
    <row r="1260" spans="1:7" x14ac:dyDescent="0.25">
      <c r="A1260" s="1">
        <v>42058</v>
      </c>
      <c r="B1260" s="2">
        <v>177</v>
      </c>
      <c r="C1260" s="2">
        <v>177</v>
      </c>
      <c r="D1260" s="2">
        <v>175</v>
      </c>
      <c r="E1260" s="2">
        <v>176</v>
      </c>
      <c r="F1260" s="2">
        <v>145.11116000000001</v>
      </c>
      <c r="G1260" s="3">
        <v>2483400</v>
      </c>
    </row>
    <row r="1261" spans="1:7" x14ac:dyDescent="0.25">
      <c r="A1261" s="1">
        <v>42059</v>
      </c>
      <c r="B1261" s="2">
        <v>175.5</v>
      </c>
      <c r="C1261" s="2">
        <v>177.5</v>
      </c>
      <c r="D1261" s="2">
        <v>175.5</v>
      </c>
      <c r="E1261" s="2">
        <v>176</v>
      </c>
      <c r="F1261" s="2">
        <v>145.11116000000001</v>
      </c>
      <c r="G1261" s="3">
        <v>2699300</v>
      </c>
    </row>
    <row r="1262" spans="1:7" x14ac:dyDescent="0.25">
      <c r="A1262" s="1">
        <v>42060</v>
      </c>
      <c r="B1262" s="2">
        <v>177</v>
      </c>
      <c r="C1262" s="2">
        <v>177.5</v>
      </c>
      <c r="D1262" s="2">
        <v>174</v>
      </c>
      <c r="E1262" s="2">
        <v>175.5</v>
      </c>
      <c r="F1262" s="2">
        <v>144.69892899999999</v>
      </c>
      <c r="G1262" s="3">
        <v>4315600</v>
      </c>
    </row>
    <row r="1263" spans="1:7" x14ac:dyDescent="0.25">
      <c r="A1263" s="1">
        <v>42061</v>
      </c>
      <c r="B1263" s="2">
        <v>175</v>
      </c>
      <c r="C1263" s="2">
        <v>175</v>
      </c>
      <c r="D1263" s="2">
        <v>170.5</v>
      </c>
      <c r="E1263" s="2">
        <v>172</v>
      </c>
      <c r="F1263" s="2">
        <v>141.813187</v>
      </c>
      <c r="G1263" s="3">
        <v>7029800</v>
      </c>
    </row>
    <row r="1264" spans="1:7" x14ac:dyDescent="0.25">
      <c r="A1264" s="1">
        <v>42062</v>
      </c>
      <c r="B1264" s="2">
        <v>170.5</v>
      </c>
      <c r="C1264" s="2">
        <v>172</v>
      </c>
      <c r="D1264" s="2">
        <v>169.5</v>
      </c>
      <c r="E1264" s="2">
        <v>169.5</v>
      </c>
      <c r="F1264" s="2">
        <v>139.751938</v>
      </c>
      <c r="G1264" s="3">
        <v>6834100</v>
      </c>
    </row>
    <row r="1265" spans="1:7" x14ac:dyDescent="0.25">
      <c r="A1265" s="1">
        <v>42065</v>
      </c>
      <c r="B1265" s="2">
        <v>170</v>
      </c>
      <c r="C1265" s="2">
        <v>170.5</v>
      </c>
      <c r="D1265" s="2">
        <v>167</v>
      </c>
      <c r="E1265" s="2">
        <v>167.5</v>
      </c>
      <c r="F1265" s="2">
        <v>138.10296600000001</v>
      </c>
      <c r="G1265" s="3">
        <v>6259500</v>
      </c>
    </row>
    <row r="1266" spans="1:7" x14ac:dyDescent="0.25">
      <c r="A1266" s="1">
        <v>42066</v>
      </c>
      <c r="B1266" s="2">
        <v>167.5</v>
      </c>
      <c r="C1266" s="2">
        <v>172</v>
      </c>
      <c r="D1266" s="2">
        <v>167</v>
      </c>
      <c r="E1266" s="2">
        <v>169.5</v>
      </c>
      <c r="F1266" s="2">
        <v>139.751938</v>
      </c>
      <c r="G1266" s="3">
        <v>6602100</v>
      </c>
    </row>
    <row r="1267" spans="1:7" x14ac:dyDescent="0.25">
      <c r="A1267" s="1">
        <v>42068</v>
      </c>
      <c r="B1267" s="2">
        <v>170.5</v>
      </c>
      <c r="C1267" s="2">
        <v>176</v>
      </c>
      <c r="D1267" s="2">
        <v>169.5</v>
      </c>
      <c r="E1267" s="2">
        <v>175</v>
      </c>
      <c r="F1267" s="2">
        <v>144.286652</v>
      </c>
      <c r="G1267" s="3">
        <v>9637700</v>
      </c>
    </row>
    <row r="1268" spans="1:7" x14ac:dyDescent="0.25">
      <c r="A1268" s="1">
        <v>42069</v>
      </c>
      <c r="B1268" s="2">
        <v>175</v>
      </c>
      <c r="C1268" s="2">
        <v>178.5</v>
      </c>
      <c r="D1268" s="2">
        <v>175</v>
      </c>
      <c r="E1268" s="2">
        <v>178.5</v>
      </c>
      <c r="F1268" s="2">
        <v>147.172394</v>
      </c>
      <c r="G1268" s="3">
        <v>6179200</v>
      </c>
    </row>
    <row r="1269" spans="1:7" x14ac:dyDescent="0.25">
      <c r="A1269" s="1">
        <v>42072</v>
      </c>
      <c r="B1269" s="2">
        <v>177</v>
      </c>
      <c r="C1269" s="2">
        <v>178.5</v>
      </c>
      <c r="D1269" s="2">
        <v>176.5</v>
      </c>
      <c r="E1269" s="2">
        <v>178.5</v>
      </c>
      <c r="F1269" s="2">
        <v>147.172394</v>
      </c>
      <c r="G1269" s="3">
        <v>4239800</v>
      </c>
    </row>
    <row r="1270" spans="1:7" x14ac:dyDescent="0.25">
      <c r="A1270" s="1">
        <v>42073</v>
      </c>
      <c r="B1270" s="2">
        <v>178.5</v>
      </c>
      <c r="C1270" s="2">
        <v>179</v>
      </c>
      <c r="D1270" s="2">
        <v>175.5</v>
      </c>
      <c r="E1270" s="2">
        <v>175.5</v>
      </c>
      <c r="F1270" s="2">
        <v>144.69892899999999</v>
      </c>
      <c r="G1270" s="3">
        <v>4323300</v>
      </c>
    </row>
    <row r="1271" spans="1:7" x14ac:dyDescent="0.25">
      <c r="A1271" s="1">
        <v>42074</v>
      </c>
      <c r="B1271" s="2">
        <v>175</v>
      </c>
      <c r="C1271" s="2">
        <v>178.5</v>
      </c>
      <c r="D1271" s="2">
        <v>173</v>
      </c>
      <c r="E1271" s="2">
        <v>178</v>
      </c>
      <c r="F1271" s="2">
        <v>146.76016200000001</v>
      </c>
      <c r="G1271" s="3">
        <v>9031100</v>
      </c>
    </row>
    <row r="1272" spans="1:7" x14ac:dyDescent="0.25">
      <c r="A1272" s="1">
        <v>42075</v>
      </c>
      <c r="B1272" s="2">
        <v>178.5</v>
      </c>
      <c r="C1272" s="2">
        <v>178.5</v>
      </c>
      <c r="D1272" s="2">
        <v>174.5</v>
      </c>
      <c r="E1272" s="2">
        <v>176.5</v>
      </c>
      <c r="F1272" s="2">
        <v>145.52340699999999</v>
      </c>
      <c r="G1272" s="3">
        <v>6190400</v>
      </c>
    </row>
    <row r="1273" spans="1:7" x14ac:dyDescent="0.25">
      <c r="A1273" s="1">
        <v>42076</v>
      </c>
      <c r="B1273" s="2">
        <v>176.5</v>
      </c>
      <c r="C1273" s="2">
        <v>178</v>
      </c>
      <c r="D1273" s="2">
        <v>174.5</v>
      </c>
      <c r="E1273" s="2">
        <v>175.5</v>
      </c>
      <c r="F1273" s="2">
        <v>144.69892899999999</v>
      </c>
      <c r="G1273" s="3">
        <v>5129400</v>
      </c>
    </row>
    <row r="1274" spans="1:7" x14ac:dyDescent="0.25">
      <c r="A1274" s="1">
        <v>42079</v>
      </c>
      <c r="B1274" s="2">
        <v>175.5</v>
      </c>
      <c r="C1274" s="2">
        <v>176.5</v>
      </c>
      <c r="D1274" s="2">
        <v>172</v>
      </c>
      <c r="E1274" s="2">
        <v>172.5</v>
      </c>
      <c r="F1274" s="2">
        <v>142.22543300000001</v>
      </c>
      <c r="G1274" s="3">
        <v>4287400</v>
      </c>
    </row>
    <row r="1275" spans="1:7" x14ac:dyDescent="0.25">
      <c r="A1275" s="1">
        <v>42080</v>
      </c>
      <c r="B1275" s="2">
        <v>174</v>
      </c>
      <c r="C1275" s="2">
        <v>174.5</v>
      </c>
      <c r="D1275" s="2">
        <v>173</v>
      </c>
      <c r="E1275" s="2">
        <v>173</v>
      </c>
      <c r="F1275" s="2">
        <v>142.63767999999999</v>
      </c>
      <c r="G1275" s="3">
        <v>2769200</v>
      </c>
    </row>
    <row r="1276" spans="1:7" x14ac:dyDescent="0.25">
      <c r="A1276" s="1">
        <v>42081</v>
      </c>
      <c r="B1276" s="2">
        <v>172.5</v>
      </c>
      <c r="C1276" s="2">
        <v>176.5</v>
      </c>
      <c r="D1276" s="2">
        <v>172.5</v>
      </c>
      <c r="E1276" s="2">
        <v>174.5</v>
      </c>
      <c r="F1276" s="2">
        <v>143.87439000000001</v>
      </c>
      <c r="G1276" s="3">
        <v>3233500</v>
      </c>
    </row>
    <row r="1277" spans="1:7" x14ac:dyDescent="0.25">
      <c r="A1277" s="1">
        <v>42082</v>
      </c>
      <c r="B1277" s="2">
        <v>175.5</v>
      </c>
      <c r="C1277" s="2">
        <v>176</v>
      </c>
      <c r="D1277" s="2">
        <v>172.5</v>
      </c>
      <c r="E1277" s="2">
        <v>173.5</v>
      </c>
      <c r="F1277" s="2">
        <v>143.04991100000001</v>
      </c>
      <c r="G1277" s="3">
        <v>5266900</v>
      </c>
    </row>
    <row r="1278" spans="1:7" x14ac:dyDescent="0.25">
      <c r="A1278" s="1">
        <v>42083</v>
      </c>
      <c r="B1278" s="2">
        <v>174.5</v>
      </c>
      <c r="C1278" s="2">
        <v>175.5</v>
      </c>
      <c r="D1278" s="2">
        <v>173.5</v>
      </c>
      <c r="E1278" s="2">
        <v>175</v>
      </c>
      <c r="F1278" s="2">
        <v>144.286652</v>
      </c>
      <c r="G1278" s="3">
        <v>6430800</v>
      </c>
    </row>
    <row r="1279" spans="1:7" x14ac:dyDescent="0.25">
      <c r="A1279" s="1">
        <v>42086</v>
      </c>
      <c r="B1279" s="2">
        <v>175</v>
      </c>
      <c r="C1279" s="2">
        <v>175</v>
      </c>
      <c r="D1279" s="2">
        <v>173.5</v>
      </c>
      <c r="E1279" s="2">
        <v>175</v>
      </c>
      <c r="F1279" s="2">
        <v>144.286652</v>
      </c>
      <c r="G1279" s="3">
        <v>3845200</v>
      </c>
    </row>
    <row r="1280" spans="1:7" x14ac:dyDescent="0.25">
      <c r="A1280" s="1">
        <v>42087</v>
      </c>
      <c r="B1280" s="2">
        <v>174.5</v>
      </c>
      <c r="C1280" s="2">
        <v>175</v>
      </c>
      <c r="D1280" s="2">
        <v>173</v>
      </c>
      <c r="E1280" s="2">
        <v>174</v>
      </c>
      <c r="F1280" s="2">
        <v>143.46217300000001</v>
      </c>
      <c r="G1280" s="3">
        <v>4375600</v>
      </c>
    </row>
    <row r="1281" spans="1:7" x14ac:dyDescent="0.25">
      <c r="A1281" s="1">
        <v>42088</v>
      </c>
      <c r="B1281" s="2">
        <v>174</v>
      </c>
      <c r="C1281" s="2">
        <v>175.5</v>
      </c>
      <c r="D1281" s="2">
        <v>173.5</v>
      </c>
      <c r="E1281" s="2">
        <v>174.5</v>
      </c>
      <c r="F1281" s="2">
        <v>143.87439000000001</v>
      </c>
      <c r="G1281" s="3">
        <v>2659200</v>
      </c>
    </row>
    <row r="1282" spans="1:7" x14ac:dyDescent="0.25">
      <c r="A1282" s="1">
        <v>42089</v>
      </c>
      <c r="B1282" s="2">
        <v>173.5</v>
      </c>
      <c r="C1282" s="2">
        <v>175</v>
      </c>
      <c r="D1282" s="2">
        <v>173</v>
      </c>
      <c r="E1282" s="2">
        <v>174</v>
      </c>
      <c r="F1282" s="2">
        <v>143.46217300000001</v>
      </c>
      <c r="G1282" s="3">
        <v>3378000</v>
      </c>
    </row>
    <row r="1283" spans="1:7" x14ac:dyDescent="0.25">
      <c r="A1283" s="1">
        <v>42090</v>
      </c>
      <c r="B1283" s="2">
        <v>173.5</v>
      </c>
      <c r="C1283" s="2">
        <v>175.5</v>
      </c>
      <c r="D1283" s="2">
        <v>173.5</v>
      </c>
      <c r="E1283" s="2">
        <v>175</v>
      </c>
      <c r="F1283" s="2">
        <v>144.286652</v>
      </c>
      <c r="G1283" s="3">
        <v>2944800</v>
      </c>
    </row>
    <row r="1284" spans="1:7" x14ac:dyDescent="0.25">
      <c r="A1284" s="1">
        <v>42093</v>
      </c>
      <c r="B1284" s="2">
        <v>176</v>
      </c>
      <c r="C1284" s="2">
        <v>178.5</v>
      </c>
      <c r="D1284" s="2">
        <v>175</v>
      </c>
      <c r="E1284" s="2">
        <v>177</v>
      </c>
      <c r="F1284" s="2">
        <v>145.93563800000001</v>
      </c>
      <c r="G1284" s="3">
        <v>4585400</v>
      </c>
    </row>
    <row r="1285" spans="1:7" x14ac:dyDescent="0.25">
      <c r="A1285" s="1">
        <v>42094</v>
      </c>
      <c r="B1285" s="2">
        <v>178.5</v>
      </c>
      <c r="C1285" s="2">
        <v>179</v>
      </c>
      <c r="D1285" s="2">
        <v>177</v>
      </c>
      <c r="E1285" s="2">
        <v>178</v>
      </c>
      <c r="F1285" s="2">
        <v>146.76016200000001</v>
      </c>
      <c r="G1285" s="3">
        <v>4414200</v>
      </c>
    </row>
    <row r="1286" spans="1:7" x14ac:dyDescent="0.25">
      <c r="A1286" s="1">
        <v>42095</v>
      </c>
      <c r="B1286" s="2">
        <v>178</v>
      </c>
      <c r="C1286" s="2">
        <v>178</v>
      </c>
      <c r="D1286" s="2">
        <v>176</v>
      </c>
      <c r="E1286" s="2">
        <v>177</v>
      </c>
      <c r="F1286" s="2">
        <v>145.93563800000001</v>
      </c>
      <c r="G1286" s="3">
        <v>3339000</v>
      </c>
    </row>
    <row r="1287" spans="1:7" x14ac:dyDescent="0.25">
      <c r="A1287" s="1">
        <v>42096</v>
      </c>
      <c r="B1287" s="2">
        <v>178</v>
      </c>
      <c r="C1287" s="2">
        <v>178</v>
      </c>
      <c r="D1287" s="2">
        <v>176.5</v>
      </c>
      <c r="E1287" s="2">
        <v>177.5</v>
      </c>
      <c r="F1287" s="2">
        <v>146.347916</v>
      </c>
      <c r="G1287" s="3">
        <v>5334700</v>
      </c>
    </row>
    <row r="1288" spans="1:7" x14ac:dyDescent="0.25">
      <c r="A1288" s="1">
        <v>42097</v>
      </c>
      <c r="B1288" s="2">
        <v>178</v>
      </c>
      <c r="C1288" s="2">
        <v>178.5</v>
      </c>
      <c r="D1288" s="2">
        <v>177</v>
      </c>
      <c r="E1288" s="2">
        <v>177.5</v>
      </c>
      <c r="F1288" s="2">
        <v>146.347916</v>
      </c>
      <c r="G1288" s="3">
        <v>2373000</v>
      </c>
    </row>
    <row r="1289" spans="1:7" x14ac:dyDescent="0.25">
      <c r="A1289" s="1">
        <v>42101</v>
      </c>
      <c r="B1289" s="2">
        <v>178</v>
      </c>
      <c r="C1289" s="2">
        <v>178.5</v>
      </c>
      <c r="D1289" s="2">
        <v>177</v>
      </c>
      <c r="E1289" s="2">
        <v>177.5</v>
      </c>
      <c r="F1289" s="2">
        <v>146.347916</v>
      </c>
      <c r="G1289" s="3">
        <v>3275400</v>
      </c>
    </row>
    <row r="1290" spans="1:7" x14ac:dyDescent="0.25">
      <c r="A1290" s="1">
        <v>42102</v>
      </c>
      <c r="B1290" s="2">
        <v>178.5</v>
      </c>
      <c r="C1290" s="2">
        <v>180</v>
      </c>
      <c r="D1290" s="2">
        <v>177.5</v>
      </c>
      <c r="E1290" s="2">
        <v>179.5</v>
      </c>
      <c r="F1290" s="2">
        <v>147.996872</v>
      </c>
      <c r="G1290" s="3">
        <v>6877400</v>
      </c>
    </row>
    <row r="1291" spans="1:7" x14ac:dyDescent="0.25">
      <c r="A1291" s="1">
        <v>42103</v>
      </c>
      <c r="B1291" s="2">
        <v>179.5</v>
      </c>
      <c r="C1291" s="2">
        <v>183</v>
      </c>
      <c r="D1291" s="2">
        <v>179</v>
      </c>
      <c r="E1291" s="2">
        <v>182</v>
      </c>
      <c r="F1291" s="2">
        <v>150.058121</v>
      </c>
      <c r="G1291" s="3">
        <v>7338200</v>
      </c>
    </row>
    <row r="1292" spans="1:7" x14ac:dyDescent="0.25">
      <c r="A1292" s="1">
        <v>42104</v>
      </c>
      <c r="B1292" s="2">
        <v>178.5</v>
      </c>
      <c r="C1292" s="2">
        <v>179</v>
      </c>
      <c r="D1292" s="2">
        <v>177</v>
      </c>
      <c r="E1292" s="2">
        <v>177.5</v>
      </c>
      <c r="F1292" s="2">
        <v>150.05813599999999</v>
      </c>
      <c r="G1292" s="3">
        <v>2401200</v>
      </c>
    </row>
    <row r="1293" spans="1:7" x14ac:dyDescent="0.25">
      <c r="A1293" s="1">
        <v>42110</v>
      </c>
      <c r="B1293" s="2">
        <v>177</v>
      </c>
      <c r="C1293" s="2">
        <v>177.5</v>
      </c>
      <c r="D1293" s="2">
        <v>176</v>
      </c>
      <c r="E1293" s="2">
        <v>177.5</v>
      </c>
      <c r="F1293" s="2">
        <v>150.05813599999999</v>
      </c>
      <c r="G1293" s="3">
        <v>5398100</v>
      </c>
    </row>
    <row r="1294" spans="1:7" x14ac:dyDescent="0.25">
      <c r="A1294" s="1">
        <v>42111</v>
      </c>
      <c r="B1294" s="2">
        <v>177.5</v>
      </c>
      <c r="C1294" s="2">
        <v>177.5</v>
      </c>
      <c r="D1294" s="2">
        <v>175</v>
      </c>
      <c r="E1294" s="2">
        <v>175</v>
      </c>
      <c r="F1294" s="2">
        <v>147.944626</v>
      </c>
      <c r="G1294" s="3">
        <v>3642700</v>
      </c>
    </row>
    <row r="1295" spans="1:7" x14ac:dyDescent="0.25">
      <c r="A1295" s="1">
        <v>42114</v>
      </c>
      <c r="B1295" s="2">
        <v>174</v>
      </c>
      <c r="C1295" s="2">
        <v>174.5</v>
      </c>
      <c r="D1295" s="2">
        <v>170</v>
      </c>
      <c r="E1295" s="2">
        <v>170.5</v>
      </c>
      <c r="F1295" s="2">
        <v>144.14035000000001</v>
      </c>
      <c r="G1295" s="3">
        <v>10938700</v>
      </c>
    </row>
    <row r="1296" spans="1:7" x14ac:dyDescent="0.25">
      <c r="A1296" s="1">
        <v>42115</v>
      </c>
      <c r="B1296" s="2">
        <v>173</v>
      </c>
      <c r="C1296" s="2">
        <v>177</v>
      </c>
      <c r="D1296" s="2">
        <v>173</v>
      </c>
      <c r="E1296" s="2">
        <v>177</v>
      </c>
      <c r="F1296" s="2">
        <v>149.63542200000001</v>
      </c>
      <c r="G1296" s="3">
        <v>11484100</v>
      </c>
    </row>
    <row r="1297" spans="1:7" x14ac:dyDescent="0.25">
      <c r="A1297" s="1">
        <v>42116</v>
      </c>
      <c r="B1297" s="2">
        <v>177</v>
      </c>
      <c r="C1297" s="2">
        <v>177</v>
      </c>
      <c r="D1297" s="2">
        <v>172.5</v>
      </c>
      <c r="E1297" s="2">
        <v>172.5</v>
      </c>
      <c r="F1297" s="2">
        <v>145.83114599999999</v>
      </c>
      <c r="G1297" s="3">
        <v>4202900</v>
      </c>
    </row>
    <row r="1298" spans="1:7" x14ac:dyDescent="0.25">
      <c r="A1298" s="1">
        <v>42117</v>
      </c>
      <c r="B1298" s="2">
        <v>172.5</v>
      </c>
      <c r="C1298" s="2">
        <v>173</v>
      </c>
      <c r="D1298" s="2">
        <v>169</v>
      </c>
      <c r="E1298" s="2">
        <v>169</v>
      </c>
      <c r="F1298" s="2">
        <v>142.87223800000001</v>
      </c>
      <c r="G1298" s="3">
        <v>9744500</v>
      </c>
    </row>
    <row r="1299" spans="1:7" x14ac:dyDescent="0.25">
      <c r="A1299" s="1">
        <v>42118</v>
      </c>
      <c r="B1299" s="2">
        <v>169</v>
      </c>
      <c r="C1299" s="2">
        <v>170</v>
      </c>
      <c r="D1299" s="2">
        <v>168.5</v>
      </c>
      <c r="E1299" s="2">
        <v>169.5</v>
      </c>
      <c r="F1299" s="2">
        <v>143.294937</v>
      </c>
      <c r="G1299" s="3">
        <v>5265000</v>
      </c>
    </row>
    <row r="1300" spans="1:7" x14ac:dyDescent="0.25">
      <c r="A1300" s="1">
        <v>42121</v>
      </c>
      <c r="B1300" s="2">
        <v>169</v>
      </c>
      <c r="C1300" s="2">
        <v>169.5</v>
      </c>
      <c r="D1300" s="2">
        <v>165.5</v>
      </c>
      <c r="E1300" s="2">
        <v>166</v>
      </c>
      <c r="F1300" s="2">
        <v>140.33604399999999</v>
      </c>
      <c r="G1300" s="3">
        <v>7985100</v>
      </c>
    </row>
    <row r="1301" spans="1:7" x14ac:dyDescent="0.25">
      <c r="A1301" s="1">
        <v>42122</v>
      </c>
      <c r="B1301" s="2">
        <v>165.5</v>
      </c>
      <c r="C1301" s="2">
        <v>165.5</v>
      </c>
      <c r="D1301" s="2">
        <v>161.5</v>
      </c>
      <c r="E1301" s="2">
        <v>162.5</v>
      </c>
      <c r="F1301" s="2">
        <v>137.37716699999999</v>
      </c>
      <c r="G1301" s="3">
        <v>14108200</v>
      </c>
    </row>
    <row r="1302" spans="1:7" x14ac:dyDescent="0.25">
      <c r="A1302" s="1">
        <v>42123</v>
      </c>
      <c r="B1302" s="2">
        <v>161</v>
      </c>
      <c r="C1302" s="2">
        <v>163.5</v>
      </c>
      <c r="D1302" s="2">
        <v>160</v>
      </c>
      <c r="E1302" s="2">
        <v>160.5</v>
      </c>
      <c r="F1302" s="2">
        <v>135.68634</v>
      </c>
      <c r="G1302" s="3">
        <v>11264100</v>
      </c>
    </row>
    <row r="1303" spans="1:7" x14ac:dyDescent="0.25">
      <c r="A1303" s="1">
        <v>42124</v>
      </c>
      <c r="B1303" s="2">
        <v>160</v>
      </c>
      <c r="C1303" s="2">
        <v>161</v>
      </c>
      <c r="D1303" s="2">
        <v>159</v>
      </c>
      <c r="E1303" s="2">
        <v>159</v>
      </c>
      <c r="F1303" s="2">
        <v>134.41828899999999</v>
      </c>
      <c r="G1303" s="3">
        <v>8520900</v>
      </c>
    </row>
    <row r="1304" spans="1:7" x14ac:dyDescent="0.25">
      <c r="A1304" s="1">
        <v>42128</v>
      </c>
      <c r="B1304" s="2">
        <v>159</v>
      </c>
      <c r="C1304" s="2">
        <v>159</v>
      </c>
      <c r="D1304" s="2">
        <v>159</v>
      </c>
      <c r="E1304" s="2">
        <v>159</v>
      </c>
      <c r="F1304" s="2">
        <v>134.41828899999999</v>
      </c>
      <c r="G1304" s="3">
        <v>0</v>
      </c>
    </row>
    <row r="1305" spans="1:7" x14ac:dyDescent="0.25">
      <c r="A1305" s="1">
        <v>42130</v>
      </c>
      <c r="B1305" s="2">
        <v>159.5</v>
      </c>
      <c r="C1305" s="2">
        <v>160</v>
      </c>
      <c r="D1305" s="2">
        <v>157</v>
      </c>
      <c r="E1305" s="2">
        <v>159.5</v>
      </c>
      <c r="F1305" s="2">
        <v>134.840958</v>
      </c>
      <c r="G1305" s="3">
        <v>9740000</v>
      </c>
    </row>
    <row r="1306" spans="1:7" x14ac:dyDescent="0.25">
      <c r="A1306" s="1">
        <v>42131</v>
      </c>
      <c r="B1306" s="2">
        <v>159.5</v>
      </c>
      <c r="C1306" s="2">
        <v>161.5</v>
      </c>
      <c r="D1306" s="2">
        <v>159</v>
      </c>
      <c r="E1306" s="2">
        <v>160</v>
      </c>
      <c r="F1306" s="2">
        <v>135.26365699999999</v>
      </c>
      <c r="G1306" s="3">
        <v>8890000</v>
      </c>
    </row>
    <row r="1307" spans="1:7" x14ac:dyDescent="0.25">
      <c r="A1307" s="1">
        <v>42132</v>
      </c>
      <c r="B1307" s="2">
        <v>161.5</v>
      </c>
      <c r="C1307" s="2">
        <v>166</v>
      </c>
      <c r="D1307" s="2">
        <v>160.5</v>
      </c>
      <c r="E1307" s="2">
        <v>165</v>
      </c>
      <c r="F1307" s="2">
        <v>139.490646</v>
      </c>
      <c r="G1307" s="3">
        <v>12022500</v>
      </c>
    </row>
    <row r="1308" spans="1:7" x14ac:dyDescent="0.25">
      <c r="A1308" s="1">
        <v>42135</v>
      </c>
      <c r="B1308" s="2">
        <v>166</v>
      </c>
      <c r="C1308" s="2">
        <v>168</v>
      </c>
      <c r="D1308" s="2">
        <v>163</v>
      </c>
      <c r="E1308" s="2">
        <v>163</v>
      </c>
      <c r="F1308" s="2">
        <v>137.799881</v>
      </c>
      <c r="G1308" s="3">
        <v>7606600</v>
      </c>
    </row>
    <row r="1309" spans="1:7" x14ac:dyDescent="0.25">
      <c r="A1309" s="1">
        <v>42136</v>
      </c>
      <c r="B1309" s="2">
        <v>163</v>
      </c>
      <c r="C1309" s="2">
        <v>164</v>
      </c>
      <c r="D1309" s="2">
        <v>161</v>
      </c>
      <c r="E1309" s="2">
        <v>163</v>
      </c>
      <c r="F1309" s="2">
        <v>137.799881</v>
      </c>
      <c r="G1309" s="3">
        <v>5430500</v>
      </c>
    </row>
    <row r="1310" spans="1:7" x14ac:dyDescent="0.25">
      <c r="A1310" s="1">
        <v>42137</v>
      </c>
      <c r="B1310" s="2">
        <v>163</v>
      </c>
      <c r="C1310" s="2">
        <v>163.5</v>
      </c>
      <c r="D1310" s="2">
        <v>162</v>
      </c>
      <c r="E1310" s="2">
        <v>163.5</v>
      </c>
      <c r="F1310" s="2">
        <v>138.22254899999999</v>
      </c>
      <c r="G1310" s="3">
        <v>4628600</v>
      </c>
    </row>
    <row r="1311" spans="1:7" x14ac:dyDescent="0.25">
      <c r="A1311" s="1">
        <v>42138</v>
      </c>
      <c r="B1311" s="2">
        <v>163</v>
      </c>
      <c r="C1311" s="2">
        <v>163.5</v>
      </c>
      <c r="D1311" s="2">
        <v>160</v>
      </c>
      <c r="E1311" s="2">
        <v>162</v>
      </c>
      <c r="F1311" s="2">
        <v>136.95446799999999</v>
      </c>
      <c r="G1311" s="3">
        <v>8496400</v>
      </c>
    </row>
    <row r="1312" spans="1:7" x14ac:dyDescent="0.25">
      <c r="A1312" s="1">
        <v>42139</v>
      </c>
      <c r="B1312" s="2">
        <v>162</v>
      </c>
      <c r="C1312" s="2">
        <v>164</v>
      </c>
      <c r="D1312" s="2">
        <v>161</v>
      </c>
      <c r="E1312" s="2">
        <v>164</v>
      </c>
      <c r="F1312" s="2">
        <v>138.64524800000001</v>
      </c>
      <c r="G1312" s="3">
        <v>6094800</v>
      </c>
    </row>
    <row r="1313" spans="1:7" x14ac:dyDescent="0.25">
      <c r="A1313" s="1">
        <v>42142</v>
      </c>
      <c r="B1313" s="2">
        <v>163.5</v>
      </c>
      <c r="C1313" s="2">
        <v>165</v>
      </c>
      <c r="D1313" s="2">
        <v>162.5</v>
      </c>
      <c r="E1313" s="2">
        <v>164</v>
      </c>
      <c r="F1313" s="2">
        <v>138.64524800000001</v>
      </c>
      <c r="G1313" s="3">
        <v>3881700</v>
      </c>
    </row>
    <row r="1314" spans="1:7" x14ac:dyDescent="0.25">
      <c r="A1314" s="1">
        <v>42143</v>
      </c>
      <c r="B1314" s="2">
        <v>164.5</v>
      </c>
      <c r="C1314" s="2">
        <v>164.5</v>
      </c>
      <c r="D1314" s="2">
        <v>162.5</v>
      </c>
      <c r="E1314" s="2">
        <v>163.5</v>
      </c>
      <c r="F1314" s="2">
        <v>138.22254899999999</v>
      </c>
      <c r="G1314" s="3">
        <v>4129200</v>
      </c>
    </row>
    <row r="1315" spans="1:7" x14ac:dyDescent="0.25">
      <c r="A1315" s="1">
        <v>42144</v>
      </c>
      <c r="B1315" s="2">
        <v>163.5</v>
      </c>
      <c r="C1315" s="2">
        <v>163.5</v>
      </c>
      <c r="D1315" s="2">
        <v>159</v>
      </c>
      <c r="E1315" s="2">
        <v>159.5</v>
      </c>
      <c r="F1315" s="2">
        <v>134.840958</v>
      </c>
      <c r="G1315" s="3">
        <v>8048300</v>
      </c>
    </row>
    <row r="1316" spans="1:7" x14ac:dyDescent="0.25">
      <c r="A1316" s="1">
        <v>42145</v>
      </c>
      <c r="B1316" s="2">
        <v>159.5</v>
      </c>
      <c r="C1316" s="2">
        <v>161.5</v>
      </c>
      <c r="D1316" s="2">
        <v>159.5</v>
      </c>
      <c r="E1316" s="2">
        <v>161</v>
      </c>
      <c r="F1316" s="2">
        <v>136.109039</v>
      </c>
      <c r="G1316" s="3">
        <v>5759800</v>
      </c>
    </row>
    <row r="1317" spans="1:7" x14ac:dyDescent="0.25">
      <c r="A1317" s="1">
        <v>42146</v>
      </c>
      <c r="B1317" s="2">
        <v>161.5</v>
      </c>
      <c r="C1317" s="2">
        <v>162</v>
      </c>
      <c r="D1317" s="2">
        <v>160.5</v>
      </c>
      <c r="E1317" s="2">
        <v>161</v>
      </c>
      <c r="F1317" s="2">
        <v>136.109039</v>
      </c>
      <c r="G1317" s="3">
        <v>5256400</v>
      </c>
    </row>
    <row r="1318" spans="1:7" x14ac:dyDescent="0.25">
      <c r="A1318" s="1">
        <v>42149</v>
      </c>
      <c r="B1318" s="2">
        <v>161.5</v>
      </c>
      <c r="C1318" s="2">
        <v>161.5</v>
      </c>
      <c r="D1318" s="2">
        <v>160.5</v>
      </c>
      <c r="E1318" s="2">
        <v>160.5</v>
      </c>
      <c r="F1318" s="2">
        <v>135.68634</v>
      </c>
      <c r="G1318" s="3">
        <v>2710500</v>
      </c>
    </row>
    <row r="1319" spans="1:7" x14ac:dyDescent="0.25">
      <c r="A1319" s="1">
        <v>42150</v>
      </c>
      <c r="B1319" s="2">
        <v>160.5</v>
      </c>
      <c r="C1319" s="2">
        <v>161</v>
      </c>
      <c r="D1319" s="2">
        <v>159.5</v>
      </c>
      <c r="E1319" s="2">
        <v>160.5</v>
      </c>
      <c r="F1319" s="2">
        <v>135.68634</v>
      </c>
      <c r="G1319" s="3">
        <v>4281400</v>
      </c>
    </row>
    <row r="1320" spans="1:7" x14ac:dyDescent="0.25">
      <c r="A1320" s="1">
        <v>42151</v>
      </c>
      <c r="B1320" s="2">
        <v>158.5</v>
      </c>
      <c r="C1320" s="2">
        <v>161</v>
      </c>
      <c r="D1320" s="2">
        <v>157.5</v>
      </c>
      <c r="E1320" s="2">
        <v>161</v>
      </c>
      <c r="F1320" s="2">
        <v>136.109039</v>
      </c>
      <c r="G1320" s="3">
        <v>6481100</v>
      </c>
    </row>
    <row r="1321" spans="1:7" x14ac:dyDescent="0.25">
      <c r="A1321" s="1">
        <v>42152</v>
      </c>
      <c r="B1321" s="2">
        <v>161</v>
      </c>
      <c r="C1321" s="2">
        <v>161</v>
      </c>
      <c r="D1321" s="2">
        <v>159</v>
      </c>
      <c r="E1321" s="2">
        <v>160</v>
      </c>
      <c r="F1321" s="2">
        <v>135.26365699999999</v>
      </c>
      <c r="G1321" s="3">
        <v>4373400</v>
      </c>
    </row>
    <row r="1322" spans="1:7" x14ac:dyDescent="0.25">
      <c r="A1322" s="1">
        <v>42153</v>
      </c>
      <c r="B1322" s="2">
        <v>160.5</v>
      </c>
      <c r="C1322" s="2">
        <v>161.5</v>
      </c>
      <c r="D1322" s="2">
        <v>158.5</v>
      </c>
      <c r="E1322" s="2">
        <v>158.5</v>
      </c>
      <c r="F1322" s="2">
        <v>133.995575</v>
      </c>
      <c r="G1322" s="3">
        <v>6186200</v>
      </c>
    </row>
    <row r="1323" spans="1:7" x14ac:dyDescent="0.25">
      <c r="A1323" s="1">
        <v>42157</v>
      </c>
      <c r="B1323" s="2">
        <v>156.5</v>
      </c>
      <c r="C1323" s="2">
        <v>157.5</v>
      </c>
      <c r="D1323" s="2">
        <v>154</v>
      </c>
      <c r="E1323" s="2">
        <v>154</v>
      </c>
      <c r="F1323" s="2">
        <v>130.191284</v>
      </c>
      <c r="G1323" s="3">
        <v>11101700</v>
      </c>
    </row>
    <row r="1324" spans="1:7" x14ac:dyDescent="0.25">
      <c r="A1324" s="1">
        <v>42158</v>
      </c>
      <c r="B1324" s="2">
        <v>154</v>
      </c>
      <c r="C1324" s="2">
        <v>156</v>
      </c>
      <c r="D1324" s="2">
        <v>154</v>
      </c>
      <c r="E1324" s="2">
        <v>156</v>
      </c>
      <c r="F1324" s="2">
        <v>131.88206500000001</v>
      </c>
      <c r="G1324" s="3">
        <v>3908100</v>
      </c>
    </row>
    <row r="1325" spans="1:7" x14ac:dyDescent="0.25">
      <c r="A1325" s="1">
        <v>42159</v>
      </c>
      <c r="B1325" s="2">
        <v>156</v>
      </c>
      <c r="C1325" s="2">
        <v>159.5</v>
      </c>
      <c r="D1325" s="2">
        <v>155</v>
      </c>
      <c r="E1325" s="2">
        <v>159</v>
      </c>
      <c r="F1325" s="2">
        <v>134.41828899999999</v>
      </c>
      <c r="G1325" s="3">
        <v>6639400</v>
      </c>
    </row>
    <row r="1326" spans="1:7" x14ac:dyDescent="0.25">
      <c r="A1326" s="1">
        <v>42160</v>
      </c>
      <c r="B1326" s="2">
        <v>158</v>
      </c>
      <c r="C1326" s="2">
        <v>162</v>
      </c>
      <c r="D1326" s="2">
        <v>158</v>
      </c>
      <c r="E1326" s="2">
        <v>161.5</v>
      </c>
      <c r="F1326" s="2">
        <v>136.53175400000001</v>
      </c>
      <c r="G1326" s="3">
        <v>7026300</v>
      </c>
    </row>
    <row r="1327" spans="1:7" x14ac:dyDescent="0.25">
      <c r="A1327" s="1">
        <v>42163</v>
      </c>
      <c r="B1327" s="2">
        <v>160.5</v>
      </c>
      <c r="C1327" s="2">
        <v>162.5</v>
      </c>
      <c r="D1327" s="2">
        <v>160</v>
      </c>
      <c r="E1327" s="2">
        <v>160.5</v>
      </c>
      <c r="F1327" s="2">
        <v>135.68634</v>
      </c>
      <c r="G1327" s="3">
        <v>4542700</v>
      </c>
    </row>
    <row r="1328" spans="1:7" x14ac:dyDescent="0.25">
      <c r="A1328" s="1">
        <v>42164</v>
      </c>
      <c r="B1328" s="2">
        <v>159.5</v>
      </c>
      <c r="C1328" s="2">
        <v>160</v>
      </c>
      <c r="D1328" s="2">
        <v>159</v>
      </c>
      <c r="E1328" s="2">
        <v>159.5</v>
      </c>
      <c r="F1328" s="2">
        <v>134.840958</v>
      </c>
      <c r="G1328" s="3">
        <v>4463400</v>
      </c>
    </row>
    <row r="1329" spans="1:7" x14ac:dyDescent="0.25">
      <c r="A1329" s="1">
        <v>42165</v>
      </c>
      <c r="B1329" s="2">
        <v>159.5</v>
      </c>
      <c r="C1329" s="2">
        <v>161.5</v>
      </c>
      <c r="D1329" s="2">
        <v>159.5</v>
      </c>
      <c r="E1329" s="2">
        <v>159.5</v>
      </c>
      <c r="F1329" s="2">
        <v>134.840958</v>
      </c>
      <c r="G1329" s="3">
        <v>4659400</v>
      </c>
    </row>
    <row r="1330" spans="1:7" x14ac:dyDescent="0.25">
      <c r="A1330" s="1">
        <v>42166</v>
      </c>
      <c r="B1330" s="2">
        <v>160.5</v>
      </c>
      <c r="C1330" s="2">
        <v>162</v>
      </c>
      <c r="D1330" s="2">
        <v>160</v>
      </c>
      <c r="E1330" s="2">
        <v>161</v>
      </c>
      <c r="F1330" s="2">
        <v>136.109039</v>
      </c>
      <c r="G1330" s="3">
        <v>5952900</v>
      </c>
    </row>
    <row r="1331" spans="1:7" x14ac:dyDescent="0.25">
      <c r="A1331" s="1">
        <v>42167</v>
      </c>
      <c r="B1331" s="2">
        <v>161</v>
      </c>
      <c r="C1331" s="2">
        <v>161.5</v>
      </c>
      <c r="D1331" s="2">
        <v>160</v>
      </c>
      <c r="E1331" s="2">
        <v>160.5</v>
      </c>
      <c r="F1331" s="2">
        <v>135.68634</v>
      </c>
      <c r="G1331" s="3">
        <v>2435600</v>
      </c>
    </row>
    <row r="1332" spans="1:7" x14ac:dyDescent="0.25">
      <c r="A1332" s="1">
        <v>42170</v>
      </c>
      <c r="B1332" s="2">
        <v>159.5</v>
      </c>
      <c r="C1332" s="2">
        <v>161.5</v>
      </c>
      <c r="D1332" s="2">
        <v>159</v>
      </c>
      <c r="E1332" s="2">
        <v>160.5</v>
      </c>
      <c r="F1332" s="2">
        <v>135.68634</v>
      </c>
      <c r="G1332" s="3">
        <v>2907700</v>
      </c>
    </row>
    <row r="1333" spans="1:7" x14ac:dyDescent="0.25">
      <c r="A1333" s="1">
        <v>42171</v>
      </c>
      <c r="B1333" s="2">
        <v>160</v>
      </c>
      <c r="C1333" s="2">
        <v>161</v>
      </c>
      <c r="D1333" s="2">
        <v>159</v>
      </c>
      <c r="E1333" s="2">
        <v>159.5</v>
      </c>
      <c r="F1333" s="2">
        <v>134.840958</v>
      </c>
      <c r="G1333" s="3">
        <v>1731200</v>
      </c>
    </row>
    <row r="1334" spans="1:7" x14ac:dyDescent="0.25">
      <c r="A1334" s="1">
        <v>42172</v>
      </c>
      <c r="B1334" s="2">
        <v>160</v>
      </c>
      <c r="C1334" s="2">
        <v>161</v>
      </c>
      <c r="D1334" s="2">
        <v>159.5</v>
      </c>
      <c r="E1334" s="2">
        <v>160.5</v>
      </c>
      <c r="F1334" s="2">
        <v>135.68634</v>
      </c>
      <c r="G1334" s="3">
        <v>2324400</v>
      </c>
    </row>
    <row r="1335" spans="1:7" x14ac:dyDescent="0.25">
      <c r="A1335" s="1">
        <v>42173</v>
      </c>
      <c r="B1335" s="2">
        <v>161.5</v>
      </c>
      <c r="C1335" s="2">
        <v>161.5</v>
      </c>
      <c r="D1335" s="2">
        <v>159</v>
      </c>
      <c r="E1335" s="2">
        <v>160</v>
      </c>
      <c r="F1335" s="2">
        <v>135.26365699999999</v>
      </c>
      <c r="G1335" s="3">
        <v>3820300</v>
      </c>
    </row>
    <row r="1336" spans="1:7" x14ac:dyDescent="0.25">
      <c r="A1336" s="1">
        <v>42174</v>
      </c>
      <c r="B1336" s="2">
        <v>160.5</v>
      </c>
      <c r="C1336" s="2">
        <v>161</v>
      </c>
      <c r="D1336" s="2">
        <v>157.5</v>
      </c>
      <c r="E1336" s="2">
        <v>158</v>
      </c>
      <c r="F1336" s="2">
        <v>133.57287600000001</v>
      </c>
      <c r="G1336" s="3">
        <v>4288300</v>
      </c>
    </row>
    <row r="1337" spans="1:7" x14ac:dyDescent="0.25">
      <c r="A1337" s="1">
        <v>42177</v>
      </c>
      <c r="B1337" s="2">
        <v>158.5</v>
      </c>
      <c r="C1337" s="2">
        <v>161</v>
      </c>
      <c r="D1337" s="2">
        <v>158.5</v>
      </c>
      <c r="E1337" s="2">
        <v>159.5</v>
      </c>
      <c r="F1337" s="2">
        <v>134.840958</v>
      </c>
      <c r="G1337" s="3">
        <v>5553200</v>
      </c>
    </row>
    <row r="1338" spans="1:7" x14ac:dyDescent="0.25">
      <c r="A1338" s="1">
        <v>42178</v>
      </c>
      <c r="B1338" s="2">
        <v>160</v>
      </c>
      <c r="C1338" s="2">
        <v>160.5</v>
      </c>
      <c r="D1338" s="2">
        <v>159</v>
      </c>
      <c r="E1338" s="2">
        <v>159.5</v>
      </c>
      <c r="F1338" s="2">
        <v>134.840958</v>
      </c>
      <c r="G1338" s="3">
        <v>6217400</v>
      </c>
    </row>
    <row r="1339" spans="1:7" x14ac:dyDescent="0.25">
      <c r="A1339" s="1">
        <v>42179</v>
      </c>
      <c r="B1339" s="2">
        <v>159.5</v>
      </c>
      <c r="C1339" s="2">
        <v>163</v>
      </c>
      <c r="D1339" s="2">
        <v>159.5</v>
      </c>
      <c r="E1339" s="2">
        <v>162</v>
      </c>
      <c r="F1339" s="2">
        <v>136.95446799999999</v>
      </c>
      <c r="G1339" s="3">
        <v>4657500</v>
      </c>
    </row>
    <row r="1340" spans="1:7" x14ac:dyDescent="0.25">
      <c r="A1340" s="1">
        <v>42180</v>
      </c>
      <c r="B1340" s="2">
        <v>162</v>
      </c>
      <c r="C1340" s="2">
        <v>163</v>
      </c>
      <c r="D1340" s="2">
        <v>161</v>
      </c>
      <c r="E1340" s="2">
        <v>162</v>
      </c>
      <c r="F1340" s="2">
        <v>136.95446799999999</v>
      </c>
      <c r="G1340" s="3">
        <v>6326600</v>
      </c>
    </row>
    <row r="1341" spans="1:7" x14ac:dyDescent="0.25">
      <c r="A1341" s="1">
        <v>42181</v>
      </c>
      <c r="B1341" s="2">
        <v>161.5</v>
      </c>
      <c r="C1341" s="2">
        <v>163</v>
      </c>
      <c r="D1341" s="2">
        <v>161.5</v>
      </c>
      <c r="E1341" s="2">
        <v>161.5</v>
      </c>
      <c r="F1341" s="2">
        <v>136.53175400000001</v>
      </c>
      <c r="G1341" s="3">
        <v>4246000</v>
      </c>
    </row>
    <row r="1342" spans="1:7" x14ac:dyDescent="0.25">
      <c r="A1342" s="1">
        <v>42184</v>
      </c>
      <c r="B1342" s="2">
        <v>159.5</v>
      </c>
      <c r="C1342" s="2">
        <v>162.5</v>
      </c>
      <c r="D1342" s="2">
        <v>159</v>
      </c>
      <c r="E1342" s="2">
        <v>161</v>
      </c>
      <c r="F1342" s="2">
        <v>136.109039</v>
      </c>
      <c r="G1342" s="3">
        <v>6075200</v>
      </c>
    </row>
    <row r="1343" spans="1:7" x14ac:dyDescent="0.25">
      <c r="A1343" s="1">
        <v>42185</v>
      </c>
      <c r="B1343" s="2">
        <v>160</v>
      </c>
      <c r="C1343" s="2">
        <v>160</v>
      </c>
      <c r="D1343" s="2">
        <v>155.5</v>
      </c>
      <c r="E1343" s="2">
        <v>155.5</v>
      </c>
      <c r="F1343" s="2">
        <v>131.45938100000001</v>
      </c>
      <c r="G1343" s="3">
        <v>12481600</v>
      </c>
    </row>
    <row r="1344" spans="1:7" x14ac:dyDescent="0.25">
      <c r="A1344" s="1">
        <v>42187</v>
      </c>
      <c r="B1344" s="2">
        <v>155.5</v>
      </c>
      <c r="C1344" s="2">
        <v>156</v>
      </c>
      <c r="D1344" s="2">
        <v>148.5</v>
      </c>
      <c r="E1344" s="2">
        <v>150</v>
      </c>
      <c r="F1344" s="2">
        <v>126.809669</v>
      </c>
      <c r="G1344" s="3">
        <v>18017100</v>
      </c>
    </row>
    <row r="1345" spans="1:7" x14ac:dyDescent="0.25">
      <c r="A1345" s="1">
        <v>42188</v>
      </c>
      <c r="B1345" s="2">
        <v>150</v>
      </c>
      <c r="C1345" s="2">
        <v>154</v>
      </c>
      <c r="D1345" s="2">
        <v>149</v>
      </c>
      <c r="E1345" s="2">
        <v>152</v>
      </c>
      <c r="F1345" s="2">
        <v>128.500473</v>
      </c>
      <c r="G1345" s="3">
        <v>7885700</v>
      </c>
    </row>
    <row r="1346" spans="1:7" x14ac:dyDescent="0.25">
      <c r="A1346" s="1">
        <v>42191</v>
      </c>
      <c r="B1346" s="2">
        <v>151.5</v>
      </c>
      <c r="C1346" s="2">
        <v>151.5</v>
      </c>
      <c r="D1346" s="2">
        <v>149.5</v>
      </c>
      <c r="E1346" s="2">
        <v>150</v>
      </c>
      <c r="F1346" s="2">
        <v>126.809669</v>
      </c>
      <c r="G1346" s="3">
        <v>5667800</v>
      </c>
    </row>
    <row r="1347" spans="1:7" x14ac:dyDescent="0.25">
      <c r="A1347" s="1">
        <v>42192</v>
      </c>
      <c r="B1347" s="2">
        <v>151.5</v>
      </c>
      <c r="C1347" s="2">
        <v>153.5</v>
      </c>
      <c r="D1347" s="2">
        <v>151</v>
      </c>
      <c r="E1347" s="2">
        <v>151.5</v>
      </c>
      <c r="F1347" s="2">
        <v>128.077789</v>
      </c>
      <c r="G1347" s="3">
        <v>4693800</v>
      </c>
    </row>
    <row r="1348" spans="1:7" x14ac:dyDescent="0.25">
      <c r="A1348" s="1">
        <v>42193</v>
      </c>
      <c r="B1348" s="2">
        <v>150</v>
      </c>
      <c r="C1348" s="2">
        <v>150</v>
      </c>
      <c r="D1348" s="2">
        <v>148</v>
      </c>
      <c r="E1348" s="2">
        <v>148.5</v>
      </c>
      <c r="F1348" s="2">
        <v>125.541588</v>
      </c>
      <c r="G1348" s="3">
        <v>9289100</v>
      </c>
    </row>
    <row r="1349" spans="1:7" x14ac:dyDescent="0.25">
      <c r="A1349" s="1">
        <v>42194</v>
      </c>
      <c r="B1349" s="2">
        <v>149</v>
      </c>
      <c r="C1349" s="2">
        <v>150</v>
      </c>
      <c r="D1349" s="2">
        <v>147.5</v>
      </c>
      <c r="E1349" s="2">
        <v>147.5</v>
      </c>
      <c r="F1349" s="2">
        <v>124.69620500000001</v>
      </c>
      <c r="G1349" s="3">
        <v>10618900</v>
      </c>
    </row>
    <row r="1350" spans="1:7" x14ac:dyDescent="0.25">
      <c r="A1350" s="1">
        <v>42195</v>
      </c>
      <c r="B1350" s="2">
        <v>150.5</v>
      </c>
      <c r="C1350" s="2">
        <v>153</v>
      </c>
      <c r="D1350" s="2">
        <v>150</v>
      </c>
      <c r="E1350" s="2">
        <v>153</v>
      </c>
      <c r="F1350" s="2">
        <v>129.34588600000001</v>
      </c>
      <c r="G1350" s="3">
        <v>10797100</v>
      </c>
    </row>
    <row r="1351" spans="1:7" x14ac:dyDescent="0.25">
      <c r="A1351" s="1">
        <v>42198</v>
      </c>
      <c r="B1351" s="2">
        <v>153</v>
      </c>
      <c r="C1351" s="2">
        <v>157.5</v>
      </c>
      <c r="D1351" s="2">
        <v>153</v>
      </c>
      <c r="E1351" s="2">
        <v>155</v>
      </c>
      <c r="F1351" s="2">
        <v>131.03668200000001</v>
      </c>
      <c r="G1351" s="3">
        <v>10120000</v>
      </c>
    </row>
    <row r="1352" spans="1:7" x14ac:dyDescent="0.25">
      <c r="A1352" s="1">
        <v>42199</v>
      </c>
      <c r="B1352" s="2">
        <v>155</v>
      </c>
      <c r="C1352" s="2">
        <v>155</v>
      </c>
      <c r="D1352" s="2">
        <v>152</v>
      </c>
      <c r="E1352" s="2">
        <v>152</v>
      </c>
      <c r="F1352" s="2">
        <v>128.500473</v>
      </c>
      <c r="G1352" s="3">
        <v>4441500</v>
      </c>
    </row>
    <row r="1353" spans="1:7" x14ac:dyDescent="0.25">
      <c r="A1353" s="1">
        <v>42200</v>
      </c>
      <c r="B1353" s="2">
        <v>152</v>
      </c>
      <c r="C1353" s="2">
        <v>153.5</v>
      </c>
      <c r="D1353" s="2">
        <v>151.5</v>
      </c>
      <c r="E1353" s="2">
        <v>152</v>
      </c>
      <c r="F1353" s="2">
        <v>128.500473</v>
      </c>
      <c r="G1353" s="3">
        <v>2374100</v>
      </c>
    </row>
    <row r="1354" spans="1:7" x14ac:dyDescent="0.25">
      <c r="A1354" s="1">
        <v>42201</v>
      </c>
      <c r="B1354" s="2">
        <v>152</v>
      </c>
      <c r="C1354" s="2">
        <v>153</v>
      </c>
      <c r="D1354" s="2">
        <v>149</v>
      </c>
      <c r="E1354" s="2">
        <v>151</v>
      </c>
      <c r="F1354" s="2">
        <v>127.655083</v>
      </c>
      <c r="G1354" s="3">
        <v>5519700</v>
      </c>
    </row>
    <row r="1355" spans="1:7" x14ac:dyDescent="0.25">
      <c r="A1355" s="1">
        <v>42202</v>
      </c>
      <c r="B1355" s="2">
        <v>151</v>
      </c>
      <c r="C1355" s="2">
        <v>151</v>
      </c>
      <c r="D1355" s="2">
        <v>149.5</v>
      </c>
      <c r="E1355" s="2">
        <v>150.5</v>
      </c>
      <c r="F1355" s="2">
        <v>127.232376</v>
      </c>
      <c r="G1355" s="3">
        <v>1579700</v>
      </c>
    </row>
    <row r="1356" spans="1:7" x14ac:dyDescent="0.25">
      <c r="A1356" s="1">
        <v>42205</v>
      </c>
      <c r="B1356" s="2">
        <v>150.5</v>
      </c>
      <c r="C1356" s="2">
        <v>150.5</v>
      </c>
      <c r="D1356" s="2">
        <v>148.5</v>
      </c>
      <c r="E1356" s="2">
        <v>149.5</v>
      </c>
      <c r="F1356" s="2">
        <v>126.38698599999999</v>
      </c>
      <c r="G1356" s="3">
        <v>2153400</v>
      </c>
    </row>
    <row r="1357" spans="1:7" x14ac:dyDescent="0.25">
      <c r="A1357" s="1">
        <v>42206</v>
      </c>
      <c r="B1357" s="2">
        <v>150.5</v>
      </c>
      <c r="C1357" s="2">
        <v>150.5</v>
      </c>
      <c r="D1357" s="2">
        <v>147</v>
      </c>
      <c r="E1357" s="2">
        <v>147.5</v>
      </c>
      <c r="F1357" s="2">
        <v>124.69620500000001</v>
      </c>
      <c r="G1357" s="3">
        <v>6217200</v>
      </c>
    </row>
    <row r="1358" spans="1:7" x14ac:dyDescent="0.25">
      <c r="A1358" s="1">
        <v>42207</v>
      </c>
      <c r="B1358" s="2">
        <v>147.5</v>
      </c>
      <c r="C1358" s="2">
        <v>150.5</v>
      </c>
      <c r="D1358" s="2">
        <v>147.5</v>
      </c>
      <c r="E1358" s="2">
        <v>150.5</v>
      </c>
      <c r="F1358" s="2">
        <v>127.232376</v>
      </c>
      <c r="G1358" s="3">
        <v>6772100</v>
      </c>
    </row>
    <row r="1359" spans="1:7" x14ac:dyDescent="0.25">
      <c r="A1359" s="1">
        <v>42208</v>
      </c>
      <c r="B1359" s="2">
        <v>150.5</v>
      </c>
      <c r="C1359" s="2">
        <v>151</v>
      </c>
      <c r="D1359" s="2">
        <v>148.5</v>
      </c>
      <c r="E1359" s="2">
        <v>148.5</v>
      </c>
      <c r="F1359" s="2">
        <v>125.541588</v>
      </c>
      <c r="G1359" s="3">
        <v>3865100</v>
      </c>
    </row>
    <row r="1360" spans="1:7" x14ac:dyDescent="0.25">
      <c r="A1360" s="1">
        <v>42209</v>
      </c>
      <c r="B1360" s="2">
        <v>148.5</v>
      </c>
      <c r="C1360" s="2">
        <v>150</v>
      </c>
      <c r="D1360" s="2">
        <v>147.5</v>
      </c>
      <c r="E1360" s="2">
        <v>148.5</v>
      </c>
      <c r="F1360" s="2">
        <v>125.541588</v>
      </c>
      <c r="G1360" s="3">
        <v>3137300</v>
      </c>
    </row>
    <row r="1361" spans="1:7" x14ac:dyDescent="0.25">
      <c r="A1361" s="1">
        <v>42212</v>
      </c>
      <c r="B1361" s="2">
        <v>147.5</v>
      </c>
      <c r="C1361" s="2">
        <v>149</v>
      </c>
      <c r="D1361" s="2">
        <v>145.5</v>
      </c>
      <c r="E1361" s="2">
        <v>146.5</v>
      </c>
      <c r="F1361" s="2">
        <v>123.850792</v>
      </c>
      <c r="G1361" s="3">
        <v>5703600</v>
      </c>
    </row>
    <row r="1362" spans="1:7" x14ac:dyDescent="0.25">
      <c r="A1362" s="1">
        <v>42213</v>
      </c>
      <c r="B1362" s="2">
        <v>146</v>
      </c>
      <c r="C1362" s="2">
        <v>148</v>
      </c>
      <c r="D1362" s="2">
        <v>144</v>
      </c>
      <c r="E1362" s="2">
        <v>146.5</v>
      </c>
      <c r="F1362" s="2">
        <v>123.850792</v>
      </c>
      <c r="G1362" s="3">
        <v>7535200</v>
      </c>
    </row>
    <row r="1363" spans="1:7" x14ac:dyDescent="0.25">
      <c r="A1363" s="1">
        <v>42214</v>
      </c>
      <c r="B1363" s="2">
        <v>147</v>
      </c>
      <c r="C1363" s="2">
        <v>148</v>
      </c>
      <c r="D1363" s="2">
        <v>144</v>
      </c>
      <c r="E1363" s="2">
        <v>147</v>
      </c>
      <c r="F1363" s="2">
        <v>124.273483</v>
      </c>
      <c r="G1363" s="3">
        <v>3139000</v>
      </c>
    </row>
    <row r="1364" spans="1:7" x14ac:dyDescent="0.25">
      <c r="A1364" s="1">
        <v>42216</v>
      </c>
      <c r="B1364" s="2">
        <v>150</v>
      </c>
      <c r="C1364" s="2">
        <v>152.5</v>
      </c>
      <c r="D1364" s="2">
        <v>149.5</v>
      </c>
      <c r="E1364" s="2">
        <v>152</v>
      </c>
      <c r="F1364" s="2">
        <v>128.500473</v>
      </c>
      <c r="G1364" s="3">
        <v>6587100</v>
      </c>
    </row>
    <row r="1365" spans="1:7" x14ac:dyDescent="0.25">
      <c r="A1365" s="1">
        <v>42219</v>
      </c>
      <c r="B1365" s="2">
        <v>151</v>
      </c>
      <c r="C1365" s="2">
        <v>154</v>
      </c>
      <c r="D1365" s="2">
        <v>150</v>
      </c>
      <c r="E1365" s="2">
        <v>154</v>
      </c>
      <c r="F1365" s="2">
        <v>130.191284</v>
      </c>
      <c r="G1365" s="3">
        <v>5266100</v>
      </c>
    </row>
    <row r="1366" spans="1:7" x14ac:dyDescent="0.25">
      <c r="A1366" s="1">
        <v>42220</v>
      </c>
      <c r="B1366" s="2">
        <v>153</v>
      </c>
      <c r="C1366" s="2">
        <v>153</v>
      </c>
      <c r="D1366" s="2">
        <v>151.5</v>
      </c>
      <c r="E1366" s="2">
        <v>153</v>
      </c>
      <c r="F1366" s="2">
        <v>129.34588600000001</v>
      </c>
      <c r="G1366" s="3">
        <v>4803600</v>
      </c>
    </row>
    <row r="1367" spans="1:7" x14ac:dyDescent="0.25">
      <c r="A1367" s="1">
        <v>42221</v>
      </c>
      <c r="B1367" s="2">
        <v>153.5</v>
      </c>
      <c r="C1367" s="2">
        <v>154</v>
      </c>
      <c r="D1367" s="2">
        <v>150.5</v>
      </c>
      <c r="E1367" s="2">
        <v>151.5</v>
      </c>
      <c r="F1367" s="2">
        <v>128.077789</v>
      </c>
      <c r="G1367" s="3">
        <v>4895500</v>
      </c>
    </row>
    <row r="1368" spans="1:7" x14ac:dyDescent="0.25">
      <c r="A1368" s="1">
        <v>42222</v>
      </c>
      <c r="B1368" s="2">
        <v>151</v>
      </c>
      <c r="C1368" s="2">
        <v>151.5</v>
      </c>
      <c r="D1368" s="2">
        <v>149</v>
      </c>
      <c r="E1368" s="2">
        <v>149.5</v>
      </c>
      <c r="F1368" s="2">
        <v>126.38698599999999</v>
      </c>
      <c r="G1368" s="3">
        <v>4490100</v>
      </c>
    </row>
    <row r="1369" spans="1:7" x14ac:dyDescent="0.25">
      <c r="A1369" s="1">
        <v>42223</v>
      </c>
      <c r="B1369" s="2">
        <v>149.5</v>
      </c>
      <c r="C1369" s="2">
        <v>150</v>
      </c>
      <c r="D1369" s="2">
        <v>147.5</v>
      </c>
      <c r="E1369" s="2">
        <v>148</v>
      </c>
      <c r="F1369" s="2">
        <v>125.11889600000001</v>
      </c>
      <c r="G1369" s="3">
        <v>5072500</v>
      </c>
    </row>
    <row r="1370" spans="1:7" x14ac:dyDescent="0.25">
      <c r="A1370" s="1">
        <v>42226</v>
      </c>
      <c r="B1370" s="2">
        <v>147</v>
      </c>
      <c r="C1370" s="2">
        <v>149</v>
      </c>
      <c r="D1370" s="2">
        <v>147</v>
      </c>
      <c r="E1370" s="2">
        <v>148</v>
      </c>
      <c r="F1370" s="2">
        <v>125.11889600000001</v>
      </c>
      <c r="G1370" s="3">
        <v>2048300</v>
      </c>
    </row>
    <row r="1371" spans="1:7" x14ac:dyDescent="0.25">
      <c r="A1371" s="1">
        <v>42227</v>
      </c>
      <c r="B1371" s="2">
        <v>148.5</v>
      </c>
      <c r="C1371" s="2">
        <v>148.5</v>
      </c>
      <c r="D1371" s="2">
        <v>146</v>
      </c>
      <c r="E1371" s="2">
        <v>146</v>
      </c>
      <c r="F1371" s="2">
        <v>123.428093</v>
      </c>
      <c r="G1371" s="3">
        <v>2467500</v>
      </c>
    </row>
    <row r="1372" spans="1:7" x14ac:dyDescent="0.25">
      <c r="A1372" s="1">
        <v>42229</v>
      </c>
      <c r="B1372" s="2">
        <v>145</v>
      </c>
      <c r="C1372" s="2">
        <v>145.5</v>
      </c>
      <c r="D1372" s="2">
        <v>143.5</v>
      </c>
      <c r="E1372" s="2">
        <v>144</v>
      </c>
      <c r="F1372" s="2">
        <v>121.73730500000001</v>
      </c>
      <c r="G1372" s="3">
        <v>7764400</v>
      </c>
    </row>
    <row r="1373" spans="1:7" x14ac:dyDescent="0.25">
      <c r="A1373" s="1">
        <v>42230</v>
      </c>
      <c r="B1373" s="2">
        <v>144</v>
      </c>
      <c r="C1373" s="2">
        <v>146.5</v>
      </c>
      <c r="D1373" s="2">
        <v>143</v>
      </c>
      <c r="E1373" s="2">
        <v>145</v>
      </c>
      <c r="F1373" s="2">
        <v>122.58268</v>
      </c>
      <c r="G1373" s="3">
        <v>7693600</v>
      </c>
    </row>
    <row r="1374" spans="1:7" x14ac:dyDescent="0.25">
      <c r="A1374" s="1">
        <v>42233</v>
      </c>
      <c r="B1374" s="2">
        <v>145</v>
      </c>
      <c r="C1374" s="2">
        <v>146</v>
      </c>
      <c r="D1374" s="2">
        <v>144</v>
      </c>
      <c r="E1374" s="2">
        <v>144.5</v>
      </c>
      <c r="F1374" s="2">
        <v>122.159988</v>
      </c>
      <c r="G1374" s="3">
        <v>4122700</v>
      </c>
    </row>
    <row r="1375" spans="1:7" x14ac:dyDescent="0.25">
      <c r="A1375" s="1">
        <v>42234</v>
      </c>
      <c r="B1375" s="2">
        <v>140.5</v>
      </c>
      <c r="C1375" s="2">
        <v>142</v>
      </c>
      <c r="D1375" s="2">
        <v>140</v>
      </c>
      <c r="E1375" s="2">
        <v>141</v>
      </c>
      <c r="F1375" s="2">
        <v>119.20109600000001</v>
      </c>
      <c r="G1375" s="3">
        <v>14273900</v>
      </c>
    </row>
    <row r="1376" spans="1:7" x14ac:dyDescent="0.25">
      <c r="A1376" s="1">
        <v>42235</v>
      </c>
      <c r="B1376" s="2">
        <v>141</v>
      </c>
      <c r="C1376" s="2">
        <v>142.5</v>
      </c>
      <c r="D1376" s="2">
        <v>139.5</v>
      </c>
      <c r="E1376" s="2">
        <v>142.5</v>
      </c>
      <c r="F1376" s="2">
        <v>120.46920799999999</v>
      </c>
      <c r="G1376" s="3">
        <v>7551200</v>
      </c>
    </row>
    <row r="1377" spans="1:7" x14ac:dyDescent="0.25">
      <c r="A1377" s="1">
        <v>42236</v>
      </c>
      <c r="B1377" s="2">
        <v>141</v>
      </c>
      <c r="C1377" s="2">
        <v>142.5</v>
      </c>
      <c r="D1377" s="2">
        <v>140.5</v>
      </c>
      <c r="E1377" s="2">
        <v>141.5</v>
      </c>
      <c r="F1377" s="2">
        <v>119.623802</v>
      </c>
      <c r="G1377" s="3">
        <v>4781800</v>
      </c>
    </row>
    <row r="1378" spans="1:7" x14ac:dyDescent="0.25">
      <c r="A1378" s="1">
        <v>42237</v>
      </c>
      <c r="B1378" s="2">
        <v>140</v>
      </c>
      <c r="C1378" s="2">
        <v>141</v>
      </c>
      <c r="D1378" s="2">
        <v>138.5</v>
      </c>
      <c r="E1378" s="2">
        <v>139</v>
      </c>
      <c r="F1378" s="2">
        <v>117.51031500000001</v>
      </c>
      <c r="G1378" s="3">
        <v>11818100</v>
      </c>
    </row>
    <row r="1379" spans="1:7" x14ac:dyDescent="0.25">
      <c r="A1379" s="1">
        <v>42240</v>
      </c>
      <c r="B1379" s="2">
        <v>133</v>
      </c>
      <c r="C1379" s="2">
        <v>133.5</v>
      </c>
      <c r="D1379" s="2">
        <v>131</v>
      </c>
      <c r="E1379" s="2">
        <v>131.5</v>
      </c>
      <c r="F1379" s="2">
        <v>111.16983</v>
      </c>
      <c r="G1379" s="3">
        <v>12376100</v>
      </c>
    </row>
    <row r="1380" spans="1:7" x14ac:dyDescent="0.25">
      <c r="A1380" s="1">
        <v>42241</v>
      </c>
      <c r="B1380" s="2">
        <v>134</v>
      </c>
      <c r="C1380" s="2">
        <v>137</v>
      </c>
      <c r="D1380" s="2">
        <v>132.5</v>
      </c>
      <c r="E1380" s="2">
        <v>136</v>
      </c>
      <c r="F1380" s="2">
        <v>114.974113</v>
      </c>
      <c r="G1380" s="3">
        <v>11844700</v>
      </c>
    </row>
    <row r="1381" spans="1:7" x14ac:dyDescent="0.25">
      <c r="A1381" s="1">
        <v>42242</v>
      </c>
      <c r="B1381" s="2">
        <v>135</v>
      </c>
      <c r="C1381" s="2">
        <v>139.5</v>
      </c>
      <c r="D1381" s="2">
        <v>134</v>
      </c>
      <c r="E1381" s="2">
        <v>136.5</v>
      </c>
      <c r="F1381" s="2">
        <v>115.396805</v>
      </c>
      <c r="G1381" s="3">
        <v>12266800</v>
      </c>
    </row>
    <row r="1382" spans="1:7" x14ac:dyDescent="0.25">
      <c r="A1382" s="1">
        <v>42243</v>
      </c>
      <c r="B1382" s="2">
        <v>140</v>
      </c>
      <c r="C1382" s="2">
        <v>145</v>
      </c>
      <c r="D1382" s="2">
        <v>139.5</v>
      </c>
      <c r="E1382" s="2">
        <v>145</v>
      </c>
      <c r="F1382" s="2">
        <v>122.58268</v>
      </c>
      <c r="G1382" s="3">
        <v>9627700</v>
      </c>
    </row>
    <row r="1383" spans="1:7" x14ac:dyDescent="0.25">
      <c r="A1383" s="1">
        <v>42244</v>
      </c>
      <c r="B1383" s="2">
        <v>147</v>
      </c>
      <c r="C1383" s="2">
        <v>147.5</v>
      </c>
      <c r="D1383" s="2">
        <v>142</v>
      </c>
      <c r="E1383" s="2">
        <v>143</v>
      </c>
      <c r="F1383" s="2">
        <v>120.891907</v>
      </c>
      <c r="G1383" s="3">
        <v>5907200</v>
      </c>
    </row>
    <row r="1384" spans="1:7" x14ac:dyDescent="0.25">
      <c r="A1384" s="1">
        <v>42247</v>
      </c>
      <c r="B1384" s="2">
        <v>144</v>
      </c>
      <c r="C1384" s="2">
        <v>144.5</v>
      </c>
      <c r="D1384" s="2">
        <v>141.5</v>
      </c>
      <c r="E1384" s="2">
        <v>142</v>
      </c>
      <c r="F1384" s="2">
        <v>120.046486</v>
      </c>
      <c r="G1384" s="3">
        <v>8104600</v>
      </c>
    </row>
    <row r="1385" spans="1:7" x14ac:dyDescent="0.25">
      <c r="A1385" s="1">
        <v>42248</v>
      </c>
      <c r="B1385" s="2">
        <v>142</v>
      </c>
      <c r="C1385" s="2">
        <v>142</v>
      </c>
      <c r="D1385" s="2">
        <v>139</v>
      </c>
      <c r="E1385" s="2">
        <v>140</v>
      </c>
      <c r="F1385" s="2">
        <v>118.355698</v>
      </c>
      <c r="G1385" s="3">
        <v>9329800</v>
      </c>
    </row>
    <row r="1386" spans="1:7" x14ac:dyDescent="0.25">
      <c r="A1386" s="1">
        <v>42249</v>
      </c>
      <c r="B1386" s="2">
        <v>140</v>
      </c>
      <c r="C1386" s="2">
        <v>142</v>
      </c>
      <c r="D1386" s="2">
        <v>139</v>
      </c>
      <c r="E1386" s="2">
        <v>140.5</v>
      </c>
      <c r="F1386" s="2">
        <v>118.778397</v>
      </c>
      <c r="G1386" s="3">
        <v>5551400</v>
      </c>
    </row>
    <row r="1387" spans="1:7" x14ac:dyDescent="0.25">
      <c r="A1387" s="1">
        <v>42250</v>
      </c>
      <c r="B1387" s="2">
        <v>141.5</v>
      </c>
      <c r="C1387" s="2">
        <v>142</v>
      </c>
      <c r="D1387" s="2">
        <v>140</v>
      </c>
      <c r="E1387" s="2">
        <v>140.5</v>
      </c>
      <c r="F1387" s="2">
        <v>118.778397</v>
      </c>
      <c r="G1387" s="3">
        <v>5595000</v>
      </c>
    </row>
    <row r="1388" spans="1:7" x14ac:dyDescent="0.25">
      <c r="A1388" s="1">
        <v>42251</v>
      </c>
      <c r="B1388" s="2">
        <v>139</v>
      </c>
      <c r="C1388" s="2">
        <v>140</v>
      </c>
      <c r="D1388" s="2">
        <v>137</v>
      </c>
      <c r="E1388" s="2">
        <v>137.5</v>
      </c>
      <c r="F1388" s="2">
        <v>117.496635</v>
      </c>
      <c r="G1388" s="3">
        <v>7867200</v>
      </c>
    </row>
    <row r="1389" spans="1:7" x14ac:dyDescent="0.25">
      <c r="A1389" s="1">
        <v>42254</v>
      </c>
      <c r="B1389" s="2">
        <v>137</v>
      </c>
      <c r="C1389" s="2">
        <v>138</v>
      </c>
      <c r="D1389" s="2">
        <v>135.5</v>
      </c>
      <c r="E1389" s="2">
        <v>136</v>
      </c>
      <c r="F1389" s="2">
        <v>116.214851</v>
      </c>
      <c r="G1389" s="3">
        <v>4209300</v>
      </c>
    </row>
    <row r="1390" spans="1:7" x14ac:dyDescent="0.25">
      <c r="A1390" s="1">
        <v>42255</v>
      </c>
      <c r="B1390" s="2">
        <v>137</v>
      </c>
      <c r="C1390" s="2">
        <v>140</v>
      </c>
      <c r="D1390" s="2">
        <v>136</v>
      </c>
      <c r="E1390" s="2">
        <v>139</v>
      </c>
      <c r="F1390" s="2">
        <v>118.778397</v>
      </c>
      <c r="G1390" s="3">
        <v>5254800</v>
      </c>
    </row>
    <row r="1391" spans="1:7" x14ac:dyDescent="0.25">
      <c r="A1391" s="1">
        <v>42256</v>
      </c>
      <c r="B1391" s="2">
        <v>141.5</v>
      </c>
      <c r="C1391" s="2">
        <v>142.5</v>
      </c>
      <c r="D1391" s="2">
        <v>140</v>
      </c>
      <c r="E1391" s="2">
        <v>142.5</v>
      </c>
      <c r="F1391" s="2">
        <v>121.769218</v>
      </c>
      <c r="G1391" s="3">
        <v>5036000</v>
      </c>
    </row>
    <row r="1392" spans="1:7" x14ac:dyDescent="0.25">
      <c r="A1392" s="1">
        <v>42257</v>
      </c>
      <c r="B1392" s="2">
        <v>140.5</v>
      </c>
      <c r="C1392" s="2">
        <v>142.5</v>
      </c>
      <c r="D1392" s="2">
        <v>140</v>
      </c>
      <c r="E1392" s="2">
        <v>142.5</v>
      </c>
      <c r="F1392" s="2">
        <v>121.769218</v>
      </c>
      <c r="G1392" s="3">
        <v>5372300</v>
      </c>
    </row>
    <row r="1393" spans="1:7" x14ac:dyDescent="0.25">
      <c r="A1393" s="1">
        <v>42258</v>
      </c>
      <c r="B1393" s="2">
        <v>142.5</v>
      </c>
      <c r="C1393" s="2">
        <v>143</v>
      </c>
      <c r="D1393" s="2">
        <v>139.5</v>
      </c>
      <c r="E1393" s="2">
        <v>140</v>
      </c>
      <c r="F1393" s="2">
        <v>119.632919</v>
      </c>
      <c r="G1393" s="3">
        <v>3171900</v>
      </c>
    </row>
    <row r="1394" spans="1:7" x14ac:dyDescent="0.25">
      <c r="A1394" s="1">
        <v>42261</v>
      </c>
      <c r="B1394" s="2">
        <v>140.5</v>
      </c>
      <c r="C1394" s="2">
        <v>141.5</v>
      </c>
      <c r="D1394" s="2">
        <v>139.5</v>
      </c>
      <c r="E1394" s="2">
        <v>141.5</v>
      </c>
      <c r="F1394" s="2">
        <v>120.914711</v>
      </c>
      <c r="G1394" s="3">
        <v>3457500</v>
      </c>
    </row>
    <row r="1395" spans="1:7" x14ac:dyDescent="0.25">
      <c r="A1395" s="1">
        <v>42262</v>
      </c>
      <c r="B1395" s="2">
        <v>140.5</v>
      </c>
      <c r="C1395" s="2">
        <v>142.5</v>
      </c>
      <c r="D1395" s="2">
        <v>139.5</v>
      </c>
      <c r="E1395" s="2">
        <v>142</v>
      </c>
      <c r="F1395" s="2">
        <v>121.34195699999999</v>
      </c>
      <c r="G1395" s="3">
        <v>5676500</v>
      </c>
    </row>
    <row r="1396" spans="1:7" x14ac:dyDescent="0.25">
      <c r="A1396" s="1">
        <v>42263</v>
      </c>
      <c r="B1396" s="2">
        <v>143</v>
      </c>
      <c r="C1396" s="2">
        <v>144</v>
      </c>
      <c r="D1396" s="2">
        <v>141.5</v>
      </c>
      <c r="E1396" s="2">
        <v>144</v>
      </c>
      <c r="F1396" s="2">
        <v>123.051018</v>
      </c>
      <c r="G1396" s="3">
        <v>5217100</v>
      </c>
    </row>
    <row r="1397" spans="1:7" x14ac:dyDescent="0.25">
      <c r="A1397" s="1">
        <v>42264</v>
      </c>
      <c r="B1397" s="2">
        <v>144</v>
      </c>
      <c r="C1397" s="2">
        <v>146.5</v>
      </c>
      <c r="D1397" s="2">
        <v>143</v>
      </c>
      <c r="E1397" s="2">
        <v>146.5</v>
      </c>
      <c r="F1397" s="2">
        <v>125.187302</v>
      </c>
      <c r="G1397" s="3">
        <v>7368000</v>
      </c>
    </row>
    <row r="1398" spans="1:7" x14ac:dyDescent="0.25">
      <c r="A1398" s="1">
        <v>42265</v>
      </c>
      <c r="B1398" s="2">
        <v>146</v>
      </c>
      <c r="C1398" s="2">
        <v>146.5</v>
      </c>
      <c r="D1398" s="2">
        <v>143</v>
      </c>
      <c r="E1398" s="2">
        <v>144</v>
      </c>
      <c r="F1398" s="2">
        <v>123.051018</v>
      </c>
      <c r="G1398" s="3">
        <v>5968200</v>
      </c>
    </row>
    <row r="1399" spans="1:7" x14ac:dyDescent="0.25">
      <c r="A1399" s="1">
        <v>42268</v>
      </c>
      <c r="B1399" s="2">
        <v>140.5</v>
      </c>
      <c r="C1399" s="2">
        <v>142</v>
      </c>
      <c r="D1399" s="2">
        <v>138.5</v>
      </c>
      <c r="E1399" s="2">
        <v>141</v>
      </c>
      <c r="F1399" s="2">
        <v>120.487442</v>
      </c>
      <c r="G1399" s="3">
        <v>9025800</v>
      </c>
    </row>
    <row r="1400" spans="1:7" x14ac:dyDescent="0.25">
      <c r="A1400" s="1">
        <v>42269</v>
      </c>
      <c r="B1400" s="2">
        <v>142.5</v>
      </c>
      <c r="C1400" s="2">
        <v>142.5</v>
      </c>
      <c r="D1400" s="2">
        <v>139</v>
      </c>
      <c r="E1400" s="2">
        <v>139.5</v>
      </c>
      <c r="F1400" s="2">
        <v>119.20565000000001</v>
      </c>
      <c r="G1400" s="3">
        <v>5542100</v>
      </c>
    </row>
    <row r="1401" spans="1:7" x14ac:dyDescent="0.25">
      <c r="A1401" s="1">
        <v>42270</v>
      </c>
      <c r="B1401" s="2">
        <v>137</v>
      </c>
      <c r="C1401" s="2">
        <v>137.5</v>
      </c>
      <c r="D1401" s="2">
        <v>135</v>
      </c>
      <c r="E1401" s="2">
        <v>136</v>
      </c>
      <c r="F1401" s="2">
        <v>116.214851</v>
      </c>
      <c r="G1401" s="3">
        <v>8380100</v>
      </c>
    </row>
    <row r="1402" spans="1:7" x14ac:dyDescent="0.25">
      <c r="A1402" s="1">
        <v>42271</v>
      </c>
      <c r="B1402" s="2">
        <v>136</v>
      </c>
      <c r="C1402" s="2">
        <v>141.5</v>
      </c>
      <c r="D1402" s="2">
        <v>135.5</v>
      </c>
      <c r="E1402" s="2">
        <v>141.5</v>
      </c>
      <c r="F1402" s="2">
        <v>120.914711</v>
      </c>
      <c r="G1402" s="3">
        <v>5899100</v>
      </c>
    </row>
    <row r="1403" spans="1:7" x14ac:dyDescent="0.25">
      <c r="A1403" s="1">
        <v>42272</v>
      </c>
      <c r="B1403" s="2">
        <v>140</v>
      </c>
      <c r="C1403" s="2">
        <v>141.5</v>
      </c>
      <c r="D1403" s="2">
        <v>138</v>
      </c>
      <c r="E1403" s="2">
        <v>139.5</v>
      </c>
      <c r="F1403" s="2">
        <v>119.20565000000001</v>
      </c>
      <c r="G1403" s="3">
        <v>4413000</v>
      </c>
    </row>
    <row r="1404" spans="1:7" x14ac:dyDescent="0.25">
      <c r="A1404" s="1">
        <v>42275</v>
      </c>
      <c r="B1404" s="2">
        <v>136.5</v>
      </c>
      <c r="C1404" s="2">
        <v>138</v>
      </c>
      <c r="D1404" s="2">
        <v>136</v>
      </c>
      <c r="E1404" s="2">
        <v>136</v>
      </c>
      <c r="F1404" s="2">
        <v>116.214851</v>
      </c>
      <c r="G1404" s="3">
        <v>2935100</v>
      </c>
    </row>
    <row r="1405" spans="1:7" x14ac:dyDescent="0.25">
      <c r="A1405" s="1">
        <v>42276</v>
      </c>
      <c r="B1405" s="2">
        <v>134</v>
      </c>
      <c r="C1405" s="2">
        <v>137.5</v>
      </c>
      <c r="D1405" s="2">
        <v>134</v>
      </c>
      <c r="E1405" s="2">
        <v>134.5</v>
      </c>
      <c r="F1405" s="2">
        <v>114.933052</v>
      </c>
      <c r="G1405" s="3">
        <v>5677200</v>
      </c>
    </row>
    <row r="1406" spans="1:7" x14ac:dyDescent="0.25">
      <c r="A1406" s="1">
        <v>42277</v>
      </c>
      <c r="B1406" s="2">
        <v>136</v>
      </c>
      <c r="C1406" s="2">
        <v>136</v>
      </c>
      <c r="D1406" s="2">
        <v>134</v>
      </c>
      <c r="E1406" s="2">
        <v>134</v>
      </c>
      <c r="F1406" s="2">
        <v>114.50580600000001</v>
      </c>
      <c r="G1406" s="3">
        <v>7345700</v>
      </c>
    </row>
    <row r="1407" spans="1:7" x14ac:dyDescent="0.25">
      <c r="A1407" s="1">
        <v>42278</v>
      </c>
      <c r="B1407" s="2">
        <v>136</v>
      </c>
      <c r="C1407" s="2">
        <v>137.5</v>
      </c>
      <c r="D1407" s="2">
        <v>133</v>
      </c>
      <c r="E1407" s="2">
        <v>133.5</v>
      </c>
      <c r="F1407" s="2">
        <v>114.07854500000001</v>
      </c>
      <c r="G1407" s="3">
        <v>7091600</v>
      </c>
    </row>
    <row r="1408" spans="1:7" x14ac:dyDescent="0.25">
      <c r="A1408" s="1">
        <v>42279</v>
      </c>
      <c r="B1408" s="2">
        <v>135</v>
      </c>
      <c r="C1408" s="2">
        <v>135.5</v>
      </c>
      <c r="D1408" s="2">
        <v>132</v>
      </c>
      <c r="E1408" s="2">
        <v>134</v>
      </c>
      <c r="F1408" s="2">
        <v>114.50580600000001</v>
      </c>
      <c r="G1408" s="3">
        <v>4578300</v>
      </c>
    </row>
    <row r="1409" spans="1:7" x14ac:dyDescent="0.25">
      <c r="A1409" s="1">
        <v>42282</v>
      </c>
      <c r="B1409" s="2">
        <v>136.5</v>
      </c>
      <c r="C1409" s="2">
        <v>140</v>
      </c>
      <c r="D1409" s="2">
        <v>135.5</v>
      </c>
      <c r="E1409" s="2">
        <v>140</v>
      </c>
      <c r="F1409" s="2">
        <v>119.632919</v>
      </c>
      <c r="G1409" s="3">
        <v>7284500</v>
      </c>
    </row>
    <row r="1410" spans="1:7" x14ac:dyDescent="0.25">
      <c r="A1410" s="1">
        <v>42283</v>
      </c>
      <c r="B1410" s="2">
        <v>140</v>
      </c>
      <c r="C1410" s="2">
        <v>140.5</v>
      </c>
      <c r="D1410" s="2">
        <v>136.5</v>
      </c>
      <c r="E1410" s="2">
        <v>139</v>
      </c>
      <c r="F1410" s="2">
        <v>118.778397</v>
      </c>
      <c r="G1410" s="3">
        <v>3129300</v>
      </c>
    </row>
    <row r="1411" spans="1:7" x14ac:dyDescent="0.25">
      <c r="A1411" s="1">
        <v>42284</v>
      </c>
      <c r="B1411" s="2">
        <v>139</v>
      </c>
      <c r="C1411" s="2">
        <v>142</v>
      </c>
      <c r="D1411" s="2">
        <v>139</v>
      </c>
      <c r="E1411" s="2">
        <v>142</v>
      </c>
      <c r="F1411" s="2">
        <v>121.34195699999999</v>
      </c>
      <c r="G1411" s="3">
        <v>3916900</v>
      </c>
    </row>
    <row r="1412" spans="1:7" x14ac:dyDescent="0.25">
      <c r="A1412" s="1">
        <v>42285</v>
      </c>
      <c r="B1412" s="2">
        <v>142.5</v>
      </c>
      <c r="C1412" s="2">
        <v>144</v>
      </c>
      <c r="D1412" s="2">
        <v>141</v>
      </c>
      <c r="E1412" s="2">
        <v>142</v>
      </c>
      <c r="F1412" s="2">
        <v>121.34195699999999</v>
      </c>
      <c r="G1412" s="3">
        <v>5784300</v>
      </c>
    </row>
    <row r="1413" spans="1:7" x14ac:dyDescent="0.25">
      <c r="A1413" s="1">
        <v>42286</v>
      </c>
      <c r="B1413" s="2">
        <v>143</v>
      </c>
      <c r="C1413" s="2">
        <v>147</v>
      </c>
      <c r="D1413" s="2">
        <v>143</v>
      </c>
      <c r="E1413" s="2">
        <v>146.5</v>
      </c>
      <c r="F1413" s="2">
        <v>125.187302</v>
      </c>
      <c r="G1413" s="3">
        <v>11490600</v>
      </c>
    </row>
    <row r="1414" spans="1:7" x14ac:dyDescent="0.25">
      <c r="A1414" s="1">
        <v>42289</v>
      </c>
      <c r="B1414" s="2">
        <v>146</v>
      </c>
      <c r="C1414" s="2">
        <v>146.5</v>
      </c>
      <c r="D1414" s="2">
        <v>143</v>
      </c>
      <c r="E1414" s="2">
        <v>145.5</v>
      </c>
      <c r="F1414" s="2">
        <v>124.332787</v>
      </c>
      <c r="G1414" s="3">
        <v>6715100</v>
      </c>
    </row>
    <row r="1415" spans="1:7" x14ac:dyDescent="0.25">
      <c r="A1415" s="1">
        <v>42290</v>
      </c>
      <c r="B1415" s="2">
        <v>145.5</v>
      </c>
      <c r="C1415" s="2">
        <v>145.5</v>
      </c>
      <c r="D1415" s="2">
        <v>143</v>
      </c>
      <c r="E1415" s="2">
        <v>144</v>
      </c>
      <c r="F1415" s="2">
        <v>123.051018</v>
      </c>
      <c r="G1415" s="3">
        <v>4489000</v>
      </c>
    </row>
    <row r="1416" spans="1:7" x14ac:dyDescent="0.25">
      <c r="A1416" s="1">
        <v>42291</v>
      </c>
      <c r="B1416" s="2">
        <v>144</v>
      </c>
      <c r="C1416" s="2">
        <v>144.5</v>
      </c>
      <c r="D1416" s="2">
        <v>141.5</v>
      </c>
      <c r="E1416" s="2">
        <v>142.5</v>
      </c>
      <c r="F1416" s="2">
        <v>121.769218</v>
      </c>
      <c r="G1416" s="3">
        <v>7528700</v>
      </c>
    </row>
    <row r="1417" spans="1:7" x14ac:dyDescent="0.25">
      <c r="A1417" s="1">
        <v>42292</v>
      </c>
      <c r="B1417" s="2">
        <v>143</v>
      </c>
      <c r="C1417" s="2">
        <v>146</v>
      </c>
      <c r="D1417" s="2">
        <v>142.5</v>
      </c>
      <c r="E1417" s="2">
        <v>146</v>
      </c>
      <c r="F1417" s="2">
        <v>124.760063</v>
      </c>
      <c r="G1417" s="3">
        <v>8140400</v>
      </c>
    </row>
    <row r="1418" spans="1:7" x14ac:dyDescent="0.25">
      <c r="A1418" s="1">
        <v>42293</v>
      </c>
      <c r="B1418" s="2">
        <v>146</v>
      </c>
      <c r="C1418" s="2">
        <v>146.5</v>
      </c>
      <c r="D1418" s="2">
        <v>144</v>
      </c>
      <c r="E1418" s="2">
        <v>146</v>
      </c>
      <c r="F1418" s="2">
        <v>124.760063</v>
      </c>
      <c r="G1418" s="3">
        <v>6204700</v>
      </c>
    </row>
    <row r="1419" spans="1:7" x14ac:dyDescent="0.25">
      <c r="A1419" s="1">
        <v>42296</v>
      </c>
      <c r="B1419" s="2">
        <v>146</v>
      </c>
      <c r="C1419" s="2">
        <v>147.5</v>
      </c>
      <c r="D1419" s="2">
        <v>144.5</v>
      </c>
      <c r="E1419" s="2">
        <v>144.5</v>
      </c>
      <c r="F1419" s="2">
        <v>123.47827100000001</v>
      </c>
      <c r="G1419" s="3">
        <v>4522400</v>
      </c>
    </row>
    <row r="1420" spans="1:7" x14ac:dyDescent="0.25">
      <c r="A1420" s="1">
        <v>42297</v>
      </c>
      <c r="B1420" s="2">
        <v>143</v>
      </c>
      <c r="C1420" s="2">
        <v>144</v>
      </c>
      <c r="D1420" s="2">
        <v>142</v>
      </c>
      <c r="E1420" s="2">
        <v>142.5</v>
      </c>
      <c r="F1420" s="2">
        <v>121.769218</v>
      </c>
      <c r="G1420" s="3">
        <v>6105300</v>
      </c>
    </row>
    <row r="1421" spans="1:7" x14ac:dyDescent="0.25">
      <c r="A1421" s="1">
        <v>42298</v>
      </c>
      <c r="B1421" s="2">
        <v>142.5</v>
      </c>
      <c r="C1421" s="2">
        <v>143.5</v>
      </c>
      <c r="D1421" s="2">
        <v>142</v>
      </c>
      <c r="E1421" s="2">
        <v>143</v>
      </c>
      <c r="F1421" s="2">
        <v>122.196495</v>
      </c>
      <c r="G1421" s="3">
        <v>2690000</v>
      </c>
    </row>
    <row r="1422" spans="1:7" x14ac:dyDescent="0.25">
      <c r="A1422" s="1">
        <v>42299</v>
      </c>
      <c r="B1422" s="2">
        <v>143</v>
      </c>
      <c r="C1422" s="2">
        <v>143</v>
      </c>
      <c r="D1422" s="2">
        <v>142</v>
      </c>
      <c r="E1422" s="2">
        <v>143</v>
      </c>
      <c r="F1422" s="2">
        <v>122.196495</v>
      </c>
      <c r="G1422" s="3">
        <v>2134100</v>
      </c>
    </row>
    <row r="1423" spans="1:7" x14ac:dyDescent="0.25">
      <c r="A1423" s="1">
        <v>42303</v>
      </c>
      <c r="B1423" s="2">
        <v>145.5</v>
      </c>
      <c r="C1423" s="2">
        <v>145.5</v>
      </c>
      <c r="D1423" s="2">
        <v>141.5</v>
      </c>
      <c r="E1423" s="2">
        <v>142</v>
      </c>
      <c r="F1423" s="2">
        <v>121.34195699999999</v>
      </c>
      <c r="G1423" s="3">
        <v>5336700</v>
      </c>
    </row>
    <row r="1424" spans="1:7" x14ac:dyDescent="0.25">
      <c r="A1424" s="1">
        <v>42304</v>
      </c>
      <c r="B1424" s="2">
        <v>141</v>
      </c>
      <c r="C1424" s="2">
        <v>142</v>
      </c>
      <c r="D1424" s="2">
        <v>140.5</v>
      </c>
      <c r="E1424" s="2">
        <v>141</v>
      </c>
      <c r="F1424" s="2">
        <v>120.487442</v>
      </c>
      <c r="G1424" s="3">
        <v>3032700</v>
      </c>
    </row>
    <row r="1425" spans="1:7" x14ac:dyDescent="0.25">
      <c r="A1425" s="1">
        <v>42305</v>
      </c>
      <c r="B1425" s="2">
        <v>140</v>
      </c>
      <c r="C1425" s="2">
        <v>141</v>
      </c>
      <c r="D1425" s="2">
        <v>136</v>
      </c>
      <c r="E1425" s="2">
        <v>137</v>
      </c>
      <c r="F1425" s="2">
        <v>117.069344</v>
      </c>
      <c r="G1425" s="3">
        <v>6724600</v>
      </c>
    </row>
    <row r="1426" spans="1:7" x14ac:dyDescent="0.25">
      <c r="A1426" s="1">
        <v>42306</v>
      </c>
      <c r="B1426" s="2">
        <v>135.5</v>
      </c>
      <c r="C1426" s="2">
        <v>136</v>
      </c>
      <c r="D1426" s="2">
        <v>134</v>
      </c>
      <c r="E1426" s="2">
        <v>134</v>
      </c>
      <c r="F1426" s="2">
        <v>114.50580600000001</v>
      </c>
      <c r="G1426" s="3">
        <v>9545900</v>
      </c>
    </row>
    <row r="1427" spans="1:7" x14ac:dyDescent="0.25">
      <c r="A1427" s="1">
        <v>42307</v>
      </c>
      <c r="B1427" s="2">
        <v>134.5</v>
      </c>
      <c r="C1427" s="2">
        <v>135</v>
      </c>
      <c r="D1427" s="2">
        <v>133.5</v>
      </c>
      <c r="E1427" s="2">
        <v>133.5</v>
      </c>
      <c r="F1427" s="2">
        <v>114.07854500000001</v>
      </c>
      <c r="G1427" s="3">
        <v>5509400</v>
      </c>
    </row>
    <row r="1428" spans="1:7" x14ac:dyDescent="0.25">
      <c r="A1428" s="1">
        <v>42310</v>
      </c>
      <c r="B1428" s="2">
        <v>134</v>
      </c>
      <c r="C1428" s="2">
        <v>138.5</v>
      </c>
      <c r="D1428" s="2">
        <v>133.5</v>
      </c>
      <c r="E1428" s="2">
        <v>138.5</v>
      </c>
      <c r="F1428" s="2">
        <v>118.351158</v>
      </c>
      <c r="G1428" s="3">
        <v>7157400</v>
      </c>
    </row>
    <row r="1429" spans="1:7" x14ac:dyDescent="0.25">
      <c r="A1429" s="1">
        <v>42311</v>
      </c>
      <c r="B1429" s="2">
        <v>139.5</v>
      </c>
      <c r="C1429" s="2">
        <v>139.5</v>
      </c>
      <c r="D1429" s="2">
        <v>137</v>
      </c>
      <c r="E1429" s="2">
        <v>138</v>
      </c>
      <c r="F1429" s="2">
        <v>117.92388200000001</v>
      </c>
      <c r="G1429" s="3">
        <v>3546100</v>
      </c>
    </row>
    <row r="1430" spans="1:7" x14ac:dyDescent="0.25">
      <c r="A1430" s="1">
        <v>42312</v>
      </c>
      <c r="B1430" s="2">
        <v>139</v>
      </c>
      <c r="C1430" s="2">
        <v>139</v>
      </c>
      <c r="D1430" s="2">
        <v>137.5</v>
      </c>
      <c r="E1430" s="2">
        <v>138.5</v>
      </c>
      <c r="F1430" s="2">
        <v>118.351158</v>
      </c>
      <c r="G1430" s="3">
        <v>2099100</v>
      </c>
    </row>
    <row r="1431" spans="1:7" x14ac:dyDescent="0.25">
      <c r="A1431" s="1">
        <v>42313</v>
      </c>
      <c r="B1431" s="2">
        <v>137.5</v>
      </c>
      <c r="C1431" s="2">
        <v>139.5</v>
      </c>
      <c r="D1431" s="2">
        <v>136.5</v>
      </c>
      <c r="E1431" s="2">
        <v>137</v>
      </c>
      <c r="F1431" s="2">
        <v>117.069344</v>
      </c>
      <c r="G1431" s="3">
        <v>3057200</v>
      </c>
    </row>
    <row r="1432" spans="1:7" x14ac:dyDescent="0.25">
      <c r="A1432" s="1">
        <v>42314</v>
      </c>
      <c r="B1432" s="2">
        <v>137</v>
      </c>
      <c r="C1432" s="2">
        <v>137.5</v>
      </c>
      <c r="D1432" s="2">
        <v>136.5</v>
      </c>
      <c r="E1432" s="2">
        <v>137</v>
      </c>
      <c r="F1432" s="2">
        <v>117.069344</v>
      </c>
      <c r="G1432" s="3">
        <v>2262500</v>
      </c>
    </row>
    <row r="1433" spans="1:7" x14ac:dyDescent="0.25">
      <c r="A1433" s="1">
        <v>42317</v>
      </c>
      <c r="B1433" s="2">
        <v>136</v>
      </c>
      <c r="C1433" s="2">
        <v>136.5</v>
      </c>
      <c r="D1433" s="2">
        <v>134</v>
      </c>
      <c r="E1433" s="2">
        <v>135</v>
      </c>
      <c r="F1433" s="2">
        <v>115.360313</v>
      </c>
      <c r="G1433" s="3">
        <v>4651400</v>
      </c>
    </row>
    <row r="1434" spans="1:7" x14ac:dyDescent="0.25">
      <c r="A1434" s="1">
        <v>42318</v>
      </c>
      <c r="B1434" s="2">
        <v>134</v>
      </c>
      <c r="C1434" s="2">
        <v>135</v>
      </c>
      <c r="D1434" s="2">
        <v>133</v>
      </c>
      <c r="E1434" s="2">
        <v>133.5</v>
      </c>
      <c r="F1434" s="2">
        <v>114.07854500000001</v>
      </c>
      <c r="G1434" s="3">
        <v>4572200</v>
      </c>
    </row>
    <row r="1435" spans="1:7" x14ac:dyDescent="0.25">
      <c r="A1435" s="1">
        <v>42319</v>
      </c>
      <c r="B1435" s="2">
        <v>133.5</v>
      </c>
      <c r="C1435" s="2">
        <v>134</v>
      </c>
      <c r="D1435" s="2">
        <v>132</v>
      </c>
      <c r="E1435" s="2">
        <v>132.5</v>
      </c>
      <c r="F1435" s="2">
        <v>113.224014</v>
      </c>
      <c r="G1435" s="3">
        <v>4003500</v>
      </c>
    </row>
    <row r="1436" spans="1:7" x14ac:dyDescent="0.25">
      <c r="A1436" s="1">
        <v>42320</v>
      </c>
      <c r="B1436" s="2">
        <v>133</v>
      </c>
      <c r="C1436" s="2">
        <v>136.5</v>
      </c>
      <c r="D1436" s="2">
        <v>132.5</v>
      </c>
      <c r="E1436" s="2">
        <v>136</v>
      </c>
      <c r="F1436" s="2">
        <v>116.214851</v>
      </c>
      <c r="G1436" s="3">
        <v>7244400</v>
      </c>
    </row>
    <row r="1437" spans="1:7" x14ac:dyDescent="0.25">
      <c r="A1437" s="1">
        <v>42321</v>
      </c>
      <c r="B1437" s="2">
        <v>134.5</v>
      </c>
      <c r="C1437" s="2">
        <v>135</v>
      </c>
      <c r="D1437" s="2">
        <v>133.5</v>
      </c>
      <c r="E1437" s="2">
        <v>133.5</v>
      </c>
      <c r="F1437" s="2">
        <v>114.07854500000001</v>
      </c>
      <c r="G1437" s="3">
        <v>5621600</v>
      </c>
    </row>
    <row r="1438" spans="1:7" x14ac:dyDescent="0.25">
      <c r="A1438" s="1">
        <v>42324</v>
      </c>
      <c r="B1438" s="2">
        <v>132.5</v>
      </c>
      <c r="C1438" s="2">
        <v>134</v>
      </c>
      <c r="D1438" s="2">
        <v>132</v>
      </c>
      <c r="E1438" s="2">
        <v>134</v>
      </c>
      <c r="F1438" s="2">
        <v>114.50580600000001</v>
      </c>
      <c r="G1438" s="3">
        <v>5904600</v>
      </c>
    </row>
    <row r="1439" spans="1:7" x14ac:dyDescent="0.25">
      <c r="A1439" s="1">
        <v>42325</v>
      </c>
      <c r="B1439" s="2">
        <v>134.5</v>
      </c>
      <c r="C1439" s="2">
        <v>135</v>
      </c>
      <c r="D1439" s="2">
        <v>133</v>
      </c>
      <c r="E1439" s="2">
        <v>133</v>
      </c>
      <c r="F1439" s="2">
        <v>113.65128300000001</v>
      </c>
      <c r="G1439" s="3">
        <v>5022100</v>
      </c>
    </row>
    <row r="1440" spans="1:7" x14ac:dyDescent="0.25">
      <c r="A1440" s="1">
        <v>42326</v>
      </c>
      <c r="B1440" s="2">
        <v>133.5</v>
      </c>
      <c r="C1440" s="2">
        <v>134</v>
      </c>
      <c r="D1440" s="2">
        <v>130</v>
      </c>
      <c r="E1440" s="2">
        <v>130</v>
      </c>
      <c r="F1440" s="2">
        <v>111.087715</v>
      </c>
      <c r="G1440" s="3">
        <v>10137100</v>
      </c>
    </row>
    <row r="1441" spans="1:7" x14ac:dyDescent="0.25">
      <c r="A1441" s="1">
        <v>42327</v>
      </c>
      <c r="B1441" s="2">
        <v>131.5</v>
      </c>
      <c r="C1441" s="2">
        <v>131.5</v>
      </c>
      <c r="D1441" s="2">
        <v>130</v>
      </c>
      <c r="E1441" s="2">
        <v>130.5</v>
      </c>
      <c r="F1441" s="2">
        <v>111.514977</v>
      </c>
      <c r="G1441" s="3">
        <v>5527500</v>
      </c>
    </row>
    <row r="1442" spans="1:7" x14ac:dyDescent="0.25">
      <c r="A1442" s="1">
        <v>42328</v>
      </c>
      <c r="B1442" s="2">
        <v>131</v>
      </c>
      <c r="C1442" s="2">
        <v>132.5</v>
      </c>
      <c r="D1442" s="2">
        <v>130</v>
      </c>
      <c r="E1442" s="2">
        <v>132.5</v>
      </c>
      <c r="F1442" s="2">
        <v>113.224014</v>
      </c>
      <c r="G1442" s="3">
        <v>5238800</v>
      </c>
    </row>
    <row r="1443" spans="1:7" x14ac:dyDescent="0.25">
      <c r="A1443" s="1">
        <v>42331</v>
      </c>
      <c r="B1443" s="2">
        <v>133</v>
      </c>
      <c r="C1443" s="2">
        <v>134</v>
      </c>
      <c r="D1443" s="2">
        <v>132</v>
      </c>
      <c r="E1443" s="2">
        <v>133.5</v>
      </c>
      <c r="F1443" s="2">
        <v>114.07854500000001</v>
      </c>
      <c r="G1443" s="3">
        <v>2988700</v>
      </c>
    </row>
    <row r="1444" spans="1:7" x14ac:dyDescent="0.25">
      <c r="A1444" s="1">
        <v>42332</v>
      </c>
      <c r="B1444" s="2">
        <v>133</v>
      </c>
      <c r="C1444" s="2">
        <v>134.5</v>
      </c>
      <c r="D1444" s="2">
        <v>132.5</v>
      </c>
      <c r="E1444" s="2">
        <v>133.5</v>
      </c>
      <c r="F1444" s="2">
        <v>114.07854500000001</v>
      </c>
      <c r="G1444" s="3">
        <v>3651700</v>
      </c>
    </row>
    <row r="1445" spans="1:7" x14ac:dyDescent="0.25">
      <c r="A1445" s="1">
        <v>42333</v>
      </c>
      <c r="B1445" s="2">
        <v>134</v>
      </c>
      <c r="C1445" s="2">
        <v>134.5</v>
      </c>
      <c r="D1445" s="2">
        <v>133</v>
      </c>
      <c r="E1445" s="2">
        <v>134.5</v>
      </c>
      <c r="F1445" s="2">
        <v>114.933052</v>
      </c>
      <c r="G1445" s="3">
        <v>4529600</v>
      </c>
    </row>
    <row r="1446" spans="1:7" x14ac:dyDescent="0.25">
      <c r="A1446" s="1">
        <v>42334</v>
      </c>
      <c r="B1446" s="2">
        <v>135</v>
      </c>
      <c r="C1446" s="2">
        <v>135</v>
      </c>
      <c r="D1446" s="2">
        <v>133.5</v>
      </c>
      <c r="E1446" s="2">
        <v>133.5</v>
      </c>
      <c r="F1446" s="2">
        <v>114.07854500000001</v>
      </c>
      <c r="G1446" s="3">
        <v>3057200</v>
      </c>
    </row>
    <row r="1447" spans="1:7" x14ac:dyDescent="0.25">
      <c r="A1447" s="1">
        <v>42335</v>
      </c>
      <c r="B1447" s="2">
        <v>133.5</v>
      </c>
      <c r="C1447" s="2">
        <v>134</v>
      </c>
      <c r="D1447" s="2">
        <v>132.5</v>
      </c>
      <c r="E1447" s="2">
        <v>133</v>
      </c>
      <c r="F1447" s="2">
        <v>113.65128300000001</v>
      </c>
      <c r="G1447" s="3">
        <v>1278000</v>
      </c>
    </row>
    <row r="1448" spans="1:7" x14ac:dyDescent="0.25">
      <c r="A1448" s="1">
        <v>42338</v>
      </c>
      <c r="B1448" s="2">
        <v>132</v>
      </c>
      <c r="C1448" s="2">
        <v>134</v>
      </c>
      <c r="D1448" s="2">
        <v>131</v>
      </c>
      <c r="E1448" s="2">
        <v>131.5</v>
      </c>
      <c r="F1448" s="2">
        <v>112.369507</v>
      </c>
      <c r="G1448" s="3">
        <v>12317000</v>
      </c>
    </row>
    <row r="1449" spans="1:7" x14ac:dyDescent="0.25">
      <c r="A1449" s="1">
        <v>42339</v>
      </c>
      <c r="B1449" s="2">
        <v>132</v>
      </c>
      <c r="C1449" s="2">
        <v>134</v>
      </c>
      <c r="D1449" s="2">
        <v>132</v>
      </c>
      <c r="E1449" s="2">
        <v>133.5</v>
      </c>
      <c r="F1449" s="2">
        <v>114.07854500000001</v>
      </c>
      <c r="G1449" s="3">
        <v>4767000</v>
      </c>
    </row>
    <row r="1450" spans="1:7" x14ac:dyDescent="0.25">
      <c r="A1450" s="1">
        <v>42340</v>
      </c>
      <c r="B1450" s="2">
        <v>132.5</v>
      </c>
      <c r="C1450" s="2">
        <v>134</v>
      </c>
      <c r="D1450" s="2">
        <v>130</v>
      </c>
      <c r="E1450" s="2">
        <v>130</v>
      </c>
      <c r="F1450" s="2">
        <v>111.087715</v>
      </c>
      <c r="G1450" s="3">
        <v>6637800</v>
      </c>
    </row>
    <row r="1451" spans="1:7" x14ac:dyDescent="0.25">
      <c r="A1451" s="1">
        <v>42341</v>
      </c>
      <c r="B1451" s="2">
        <v>130</v>
      </c>
      <c r="C1451" s="2">
        <v>131.5</v>
      </c>
      <c r="D1451" s="2">
        <v>129</v>
      </c>
      <c r="E1451" s="2">
        <v>130.5</v>
      </c>
      <c r="F1451" s="2">
        <v>111.514977</v>
      </c>
      <c r="G1451" s="3">
        <v>4796200</v>
      </c>
    </row>
    <row r="1452" spans="1:7" x14ac:dyDescent="0.25">
      <c r="A1452" s="1">
        <v>42342</v>
      </c>
      <c r="B1452" s="2">
        <v>130</v>
      </c>
      <c r="C1452" s="2">
        <v>131</v>
      </c>
      <c r="D1452" s="2">
        <v>128.5</v>
      </c>
      <c r="E1452" s="2">
        <v>129</v>
      </c>
      <c r="F1452" s="2">
        <v>110.2332</v>
      </c>
      <c r="G1452" s="3">
        <v>5650800</v>
      </c>
    </row>
    <row r="1453" spans="1:7" x14ac:dyDescent="0.25">
      <c r="A1453" s="1">
        <v>42346</v>
      </c>
      <c r="B1453" s="2">
        <v>129</v>
      </c>
      <c r="C1453" s="2">
        <v>129.5</v>
      </c>
      <c r="D1453" s="2">
        <v>127</v>
      </c>
      <c r="E1453" s="2">
        <v>127.5</v>
      </c>
      <c r="F1453" s="2">
        <v>108.95141599999999</v>
      </c>
      <c r="G1453" s="3">
        <v>5787500</v>
      </c>
    </row>
    <row r="1454" spans="1:7" x14ac:dyDescent="0.25">
      <c r="A1454" s="1">
        <v>42347</v>
      </c>
      <c r="B1454" s="2">
        <v>128.5</v>
      </c>
      <c r="C1454" s="2">
        <v>128.5</v>
      </c>
      <c r="D1454" s="2">
        <v>127.5</v>
      </c>
      <c r="E1454" s="2">
        <v>127.5</v>
      </c>
      <c r="F1454" s="2">
        <v>108.95141599999999</v>
      </c>
      <c r="G1454" s="3">
        <v>6363100</v>
      </c>
    </row>
    <row r="1455" spans="1:7" x14ac:dyDescent="0.25">
      <c r="A1455" s="1">
        <v>42349</v>
      </c>
      <c r="B1455" s="2">
        <v>127</v>
      </c>
      <c r="C1455" s="2">
        <v>127</v>
      </c>
      <c r="D1455" s="2">
        <v>123.5</v>
      </c>
      <c r="E1455" s="2">
        <v>123.5</v>
      </c>
      <c r="F1455" s="2">
        <v>105.533333</v>
      </c>
      <c r="G1455" s="3">
        <v>8306200</v>
      </c>
    </row>
    <row r="1456" spans="1:7" x14ac:dyDescent="0.25">
      <c r="A1456" s="1">
        <v>42352</v>
      </c>
      <c r="B1456" s="2">
        <v>119</v>
      </c>
      <c r="C1456" s="2">
        <v>123.5</v>
      </c>
      <c r="D1456" s="2">
        <v>118.5</v>
      </c>
      <c r="E1456" s="2">
        <v>123.5</v>
      </c>
      <c r="F1456" s="2">
        <v>105.533333</v>
      </c>
      <c r="G1456" s="3">
        <v>8057200</v>
      </c>
    </row>
    <row r="1457" spans="1:7" x14ac:dyDescent="0.25">
      <c r="A1457" s="1">
        <v>42353</v>
      </c>
      <c r="B1457" s="2">
        <v>123.5</v>
      </c>
      <c r="C1457" s="2">
        <v>124.5</v>
      </c>
      <c r="D1457" s="2">
        <v>122.5</v>
      </c>
      <c r="E1457" s="2">
        <v>124.5</v>
      </c>
      <c r="F1457" s="2">
        <v>106.38784800000001</v>
      </c>
      <c r="G1457" s="3">
        <v>7603800</v>
      </c>
    </row>
    <row r="1458" spans="1:7" x14ac:dyDescent="0.25">
      <c r="A1458" s="1">
        <v>42354</v>
      </c>
      <c r="B1458" s="2">
        <v>125</v>
      </c>
      <c r="C1458" s="2">
        <v>127</v>
      </c>
      <c r="D1458" s="2">
        <v>124.5</v>
      </c>
      <c r="E1458" s="2">
        <v>125.5</v>
      </c>
      <c r="F1458" s="2">
        <v>107.242378</v>
      </c>
      <c r="G1458" s="3">
        <v>12625800</v>
      </c>
    </row>
    <row r="1459" spans="1:7" x14ac:dyDescent="0.25">
      <c r="A1459" s="1">
        <v>42355</v>
      </c>
      <c r="B1459" s="2">
        <v>127</v>
      </c>
      <c r="C1459" s="2">
        <v>127</v>
      </c>
      <c r="D1459" s="2">
        <v>125.5</v>
      </c>
      <c r="E1459" s="2">
        <v>126.5</v>
      </c>
      <c r="F1459" s="2">
        <v>108.09689299999999</v>
      </c>
      <c r="G1459" s="3">
        <v>7967800</v>
      </c>
    </row>
    <row r="1460" spans="1:7" x14ac:dyDescent="0.25">
      <c r="A1460" s="1">
        <v>42356</v>
      </c>
      <c r="B1460" s="2">
        <v>125.5</v>
      </c>
      <c r="C1460" s="2">
        <v>126</v>
      </c>
      <c r="D1460" s="2">
        <v>121.5</v>
      </c>
      <c r="E1460" s="2">
        <v>121.5</v>
      </c>
      <c r="F1460" s="2">
        <v>103.82429500000001</v>
      </c>
      <c r="G1460" s="3">
        <v>5399500</v>
      </c>
    </row>
    <row r="1461" spans="1:7" x14ac:dyDescent="0.25">
      <c r="A1461" s="1">
        <v>42359</v>
      </c>
      <c r="B1461" s="2">
        <v>120</v>
      </c>
      <c r="C1461" s="2">
        <v>124</v>
      </c>
      <c r="D1461" s="2">
        <v>119.5</v>
      </c>
      <c r="E1461" s="2">
        <v>122.5</v>
      </c>
      <c r="F1461" s="2">
        <v>104.67881</v>
      </c>
      <c r="G1461" s="3">
        <v>7189900</v>
      </c>
    </row>
    <row r="1462" spans="1:7" x14ac:dyDescent="0.25">
      <c r="A1462" s="1">
        <v>42360</v>
      </c>
      <c r="B1462" s="2">
        <v>123</v>
      </c>
      <c r="C1462" s="2">
        <v>123.5</v>
      </c>
      <c r="D1462" s="2">
        <v>119</v>
      </c>
      <c r="E1462" s="2">
        <v>119</v>
      </c>
      <c r="F1462" s="2">
        <v>101.687988</v>
      </c>
      <c r="G1462" s="3">
        <v>7206300</v>
      </c>
    </row>
    <row r="1463" spans="1:7" x14ac:dyDescent="0.25">
      <c r="A1463" s="1">
        <v>42361</v>
      </c>
      <c r="B1463" s="2">
        <v>120.5</v>
      </c>
      <c r="C1463" s="2">
        <v>121.5</v>
      </c>
      <c r="D1463" s="2">
        <v>119.5</v>
      </c>
      <c r="E1463" s="2">
        <v>120.5</v>
      </c>
      <c r="F1463" s="2">
        <v>102.969765</v>
      </c>
      <c r="G1463" s="3">
        <v>4934000</v>
      </c>
    </row>
    <row r="1464" spans="1:7" x14ac:dyDescent="0.25">
      <c r="A1464" s="1">
        <v>42362</v>
      </c>
      <c r="B1464" s="2">
        <v>121.5</v>
      </c>
      <c r="C1464" s="2">
        <v>121.5</v>
      </c>
      <c r="D1464" s="2">
        <v>119</v>
      </c>
      <c r="E1464" s="2">
        <v>120</v>
      </c>
      <c r="F1464" s="2">
        <v>102.542503</v>
      </c>
      <c r="G1464" s="3">
        <v>6319600</v>
      </c>
    </row>
    <row r="1465" spans="1:7" x14ac:dyDescent="0.25">
      <c r="A1465" s="1">
        <v>42363</v>
      </c>
      <c r="B1465" s="2">
        <v>120</v>
      </c>
      <c r="C1465" s="2">
        <v>120.5</v>
      </c>
      <c r="D1465" s="2">
        <v>119</v>
      </c>
      <c r="E1465" s="2">
        <v>120</v>
      </c>
      <c r="F1465" s="2">
        <v>102.542503</v>
      </c>
      <c r="G1465" s="3">
        <v>2082500</v>
      </c>
    </row>
    <row r="1466" spans="1:7" x14ac:dyDescent="0.25">
      <c r="A1466" s="1">
        <v>42366</v>
      </c>
      <c r="B1466" s="2">
        <v>120.5</v>
      </c>
      <c r="C1466" s="2">
        <v>121</v>
      </c>
      <c r="D1466" s="2">
        <v>120</v>
      </c>
      <c r="E1466" s="2">
        <v>120</v>
      </c>
      <c r="F1466" s="2">
        <v>102.542503</v>
      </c>
      <c r="G1466" s="3">
        <v>2762800</v>
      </c>
    </row>
    <row r="1467" spans="1:7" x14ac:dyDescent="0.25">
      <c r="A1467" s="1">
        <v>42367</v>
      </c>
      <c r="B1467" s="2">
        <v>120</v>
      </c>
      <c r="C1467" s="2">
        <v>120</v>
      </c>
      <c r="D1467" s="2">
        <v>118.5</v>
      </c>
      <c r="E1467" s="2">
        <v>120</v>
      </c>
      <c r="F1467" s="2">
        <v>102.542503</v>
      </c>
      <c r="G1467" s="3">
        <v>3977800</v>
      </c>
    </row>
    <row r="1468" spans="1:7" x14ac:dyDescent="0.25">
      <c r="A1468" s="1">
        <v>42368</v>
      </c>
      <c r="B1468" s="2">
        <v>119.5</v>
      </c>
      <c r="C1468" s="2">
        <v>120</v>
      </c>
      <c r="D1468" s="2">
        <v>118.5</v>
      </c>
      <c r="E1468" s="2">
        <v>119.5</v>
      </c>
      <c r="F1468" s="2">
        <v>102.11525</v>
      </c>
      <c r="G1468" s="3">
        <v>2734200</v>
      </c>
    </row>
    <row r="1469" spans="1:7" x14ac:dyDescent="0.25">
      <c r="A1469" s="1">
        <v>42373</v>
      </c>
      <c r="B1469" s="2">
        <v>118.5</v>
      </c>
      <c r="C1469" s="2">
        <v>119</v>
      </c>
      <c r="D1469" s="2">
        <v>116.5</v>
      </c>
      <c r="E1469" s="2">
        <v>117.5</v>
      </c>
      <c r="F1469" s="2">
        <v>100.406204</v>
      </c>
      <c r="G1469" s="3">
        <v>3859100</v>
      </c>
    </row>
    <row r="1470" spans="1:7" x14ac:dyDescent="0.25">
      <c r="A1470" s="1">
        <v>42374</v>
      </c>
      <c r="B1470" s="2">
        <v>117</v>
      </c>
      <c r="C1470" s="2">
        <v>118</v>
      </c>
      <c r="D1470" s="2">
        <v>117</v>
      </c>
      <c r="E1470" s="2">
        <v>117.5</v>
      </c>
      <c r="F1470" s="2">
        <v>100.406204</v>
      </c>
      <c r="G1470" s="3">
        <v>5800800</v>
      </c>
    </row>
    <row r="1471" spans="1:7" x14ac:dyDescent="0.25">
      <c r="A1471" s="1">
        <v>42375</v>
      </c>
      <c r="B1471" s="2">
        <v>117</v>
      </c>
      <c r="C1471" s="2">
        <v>118.5</v>
      </c>
      <c r="D1471" s="2">
        <v>116.5</v>
      </c>
      <c r="E1471" s="2">
        <v>117.5</v>
      </c>
      <c r="F1471" s="2">
        <v>100.406204</v>
      </c>
      <c r="G1471" s="3">
        <v>7125700</v>
      </c>
    </row>
    <row r="1472" spans="1:7" x14ac:dyDescent="0.25">
      <c r="A1472" s="1">
        <v>42376</v>
      </c>
      <c r="B1472" s="2">
        <v>116</v>
      </c>
      <c r="C1472" s="2">
        <v>116.5</v>
      </c>
      <c r="D1472" s="2">
        <v>112.5</v>
      </c>
      <c r="E1472" s="2">
        <v>113</v>
      </c>
      <c r="F1472" s="2">
        <v>96.560874999999996</v>
      </c>
      <c r="G1472" s="3">
        <v>7252400</v>
      </c>
    </row>
    <row r="1473" spans="1:7" x14ac:dyDescent="0.25">
      <c r="A1473" s="1">
        <v>42377</v>
      </c>
      <c r="B1473" s="2">
        <v>113</v>
      </c>
      <c r="C1473" s="2">
        <v>116</v>
      </c>
      <c r="D1473" s="2">
        <v>112.5</v>
      </c>
      <c r="E1473" s="2">
        <v>116</v>
      </c>
      <c r="F1473" s="2">
        <v>99.124427999999995</v>
      </c>
      <c r="G1473" s="3">
        <v>6490000</v>
      </c>
    </row>
    <row r="1474" spans="1:7" x14ac:dyDescent="0.25">
      <c r="A1474" s="1">
        <v>42380</v>
      </c>
      <c r="B1474" s="2">
        <v>114</v>
      </c>
      <c r="C1474" s="2">
        <v>115</v>
      </c>
      <c r="D1474" s="2">
        <v>113</v>
      </c>
      <c r="E1474" s="2">
        <v>113.5</v>
      </c>
      <c r="F1474" s="2">
        <v>96.988121000000007</v>
      </c>
      <c r="G1474" s="3">
        <v>6224200</v>
      </c>
    </row>
    <row r="1475" spans="1:7" x14ac:dyDescent="0.25">
      <c r="A1475" s="1">
        <v>42381</v>
      </c>
      <c r="B1475" s="2">
        <v>113.5</v>
      </c>
      <c r="C1475" s="2">
        <v>118.5</v>
      </c>
      <c r="D1475" s="2">
        <v>113.5</v>
      </c>
      <c r="E1475" s="2">
        <v>118.5</v>
      </c>
      <c r="F1475" s="2">
        <v>101.26071899999999</v>
      </c>
      <c r="G1475" s="3">
        <v>11739200</v>
      </c>
    </row>
    <row r="1476" spans="1:7" x14ac:dyDescent="0.25">
      <c r="A1476" s="1">
        <v>42382</v>
      </c>
      <c r="B1476" s="2">
        <v>121</v>
      </c>
      <c r="C1476" s="2">
        <v>124</v>
      </c>
      <c r="D1476" s="2">
        <v>120</v>
      </c>
      <c r="E1476" s="2">
        <v>123.5</v>
      </c>
      <c r="F1476" s="2">
        <v>105.533333</v>
      </c>
      <c r="G1476" s="3">
        <v>19144900</v>
      </c>
    </row>
    <row r="1477" spans="1:7" x14ac:dyDescent="0.25">
      <c r="A1477" s="1">
        <v>42383</v>
      </c>
      <c r="B1477" s="2">
        <v>120.5</v>
      </c>
      <c r="C1477" s="2">
        <v>121.5</v>
      </c>
      <c r="D1477" s="2">
        <v>119</v>
      </c>
      <c r="E1477" s="2">
        <v>119</v>
      </c>
      <c r="F1477" s="2">
        <v>101.687988</v>
      </c>
      <c r="G1477" s="3">
        <v>11499900</v>
      </c>
    </row>
    <row r="1478" spans="1:7" x14ac:dyDescent="0.25">
      <c r="A1478" s="1">
        <v>42384</v>
      </c>
      <c r="B1478" s="2">
        <v>119.5</v>
      </c>
      <c r="C1478" s="2">
        <v>120.5</v>
      </c>
      <c r="D1478" s="2">
        <v>114</v>
      </c>
      <c r="E1478" s="2">
        <v>114</v>
      </c>
      <c r="F1478" s="2">
        <v>97.415374999999997</v>
      </c>
      <c r="G1478" s="3">
        <v>10871900</v>
      </c>
    </row>
    <row r="1479" spans="1:7" x14ac:dyDescent="0.25">
      <c r="A1479" s="1">
        <v>42387</v>
      </c>
      <c r="B1479" s="2">
        <v>113</v>
      </c>
      <c r="C1479" s="2">
        <v>115</v>
      </c>
      <c r="D1479" s="2">
        <v>112</v>
      </c>
      <c r="E1479" s="2">
        <v>114</v>
      </c>
      <c r="F1479" s="2">
        <v>97.415374999999997</v>
      </c>
      <c r="G1479" s="3">
        <v>12647000</v>
      </c>
    </row>
    <row r="1480" spans="1:7" x14ac:dyDescent="0.25">
      <c r="A1480" s="1">
        <v>42388</v>
      </c>
      <c r="B1480" s="2">
        <v>114.5</v>
      </c>
      <c r="C1480" s="2">
        <v>118.5</v>
      </c>
      <c r="D1480" s="2">
        <v>114.5</v>
      </c>
      <c r="E1480" s="2">
        <v>118</v>
      </c>
      <c r="F1480" s="2">
        <v>100.83345799999999</v>
      </c>
      <c r="G1480" s="3">
        <v>16120900</v>
      </c>
    </row>
    <row r="1481" spans="1:7" x14ac:dyDescent="0.25">
      <c r="A1481" s="1">
        <v>42389</v>
      </c>
      <c r="B1481" s="2">
        <v>116</v>
      </c>
      <c r="C1481" s="2">
        <v>117</v>
      </c>
      <c r="D1481" s="2">
        <v>115</v>
      </c>
      <c r="E1481" s="2">
        <v>117</v>
      </c>
      <c r="F1481" s="2">
        <v>99.978950999999995</v>
      </c>
      <c r="G1481" s="3">
        <v>13126200</v>
      </c>
    </row>
    <row r="1482" spans="1:7" x14ac:dyDescent="0.25">
      <c r="A1482" s="1">
        <v>42390</v>
      </c>
      <c r="B1482" s="2">
        <v>119</v>
      </c>
      <c r="C1482" s="2">
        <v>119.5</v>
      </c>
      <c r="D1482" s="2">
        <v>114.5</v>
      </c>
      <c r="E1482" s="2">
        <v>115</v>
      </c>
      <c r="F1482" s="2">
        <v>98.269897</v>
      </c>
      <c r="G1482" s="3">
        <v>11268600</v>
      </c>
    </row>
    <row r="1483" spans="1:7" x14ac:dyDescent="0.25">
      <c r="A1483" s="1">
        <v>42391</v>
      </c>
      <c r="B1483" s="2">
        <v>117.5</v>
      </c>
      <c r="C1483" s="2">
        <v>121.5</v>
      </c>
      <c r="D1483" s="2">
        <v>116.5</v>
      </c>
      <c r="E1483" s="2">
        <v>119.5</v>
      </c>
      <c r="F1483" s="2">
        <v>102.11525</v>
      </c>
      <c r="G1483" s="3">
        <v>15934600</v>
      </c>
    </row>
    <row r="1484" spans="1:7" x14ac:dyDescent="0.25">
      <c r="A1484" s="1">
        <v>42394</v>
      </c>
      <c r="B1484" s="2">
        <v>121</v>
      </c>
      <c r="C1484" s="2">
        <v>122.5</v>
      </c>
      <c r="D1484" s="2">
        <v>119</v>
      </c>
      <c r="E1484" s="2">
        <v>120</v>
      </c>
      <c r="F1484" s="2">
        <v>102.542503</v>
      </c>
      <c r="G1484" s="3">
        <v>13047300</v>
      </c>
    </row>
    <row r="1485" spans="1:7" x14ac:dyDescent="0.25">
      <c r="A1485" s="1">
        <v>42395</v>
      </c>
      <c r="B1485" s="2">
        <v>118.5</v>
      </c>
      <c r="C1485" s="2">
        <v>120</v>
      </c>
      <c r="D1485" s="2">
        <v>118.5</v>
      </c>
      <c r="E1485" s="2">
        <v>119.5</v>
      </c>
      <c r="F1485" s="2">
        <v>102.11525</v>
      </c>
      <c r="G1485" s="3">
        <v>7239300</v>
      </c>
    </row>
    <row r="1486" spans="1:7" x14ac:dyDescent="0.25">
      <c r="A1486" s="1">
        <v>42396</v>
      </c>
      <c r="B1486" s="2">
        <v>120</v>
      </c>
      <c r="C1486" s="2">
        <v>124.5</v>
      </c>
      <c r="D1486" s="2">
        <v>120</v>
      </c>
      <c r="E1486" s="2">
        <v>124</v>
      </c>
      <c r="F1486" s="2">
        <v>105.96060199999999</v>
      </c>
      <c r="G1486" s="3">
        <v>15837300</v>
      </c>
    </row>
    <row r="1487" spans="1:7" x14ac:dyDescent="0.25">
      <c r="A1487" s="1">
        <v>42397</v>
      </c>
      <c r="B1487" s="2">
        <v>125</v>
      </c>
      <c r="C1487" s="2">
        <v>127</v>
      </c>
      <c r="D1487" s="2">
        <v>124.5</v>
      </c>
      <c r="E1487" s="2">
        <v>127</v>
      </c>
      <c r="F1487" s="2">
        <v>108.524147</v>
      </c>
      <c r="G1487" s="3">
        <v>17696300</v>
      </c>
    </row>
    <row r="1488" spans="1:7" x14ac:dyDescent="0.25">
      <c r="A1488" s="1">
        <v>42398</v>
      </c>
      <c r="B1488" s="2">
        <v>126.5</v>
      </c>
      <c r="C1488" s="2">
        <v>130</v>
      </c>
      <c r="D1488" s="2">
        <v>126</v>
      </c>
      <c r="E1488" s="2">
        <v>130</v>
      </c>
      <c r="F1488" s="2">
        <v>111.087715</v>
      </c>
      <c r="G1488" s="3">
        <v>12965500</v>
      </c>
    </row>
    <row r="1489" spans="1:7" x14ac:dyDescent="0.25">
      <c r="A1489" s="1">
        <v>42401</v>
      </c>
      <c r="B1489" s="2">
        <v>130.5</v>
      </c>
      <c r="C1489" s="2">
        <v>134</v>
      </c>
      <c r="D1489" s="2">
        <v>129.5</v>
      </c>
      <c r="E1489" s="2">
        <v>132</v>
      </c>
      <c r="F1489" s="2">
        <v>112.796753</v>
      </c>
      <c r="G1489" s="3">
        <v>12517400</v>
      </c>
    </row>
    <row r="1490" spans="1:7" x14ac:dyDescent="0.25">
      <c r="A1490" s="1">
        <v>42402</v>
      </c>
      <c r="B1490" s="2">
        <v>131</v>
      </c>
      <c r="C1490" s="2">
        <v>132</v>
      </c>
      <c r="D1490" s="2">
        <v>127.5</v>
      </c>
      <c r="E1490" s="2">
        <v>128</v>
      </c>
      <c r="F1490" s="2">
        <v>109.37867</v>
      </c>
      <c r="G1490" s="3">
        <v>10875100</v>
      </c>
    </row>
    <row r="1491" spans="1:7" x14ac:dyDescent="0.25">
      <c r="A1491" s="1">
        <v>42403</v>
      </c>
      <c r="B1491" s="2">
        <v>126</v>
      </c>
      <c r="C1491" s="2">
        <v>129</v>
      </c>
      <c r="D1491" s="2">
        <v>125</v>
      </c>
      <c r="E1491" s="2">
        <v>128</v>
      </c>
      <c r="F1491" s="2">
        <v>109.37867</v>
      </c>
      <c r="G1491" s="3">
        <v>8582600</v>
      </c>
    </row>
    <row r="1492" spans="1:7" x14ac:dyDescent="0.25">
      <c r="A1492" s="1">
        <v>42404</v>
      </c>
      <c r="B1492" s="2">
        <v>130</v>
      </c>
      <c r="C1492" s="2">
        <v>131</v>
      </c>
      <c r="D1492" s="2">
        <v>129</v>
      </c>
      <c r="E1492" s="2">
        <v>130.5</v>
      </c>
      <c r="F1492" s="2">
        <v>111.514977</v>
      </c>
      <c r="G1492" s="3">
        <v>9105700</v>
      </c>
    </row>
    <row r="1493" spans="1:7" x14ac:dyDescent="0.25">
      <c r="A1493" s="1">
        <v>42405</v>
      </c>
      <c r="B1493" s="2">
        <v>131</v>
      </c>
      <c r="C1493" s="2">
        <v>133.5</v>
      </c>
      <c r="D1493" s="2">
        <v>130.5</v>
      </c>
      <c r="E1493" s="2">
        <v>132.5</v>
      </c>
      <c r="F1493" s="2">
        <v>113.224014</v>
      </c>
      <c r="G1493" s="3">
        <v>13619900</v>
      </c>
    </row>
    <row r="1494" spans="1:7" x14ac:dyDescent="0.25">
      <c r="A1494" s="1">
        <v>42408</v>
      </c>
      <c r="B1494" s="2">
        <v>132</v>
      </c>
      <c r="C1494" s="2">
        <v>135</v>
      </c>
      <c r="D1494" s="2">
        <v>131.5</v>
      </c>
      <c r="E1494" s="2">
        <v>134.5</v>
      </c>
      <c r="F1494" s="2">
        <v>114.933052</v>
      </c>
      <c r="G1494" s="3">
        <v>11098500</v>
      </c>
    </row>
    <row r="1495" spans="1:7" x14ac:dyDescent="0.25">
      <c r="A1495" s="1">
        <v>42409</v>
      </c>
      <c r="B1495" s="2">
        <v>132.5</v>
      </c>
      <c r="C1495" s="2">
        <v>132.5</v>
      </c>
      <c r="D1495" s="2">
        <v>129.5</v>
      </c>
      <c r="E1495" s="2">
        <v>131</v>
      </c>
      <c r="F1495" s="2">
        <v>111.942245</v>
      </c>
      <c r="G1495" s="3">
        <v>10277600</v>
      </c>
    </row>
    <row r="1496" spans="1:7" x14ac:dyDescent="0.25">
      <c r="A1496" s="1">
        <v>42410</v>
      </c>
      <c r="B1496" s="2">
        <v>131</v>
      </c>
      <c r="C1496" s="2">
        <v>132.5</v>
      </c>
      <c r="D1496" s="2">
        <v>130</v>
      </c>
      <c r="E1496" s="2">
        <v>132</v>
      </c>
      <c r="F1496" s="2">
        <v>112.796753</v>
      </c>
      <c r="G1496" s="3">
        <v>7087800</v>
      </c>
    </row>
    <row r="1497" spans="1:7" x14ac:dyDescent="0.25">
      <c r="A1497" s="1">
        <v>42411</v>
      </c>
      <c r="B1497" s="2">
        <v>131.5</v>
      </c>
      <c r="C1497" s="2">
        <v>133.5</v>
      </c>
      <c r="D1497" s="2">
        <v>129</v>
      </c>
      <c r="E1497" s="2">
        <v>129</v>
      </c>
      <c r="F1497" s="2">
        <v>110.2332</v>
      </c>
      <c r="G1497" s="3">
        <v>11519700</v>
      </c>
    </row>
    <row r="1498" spans="1:7" x14ac:dyDescent="0.25">
      <c r="A1498" s="1">
        <v>42412</v>
      </c>
      <c r="B1498" s="2">
        <v>129.5</v>
      </c>
      <c r="C1498" s="2">
        <v>130.5</v>
      </c>
      <c r="D1498" s="2">
        <v>128</v>
      </c>
      <c r="E1498" s="2">
        <v>130</v>
      </c>
      <c r="F1498" s="2">
        <v>111.087715</v>
      </c>
      <c r="G1498" s="3">
        <v>12579400</v>
      </c>
    </row>
    <row r="1499" spans="1:7" x14ac:dyDescent="0.25">
      <c r="A1499" s="1">
        <v>42415</v>
      </c>
      <c r="B1499" s="2">
        <v>131</v>
      </c>
      <c r="C1499" s="2">
        <v>132.5</v>
      </c>
      <c r="D1499" s="2">
        <v>131</v>
      </c>
      <c r="E1499" s="2">
        <v>132.5</v>
      </c>
      <c r="F1499" s="2">
        <v>113.224014</v>
      </c>
      <c r="G1499" s="3">
        <v>6829800</v>
      </c>
    </row>
    <row r="1500" spans="1:7" x14ac:dyDescent="0.25">
      <c r="A1500" s="1">
        <v>42416</v>
      </c>
      <c r="B1500" s="2">
        <v>133</v>
      </c>
      <c r="C1500" s="2">
        <v>133.5</v>
      </c>
      <c r="D1500" s="2">
        <v>131</v>
      </c>
      <c r="E1500" s="2">
        <v>132</v>
      </c>
      <c r="F1500" s="2">
        <v>112.796753</v>
      </c>
      <c r="G1500" s="3">
        <v>6099900</v>
      </c>
    </row>
    <row r="1501" spans="1:7" x14ac:dyDescent="0.25">
      <c r="A1501" s="1">
        <v>42417</v>
      </c>
      <c r="B1501" s="2">
        <v>130</v>
      </c>
      <c r="C1501" s="2">
        <v>130.5</v>
      </c>
      <c r="D1501" s="2">
        <v>128.5</v>
      </c>
      <c r="E1501" s="2">
        <v>130.5</v>
      </c>
      <c r="F1501" s="2">
        <v>111.514977</v>
      </c>
      <c r="G1501" s="3">
        <v>13383900</v>
      </c>
    </row>
    <row r="1502" spans="1:7" x14ac:dyDescent="0.25">
      <c r="A1502" s="1">
        <v>42418</v>
      </c>
      <c r="B1502" s="2">
        <v>132</v>
      </c>
      <c r="C1502" s="2">
        <v>132.5</v>
      </c>
      <c r="D1502" s="2">
        <v>130</v>
      </c>
      <c r="E1502" s="2">
        <v>131.5</v>
      </c>
      <c r="F1502" s="2">
        <v>112.369507</v>
      </c>
      <c r="G1502" s="3">
        <v>6994600</v>
      </c>
    </row>
    <row r="1503" spans="1:7" x14ac:dyDescent="0.25">
      <c r="A1503" s="1">
        <v>42419</v>
      </c>
      <c r="B1503" s="2">
        <v>131</v>
      </c>
      <c r="C1503" s="2">
        <v>135.5</v>
      </c>
      <c r="D1503" s="2">
        <v>130</v>
      </c>
      <c r="E1503" s="2">
        <v>135.5</v>
      </c>
      <c r="F1503" s="2">
        <v>115.78758999999999</v>
      </c>
      <c r="G1503" s="3">
        <v>11935300</v>
      </c>
    </row>
    <row r="1504" spans="1:7" x14ac:dyDescent="0.25">
      <c r="A1504" s="1">
        <v>42423</v>
      </c>
      <c r="B1504" s="2">
        <v>135.5</v>
      </c>
      <c r="C1504" s="2">
        <v>137</v>
      </c>
      <c r="D1504" s="2">
        <v>134.5</v>
      </c>
      <c r="E1504" s="2">
        <v>137</v>
      </c>
      <c r="F1504" s="2">
        <v>117.069344</v>
      </c>
      <c r="G1504" s="3">
        <v>15827700</v>
      </c>
    </row>
    <row r="1505" spans="1:7" x14ac:dyDescent="0.25">
      <c r="A1505" s="1">
        <v>42424</v>
      </c>
      <c r="B1505" s="2">
        <v>137</v>
      </c>
      <c r="C1505" s="2">
        <v>142</v>
      </c>
      <c r="D1505" s="2">
        <v>136.5</v>
      </c>
      <c r="E1505" s="2">
        <v>141</v>
      </c>
      <c r="F1505" s="2">
        <v>120.487442</v>
      </c>
      <c r="G1505" s="3">
        <v>17471700</v>
      </c>
    </row>
    <row r="1506" spans="1:7" x14ac:dyDescent="0.25">
      <c r="A1506" s="1">
        <v>42425</v>
      </c>
      <c r="B1506" s="2">
        <v>142</v>
      </c>
      <c r="C1506" s="2">
        <v>142</v>
      </c>
      <c r="D1506" s="2">
        <v>137.5</v>
      </c>
      <c r="E1506" s="2">
        <v>138</v>
      </c>
      <c r="F1506" s="2">
        <v>117.92388200000001</v>
      </c>
      <c r="G1506" s="3">
        <v>17223500</v>
      </c>
    </row>
    <row r="1507" spans="1:7" x14ac:dyDescent="0.25">
      <c r="A1507" s="1">
        <v>42426</v>
      </c>
      <c r="B1507" s="2">
        <v>139.5</v>
      </c>
      <c r="C1507" s="2">
        <v>140</v>
      </c>
      <c r="D1507" s="2">
        <v>138</v>
      </c>
      <c r="E1507" s="2">
        <v>140</v>
      </c>
      <c r="F1507" s="2">
        <v>119.632919</v>
      </c>
      <c r="G1507" s="3">
        <v>9414800</v>
      </c>
    </row>
    <row r="1508" spans="1:7" x14ac:dyDescent="0.25">
      <c r="A1508" s="1">
        <v>42429</v>
      </c>
      <c r="B1508" s="2">
        <v>140</v>
      </c>
      <c r="C1508" s="2">
        <v>140</v>
      </c>
      <c r="D1508" s="2">
        <v>138</v>
      </c>
      <c r="E1508" s="2">
        <v>138.5</v>
      </c>
      <c r="F1508" s="2">
        <v>118.351158</v>
      </c>
      <c r="G1508" s="3">
        <v>5871000</v>
      </c>
    </row>
    <row r="1509" spans="1:7" x14ac:dyDescent="0.25">
      <c r="A1509" s="1">
        <v>42430</v>
      </c>
      <c r="B1509" s="2">
        <v>138.5</v>
      </c>
      <c r="C1509" s="2">
        <v>139.5</v>
      </c>
      <c r="D1509" s="2">
        <v>137.5</v>
      </c>
      <c r="E1509" s="2">
        <v>139.5</v>
      </c>
      <c r="F1509" s="2">
        <v>119.20565000000001</v>
      </c>
      <c r="G1509" s="3">
        <v>6087200</v>
      </c>
    </row>
    <row r="1510" spans="1:7" x14ac:dyDescent="0.25">
      <c r="A1510" s="1">
        <v>42431</v>
      </c>
      <c r="B1510" s="2">
        <v>139.5</v>
      </c>
      <c r="C1510" s="2">
        <v>144</v>
      </c>
      <c r="D1510" s="2">
        <v>139.5</v>
      </c>
      <c r="E1510" s="2">
        <v>142.5</v>
      </c>
      <c r="F1510" s="2">
        <v>121.769218</v>
      </c>
      <c r="G1510" s="3">
        <v>14022800</v>
      </c>
    </row>
    <row r="1511" spans="1:7" x14ac:dyDescent="0.25">
      <c r="A1511" s="1">
        <v>42432</v>
      </c>
      <c r="B1511" s="2">
        <v>143.5</v>
      </c>
      <c r="C1511" s="2">
        <v>145</v>
      </c>
      <c r="D1511" s="2">
        <v>142</v>
      </c>
      <c r="E1511" s="2">
        <v>143</v>
      </c>
      <c r="F1511" s="2">
        <v>122.196495</v>
      </c>
      <c r="G1511" s="3">
        <v>11187400</v>
      </c>
    </row>
    <row r="1512" spans="1:7" x14ac:dyDescent="0.25">
      <c r="A1512" s="1">
        <v>42433</v>
      </c>
      <c r="B1512" s="2">
        <v>144</v>
      </c>
      <c r="C1512" s="2">
        <v>145.5</v>
      </c>
      <c r="D1512" s="2">
        <v>143</v>
      </c>
      <c r="E1512" s="2">
        <v>143</v>
      </c>
      <c r="F1512" s="2">
        <v>122.196495</v>
      </c>
      <c r="G1512" s="3">
        <v>13416800</v>
      </c>
    </row>
    <row r="1513" spans="1:7" x14ac:dyDescent="0.25">
      <c r="A1513" s="1">
        <v>42436</v>
      </c>
      <c r="B1513" s="2">
        <v>144</v>
      </c>
      <c r="C1513" s="2">
        <v>144.5</v>
      </c>
      <c r="D1513" s="2">
        <v>143</v>
      </c>
      <c r="E1513" s="2">
        <v>143.5</v>
      </c>
      <c r="F1513" s="2">
        <v>122.623756</v>
      </c>
      <c r="G1513" s="3">
        <v>7496700</v>
      </c>
    </row>
    <row r="1514" spans="1:7" x14ac:dyDescent="0.25">
      <c r="A1514" s="1">
        <v>42437</v>
      </c>
      <c r="B1514" s="2">
        <v>143.5</v>
      </c>
      <c r="C1514" s="2">
        <v>145.5</v>
      </c>
      <c r="D1514" s="2">
        <v>142.5</v>
      </c>
      <c r="E1514" s="2">
        <v>143</v>
      </c>
      <c r="F1514" s="2">
        <v>122.196495</v>
      </c>
      <c r="G1514" s="3">
        <v>10330900</v>
      </c>
    </row>
    <row r="1515" spans="1:7" x14ac:dyDescent="0.25">
      <c r="A1515" s="1">
        <v>42438</v>
      </c>
      <c r="B1515" s="2">
        <v>142</v>
      </c>
      <c r="C1515" s="2">
        <v>144</v>
      </c>
      <c r="D1515" s="2">
        <v>141</v>
      </c>
      <c r="E1515" s="2">
        <v>144</v>
      </c>
      <c r="F1515" s="2">
        <v>123.051018</v>
      </c>
      <c r="G1515" s="3">
        <v>8053100</v>
      </c>
    </row>
    <row r="1516" spans="1:7" x14ac:dyDescent="0.25">
      <c r="A1516" s="1">
        <v>42439</v>
      </c>
      <c r="B1516" s="2">
        <v>143</v>
      </c>
      <c r="C1516" s="2">
        <v>143.5</v>
      </c>
      <c r="D1516" s="2">
        <v>140</v>
      </c>
      <c r="E1516" s="2">
        <v>140</v>
      </c>
      <c r="F1516" s="2">
        <v>119.632919</v>
      </c>
      <c r="G1516" s="3">
        <v>8787200</v>
      </c>
    </row>
    <row r="1517" spans="1:7" x14ac:dyDescent="0.25">
      <c r="A1517" s="1">
        <v>42440</v>
      </c>
      <c r="B1517" s="2">
        <v>141</v>
      </c>
      <c r="C1517" s="2">
        <v>143</v>
      </c>
      <c r="D1517" s="2">
        <v>140.5</v>
      </c>
      <c r="E1517" s="2">
        <v>142</v>
      </c>
      <c r="F1517" s="2">
        <v>121.34195699999999</v>
      </c>
      <c r="G1517" s="3">
        <v>9887800</v>
      </c>
    </row>
    <row r="1518" spans="1:7" x14ac:dyDescent="0.25">
      <c r="A1518" s="1">
        <v>42443</v>
      </c>
      <c r="B1518" s="2">
        <v>143</v>
      </c>
      <c r="C1518" s="2">
        <v>144.5</v>
      </c>
      <c r="D1518" s="2">
        <v>142.5</v>
      </c>
      <c r="E1518" s="2">
        <v>144</v>
      </c>
      <c r="F1518" s="2">
        <v>123.051018</v>
      </c>
      <c r="G1518" s="3">
        <v>8704700</v>
      </c>
    </row>
    <row r="1519" spans="1:7" x14ac:dyDescent="0.25">
      <c r="A1519" s="1">
        <v>42444</v>
      </c>
      <c r="B1519" s="2">
        <v>144</v>
      </c>
      <c r="C1519" s="2">
        <v>144</v>
      </c>
      <c r="D1519" s="2">
        <v>142</v>
      </c>
      <c r="E1519" s="2">
        <v>143</v>
      </c>
      <c r="F1519" s="2">
        <v>122.196495</v>
      </c>
      <c r="G1519" s="3">
        <v>5215500</v>
      </c>
    </row>
    <row r="1520" spans="1:7" x14ac:dyDescent="0.25">
      <c r="A1520" s="1">
        <v>42445</v>
      </c>
      <c r="B1520" s="2">
        <v>144</v>
      </c>
      <c r="C1520" s="2">
        <v>144</v>
      </c>
      <c r="D1520" s="2">
        <v>138</v>
      </c>
      <c r="E1520" s="2">
        <v>140</v>
      </c>
      <c r="F1520" s="2">
        <v>119.632919</v>
      </c>
      <c r="G1520" s="3">
        <v>8543400</v>
      </c>
    </row>
    <row r="1521" spans="1:7" x14ac:dyDescent="0.25">
      <c r="A1521" s="1">
        <v>42446</v>
      </c>
      <c r="B1521" s="2">
        <v>141</v>
      </c>
      <c r="C1521" s="2">
        <v>142</v>
      </c>
      <c r="D1521" s="2">
        <v>139</v>
      </c>
      <c r="E1521" s="2">
        <v>141.5</v>
      </c>
      <c r="F1521" s="2">
        <v>120.914711</v>
      </c>
      <c r="G1521" s="3">
        <v>5875000</v>
      </c>
    </row>
    <row r="1522" spans="1:7" x14ac:dyDescent="0.25">
      <c r="A1522" s="1">
        <v>42447</v>
      </c>
      <c r="B1522" s="2">
        <v>141.5</v>
      </c>
      <c r="C1522" s="2">
        <v>142</v>
      </c>
      <c r="D1522" s="2">
        <v>140</v>
      </c>
      <c r="E1522" s="2">
        <v>141.5</v>
      </c>
      <c r="F1522" s="2">
        <v>120.914711</v>
      </c>
      <c r="G1522" s="3">
        <v>5203700</v>
      </c>
    </row>
    <row r="1523" spans="1:7" x14ac:dyDescent="0.25">
      <c r="A1523" s="1">
        <v>42450</v>
      </c>
      <c r="B1523" s="2">
        <v>141.5</v>
      </c>
      <c r="C1523" s="2">
        <v>143.5</v>
      </c>
      <c r="D1523" s="2">
        <v>140.5</v>
      </c>
      <c r="E1523" s="2">
        <v>143.5</v>
      </c>
      <c r="F1523" s="2">
        <v>122.623756</v>
      </c>
      <c r="G1523" s="3">
        <v>2617700</v>
      </c>
    </row>
    <row r="1524" spans="1:7" x14ac:dyDescent="0.25">
      <c r="A1524" s="1">
        <v>42451</v>
      </c>
      <c r="B1524" s="2">
        <v>143.5</v>
      </c>
      <c r="C1524" s="2">
        <v>144</v>
      </c>
      <c r="D1524" s="2">
        <v>141.5</v>
      </c>
      <c r="E1524" s="2">
        <v>144</v>
      </c>
      <c r="F1524" s="2">
        <v>123.051018</v>
      </c>
      <c r="G1524" s="3">
        <v>5689700</v>
      </c>
    </row>
    <row r="1525" spans="1:7" x14ac:dyDescent="0.25">
      <c r="A1525" s="1">
        <v>42452</v>
      </c>
      <c r="B1525" s="2">
        <v>143.5</v>
      </c>
      <c r="C1525" s="2">
        <v>146.5</v>
      </c>
      <c r="D1525" s="2">
        <v>142.5</v>
      </c>
      <c r="E1525" s="2">
        <v>146.5</v>
      </c>
      <c r="F1525" s="2">
        <v>125.187302</v>
      </c>
      <c r="G1525" s="3">
        <v>8068500</v>
      </c>
    </row>
    <row r="1526" spans="1:7" x14ac:dyDescent="0.25">
      <c r="A1526" s="1">
        <v>42453</v>
      </c>
      <c r="B1526" s="2">
        <v>146</v>
      </c>
      <c r="C1526" s="2">
        <v>146</v>
      </c>
      <c r="D1526" s="2">
        <v>143.5</v>
      </c>
      <c r="E1526" s="2">
        <v>144.5</v>
      </c>
      <c r="F1526" s="2">
        <v>123.47827100000001</v>
      </c>
      <c r="G1526" s="3">
        <v>9657600</v>
      </c>
    </row>
    <row r="1527" spans="1:7" x14ac:dyDescent="0.25">
      <c r="A1527" s="1">
        <v>42454</v>
      </c>
      <c r="B1527" s="2">
        <v>144</v>
      </c>
      <c r="C1527" s="2">
        <v>144.5</v>
      </c>
      <c r="D1527" s="2">
        <v>142</v>
      </c>
      <c r="E1527" s="2">
        <v>142.5</v>
      </c>
      <c r="F1527" s="2">
        <v>121.769218</v>
      </c>
      <c r="G1527" s="3">
        <v>3731200</v>
      </c>
    </row>
    <row r="1528" spans="1:7" x14ac:dyDescent="0.25">
      <c r="A1528" s="1">
        <v>42457</v>
      </c>
      <c r="B1528" s="2">
        <v>142</v>
      </c>
      <c r="C1528" s="2">
        <v>142.5</v>
      </c>
      <c r="D1528" s="2">
        <v>138</v>
      </c>
      <c r="E1528" s="2">
        <v>138</v>
      </c>
      <c r="F1528" s="2">
        <v>117.92388200000001</v>
      </c>
      <c r="G1528" s="3">
        <v>10047100</v>
      </c>
    </row>
    <row r="1529" spans="1:7" x14ac:dyDescent="0.25">
      <c r="A1529" s="1">
        <v>42458</v>
      </c>
      <c r="B1529" s="2">
        <v>136.5</v>
      </c>
      <c r="C1529" s="2">
        <v>138</v>
      </c>
      <c r="D1529" s="2">
        <v>135</v>
      </c>
      <c r="E1529" s="2">
        <v>137.5</v>
      </c>
      <c r="F1529" s="2">
        <v>117.496635</v>
      </c>
      <c r="G1529" s="3">
        <v>11618500</v>
      </c>
    </row>
    <row r="1530" spans="1:7" x14ac:dyDescent="0.25">
      <c r="A1530" s="1">
        <v>42459</v>
      </c>
      <c r="B1530" s="2">
        <v>139</v>
      </c>
      <c r="C1530" s="2">
        <v>141.5</v>
      </c>
      <c r="D1530" s="2">
        <v>138.5</v>
      </c>
      <c r="E1530" s="2">
        <v>140</v>
      </c>
      <c r="F1530" s="2">
        <v>119.632919</v>
      </c>
      <c r="G1530" s="3">
        <v>15739600</v>
      </c>
    </row>
    <row r="1531" spans="1:7" x14ac:dyDescent="0.25">
      <c r="A1531" s="1">
        <v>42460</v>
      </c>
      <c r="B1531" s="2">
        <v>139.5</v>
      </c>
      <c r="C1531" s="2">
        <v>141</v>
      </c>
      <c r="D1531" s="2">
        <v>139</v>
      </c>
      <c r="E1531" s="2">
        <v>141</v>
      </c>
      <c r="F1531" s="2">
        <v>120.487442</v>
      </c>
      <c r="G1531" s="3">
        <v>7617200</v>
      </c>
    </row>
    <row r="1532" spans="1:7" x14ac:dyDescent="0.25">
      <c r="A1532" s="1">
        <v>42461</v>
      </c>
      <c r="B1532" s="2">
        <v>139.5</v>
      </c>
      <c r="C1532" s="2">
        <v>140</v>
      </c>
      <c r="D1532" s="2">
        <v>138</v>
      </c>
      <c r="E1532" s="2">
        <v>139</v>
      </c>
      <c r="F1532" s="2">
        <v>118.778397</v>
      </c>
      <c r="G1532" s="3">
        <v>6187600</v>
      </c>
    </row>
    <row r="1533" spans="1:7" x14ac:dyDescent="0.25">
      <c r="A1533" s="1">
        <v>42464</v>
      </c>
      <c r="B1533" s="2">
        <v>139</v>
      </c>
      <c r="C1533" s="2">
        <v>140</v>
      </c>
      <c r="D1533" s="2">
        <v>138</v>
      </c>
      <c r="E1533" s="2">
        <v>138.5</v>
      </c>
      <c r="F1533" s="2">
        <v>118.351158</v>
      </c>
      <c r="G1533" s="3">
        <v>3208800</v>
      </c>
    </row>
    <row r="1534" spans="1:7" x14ac:dyDescent="0.25">
      <c r="A1534" s="1">
        <v>42465</v>
      </c>
      <c r="B1534" s="2">
        <v>135</v>
      </c>
      <c r="C1534" s="2">
        <v>135</v>
      </c>
      <c r="D1534" s="2">
        <v>131</v>
      </c>
      <c r="E1534" s="2">
        <v>131</v>
      </c>
      <c r="F1534" s="2">
        <v>111.942245</v>
      </c>
      <c r="G1534" s="3">
        <v>16938500</v>
      </c>
    </row>
    <row r="1535" spans="1:7" x14ac:dyDescent="0.25">
      <c r="A1535" s="1">
        <v>42467</v>
      </c>
      <c r="B1535" s="2">
        <v>130.5</v>
      </c>
      <c r="C1535" s="2">
        <v>132</v>
      </c>
      <c r="D1535" s="2">
        <v>128</v>
      </c>
      <c r="E1535" s="2">
        <v>128</v>
      </c>
      <c r="F1535" s="2">
        <v>109.37867</v>
      </c>
      <c r="G1535" s="3">
        <v>11194300</v>
      </c>
    </row>
    <row r="1536" spans="1:7" x14ac:dyDescent="0.25">
      <c r="A1536" s="1">
        <v>42468</v>
      </c>
      <c r="B1536" s="2">
        <v>128.5</v>
      </c>
      <c r="C1536" s="2">
        <v>131</v>
      </c>
      <c r="D1536" s="2">
        <v>127</v>
      </c>
      <c r="E1536" s="2">
        <v>130</v>
      </c>
      <c r="F1536" s="2">
        <v>111.087715</v>
      </c>
      <c r="G1536" s="3">
        <v>9045400</v>
      </c>
    </row>
    <row r="1537" spans="1:7" x14ac:dyDescent="0.25">
      <c r="A1537" s="1">
        <v>42471</v>
      </c>
      <c r="B1537" s="2">
        <v>130.5</v>
      </c>
      <c r="C1537" s="2">
        <v>133.5</v>
      </c>
      <c r="D1537" s="2">
        <v>130.5</v>
      </c>
      <c r="E1537" s="2">
        <v>132.5</v>
      </c>
      <c r="F1537" s="2">
        <v>113.224014</v>
      </c>
      <c r="G1537" s="3">
        <v>4845100</v>
      </c>
    </row>
    <row r="1538" spans="1:7" x14ac:dyDescent="0.25">
      <c r="A1538" s="1">
        <v>42472</v>
      </c>
      <c r="B1538" s="2">
        <v>134</v>
      </c>
      <c r="C1538" s="2">
        <v>134.5</v>
      </c>
      <c r="D1538" s="2">
        <v>133</v>
      </c>
      <c r="E1538" s="2">
        <v>134.5</v>
      </c>
      <c r="F1538" s="2">
        <v>114.933052</v>
      </c>
      <c r="G1538" s="3">
        <v>4090600</v>
      </c>
    </row>
    <row r="1539" spans="1:7" x14ac:dyDescent="0.25">
      <c r="A1539" s="1">
        <v>42478</v>
      </c>
      <c r="B1539" s="2">
        <v>130</v>
      </c>
      <c r="C1539" s="2">
        <v>133.5</v>
      </c>
      <c r="D1539" s="2">
        <v>130</v>
      </c>
      <c r="E1539" s="2">
        <v>133.5</v>
      </c>
      <c r="F1539" s="2">
        <v>117.575203</v>
      </c>
      <c r="G1539" s="3">
        <v>6328600</v>
      </c>
    </row>
    <row r="1540" spans="1:7" x14ac:dyDescent="0.25">
      <c r="A1540" s="1">
        <v>42479</v>
      </c>
      <c r="B1540" s="2">
        <v>134</v>
      </c>
      <c r="C1540" s="2">
        <v>135</v>
      </c>
      <c r="D1540" s="2">
        <v>132</v>
      </c>
      <c r="E1540" s="2">
        <v>133.5</v>
      </c>
      <c r="F1540" s="2">
        <v>117.575203</v>
      </c>
      <c r="G1540" s="3">
        <v>5595400</v>
      </c>
    </row>
    <row r="1541" spans="1:7" x14ac:dyDescent="0.25">
      <c r="A1541" s="1">
        <v>42480</v>
      </c>
      <c r="B1541" s="2">
        <v>133.5</v>
      </c>
      <c r="C1541" s="2">
        <v>133.5</v>
      </c>
      <c r="D1541" s="2">
        <v>131.5</v>
      </c>
      <c r="E1541" s="2">
        <v>133</v>
      </c>
      <c r="F1541" s="2">
        <v>117.13484200000001</v>
      </c>
      <c r="G1541" s="3">
        <v>2797000</v>
      </c>
    </row>
    <row r="1542" spans="1:7" x14ac:dyDescent="0.25">
      <c r="A1542" s="1">
        <v>42481</v>
      </c>
      <c r="B1542" s="2">
        <v>134</v>
      </c>
      <c r="C1542" s="2">
        <v>136</v>
      </c>
      <c r="D1542" s="2">
        <v>134</v>
      </c>
      <c r="E1542" s="2">
        <v>135</v>
      </c>
      <c r="F1542" s="2">
        <v>118.896271</v>
      </c>
      <c r="G1542" s="3">
        <v>7668500</v>
      </c>
    </row>
    <row r="1543" spans="1:7" x14ac:dyDescent="0.25">
      <c r="A1543" s="1">
        <v>42482</v>
      </c>
      <c r="B1543" s="2">
        <v>133.5</v>
      </c>
      <c r="C1543" s="2">
        <v>133.5</v>
      </c>
      <c r="D1543" s="2">
        <v>130.5</v>
      </c>
      <c r="E1543" s="2">
        <v>131</v>
      </c>
      <c r="F1543" s="2">
        <v>115.373428</v>
      </c>
      <c r="G1543" s="3">
        <v>8429800</v>
      </c>
    </row>
    <row r="1544" spans="1:7" x14ac:dyDescent="0.25">
      <c r="A1544" s="1">
        <v>42485</v>
      </c>
      <c r="B1544" s="2">
        <v>133</v>
      </c>
      <c r="C1544" s="2">
        <v>133.5</v>
      </c>
      <c r="D1544" s="2">
        <v>132</v>
      </c>
      <c r="E1544" s="2">
        <v>132</v>
      </c>
      <c r="F1544" s="2">
        <v>116.25412799999999</v>
      </c>
      <c r="G1544" s="3">
        <v>4616900</v>
      </c>
    </row>
    <row r="1545" spans="1:7" x14ac:dyDescent="0.25">
      <c r="A1545" s="1">
        <v>42486</v>
      </c>
      <c r="B1545" s="2">
        <v>131.5</v>
      </c>
      <c r="C1545" s="2">
        <v>133.5</v>
      </c>
      <c r="D1545" s="2">
        <v>131</v>
      </c>
      <c r="E1545" s="2">
        <v>133.5</v>
      </c>
      <c r="F1545" s="2">
        <v>117.575203</v>
      </c>
      <c r="G1545" s="3">
        <v>4670300</v>
      </c>
    </row>
    <row r="1546" spans="1:7" x14ac:dyDescent="0.25">
      <c r="A1546" s="1">
        <v>42487</v>
      </c>
      <c r="B1546" s="2">
        <v>134</v>
      </c>
      <c r="C1546" s="2">
        <v>134.5</v>
      </c>
      <c r="D1546" s="2">
        <v>132</v>
      </c>
      <c r="E1546" s="2">
        <v>132</v>
      </c>
      <c r="F1546" s="2">
        <v>116.25412799999999</v>
      </c>
      <c r="G1546" s="3">
        <v>4137100</v>
      </c>
    </row>
    <row r="1547" spans="1:7" x14ac:dyDescent="0.25">
      <c r="A1547" s="1">
        <v>42488</v>
      </c>
      <c r="B1547" s="2">
        <v>133</v>
      </c>
      <c r="C1547" s="2">
        <v>133.5</v>
      </c>
      <c r="D1547" s="2">
        <v>130.5</v>
      </c>
      <c r="E1547" s="2">
        <v>131</v>
      </c>
      <c r="F1547" s="2">
        <v>115.373428</v>
      </c>
      <c r="G1547" s="3">
        <v>4506900</v>
      </c>
    </row>
    <row r="1548" spans="1:7" x14ac:dyDescent="0.25">
      <c r="A1548" s="1">
        <v>42489</v>
      </c>
      <c r="B1548" s="2">
        <v>131.5</v>
      </c>
      <c r="C1548" s="2">
        <v>133.5</v>
      </c>
      <c r="D1548" s="2">
        <v>131</v>
      </c>
      <c r="E1548" s="2">
        <v>133.5</v>
      </c>
      <c r="F1548" s="2">
        <v>117.575203</v>
      </c>
      <c r="G1548" s="3">
        <v>4029200</v>
      </c>
    </row>
    <row r="1549" spans="1:7" x14ac:dyDescent="0.25">
      <c r="A1549" s="1">
        <v>42493</v>
      </c>
      <c r="B1549" s="2">
        <v>133</v>
      </c>
      <c r="C1549" s="2">
        <v>134</v>
      </c>
      <c r="D1549" s="2">
        <v>131.5</v>
      </c>
      <c r="E1549" s="2">
        <v>131.5</v>
      </c>
      <c r="F1549" s="2">
        <v>115.813782</v>
      </c>
      <c r="G1549" s="3">
        <v>4140600</v>
      </c>
    </row>
    <row r="1550" spans="1:7" x14ac:dyDescent="0.25">
      <c r="A1550" s="1">
        <v>42494</v>
      </c>
      <c r="B1550" s="2">
        <v>131.5</v>
      </c>
      <c r="C1550" s="2">
        <v>132.5</v>
      </c>
      <c r="D1550" s="2">
        <v>131</v>
      </c>
      <c r="E1550" s="2">
        <v>132</v>
      </c>
      <c r="F1550" s="2">
        <v>116.25412799999999</v>
      </c>
      <c r="G1550" s="3">
        <v>1982700</v>
      </c>
    </row>
    <row r="1551" spans="1:7" x14ac:dyDescent="0.25">
      <c r="A1551" s="1">
        <v>42499</v>
      </c>
      <c r="B1551" s="2">
        <v>130.5</v>
      </c>
      <c r="C1551" s="2">
        <v>131</v>
      </c>
      <c r="D1551" s="2">
        <v>129.5</v>
      </c>
      <c r="E1551" s="2">
        <v>130</v>
      </c>
      <c r="F1551" s="2">
        <v>114.492699</v>
      </c>
      <c r="G1551" s="3">
        <v>4915000</v>
      </c>
    </row>
    <row r="1552" spans="1:7" x14ac:dyDescent="0.25">
      <c r="A1552" s="1">
        <v>42500</v>
      </c>
      <c r="B1552" s="2">
        <v>129</v>
      </c>
      <c r="C1552" s="2">
        <v>131.5</v>
      </c>
      <c r="D1552" s="2">
        <v>129</v>
      </c>
      <c r="E1552" s="2">
        <v>129</v>
      </c>
      <c r="F1552" s="2">
        <v>113.61199999999999</v>
      </c>
      <c r="G1552" s="3">
        <v>6834900</v>
      </c>
    </row>
    <row r="1553" spans="1:7" x14ac:dyDescent="0.25">
      <c r="A1553" s="1">
        <v>42501</v>
      </c>
      <c r="B1553" s="2">
        <v>128.5</v>
      </c>
      <c r="C1553" s="2">
        <v>129</v>
      </c>
      <c r="D1553" s="2">
        <v>126</v>
      </c>
      <c r="E1553" s="2">
        <v>126</v>
      </c>
      <c r="F1553" s="2">
        <v>110.96985599999999</v>
      </c>
      <c r="G1553" s="3">
        <v>9097800</v>
      </c>
    </row>
    <row r="1554" spans="1:7" x14ac:dyDescent="0.25">
      <c r="A1554" s="1">
        <v>42502</v>
      </c>
      <c r="B1554" s="2">
        <v>125.5</v>
      </c>
      <c r="C1554" s="2">
        <v>127</v>
      </c>
      <c r="D1554" s="2">
        <v>125</v>
      </c>
      <c r="E1554" s="2">
        <v>127</v>
      </c>
      <c r="F1554" s="2">
        <v>111.850555</v>
      </c>
      <c r="G1554" s="3">
        <v>6820800</v>
      </c>
    </row>
    <row r="1555" spans="1:7" x14ac:dyDescent="0.25">
      <c r="A1555" s="1">
        <v>42503</v>
      </c>
      <c r="B1555" s="2">
        <v>126.5</v>
      </c>
      <c r="C1555" s="2">
        <v>128</v>
      </c>
      <c r="D1555" s="2">
        <v>125</v>
      </c>
      <c r="E1555" s="2">
        <v>125</v>
      </c>
      <c r="F1555" s="2">
        <v>110.089142</v>
      </c>
      <c r="G1555" s="3">
        <v>6256400</v>
      </c>
    </row>
    <row r="1556" spans="1:7" x14ac:dyDescent="0.25">
      <c r="A1556" s="1">
        <v>42506</v>
      </c>
      <c r="B1556" s="2">
        <v>126.5</v>
      </c>
      <c r="C1556" s="2">
        <v>127</v>
      </c>
      <c r="D1556" s="2">
        <v>125.5</v>
      </c>
      <c r="E1556" s="2">
        <v>125.5</v>
      </c>
      <c r="F1556" s="2">
        <v>110.529495</v>
      </c>
      <c r="G1556" s="3">
        <v>7317900</v>
      </c>
    </row>
    <row r="1557" spans="1:7" x14ac:dyDescent="0.25">
      <c r="A1557" s="1">
        <v>42507</v>
      </c>
      <c r="B1557" s="2">
        <v>126</v>
      </c>
      <c r="C1557" s="2">
        <v>128</v>
      </c>
      <c r="D1557" s="2">
        <v>125.5</v>
      </c>
      <c r="E1557" s="2">
        <v>128</v>
      </c>
      <c r="F1557" s="2">
        <v>112.73127700000001</v>
      </c>
      <c r="G1557" s="3">
        <v>9081100</v>
      </c>
    </row>
    <row r="1558" spans="1:7" x14ac:dyDescent="0.25">
      <c r="A1558" s="1">
        <v>42508</v>
      </c>
      <c r="B1558" s="2">
        <v>128</v>
      </c>
      <c r="C1558" s="2">
        <v>128.5</v>
      </c>
      <c r="D1558" s="2">
        <v>126</v>
      </c>
      <c r="E1558" s="2">
        <v>126</v>
      </c>
      <c r="F1558" s="2">
        <v>110.96985599999999</v>
      </c>
      <c r="G1558" s="3">
        <v>3456300</v>
      </c>
    </row>
    <row r="1559" spans="1:7" x14ac:dyDescent="0.25">
      <c r="A1559" s="1">
        <v>42509</v>
      </c>
      <c r="B1559" s="2">
        <v>126.5</v>
      </c>
      <c r="C1559" s="2">
        <v>127.5</v>
      </c>
      <c r="D1559" s="2">
        <v>124</v>
      </c>
      <c r="E1559" s="2">
        <v>125</v>
      </c>
      <c r="F1559" s="2">
        <v>110.089142</v>
      </c>
      <c r="G1559" s="3">
        <v>5676900</v>
      </c>
    </row>
    <row r="1560" spans="1:7" x14ac:dyDescent="0.25">
      <c r="A1560" s="1">
        <v>42513</v>
      </c>
      <c r="B1560" s="2">
        <v>125</v>
      </c>
      <c r="C1560" s="2">
        <v>125.5</v>
      </c>
      <c r="D1560" s="2">
        <v>123</v>
      </c>
      <c r="E1560" s="2">
        <v>124.5</v>
      </c>
      <c r="F1560" s="2">
        <v>109.648788</v>
      </c>
      <c r="G1560" s="3">
        <v>7069300</v>
      </c>
    </row>
    <row r="1561" spans="1:7" x14ac:dyDescent="0.25">
      <c r="A1561" s="1">
        <v>42514</v>
      </c>
      <c r="B1561" s="2">
        <v>125</v>
      </c>
      <c r="C1561" s="2">
        <v>125</v>
      </c>
      <c r="D1561" s="2">
        <v>123.5</v>
      </c>
      <c r="E1561" s="2">
        <v>125</v>
      </c>
      <c r="F1561" s="2">
        <v>110.089142</v>
      </c>
      <c r="G1561" s="3">
        <v>4414400</v>
      </c>
    </row>
    <row r="1562" spans="1:7" x14ac:dyDescent="0.25">
      <c r="A1562" s="1">
        <v>42515</v>
      </c>
      <c r="B1562" s="2">
        <v>126</v>
      </c>
      <c r="C1562" s="2">
        <v>128</v>
      </c>
      <c r="D1562" s="2">
        <v>125.5</v>
      </c>
      <c r="E1562" s="2">
        <v>128</v>
      </c>
      <c r="F1562" s="2">
        <v>112.73127700000001</v>
      </c>
      <c r="G1562" s="3">
        <v>8145600</v>
      </c>
    </row>
    <row r="1563" spans="1:7" x14ac:dyDescent="0.25">
      <c r="A1563" s="1">
        <v>42516</v>
      </c>
      <c r="B1563" s="2">
        <v>128.5</v>
      </c>
      <c r="C1563" s="2">
        <v>129.5</v>
      </c>
      <c r="D1563" s="2">
        <v>128</v>
      </c>
      <c r="E1563" s="2">
        <v>128</v>
      </c>
      <c r="F1563" s="2">
        <v>112.73127700000001</v>
      </c>
      <c r="G1563" s="3">
        <v>6652500</v>
      </c>
    </row>
    <row r="1564" spans="1:7" x14ac:dyDescent="0.25">
      <c r="A1564" s="1">
        <v>42517</v>
      </c>
      <c r="B1564" s="2">
        <v>127</v>
      </c>
      <c r="C1564" s="2">
        <v>129.5</v>
      </c>
      <c r="D1564" s="2">
        <v>126</v>
      </c>
      <c r="E1564" s="2">
        <v>129.5</v>
      </c>
      <c r="F1564" s="2">
        <v>114.052353</v>
      </c>
      <c r="G1564" s="3">
        <v>3660800</v>
      </c>
    </row>
    <row r="1565" spans="1:7" x14ac:dyDescent="0.25">
      <c r="A1565" s="1">
        <v>42520</v>
      </c>
      <c r="B1565" s="2">
        <v>131</v>
      </c>
      <c r="C1565" s="2">
        <v>132.5</v>
      </c>
      <c r="D1565" s="2">
        <v>130.5</v>
      </c>
      <c r="E1565" s="2">
        <v>132.5</v>
      </c>
      <c r="F1565" s="2">
        <v>116.694489</v>
      </c>
      <c r="G1565" s="3">
        <v>11492000</v>
      </c>
    </row>
    <row r="1566" spans="1:7" x14ac:dyDescent="0.25">
      <c r="A1566" s="1">
        <v>42521</v>
      </c>
      <c r="B1566" s="2">
        <v>133</v>
      </c>
      <c r="C1566" s="2">
        <v>134</v>
      </c>
      <c r="D1566" s="2">
        <v>132</v>
      </c>
      <c r="E1566" s="2">
        <v>134</v>
      </c>
      <c r="F1566" s="2">
        <v>118.015556</v>
      </c>
      <c r="G1566" s="3">
        <v>9901500</v>
      </c>
    </row>
    <row r="1567" spans="1:7" x14ac:dyDescent="0.25">
      <c r="A1567" s="1">
        <v>42522</v>
      </c>
      <c r="B1567" s="2">
        <v>134</v>
      </c>
      <c r="C1567" s="2">
        <v>138.5</v>
      </c>
      <c r="D1567" s="2">
        <v>134</v>
      </c>
      <c r="E1567" s="2">
        <v>137</v>
      </c>
      <c r="F1567" s="2">
        <v>120.657684</v>
      </c>
      <c r="G1567" s="3">
        <v>27900200</v>
      </c>
    </row>
    <row r="1568" spans="1:7" x14ac:dyDescent="0.25">
      <c r="A1568" s="1">
        <v>42523</v>
      </c>
      <c r="B1568" s="2">
        <v>137</v>
      </c>
      <c r="C1568" s="2">
        <v>138</v>
      </c>
      <c r="D1568" s="2">
        <v>136</v>
      </c>
      <c r="E1568" s="2">
        <v>137</v>
      </c>
      <c r="F1568" s="2">
        <v>120.657684</v>
      </c>
      <c r="G1568" s="3">
        <v>11761900</v>
      </c>
    </row>
    <row r="1569" spans="1:7" x14ac:dyDescent="0.25">
      <c r="A1569" s="1">
        <v>42524</v>
      </c>
      <c r="B1569" s="2">
        <v>138.5</v>
      </c>
      <c r="C1569" s="2">
        <v>140</v>
      </c>
      <c r="D1569" s="2">
        <v>138</v>
      </c>
      <c r="E1569" s="2">
        <v>139</v>
      </c>
      <c r="F1569" s="2">
        <v>122.419113</v>
      </c>
      <c r="G1569" s="3">
        <v>12896100</v>
      </c>
    </row>
    <row r="1570" spans="1:7" x14ac:dyDescent="0.25">
      <c r="A1570" s="1">
        <v>42527</v>
      </c>
      <c r="B1570" s="2">
        <v>140</v>
      </c>
      <c r="C1570" s="2">
        <v>141.5</v>
      </c>
      <c r="D1570" s="2">
        <v>140</v>
      </c>
      <c r="E1570" s="2">
        <v>140.5</v>
      </c>
      <c r="F1570" s="2">
        <v>123.740189</v>
      </c>
      <c r="G1570" s="3">
        <v>9723800</v>
      </c>
    </row>
    <row r="1571" spans="1:7" x14ac:dyDescent="0.25">
      <c r="A1571" s="1">
        <v>42528</v>
      </c>
      <c r="B1571" s="2">
        <v>143.5</v>
      </c>
      <c r="C1571" s="2">
        <v>144</v>
      </c>
      <c r="D1571" s="2">
        <v>141.5</v>
      </c>
      <c r="E1571" s="2">
        <v>143</v>
      </c>
      <c r="F1571" s="2">
        <v>125.941986</v>
      </c>
      <c r="G1571" s="3">
        <v>17147800</v>
      </c>
    </row>
    <row r="1572" spans="1:7" x14ac:dyDescent="0.25">
      <c r="A1572" s="1">
        <v>42529</v>
      </c>
      <c r="B1572" s="2">
        <v>142.5</v>
      </c>
      <c r="C1572" s="2">
        <v>143</v>
      </c>
      <c r="D1572" s="2">
        <v>139</v>
      </c>
      <c r="E1572" s="2">
        <v>141</v>
      </c>
      <c r="F1572" s="2">
        <v>124.18055</v>
      </c>
      <c r="G1572" s="3">
        <v>10551900</v>
      </c>
    </row>
    <row r="1573" spans="1:7" x14ac:dyDescent="0.25">
      <c r="A1573" s="1">
        <v>42530</v>
      </c>
      <c r="B1573" s="2">
        <v>141.5</v>
      </c>
      <c r="C1573" s="2">
        <v>142</v>
      </c>
      <c r="D1573" s="2">
        <v>137.5</v>
      </c>
      <c r="E1573" s="2">
        <v>137.5</v>
      </c>
      <c r="F1573" s="2">
        <v>121.098061</v>
      </c>
      <c r="G1573" s="3">
        <v>5112300</v>
      </c>
    </row>
    <row r="1574" spans="1:7" x14ac:dyDescent="0.25">
      <c r="A1574" s="1">
        <v>42531</v>
      </c>
      <c r="B1574" s="2">
        <v>137</v>
      </c>
      <c r="C1574" s="2">
        <v>138.5</v>
      </c>
      <c r="D1574" s="2">
        <v>136</v>
      </c>
      <c r="E1574" s="2">
        <v>136</v>
      </c>
      <c r="F1574" s="2">
        <v>119.776993</v>
      </c>
      <c r="G1574" s="3">
        <v>7308600</v>
      </c>
    </row>
    <row r="1575" spans="1:7" x14ac:dyDescent="0.25">
      <c r="A1575" s="1">
        <v>42534</v>
      </c>
      <c r="B1575" s="2">
        <v>134.5</v>
      </c>
      <c r="C1575" s="2">
        <v>135</v>
      </c>
      <c r="D1575" s="2">
        <v>132.5</v>
      </c>
      <c r="E1575" s="2">
        <v>134</v>
      </c>
      <c r="F1575" s="2">
        <v>118.015556</v>
      </c>
      <c r="G1575" s="3">
        <v>6631600</v>
      </c>
    </row>
    <row r="1576" spans="1:7" x14ac:dyDescent="0.25">
      <c r="A1576" s="1">
        <v>42535</v>
      </c>
      <c r="B1576" s="2">
        <v>133.5</v>
      </c>
      <c r="C1576" s="2">
        <v>136.5</v>
      </c>
      <c r="D1576" s="2">
        <v>133.5</v>
      </c>
      <c r="E1576" s="2">
        <v>136</v>
      </c>
      <c r="F1576" s="2">
        <v>119.776993</v>
      </c>
      <c r="G1576" s="3">
        <v>6445900</v>
      </c>
    </row>
    <row r="1577" spans="1:7" x14ac:dyDescent="0.25">
      <c r="A1577" s="1">
        <v>42536</v>
      </c>
      <c r="B1577" s="2">
        <v>136</v>
      </c>
      <c r="C1577" s="2">
        <v>136.5</v>
      </c>
      <c r="D1577" s="2">
        <v>133.5</v>
      </c>
      <c r="E1577" s="2">
        <v>135</v>
      </c>
      <c r="F1577" s="2">
        <v>118.896271</v>
      </c>
      <c r="G1577" s="3">
        <v>9040200</v>
      </c>
    </row>
    <row r="1578" spans="1:7" x14ac:dyDescent="0.25">
      <c r="A1578" s="1">
        <v>42537</v>
      </c>
      <c r="B1578" s="2">
        <v>133.5</v>
      </c>
      <c r="C1578" s="2">
        <v>133.5</v>
      </c>
      <c r="D1578" s="2">
        <v>131</v>
      </c>
      <c r="E1578" s="2">
        <v>132</v>
      </c>
      <c r="F1578" s="2">
        <v>116.25412799999999</v>
      </c>
      <c r="G1578" s="3">
        <v>10898900</v>
      </c>
    </row>
    <row r="1579" spans="1:7" x14ac:dyDescent="0.25">
      <c r="A1579" s="1">
        <v>42538</v>
      </c>
      <c r="B1579" s="2">
        <v>133</v>
      </c>
      <c r="C1579" s="2">
        <v>134</v>
      </c>
      <c r="D1579" s="2">
        <v>132</v>
      </c>
      <c r="E1579" s="2">
        <v>134</v>
      </c>
      <c r="F1579" s="2">
        <v>118.015556</v>
      </c>
      <c r="G1579" s="3">
        <v>8082400</v>
      </c>
    </row>
    <row r="1580" spans="1:7" x14ac:dyDescent="0.25">
      <c r="A1580" s="1">
        <v>42541</v>
      </c>
      <c r="B1580" s="2">
        <v>134</v>
      </c>
      <c r="C1580" s="2">
        <v>134.5</v>
      </c>
      <c r="D1580" s="2">
        <v>132.5</v>
      </c>
      <c r="E1580" s="2">
        <v>134.5</v>
      </c>
      <c r="F1580" s="2">
        <v>118.45591</v>
      </c>
      <c r="G1580" s="3">
        <v>8952000</v>
      </c>
    </row>
    <row r="1581" spans="1:7" x14ac:dyDescent="0.25">
      <c r="A1581" s="1">
        <v>42542</v>
      </c>
      <c r="B1581" s="2">
        <v>134</v>
      </c>
      <c r="C1581" s="2">
        <v>134.5</v>
      </c>
      <c r="D1581" s="2">
        <v>132</v>
      </c>
      <c r="E1581" s="2">
        <v>133</v>
      </c>
      <c r="F1581" s="2">
        <v>117.13484200000001</v>
      </c>
      <c r="G1581" s="3">
        <v>10152700</v>
      </c>
    </row>
    <row r="1582" spans="1:7" x14ac:dyDescent="0.25">
      <c r="A1582" s="1">
        <v>42543</v>
      </c>
      <c r="B1582" s="2">
        <v>133</v>
      </c>
      <c r="C1582" s="2">
        <v>133.5</v>
      </c>
      <c r="D1582" s="2">
        <v>130.5</v>
      </c>
      <c r="E1582" s="2">
        <v>131.5</v>
      </c>
      <c r="F1582" s="2">
        <v>115.813782</v>
      </c>
      <c r="G1582" s="3">
        <v>13312700</v>
      </c>
    </row>
    <row r="1583" spans="1:7" x14ac:dyDescent="0.25">
      <c r="A1583" s="1">
        <v>42544</v>
      </c>
      <c r="B1583" s="2">
        <v>131.5</v>
      </c>
      <c r="C1583" s="2">
        <v>135.5</v>
      </c>
      <c r="D1583" s="2">
        <v>130.5</v>
      </c>
      <c r="E1583" s="2">
        <v>135</v>
      </c>
      <c r="F1583" s="2">
        <v>118.896271</v>
      </c>
      <c r="G1583" s="3">
        <v>13864100</v>
      </c>
    </row>
    <row r="1584" spans="1:7" x14ac:dyDescent="0.25">
      <c r="A1584" s="1">
        <v>42545</v>
      </c>
      <c r="B1584" s="2">
        <v>131</v>
      </c>
      <c r="C1584" s="2">
        <v>132.5</v>
      </c>
      <c r="D1584" s="2">
        <v>128.5</v>
      </c>
      <c r="E1584" s="2">
        <v>132</v>
      </c>
      <c r="F1584" s="2">
        <v>116.25412799999999</v>
      </c>
      <c r="G1584" s="3">
        <v>25385200</v>
      </c>
    </row>
    <row r="1585" spans="1:7" x14ac:dyDescent="0.25">
      <c r="A1585" s="1">
        <v>42548</v>
      </c>
      <c r="B1585" s="2">
        <v>132</v>
      </c>
      <c r="C1585" s="2">
        <v>134</v>
      </c>
      <c r="D1585" s="2">
        <v>131.5</v>
      </c>
      <c r="E1585" s="2">
        <v>133.5</v>
      </c>
      <c r="F1585" s="2">
        <v>117.575203</v>
      </c>
      <c r="G1585" s="3">
        <v>8971200</v>
      </c>
    </row>
    <row r="1586" spans="1:7" x14ac:dyDescent="0.25">
      <c r="A1586" s="1">
        <v>42549</v>
      </c>
      <c r="B1586" s="2">
        <v>134</v>
      </c>
      <c r="C1586" s="2">
        <v>136.5</v>
      </c>
      <c r="D1586" s="2">
        <v>133</v>
      </c>
      <c r="E1586" s="2">
        <v>136</v>
      </c>
      <c r="F1586" s="2">
        <v>119.776993</v>
      </c>
      <c r="G1586" s="3">
        <v>13971500</v>
      </c>
    </row>
    <row r="1587" spans="1:7" x14ac:dyDescent="0.25">
      <c r="A1587" s="1">
        <v>42550</v>
      </c>
      <c r="B1587" s="2">
        <v>137.5</v>
      </c>
      <c r="C1587" s="2">
        <v>140</v>
      </c>
      <c r="D1587" s="2">
        <v>137</v>
      </c>
      <c r="E1587" s="2">
        <v>139.5</v>
      </c>
      <c r="F1587" s="2">
        <v>122.85947400000001</v>
      </c>
      <c r="G1587" s="3">
        <v>17525500</v>
      </c>
    </row>
    <row r="1588" spans="1:7" x14ac:dyDescent="0.25">
      <c r="A1588" s="1">
        <v>42551</v>
      </c>
      <c r="B1588" s="2">
        <v>141</v>
      </c>
      <c r="C1588" s="2">
        <v>141</v>
      </c>
      <c r="D1588" s="2">
        <v>136.5</v>
      </c>
      <c r="E1588" s="2">
        <v>139</v>
      </c>
      <c r="F1588" s="2">
        <v>122.419113</v>
      </c>
      <c r="G1588" s="3">
        <v>9548700</v>
      </c>
    </row>
    <row r="1589" spans="1:7" x14ac:dyDescent="0.25">
      <c r="A1589" s="1">
        <v>42555</v>
      </c>
      <c r="B1589" s="2">
        <v>142</v>
      </c>
      <c r="C1589" s="2">
        <v>145.5</v>
      </c>
      <c r="D1589" s="2">
        <v>141.5</v>
      </c>
      <c r="E1589" s="2">
        <v>144</v>
      </c>
      <c r="F1589" s="2">
        <v>126.822701</v>
      </c>
      <c r="G1589" s="3">
        <v>26280200</v>
      </c>
    </row>
    <row r="1590" spans="1:7" x14ac:dyDescent="0.25">
      <c r="A1590" s="1">
        <v>42556</v>
      </c>
      <c r="B1590" s="2">
        <v>144</v>
      </c>
      <c r="C1590" s="2">
        <v>146.5</v>
      </c>
      <c r="D1590" s="2">
        <v>144</v>
      </c>
      <c r="E1590" s="2">
        <v>144</v>
      </c>
      <c r="F1590" s="2">
        <v>126.822701</v>
      </c>
      <c r="G1590" s="3">
        <v>10421900</v>
      </c>
    </row>
    <row r="1591" spans="1:7" x14ac:dyDescent="0.25">
      <c r="A1591" s="1">
        <v>42557</v>
      </c>
      <c r="B1591" s="2">
        <v>142.5</v>
      </c>
      <c r="C1591" s="2">
        <v>144</v>
      </c>
      <c r="D1591" s="2">
        <v>141.5</v>
      </c>
      <c r="E1591" s="2">
        <v>142</v>
      </c>
      <c r="F1591" s="2">
        <v>125.061256</v>
      </c>
      <c r="G1591" s="3">
        <v>6764700</v>
      </c>
    </row>
    <row r="1592" spans="1:7" x14ac:dyDescent="0.25">
      <c r="A1592" s="1">
        <v>42558</v>
      </c>
      <c r="B1592" s="2">
        <v>144</v>
      </c>
      <c r="C1592" s="2">
        <v>146.5</v>
      </c>
      <c r="D1592" s="2">
        <v>143.5</v>
      </c>
      <c r="E1592" s="2">
        <v>145</v>
      </c>
      <c r="F1592" s="2">
        <v>127.70339199999999</v>
      </c>
      <c r="G1592" s="3">
        <v>9406000</v>
      </c>
    </row>
    <row r="1593" spans="1:7" x14ac:dyDescent="0.25">
      <c r="A1593" s="1">
        <v>42559</v>
      </c>
      <c r="B1593" s="2">
        <v>145</v>
      </c>
      <c r="C1593" s="2">
        <v>146</v>
      </c>
      <c r="D1593" s="2">
        <v>142.5</v>
      </c>
      <c r="E1593" s="2">
        <v>145</v>
      </c>
      <c r="F1593" s="2">
        <v>127.70339199999999</v>
      </c>
      <c r="G1593" s="3">
        <v>8823700</v>
      </c>
    </row>
    <row r="1594" spans="1:7" x14ac:dyDescent="0.25">
      <c r="A1594" s="1">
        <v>42562</v>
      </c>
      <c r="B1594" s="2">
        <v>148</v>
      </c>
      <c r="C1594" s="2">
        <v>149</v>
      </c>
      <c r="D1594" s="2">
        <v>145</v>
      </c>
      <c r="E1594" s="2">
        <v>148.5</v>
      </c>
      <c r="F1594" s="2">
        <v>130.78590399999999</v>
      </c>
      <c r="G1594" s="3">
        <v>6916700</v>
      </c>
    </row>
    <row r="1595" spans="1:7" x14ac:dyDescent="0.25">
      <c r="A1595" s="1">
        <v>42563</v>
      </c>
      <c r="B1595" s="2">
        <v>149.5</v>
      </c>
      <c r="C1595" s="2">
        <v>150</v>
      </c>
      <c r="D1595" s="2">
        <v>147.5</v>
      </c>
      <c r="E1595" s="2">
        <v>148.5</v>
      </c>
      <c r="F1595" s="2">
        <v>130.78590399999999</v>
      </c>
      <c r="G1595" s="3">
        <v>7176500</v>
      </c>
    </row>
    <row r="1596" spans="1:7" x14ac:dyDescent="0.25">
      <c r="A1596" s="1">
        <v>42564</v>
      </c>
      <c r="B1596" s="2">
        <v>150</v>
      </c>
      <c r="C1596" s="2">
        <v>150.5</v>
      </c>
      <c r="D1596" s="2">
        <v>148.5</v>
      </c>
      <c r="E1596" s="2">
        <v>149.5</v>
      </c>
      <c r="F1596" s="2">
        <v>131.666595</v>
      </c>
      <c r="G1596" s="3">
        <v>7399300</v>
      </c>
    </row>
    <row r="1597" spans="1:7" x14ac:dyDescent="0.25">
      <c r="A1597" s="1">
        <v>42565</v>
      </c>
      <c r="B1597" s="2">
        <v>149.5</v>
      </c>
      <c r="C1597" s="2">
        <v>151</v>
      </c>
      <c r="D1597" s="2">
        <v>148</v>
      </c>
      <c r="E1597" s="2">
        <v>151</v>
      </c>
      <c r="F1597" s="2">
        <v>132.987686</v>
      </c>
      <c r="G1597" s="3">
        <v>6270500</v>
      </c>
    </row>
    <row r="1598" spans="1:7" x14ac:dyDescent="0.25">
      <c r="A1598" s="1">
        <v>42566</v>
      </c>
      <c r="B1598" s="2">
        <v>151.5</v>
      </c>
      <c r="C1598" s="2">
        <v>152.5</v>
      </c>
      <c r="D1598" s="2">
        <v>150.5</v>
      </c>
      <c r="E1598" s="2">
        <v>151</v>
      </c>
      <c r="F1598" s="2">
        <v>132.987686</v>
      </c>
      <c r="G1598" s="3">
        <v>8390200</v>
      </c>
    </row>
    <row r="1599" spans="1:7" x14ac:dyDescent="0.25">
      <c r="A1599" s="1">
        <v>42571</v>
      </c>
      <c r="B1599" s="2">
        <v>152</v>
      </c>
      <c r="C1599" s="2">
        <v>154</v>
      </c>
      <c r="D1599" s="2">
        <v>151</v>
      </c>
      <c r="E1599" s="2">
        <v>153.5</v>
      </c>
      <c r="F1599" s="2">
        <v>135.18946800000001</v>
      </c>
      <c r="G1599" s="3">
        <v>7192000</v>
      </c>
    </row>
    <row r="1600" spans="1:7" x14ac:dyDescent="0.25">
      <c r="A1600" s="1">
        <v>42572</v>
      </c>
      <c r="B1600" s="2">
        <v>153.5</v>
      </c>
      <c r="C1600" s="2">
        <v>153.5</v>
      </c>
      <c r="D1600" s="2">
        <v>149</v>
      </c>
      <c r="E1600" s="2">
        <v>149.5</v>
      </c>
      <c r="F1600" s="2">
        <v>131.666595</v>
      </c>
      <c r="G1600" s="3">
        <v>9328700</v>
      </c>
    </row>
    <row r="1601" spans="1:7" x14ac:dyDescent="0.25">
      <c r="A1601" s="1">
        <v>42573</v>
      </c>
      <c r="B1601" s="2">
        <v>148.5</v>
      </c>
      <c r="C1601" s="2">
        <v>151</v>
      </c>
      <c r="D1601" s="2">
        <v>147.5</v>
      </c>
      <c r="E1601" s="2">
        <v>150.5</v>
      </c>
      <c r="F1601" s="2">
        <v>132.54733300000001</v>
      </c>
      <c r="G1601" s="3">
        <v>6365100</v>
      </c>
    </row>
    <row r="1602" spans="1:7" x14ac:dyDescent="0.25">
      <c r="A1602" s="1">
        <v>42576</v>
      </c>
      <c r="B1602" s="2">
        <v>150</v>
      </c>
      <c r="C1602" s="2">
        <v>152.5</v>
      </c>
      <c r="D1602" s="2">
        <v>149.5</v>
      </c>
      <c r="E1602" s="2">
        <v>152</v>
      </c>
      <c r="F1602" s="2">
        <v>133.868393</v>
      </c>
      <c r="G1602" s="3">
        <v>6158800</v>
      </c>
    </row>
    <row r="1603" spans="1:7" x14ac:dyDescent="0.25">
      <c r="A1603" s="1">
        <v>42577</v>
      </c>
      <c r="B1603" s="2">
        <v>152</v>
      </c>
      <c r="C1603" s="2">
        <v>153</v>
      </c>
      <c r="D1603" s="2">
        <v>150</v>
      </c>
      <c r="E1603" s="2">
        <v>151</v>
      </c>
      <c r="F1603" s="2">
        <v>132.987686</v>
      </c>
      <c r="G1603" s="3">
        <v>5584800</v>
      </c>
    </row>
    <row r="1604" spans="1:7" x14ac:dyDescent="0.25">
      <c r="A1604" s="1">
        <v>42578</v>
      </c>
      <c r="B1604" s="2">
        <v>152.5</v>
      </c>
      <c r="C1604" s="2">
        <v>153.5</v>
      </c>
      <c r="D1604" s="2">
        <v>151.5</v>
      </c>
      <c r="E1604" s="2">
        <v>152.5</v>
      </c>
      <c r="F1604" s="2">
        <v>134.30874600000001</v>
      </c>
      <c r="G1604" s="3">
        <v>7281800</v>
      </c>
    </row>
    <row r="1605" spans="1:7" x14ac:dyDescent="0.25">
      <c r="A1605" s="1">
        <v>42579</v>
      </c>
      <c r="B1605" s="2">
        <v>152</v>
      </c>
      <c r="C1605" s="2">
        <v>160</v>
      </c>
      <c r="D1605" s="2">
        <v>151</v>
      </c>
      <c r="E1605" s="2">
        <v>159.5</v>
      </c>
      <c r="F1605" s="2">
        <v>140.47373999999999</v>
      </c>
      <c r="G1605" s="3">
        <v>25548600</v>
      </c>
    </row>
    <row r="1606" spans="1:7" x14ac:dyDescent="0.25">
      <c r="A1606" s="1">
        <v>42580</v>
      </c>
      <c r="B1606" s="2">
        <v>159.5</v>
      </c>
      <c r="C1606" s="2">
        <v>160.5</v>
      </c>
      <c r="D1606" s="2">
        <v>157.5</v>
      </c>
      <c r="E1606" s="2">
        <v>158.5</v>
      </c>
      <c r="F1606" s="2">
        <v>139.593018</v>
      </c>
      <c r="G1606" s="3">
        <v>14905400</v>
      </c>
    </row>
    <row r="1607" spans="1:7" x14ac:dyDescent="0.25">
      <c r="A1607" s="1">
        <v>42583</v>
      </c>
      <c r="B1607" s="2">
        <v>159.5</v>
      </c>
      <c r="C1607" s="2">
        <v>161.5</v>
      </c>
      <c r="D1607" s="2">
        <v>157.5</v>
      </c>
      <c r="E1607" s="2">
        <v>160</v>
      </c>
      <c r="F1607" s="2">
        <v>140.91409300000001</v>
      </c>
      <c r="G1607" s="3">
        <v>15431000</v>
      </c>
    </row>
    <row r="1608" spans="1:7" x14ac:dyDescent="0.25">
      <c r="A1608" s="1">
        <v>42584</v>
      </c>
      <c r="B1608" s="2">
        <v>158</v>
      </c>
      <c r="C1608" s="2">
        <v>159</v>
      </c>
      <c r="D1608" s="2">
        <v>155</v>
      </c>
      <c r="E1608" s="2">
        <v>155</v>
      </c>
      <c r="F1608" s="2">
        <v>136.51054400000001</v>
      </c>
      <c r="G1608" s="3">
        <v>10388600</v>
      </c>
    </row>
    <row r="1609" spans="1:7" x14ac:dyDescent="0.25">
      <c r="A1609" s="1">
        <v>42585</v>
      </c>
      <c r="B1609" s="2">
        <v>155</v>
      </c>
      <c r="C1609" s="2">
        <v>158</v>
      </c>
      <c r="D1609" s="2">
        <v>154.5</v>
      </c>
      <c r="E1609" s="2">
        <v>157</v>
      </c>
      <c r="F1609" s="2">
        <v>138.27195699999999</v>
      </c>
      <c r="G1609" s="3">
        <v>9047500</v>
      </c>
    </row>
    <row r="1610" spans="1:7" x14ac:dyDescent="0.25">
      <c r="A1610" s="1">
        <v>42586</v>
      </c>
      <c r="B1610" s="2">
        <v>156</v>
      </c>
      <c r="C1610" s="2">
        <v>156.5</v>
      </c>
      <c r="D1610" s="2">
        <v>154</v>
      </c>
      <c r="E1610" s="2">
        <v>154.5</v>
      </c>
      <c r="F1610" s="2">
        <v>136.07017500000001</v>
      </c>
      <c r="G1610" s="3">
        <v>7551400</v>
      </c>
    </row>
    <row r="1611" spans="1:7" x14ac:dyDescent="0.25">
      <c r="A1611" s="1">
        <v>42587</v>
      </c>
      <c r="B1611" s="2">
        <v>155.5</v>
      </c>
      <c r="C1611" s="2">
        <v>156.5</v>
      </c>
      <c r="D1611" s="2">
        <v>155</v>
      </c>
      <c r="E1611" s="2">
        <v>156.5</v>
      </c>
      <c r="F1611" s="2">
        <v>137.831604</v>
      </c>
      <c r="G1611" s="3">
        <v>7494000</v>
      </c>
    </row>
    <row r="1612" spans="1:7" x14ac:dyDescent="0.25">
      <c r="A1612" s="1">
        <v>42590</v>
      </c>
      <c r="B1612" s="2">
        <v>160.5</v>
      </c>
      <c r="C1612" s="2">
        <v>163.5</v>
      </c>
      <c r="D1612" s="2">
        <v>159</v>
      </c>
      <c r="E1612" s="2">
        <v>163.5</v>
      </c>
      <c r="F1612" s="2">
        <v>143.99658199999999</v>
      </c>
      <c r="G1612" s="3">
        <v>24400500</v>
      </c>
    </row>
    <row r="1613" spans="1:7" x14ac:dyDescent="0.25">
      <c r="A1613" s="1">
        <v>42591</v>
      </c>
      <c r="B1613" s="2">
        <v>163.5</v>
      </c>
      <c r="C1613" s="2">
        <v>165</v>
      </c>
      <c r="D1613" s="2">
        <v>161.5</v>
      </c>
      <c r="E1613" s="2">
        <v>164.5</v>
      </c>
      <c r="F1613" s="2">
        <v>144.87728899999999</v>
      </c>
      <c r="G1613" s="3">
        <v>16070000</v>
      </c>
    </row>
    <row r="1614" spans="1:7" x14ac:dyDescent="0.25">
      <c r="A1614" s="1">
        <v>42592</v>
      </c>
      <c r="B1614" s="2">
        <v>165</v>
      </c>
      <c r="C1614" s="2">
        <v>166</v>
      </c>
      <c r="D1614" s="2">
        <v>163.5</v>
      </c>
      <c r="E1614" s="2">
        <v>164.5</v>
      </c>
      <c r="F1614" s="2">
        <v>144.87728899999999</v>
      </c>
      <c r="G1614" s="3">
        <v>9232900</v>
      </c>
    </row>
    <row r="1615" spans="1:7" x14ac:dyDescent="0.25">
      <c r="A1615" s="1">
        <v>42593</v>
      </c>
      <c r="B1615" s="2">
        <v>163.5</v>
      </c>
      <c r="C1615" s="2">
        <v>164.5</v>
      </c>
      <c r="D1615" s="2">
        <v>162.5</v>
      </c>
      <c r="E1615" s="2">
        <v>162.5</v>
      </c>
      <c r="F1615" s="2">
        <v>143.11587499999999</v>
      </c>
      <c r="G1615" s="3">
        <v>8292900</v>
      </c>
    </row>
    <row r="1616" spans="1:7" x14ac:dyDescent="0.25">
      <c r="A1616" s="1">
        <v>42597</v>
      </c>
      <c r="B1616" s="2">
        <v>161.5</v>
      </c>
      <c r="C1616" s="2">
        <v>163.5</v>
      </c>
      <c r="D1616" s="2">
        <v>160.5</v>
      </c>
      <c r="E1616" s="2">
        <v>160.5</v>
      </c>
      <c r="F1616" s="2">
        <v>141.35446200000001</v>
      </c>
      <c r="G1616" s="3">
        <v>10843200</v>
      </c>
    </row>
    <row r="1617" spans="1:7" x14ac:dyDescent="0.25">
      <c r="A1617" s="1">
        <v>42598</v>
      </c>
      <c r="B1617" s="2">
        <v>161.5</v>
      </c>
      <c r="C1617" s="2">
        <v>161.5</v>
      </c>
      <c r="D1617" s="2">
        <v>157</v>
      </c>
      <c r="E1617" s="2">
        <v>158</v>
      </c>
      <c r="F1617" s="2">
        <v>139.15266399999999</v>
      </c>
      <c r="G1617" s="3">
        <v>11771700</v>
      </c>
    </row>
    <row r="1618" spans="1:7" x14ac:dyDescent="0.25">
      <c r="A1618" s="1">
        <v>42599</v>
      </c>
      <c r="B1618" s="2">
        <v>156.5</v>
      </c>
      <c r="C1618" s="2">
        <v>158</v>
      </c>
      <c r="D1618" s="2">
        <v>155.5</v>
      </c>
      <c r="E1618" s="2">
        <v>157.5</v>
      </c>
      <c r="F1618" s="2">
        <v>138.712311</v>
      </c>
      <c r="G1618" s="3">
        <v>10360200</v>
      </c>
    </row>
    <row r="1619" spans="1:7" x14ac:dyDescent="0.25">
      <c r="A1619" s="1">
        <v>42600</v>
      </c>
      <c r="B1619" s="2">
        <v>158</v>
      </c>
      <c r="C1619" s="2">
        <v>161</v>
      </c>
      <c r="D1619" s="2">
        <v>157.5</v>
      </c>
      <c r="E1619" s="2">
        <v>160</v>
      </c>
      <c r="F1619" s="2">
        <v>140.91409300000001</v>
      </c>
      <c r="G1619" s="3">
        <v>5585800</v>
      </c>
    </row>
    <row r="1620" spans="1:7" x14ac:dyDescent="0.25">
      <c r="A1620" s="1">
        <v>42601</v>
      </c>
      <c r="B1620" s="2">
        <v>160</v>
      </c>
      <c r="C1620" s="2">
        <v>160</v>
      </c>
      <c r="D1620" s="2">
        <v>156.5</v>
      </c>
      <c r="E1620" s="2">
        <v>157.5</v>
      </c>
      <c r="F1620" s="2">
        <v>138.712311</v>
      </c>
      <c r="G1620" s="3">
        <v>5358000</v>
      </c>
    </row>
    <row r="1621" spans="1:7" x14ac:dyDescent="0.25">
      <c r="A1621" s="1">
        <v>42604</v>
      </c>
      <c r="B1621" s="2">
        <v>158</v>
      </c>
      <c r="C1621" s="2">
        <v>158</v>
      </c>
      <c r="D1621" s="2">
        <v>155.5</v>
      </c>
      <c r="E1621" s="2">
        <v>158</v>
      </c>
      <c r="F1621" s="2">
        <v>139.15266399999999</v>
      </c>
      <c r="G1621" s="3">
        <v>6674700</v>
      </c>
    </row>
    <row r="1622" spans="1:7" x14ac:dyDescent="0.25">
      <c r="A1622" s="1">
        <v>42605</v>
      </c>
      <c r="B1622" s="2">
        <v>157</v>
      </c>
      <c r="C1622" s="2">
        <v>157.5</v>
      </c>
      <c r="D1622" s="2">
        <v>155.5</v>
      </c>
      <c r="E1622" s="2">
        <v>157</v>
      </c>
      <c r="F1622" s="2">
        <v>138.27195699999999</v>
      </c>
      <c r="G1622" s="3">
        <v>6330900</v>
      </c>
    </row>
    <row r="1623" spans="1:7" x14ac:dyDescent="0.25">
      <c r="A1623" s="1">
        <v>42606</v>
      </c>
      <c r="B1623" s="2">
        <v>156.5</v>
      </c>
      <c r="C1623" s="2">
        <v>159.5</v>
      </c>
      <c r="D1623" s="2">
        <v>156</v>
      </c>
      <c r="E1623" s="2">
        <v>158.5</v>
      </c>
      <c r="F1623" s="2">
        <v>139.593018</v>
      </c>
      <c r="G1623" s="3">
        <v>14600100</v>
      </c>
    </row>
    <row r="1624" spans="1:7" x14ac:dyDescent="0.25">
      <c r="A1624" s="1">
        <v>42607</v>
      </c>
      <c r="B1624" s="2">
        <v>159</v>
      </c>
      <c r="C1624" s="2">
        <v>160</v>
      </c>
      <c r="D1624" s="2">
        <v>157</v>
      </c>
      <c r="E1624" s="2">
        <v>157</v>
      </c>
      <c r="F1624" s="2">
        <v>138.27195699999999</v>
      </c>
      <c r="G1624" s="3">
        <v>6102400</v>
      </c>
    </row>
    <row r="1625" spans="1:7" x14ac:dyDescent="0.25">
      <c r="A1625" s="1">
        <v>42608</v>
      </c>
      <c r="B1625" s="2">
        <v>158</v>
      </c>
      <c r="C1625" s="2">
        <v>160.5</v>
      </c>
      <c r="D1625" s="2">
        <v>158</v>
      </c>
      <c r="E1625" s="2">
        <v>160.5</v>
      </c>
      <c r="F1625" s="2">
        <v>141.35446200000001</v>
      </c>
      <c r="G1625" s="3">
        <v>6559500</v>
      </c>
    </row>
    <row r="1626" spans="1:7" x14ac:dyDescent="0.25">
      <c r="A1626" s="1">
        <v>42611</v>
      </c>
      <c r="B1626" s="2">
        <v>159.5</v>
      </c>
      <c r="C1626" s="2">
        <v>160</v>
      </c>
      <c r="D1626" s="2">
        <v>158</v>
      </c>
      <c r="E1626" s="2">
        <v>160</v>
      </c>
      <c r="F1626" s="2">
        <v>140.91409300000001</v>
      </c>
      <c r="G1626" s="3">
        <v>3148000</v>
      </c>
    </row>
    <row r="1627" spans="1:7" x14ac:dyDescent="0.25">
      <c r="A1627" s="1">
        <v>42612</v>
      </c>
      <c r="B1627" s="2">
        <v>160.5</v>
      </c>
      <c r="C1627" s="2">
        <v>161.5</v>
      </c>
      <c r="D1627" s="2">
        <v>160</v>
      </c>
      <c r="E1627" s="2">
        <v>160.5</v>
      </c>
      <c r="F1627" s="2">
        <v>141.35446200000001</v>
      </c>
      <c r="G1627" s="3">
        <v>4406100</v>
      </c>
    </row>
    <row r="1628" spans="1:7" x14ac:dyDescent="0.25">
      <c r="A1628" s="1">
        <v>42613</v>
      </c>
      <c r="B1628" s="2">
        <v>160</v>
      </c>
      <c r="C1628" s="2">
        <v>161</v>
      </c>
      <c r="D1628" s="2">
        <v>160</v>
      </c>
      <c r="E1628" s="2">
        <v>160</v>
      </c>
      <c r="F1628" s="2">
        <v>140.91409300000001</v>
      </c>
      <c r="G1628" s="3">
        <v>6329400</v>
      </c>
    </row>
    <row r="1629" spans="1:7" x14ac:dyDescent="0.25">
      <c r="A1629" s="1">
        <v>42614</v>
      </c>
      <c r="B1629" s="2">
        <v>160.5</v>
      </c>
      <c r="C1629" s="2">
        <v>161.5</v>
      </c>
      <c r="D1629" s="2">
        <v>159.5</v>
      </c>
      <c r="E1629" s="2">
        <v>160.5</v>
      </c>
      <c r="F1629" s="2">
        <v>141.35446200000001</v>
      </c>
      <c r="G1629" s="3">
        <v>6301700</v>
      </c>
    </row>
    <row r="1630" spans="1:7" x14ac:dyDescent="0.25">
      <c r="A1630" s="1">
        <v>42615</v>
      </c>
      <c r="B1630" s="2">
        <v>158</v>
      </c>
      <c r="C1630" s="2">
        <v>159</v>
      </c>
      <c r="D1630" s="2">
        <v>154</v>
      </c>
      <c r="E1630" s="2">
        <v>155.5</v>
      </c>
      <c r="F1630" s="2">
        <v>138.242874</v>
      </c>
      <c r="G1630" s="3">
        <v>9885800</v>
      </c>
    </row>
    <row r="1631" spans="1:7" x14ac:dyDescent="0.25">
      <c r="A1631" s="1">
        <v>42618</v>
      </c>
      <c r="B1631" s="2">
        <v>156</v>
      </c>
      <c r="C1631" s="2">
        <v>156</v>
      </c>
      <c r="D1631" s="2">
        <v>149.5</v>
      </c>
      <c r="E1631" s="2">
        <v>150.5</v>
      </c>
      <c r="F1631" s="2">
        <v>133.797775</v>
      </c>
      <c r="G1631" s="3">
        <v>14269700</v>
      </c>
    </row>
    <row r="1632" spans="1:7" x14ac:dyDescent="0.25">
      <c r="A1632" s="1">
        <v>42619</v>
      </c>
      <c r="B1632" s="2">
        <v>150</v>
      </c>
      <c r="C1632" s="2">
        <v>152</v>
      </c>
      <c r="D1632" s="2">
        <v>148</v>
      </c>
      <c r="E1632" s="2">
        <v>148.5</v>
      </c>
      <c r="F1632" s="2">
        <v>132.01973000000001</v>
      </c>
      <c r="G1632" s="3">
        <v>8831100</v>
      </c>
    </row>
    <row r="1633" spans="1:7" x14ac:dyDescent="0.25">
      <c r="A1633" s="1">
        <v>42620</v>
      </c>
      <c r="B1633" s="2">
        <v>149</v>
      </c>
      <c r="C1633" s="2">
        <v>153.5</v>
      </c>
      <c r="D1633" s="2">
        <v>148.5</v>
      </c>
      <c r="E1633" s="2">
        <v>149.5</v>
      </c>
      <c r="F1633" s="2">
        <v>132.908737</v>
      </c>
      <c r="G1633" s="3">
        <v>13509300</v>
      </c>
    </row>
    <row r="1634" spans="1:7" x14ac:dyDescent="0.25">
      <c r="A1634" s="1">
        <v>42621</v>
      </c>
      <c r="B1634" s="2">
        <v>149</v>
      </c>
      <c r="C1634" s="2">
        <v>149.5</v>
      </c>
      <c r="D1634" s="2">
        <v>147</v>
      </c>
      <c r="E1634" s="2">
        <v>147.5</v>
      </c>
      <c r="F1634" s="2">
        <v>131.13069200000001</v>
      </c>
      <c r="G1634" s="3">
        <v>14676600</v>
      </c>
    </row>
    <row r="1635" spans="1:7" x14ac:dyDescent="0.25">
      <c r="A1635" s="1">
        <v>42622</v>
      </c>
      <c r="B1635" s="2">
        <v>147.5</v>
      </c>
      <c r="C1635" s="2">
        <v>147.5</v>
      </c>
      <c r="D1635" s="2">
        <v>145</v>
      </c>
      <c r="E1635" s="2">
        <v>145.5</v>
      </c>
      <c r="F1635" s="2">
        <v>129.35266100000001</v>
      </c>
      <c r="G1635" s="3">
        <v>9319000</v>
      </c>
    </row>
    <row r="1636" spans="1:7" x14ac:dyDescent="0.25">
      <c r="A1636" s="1">
        <v>42625</v>
      </c>
      <c r="B1636" s="2">
        <v>144</v>
      </c>
      <c r="C1636" s="2">
        <v>147</v>
      </c>
      <c r="D1636" s="2">
        <v>143</v>
      </c>
      <c r="E1636" s="2">
        <v>143.5</v>
      </c>
      <c r="F1636" s="2">
        <v>127.57461499999999</v>
      </c>
      <c r="G1636" s="3">
        <v>13431200</v>
      </c>
    </row>
    <row r="1637" spans="1:7" x14ac:dyDescent="0.25">
      <c r="A1637" s="1">
        <v>42626</v>
      </c>
      <c r="B1637" s="2">
        <v>146.5</v>
      </c>
      <c r="C1637" s="2">
        <v>152</v>
      </c>
      <c r="D1637" s="2">
        <v>146.5</v>
      </c>
      <c r="E1637" s="2">
        <v>152</v>
      </c>
      <c r="F1637" s="2">
        <v>135.13130200000001</v>
      </c>
      <c r="G1637" s="3">
        <v>15140200</v>
      </c>
    </row>
    <row r="1638" spans="1:7" x14ac:dyDescent="0.25">
      <c r="A1638" s="1">
        <v>42627</v>
      </c>
      <c r="B1638" s="2">
        <v>151</v>
      </c>
      <c r="C1638" s="2">
        <v>154</v>
      </c>
      <c r="D1638" s="2">
        <v>150.5</v>
      </c>
      <c r="E1638" s="2">
        <v>154</v>
      </c>
      <c r="F1638" s="2">
        <v>136.90934799999999</v>
      </c>
      <c r="G1638" s="3">
        <v>15523400</v>
      </c>
    </row>
    <row r="1639" spans="1:7" x14ac:dyDescent="0.25">
      <c r="A1639" s="1">
        <v>42628</v>
      </c>
      <c r="B1639" s="2">
        <v>154.5</v>
      </c>
      <c r="C1639" s="2">
        <v>154.5</v>
      </c>
      <c r="D1639" s="2">
        <v>151.5</v>
      </c>
      <c r="E1639" s="2">
        <v>151.5</v>
      </c>
      <c r="F1639" s="2">
        <v>134.68679800000001</v>
      </c>
      <c r="G1639" s="3">
        <v>7514900</v>
      </c>
    </row>
    <row r="1640" spans="1:7" x14ac:dyDescent="0.25">
      <c r="A1640" s="1">
        <v>42629</v>
      </c>
      <c r="B1640" s="2">
        <v>153</v>
      </c>
      <c r="C1640" s="2">
        <v>154.5</v>
      </c>
      <c r="D1640" s="2">
        <v>151.5</v>
      </c>
      <c r="E1640" s="2">
        <v>153.5</v>
      </c>
      <c r="F1640" s="2">
        <v>136.464844</v>
      </c>
      <c r="G1640" s="3">
        <v>28330900</v>
      </c>
    </row>
    <row r="1641" spans="1:7" x14ac:dyDescent="0.25">
      <c r="A1641" s="1">
        <v>42632</v>
      </c>
      <c r="B1641" s="2">
        <v>154.5</v>
      </c>
      <c r="C1641" s="2">
        <v>155</v>
      </c>
      <c r="D1641" s="2">
        <v>150.5</v>
      </c>
      <c r="E1641" s="2">
        <v>152.5</v>
      </c>
      <c r="F1641" s="2">
        <v>135.575806</v>
      </c>
      <c r="G1641" s="3">
        <v>7891200</v>
      </c>
    </row>
    <row r="1642" spans="1:7" x14ac:dyDescent="0.25">
      <c r="A1642" s="1">
        <v>42633</v>
      </c>
      <c r="B1642" s="2">
        <v>153.5</v>
      </c>
      <c r="C1642" s="2">
        <v>153.5</v>
      </c>
      <c r="D1642" s="2">
        <v>149</v>
      </c>
      <c r="E1642" s="2">
        <v>150.5</v>
      </c>
      <c r="F1642" s="2">
        <v>133.797775</v>
      </c>
      <c r="G1642" s="3">
        <v>11136700</v>
      </c>
    </row>
    <row r="1643" spans="1:7" x14ac:dyDescent="0.25">
      <c r="A1643" s="1">
        <v>42634</v>
      </c>
      <c r="B1643" s="2">
        <v>152.5</v>
      </c>
      <c r="C1643" s="2">
        <v>155</v>
      </c>
      <c r="D1643" s="2">
        <v>151</v>
      </c>
      <c r="E1643" s="2">
        <v>152</v>
      </c>
      <c r="F1643" s="2">
        <v>135.13130200000001</v>
      </c>
      <c r="G1643" s="3">
        <v>11831600</v>
      </c>
    </row>
    <row r="1644" spans="1:7" x14ac:dyDescent="0.25">
      <c r="A1644" s="1">
        <v>42635</v>
      </c>
      <c r="B1644" s="2">
        <v>154</v>
      </c>
      <c r="C1644" s="2">
        <v>155</v>
      </c>
      <c r="D1644" s="2">
        <v>153.5</v>
      </c>
      <c r="E1644" s="2">
        <v>154</v>
      </c>
      <c r="F1644" s="2">
        <v>136.90934799999999</v>
      </c>
      <c r="G1644" s="3">
        <v>9479300</v>
      </c>
    </row>
    <row r="1645" spans="1:7" x14ac:dyDescent="0.25">
      <c r="A1645" s="1">
        <v>42636</v>
      </c>
      <c r="B1645" s="2">
        <v>154.5</v>
      </c>
      <c r="C1645" s="2">
        <v>155</v>
      </c>
      <c r="D1645" s="2">
        <v>150.5</v>
      </c>
      <c r="E1645" s="2">
        <v>152.5</v>
      </c>
      <c r="F1645" s="2">
        <v>135.575806</v>
      </c>
      <c r="G1645" s="3">
        <v>9634400</v>
      </c>
    </row>
    <row r="1646" spans="1:7" x14ac:dyDescent="0.25">
      <c r="A1646" s="1">
        <v>42639</v>
      </c>
      <c r="B1646" s="2">
        <v>150.5</v>
      </c>
      <c r="C1646" s="2">
        <v>151.5</v>
      </c>
      <c r="D1646" s="2">
        <v>150</v>
      </c>
      <c r="E1646" s="2">
        <v>151</v>
      </c>
      <c r="F1646" s="2">
        <v>134.242279</v>
      </c>
      <c r="G1646" s="3">
        <v>7108300</v>
      </c>
    </row>
    <row r="1647" spans="1:7" x14ac:dyDescent="0.25">
      <c r="A1647" s="1">
        <v>42640</v>
      </c>
      <c r="B1647" s="2">
        <v>151.5</v>
      </c>
      <c r="C1647" s="2">
        <v>152.5</v>
      </c>
      <c r="D1647" s="2">
        <v>150.5</v>
      </c>
      <c r="E1647" s="2">
        <v>150.5</v>
      </c>
      <c r="F1647" s="2">
        <v>133.797775</v>
      </c>
      <c r="G1647" s="3">
        <v>4430400</v>
      </c>
    </row>
    <row r="1648" spans="1:7" x14ac:dyDescent="0.25">
      <c r="A1648" s="1">
        <v>42641</v>
      </c>
      <c r="B1648" s="2">
        <v>150.5</v>
      </c>
      <c r="C1648" s="2">
        <v>151.5</v>
      </c>
      <c r="D1648" s="2">
        <v>149</v>
      </c>
      <c r="E1648" s="2">
        <v>150</v>
      </c>
      <c r="F1648" s="2">
        <v>133.353241</v>
      </c>
      <c r="G1648" s="3">
        <v>6807300</v>
      </c>
    </row>
    <row r="1649" spans="1:7" x14ac:dyDescent="0.25">
      <c r="A1649" s="1">
        <v>42642</v>
      </c>
      <c r="B1649" s="2">
        <v>151</v>
      </c>
      <c r="C1649" s="2">
        <v>151.5</v>
      </c>
      <c r="D1649" s="2">
        <v>149</v>
      </c>
      <c r="E1649" s="2">
        <v>149.5</v>
      </c>
      <c r="F1649" s="2">
        <v>132.908737</v>
      </c>
      <c r="G1649" s="3">
        <v>9519700</v>
      </c>
    </row>
    <row r="1650" spans="1:7" x14ac:dyDescent="0.25">
      <c r="A1650" s="1">
        <v>42643</v>
      </c>
      <c r="B1650" s="2">
        <v>148.5</v>
      </c>
      <c r="C1650" s="2">
        <v>149.5</v>
      </c>
      <c r="D1650" s="2">
        <v>147.5</v>
      </c>
      <c r="E1650" s="2">
        <v>148</v>
      </c>
      <c r="F1650" s="2">
        <v>131.575211</v>
      </c>
      <c r="G1650" s="3">
        <v>6035800</v>
      </c>
    </row>
    <row r="1651" spans="1:7" x14ac:dyDescent="0.25">
      <c r="A1651" s="1">
        <v>42646</v>
      </c>
      <c r="B1651" s="2">
        <v>149.5</v>
      </c>
      <c r="C1651" s="2">
        <v>150</v>
      </c>
      <c r="D1651" s="2">
        <v>149</v>
      </c>
      <c r="E1651" s="2">
        <v>149.5</v>
      </c>
      <c r="F1651" s="2">
        <v>132.908737</v>
      </c>
      <c r="G1651" s="3">
        <v>2583600</v>
      </c>
    </row>
    <row r="1652" spans="1:7" x14ac:dyDescent="0.25">
      <c r="A1652" s="1">
        <v>42647</v>
      </c>
      <c r="B1652" s="2">
        <v>150</v>
      </c>
      <c r="C1652" s="2">
        <v>154.5</v>
      </c>
      <c r="D1652" s="2">
        <v>149.5</v>
      </c>
      <c r="E1652" s="2">
        <v>152</v>
      </c>
      <c r="F1652" s="2">
        <v>135.13130200000001</v>
      </c>
      <c r="G1652" s="3">
        <v>30739900</v>
      </c>
    </row>
    <row r="1653" spans="1:7" x14ac:dyDescent="0.25">
      <c r="A1653" s="1">
        <v>42648</v>
      </c>
      <c r="B1653" s="2">
        <v>152.5</v>
      </c>
      <c r="C1653" s="2">
        <v>152.5</v>
      </c>
      <c r="D1653" s="2">
        <v>150.5</v>
      </c>
      <c r="E1653" s="2">
        <v>151</v>
      </c>
      <c r="F1653" s="2">
        <v>134.242279</v>
      </c>
      <c r="G1653" s="3">
        <v>13639500</v>
      </c>
    </row>
    <row r="1654" spans="1:7" x14ac:dyDescent="0.25">
      <c r="A1654" s="1">
        <v>42649</v>
      </c>
      <c r="B1654" s="2">
        <v>152</v>
      </c>
      <c r="C1654" s="2">
        <v>153</v>
      </c>
      <c r="D1654" s="2">
        <v>150.5</v>
      </c>
      <c r="E1654" s="2">
        <v>151.5</v>
      </c>
      <c r="F1654" s="2">
        <v>134.68679800000001</v>
      </c>
      <c r="G1654" s="3">
        <v>8962000</v>
      </c>
    </row>
    <row r="1655" spans="1:7" x14ac:dyDescent="0.25">
      <c r="A1655" s="1">
        <v>42650</v>
      </c>
      <c r="B1655" s="2">
        <v>152</v>
      </c>
      <c r="C1655" s="2">
        <v>152.5</v>
      </c>
      <c r="D1655" s="2">
        <v>150.5</v>
      </c>
      <c r="E1655" s="2">
        <v>151</v>
      </c>
      <c r="F1655" s="2">
        <v>134.242279</v>
      </c>
      <c r="G1655" s="3">
        <v>7865800</v>
      </c>
    </row>
    <row r="1656" spans="1:7" x14ac:dyDescent="0.25">
      <c r="A1656" s="1">
        <v>42653</v>
      </c>
      <c r="B1656" s="2">
        <v>145</v>
      </c>
      <c r="C1656" s="2">
        <v>147.5</v>
      </c>
      <c r="D1656" s="2">
        <v>144.5</v>
      </c>
      <c r="E1656" s="2">
        <v>145</v>
      </c>
      <c r="F1656" s="2">
        <v>128.908142</v>
      </c>
      <c r="G1656" s="3">
        <v>15081700</v>
      </c>
    </row>
    <row r="1657" spans="1:7" x14ac:dyDescent="0.25">
      <c r="A1657" s="1">
        <v>42654</v>
      </c>
      <c r="B1657" s="2">
        <v>146.5</v>
      </c>
      <c r="C1657" s="2">
        <v>146.5</v>
      </c>
      <c r="D1657" s="2">
        <v>141</v>
      </c>
      <c r="E1657" s="2">
        <v>143</v>
      </c>
      <c r="F1657" s="2">
        <v>127.130112</v>
      </c>
      <c r="G1657" s="3">
        <v>11410400</v>
      </c>
    </row>
    <row r="1658" spans="1:7" x14ac:dyDescent="0.25">
      <c r="A1658" s="1">
        <v>42655</v>
      </c>
      <c r="B1658" s="2">
        <v>141</v>
      </c>
      <c r="C1658" s="2">
        <v>141.5</v>
      </c>
      <c r="D1658" s="2">
        <v>135</v>
      </c>
      <c r="E1658" s="2">
        <v>140</v>
      </c>
      <c r="F1658" s="2">
        <v>124.46302799999999</v>
      </c>
      <c r="G1658" s="3">
        <v>27127400</v>
      </c>
    </row>
    <row r="1659" spans="1:7" x14ac:dyDescent="0.25">
      <c r="A1659" s="1">
        <v>42656</v>
      </c>
      <c r="B1659" s="2">
        <v>138.5</v>
      </c>
      <c r="C1659" s="2">
        <v>142.5</v>
      </c>
      <c r="D1659" s="2">
        <v>135.5</v>
      </c>
      <c r="E1659" s="2">
        <v>142</v>
      </c>
      <c r="F1659" s="2">
        <v>126.241074</v>
      </c>
      <c r="G1659" s="3">
        <v>25576900</v>
      </c>
    </row>
    <row r="1660" spans="1:7" x14ac:dyDescent="0.25">
      <c r="A1660" s="1">
        <v>42657</v>
      </c>
      <c r="B1660" s="2">
        <v>149</v>
      </c>
      <c r="C1660" s="2">
        <v>151</v>
      </c>
      <c r="D1660" s="2">
        <v>147</v>
      </c>
      <c r="E1660" s="2">
        <v>149</v>
      </c>
      <c r="F1660" s="2">
        <v>132.464249</v>
      </c>
      <c r="G1660" s="3">
        <v>30823200</v>
      </c>
    </row>
    <row r="1661" spans="1:7" x14ac:dyDescent="0.25">
      <c r="A1661" s="1">
        <v>42660</v>
      </c>
      <c r="B1661" s="2">
        <v>147.5</v>
      </c>
      <c r="C1661" s="2">
        <v>148</v>
      </c>
      <c r="D1661" s="2">
        <v>145.5</v>
      </c>
      <c r="E1661" s="2">
        <v>147</v>
      </c>
      <c r="F1661" s="2">
        <v>130.68618799999999</v>
      </c>
      <c r="G1661" s="3">
        <v>9828400</v>
      </c>
    </row>
    <row r="1662" spans="1:7" x14ac:dyDescent="0.25">
      <c r="A1662" s="1">
        <v>42661</v>
      </c>
      <c r="B1662" s="2">
        <v>148</v>
      </c>
      <c r="C1662" s="2">
        <v>148.5</v>
      </c>
      <c r="D1662" s="2">
        <v>145.5</v>
      </c>
      <c r="E1662" s="2">
        <v>146</v>
      </c>
      <c r="F1662" s="2">
        <v>129.79718</v>
      </c>
      <c r="G1662" s="3">
        <v>6512000</v>
      </c>
    </row>
    <row r="1663" spans="1:7" x14ac:dyDescent="0.25">
      <c r="A1663" s="1">
        <v>42662</v>
      </c>
      <c r="B1663" s="2">
        <v>143</v>
      </c>
      <c r="C1663" s="2">
        <v>146</v>
      </c>
      <c r="D1663" s="2">
        <v>141</v>
      </c>
      <c r="E1663" s="2">
        <v>144.5</v>
      </c>
      <c r="F1663" s="2">
        <v>128.46362300000001</v>
      </c>
      <c r="G1663" s="3">
        <v>13911200</v>
      </c>
    </row>
    <row r="1664" spans="1:7" x14ac:dyDescent="0.25">
      <c r="A1664" s="1">
        <v>42663</v>
      </c>
      <c r="B1664" s="2">
        <v>146</v>
      </c>
      <c r="C1664" s="2">
        <v>147.5</v>
      </c>
      <c r="D1664" s="2">
        <v>145</v>
      </c>
      <c r="E1664" s="2">
        <v>146</v>
      </c>
      <c r="F1664" s="2">
        <v>129.79718</v>
      </c>
      <c r="G1664" s="3">
        <v>6730300</v>
      </c>
    </row>
    <row r="1665" spans="1:7" x14ac:dyDescent="0.25">
      <c r="A1665" s="1">
        <v>42664</v>
      </c>
      <c r="B1665" s="2">
        <v>146</v>
      </c>
      <c r="C1665" s="2">
        <v>146.5</v>
      </c>
      <c r="D1665" s="2">
        <v>145.5</v>
      </c>
      <c r="E1665" s="2">
        <v>146</v>
      </c>
      <c r="F1665" s="2">
        <v>129.79718</v>
      </c>
      <c r="G1665" s="3">
        <v>3348900</v>
      </c>
    </row>
    <row r="1666" spans="1:7" x14ac:dyDescent="0.25">
      <c r="A1666" s="1">
        <v>42668</v>
      </c>
      <c r="B1666" s="2">
        <v>147</v>
      </c>
      <c r="C1666" s="2">
        <v>147</v>
      </c>
      <c r="D1666" s="2">
        <v>144.5</v>
      </c>
      <c r="E1666" s="2">
        <v>145.5</v>
      </c>
      <c r="F1666" s="2">
        <v>129.35266100000001</v>
      </c>
      <c r="G1666" s="3">
        <v>3994700</v>
      </c>
    </row>
    <row r="1667" spans="1:7" x14ac:dyDescent="0.25">
      <c r="A1667" s="1">
        <v>42669</v>
      </c>
      <c r="B1667" s="2">
        <v>144.5</v>
      </c>
      <c r="C1667" s="2">
        <v>145.5</v>
      </c>
      <c r="D1667" s="2">
        <v>144</v>
      </c>
      <c r="E1667" s="2">
        <v>144</v>
      </c>
      <c r="F1667" s="2">
        <v>128.01915</v>
      </c>
      <c r="G1667" s="3">
        <v>3018800</v>
      </c>
    </row>
    <row r="1668" spans="1:7" x14ac:dyDescent="0.25">
      <c r="A1668" s="1">
        <v>42670</v>
      </c>
      <c r="B1668" s="2">
        <v>143.5</v>
      </c>
      <c r="C1668" s="2">
        <v>145.5</v>
      </c>
      <c r="D1668" s="2">
        <v>143</v>
      </c>
      <c r="E1668" s="2">
        <v>144.5</v>
      </c>
      <c r="F1668" s="2">
        <v>128.46362300000001</v>
      </c>
      <c r="G1668" s="3">
        <v>3383600</v>
      </c>
    </row>
    <row r="1669" spans="1:7" x14ac:dyDescent="0.25">
      <c r="A1669" s="1">
        <v>42671</v>
      </c>
      <c r="B1669" s="2">
        <v>145</v>
      </c>
      <c r="C1669" s="2">
        <v>145</v>
      </c>
      <c r="D1669" s="2">
        <v>143</v>
      </c>
      <c r="E1669" s="2">
        <v>144</v>
      </c>
      <c r="F1669" s="2">
        <v>128.01915</v>
      </c>
      <c r="G1669" s="3">
        <v>2965400</v>
      </c>
    </row>
    <row r="1670" spans="1:7" x14ac:dyDescent="0.25">
      <c r="A1670" s="1">
        <v>42674</v>
      </c>
      <c r="B1670" s="2">
        <v>143</v>
      </c>
      <c r="C1670" s="2">
        <v>144</v>
      </c>
      <c r="D1670" s="2">
        <v>143</v>
      </c>
      <c r="E1670" s="2">
        <v>143.5</v>
      </c>
      <c r="F1670" s="2">
        <v>127.57461499999999</v>
      </c>
      <c r="G1670" s="3">
        <v>3321600</v>
      </c>
    </row>
    <row r="1671" spans="1:7" x14ac:dyDescent="0.25">
      <c r="A1671" s="1">
        <v>42675</v>
      </c>
      <c r="B1671" s="2">
        <v>144</v>
      </c>
      <c r="C1671" s="2">
        <v>144.5</v>
      </c>
      <c r="D1671" s="2">
        <v>143</v>
      </c>
      <c r="E1671" s="2">
        <v>143</v>
      </c>
      <c r="F1671" s="2">
        <v>127.130112</v>
      </c>
      <c r="G1671" s="3">
        <v>5499900</v>
      </c>
    </row>
    <row r="1672" spans="1:7" x14ac:dyDescent="0.25">
      <c r="A1672" s="1">
        <v>42676</v>
      </c>
      <c r="B1672" s="2">
        <v>143</v>
      </c>
      <c r="C1672" s="2">
        <v>144.5</v>
      </c>
      <c r="D1672" s="2">
        <v>142.5</v>
      </c>
      <c r="E1672" s="2">
        <v>144</v>
      </c>
      <c r="F1672" s="2">
        <v>128.01915</v>
      </c>
      <c r="G1672" s="3">
        <v>4767700</v>
      </c>
    </row>
    <row r="1673" spans="1:7" x14ac:dyDescent="0.25">
      <c r="A1673" s="1">
        <v>42677</v>
      </c>
      <c r="B1673" s="2">
        <v>143.5</v>
      </c>
      <c r="C1673" s="2">
        <v>144.5</v>
      </c>
      <c r="D1673" s="2">
        <v>142.5</v>
      </c>
      <c r="E1673" s="2">
        <v>142.5</v>
      </c>
      <c r="F1673" s="2">
        <v>126.685585</v>
      </c>
      <c r="G1673" s="3">
        <v>3542000</v>
      </c>
    </row>
    <row r="1674" spans="1:7" x14ac:dyDescent="0.25">
      <c r="A1674" s="1">
        <v>42678</v>
      </c>
      <c r="B1674" s="2">
        <v>141.5</v>
      </c>
      <c r="C1674" s="2">
        <v>142</v>
      </c>
      <c r="D1674" s="2">
        <v>139</v>
      </c>
      <c r="E1674" s="2">
        <v>140</v>
      </c>
      <c r="F1674" s="2">
        <v>124.46302799999999</v>
      </c>
      <c r="G1674" s="3">
        <v>7027100</v>
      </c>
    </row>
    <row r="1675" spans="1:7" x14ac:dyDescent="0.25">
      <c r="A1675" s="1">
        <v>42681</v>
      </c>
      <c r="B1675" s="2">
        <v>141.5</v>
      </c>
      <c r="C1675" s="2">
        <v>145.5</v>
      </c>
      <c r="D1675" s="2">
        <v>141.5</v>
      </c>
      <c r="E1675" s="2">
        <v>143.5</v>
      </c>
      <c r="F1675" s="2">
        <v>127.57461499999999</v>
      </c>
      <c r="G1675" s="3">
        <v>7632200</v>
      </c>
    </row>
    <row r="1676" spans="1:7" x14ac:dyDescent="0.25">
      <c r="A1676" s="1">
        <v>42682</v>
      </c>
      <c r="B1676" s="2">
        <v>145</v>
      </c>
      <c r="C1676" s="2">
        <v>146</v>
      </c>
      <c r="D1676" s="2">
        <v>144.5</v>
      </c>
      <c r="E1676" s="2">
        <v>145.5</v>
      </c>
      <c r="F1676" s="2">
        <v>129.35266100000001</v>
      </c>
      <c r="G1676" s="3">
        <v>6744800</v>
      </c>
    </row>
    <row r="1677" spans="1:7" x14ac:dyDescent="0.25">
      <c r="A1677" s="1">
        <v>42683</v>
      </c>
      <c r="B1677" s="2">
        <v>144</v>
      </c>
      <c r="C1677" s="2">
        <v>144.5</v>
      </c>
      <c r="D1677" s="2">
        <v>141.5</v>
      </c>
      <c r="E1677" s="2">
        <v>144</v>
      </c>
      <c r="F1677" s="2">
        <v>128.01915</v>
      </c>
      <c r="G1677" s="3">
        <v>12767200</v>
      </c>
    </row>
    <row r="1678" spans="1:7" x14ac:dyDescent="0.25">
      <c r="A1678" s="1">
        <v>42684</v>
      </c>
      <c r="B1678" s="2">
        <v>145.5</v>
      </c>
      <c r="C1678" s="2">
        <v>147</v>
      </c>
      <c r="D1678" s="2">
        <v>145</v>
      </c>
      <c r="E1678" s="2">
        <v>146</v>
      </c>
      <c r="F1678" s="2">
        <v>129.79718</v>
      </c>
      <c r="G1678" s="3">
        <v>15238700</v>
      </c>
    </row>
    <row r="1679" spans="1:7" x14ac:dyDescent="0.25">
      <c r="A1679" s="1">
        <v>42685</v>
      </c>
      <c r="B1679" s="2">
        <v>144</v>
      </c>
      <c r="C1679" s="2">
        <v>144</v>
      </c>
      <c r="D1679" s="2">
        <v>141.5</v>
      </c>
      <c r="E1679" s="2">
        <v>141.5</v>
      </c>
      <c r="F1679" s="2">
        <v>125.79658499999999</v>
      </c>
      <c r="G1679" s="3">
        <v>9572000</v>
      </c>
    </row>
    <row r="1680" spans="1:7" x14ac:dyDescent="0.25">
      <c r="A1680" s="1">
        <v>42688</v>
      </c>
      <c r="B1680" s="2">
        <v>139</v>
      </c>
      <c r="C1680" s="2">
        <v>139.5</v>
      </c>
      <c r="D1680" s="2">
        <v>137.5</v>
      </c>
      <c r="E1680" s="2">
        <v>138</v>
      </c>
      <c r="F1680" s="2">
        <v>122.68499799999999</v>
      </c>
      <c r="G1680" s="3">
        <v>9787300</v>
      </c>
    </row>
    <row r="1681" spans="1:7" x14ac:dyDescent="0.25">
      <c r="A1681" s="1">
        <v>42689</v>
      </c>
      <c r="B1681" s="2">
        <v>139</v>
      </c>
      <c r="C1681" s="2">
        <v>141.5</v>
      </c>
      <c r="D1681" s="2">
        <v>138</v>
      </c>
      <c r="E1681" s="2">
        <v>141.5</v>
      </c>
      <c r="F1681" s="2">
        <v>125.79658499999999</v>
      </c>
      <c r="G1681" s="3">
        <v>7210300</v>
      </c>
    </row>
    <row r="1682" spans="1:7" x14ac:dyDescent="0.25">
      <c r="A1682" s="1">
        <v>42690</v>
      </c>
      <c r="B1682" s="2">
        <v>142.5</v>
      </c>
      <c r="C1682" s="2">
        <v>142.5</v>
      </c>
      <c r="D1682" s="2">
        <v>140</v>
      </c>
      <c r="E1682" s="2">
        <v>140</v>
      </c>
      <c r="F1682" s="2">
        <v>124.46302799999999</v>
      </c>
      <c r="G1682" s="3">
        <v>4630900</v>
      </c>
    </row>
    <row r="1683" spans="1:7" x14ac:dyDescent="0.25">
      <c r="A1683" s="1">
        <v>42691</v>
      </c>
      <c r="B1683" s="2">
        <v>141</v>
      </c>
      <c r="C1683" s="2">
        <v>144</v>
      </c>
      <c r="D1683" s="2">
        <v>140.5</v>
      </c>
      <c r="E1683" s="2">
        <v>144</v>
      </c>
      <c r="F1683" s="2">
        <v>128.01915</v>
      </c>
      <c r="G1683" s="3">
        <v>6260100</v>
      </c>
    </row>
    <row r="1684" spans="1:7" x14ac:dyDescent="0.25">
      <c r="A1684" s="1">
        <v>42692</v>
      </c>
      <c r="B1684" s="2">
        <v>144</v>
      </c>
      <c r="C1684" s="2">
        <v>144</v>
      </c>
      <c r="D1684" s="2">
        <v>142.5</v>
      </c>
      <c r="E1684" s="2">
        <v>144</v>
      </c>
      <c r="F1684" s="2">
        <v>128.01915</v>
      </c>
      <c r="G1684" s="3">
        <v>5366600</v>
      </c>
    </row>
    <row r="1685" spans="1:7" x14ac:dyDescent="0.25">
      <c r="A1685" s="1">
        <v>42695</v>
      </c>
      <c r="B1685" s="2">
        <v>143.5</v>
      </c>
      <c r="C1685" s="2">
        <v>144.5</v>
      </c>
      <c r="D1685" s="2">
        <v>142.5</v>
      </c>
      <c r="E1685" s="2">
        <v>142.5</v>
      </c>
      <c r="F1685" s="2">
        <v>126.685585</v>
      </c>
      <c r="G1685" s="3">
        <v>4211600</v>
      </c>
    </row>
    <row r="1686" spans="1:7" x14ac:dyDescent="0.25">
      <c r="A1686" s="1">
        <v>42696</v>
      </c>
      <c r="B1686" s="2">
        <v>144</v>
      </c>
      <c r="C1686" s="2">
        <v>144.5</v>
      </c>
      <c r="D1686" s="2">
        <v>143</v>
      </c>
      <c r="E1686" s="2">
        <v>143.5</v>
      </c>
      <c r="F1686" s="2">
        <v>127.57461499999999</v>
      </c>
      <c r="G1686" s="3">
        <v>4235300</v>
      </c>
    </row>
    <row r="1687" spans="1:7" x14ac:dyDescent="0.25">
      <c r="A1687" s="1">
        <v>42697</v>
      </c>
      <c r="B1687" s="2">
        <v>145</v>
      </c>
      <c r="C1687" s="2">
        <v>145</v>
      </c>
      <c r="D1687" s="2">
        <v>143.5</v>
      </c>
      <c r="E1687" s="2">
        <v>145</v>
      </c>
      <c r="F1687" s="2">
        <v>128.908142</v>
      </c>
      <c r="G1687" s="3">
        <v>7401000</v>
      </c>
    </row>
    <row r="1688" spans="1:7" x14ac:dyDescent="0.25">
      <c r="A1688" s="1">
        <v>42698</v>
      </c>
      <c r="B1688" s="2">
        <v>144.5</v>
      </c>
      <c r="C1688" s="2">
        <v>144.5</v>
      </c>
      <c r="D1688" s="2">
        <v>143</v>
      </c>
      <c r="E1688" s="2">
        <v>143</v>
      </c>
      <c r="F1688" s="2">
        <v>127.130112</v>
      </c>
      <c r="G1688" s="3">
        <v>5187300</v>
      </c>
    </row>
    <row r="1689" spans="1:7" x14ac:dyDescent="0.25">
      <c r="A1689" s="1">
        <v>42699</v>
      </c>
      <c r="B1689" s="2">
        <v>144</v>
      </c>
      <c r="C1689" s="2">
        <v>145</v>
      </c>
      <c r="D1689" s="2">
        <v>143.5</v>
      </c>
      <c r="E1689" s="2">
        <v>144.5</v>
      </c>
      <c r="F1689" s="2">
        <v>128.46362300000001</v>
      </c>
      <c r="G1689" s="3">
        <v>4430600</v>
      </c>
    </row>
    <row r="1690" spans="1:7" x14ac:dyDescent="0.25">
      <c r="A1690" s="1">
        <v>42702</v>
      </c>
      <c r="B1690" s="2">
        <v>145</v>
      </c>
      <c r="C1690" s="2">
        <v>146.5</v>
      </c>
      <c r="D1690" s="2">
        <v>144</v>
      </c>
      <c r="E1690" s="2">
        <v>144.5</v>
      </c>
      <c r="F1690" s="2">
        <v>128.46362300000001</v>
      </c>
      <c r="G1690" s="3">
        <v>8408500</v>
      </c>
    </row>
    <row r="1691" spans="1:7" x14ac:dyDescent="0.25">
      <c r="A1691" s="1">
        <v>42703</v>
      </c>
      <c r="B1691" s="2">
        <v>146.5</v>
      </c>
      <c r="C1691" s="2">
        <v>147</v>
      </c>
      <c r="D1691" s="2">
        <v>145</v>
      </c>
      <c r="E1691" s="2">
        <v>145</v>
      </c>
      <c r="F1691" s="2">
        <v>128.908142</v>
      </c>
      <c r="G1691" s="3">
        <v>6450700</v>
      </c>
    </row>
    <row r="1692" spans="1:7" x14ac:dyDescent="0.25">
      <c r="A1692" s="1">
        <v>42704</v>
      </c>
      <c r="B1692" s="2">
        <v>145</v>
      </c>
      <c r="C1692" s="2">
        <v>147</v>
      </c>
      <c r="D1692" s="2">
        <v>145</v>
      </c>
      <c r="E1692" s="2">
        <v>146.5</v>
      </c>
      <c r="F1692" s="2">
        <v>130.24168399999999</v>
      </c>
      <c r="G1692" s="3">
        <v>23371900</v>
      </c>
    </row>
    <row r="1693" spans="1:7" x14ac:dyDescent="0.25">
      <c r="A1693" s="1">
        <v>42705</v>
      </c>
      <c r="B1693" s="2">
        <v>147</v>
      </c>
      <c r="C1693" s="2">
        <v>148</v>
      </c>
      <c r="D1693" s="2">
        <v>145</v>
      </c>
      <c r="E1693" s="2">
        <v>145</v>
      </c>
      <c r="F1693" s="2">
        <v>128.908142</v>
      </c>
      <c r="G1693" s="3">
        <v>7567900</v>
      </c>
    </row>
    <row r="1694" spans="1:7" x14ac:dyDescent="0.25">
      <c r="A1694" s="1">
        <v>42706</v>
      </c>
      <c r="B1694" s="2">
        <v>145.5</v>
      </c>
      <c r="C1694" s="2">
        <v>146</v>
      </c>
      <c r="D1694" s="2">
        <v>144</v>
      </c>
      <c r="E1694" s="2">
        <v>145</v>
      </c>
      <c r="F1694" s="2">
        <v>128.908142</v>
      </c>
      <c r="G1694" s="3">
        <v>2648700</v>
      </c>
    </row>
    <row r="1695" spans="1:7" x14ac:dyDescent="0.25">
      <c r="A1695" s="1">
        <v>42710</v>
      </c>
      <c r="B1695" s="2">
        <v>146</v>
      </c>
      <c r="C1695" s="2">
        <v>146</v>
      </c>
      <c r="D1695" s="2">
        <v>143.5</v>
      </c>
      <c r="E1695" s="2">
        <v>146</v>
      </c>
      <c r="F1695" s="2">
        <v>129.79718</v>
      </c>
      <c r="G1695" s="3">
        <v>4507400</v>
      </c>
    </row>
    <row r="1696" spans="1:7" x14ac:dyDescent="0.25">
      <c r="A1696" s="1">
        <v>42711</v>
      </c>
      <c r="B1696" s="2">
        <v>145.5</v>
      </c>
      <c r="C1696" s="2">
        <v>148</v>
      </c>
      <c r="D1696" s="2">
        <v>145.5</v>
      </c>
      <c r="E1696" s="2">
        <v>148</v>
      </c>
      <c r="F1696" s="2">
        <v>131.575211</v>
      </c>
      <c r="G1696" s="3">
        <v>5316600</v>
      </c>
    </row>
    <row r="1697" spans="1:7" x14ac:dyDescent="0.25">
      <c r="A1697" s="1">
        <v>42712</v>
      </c>
      <c r="B1697" s="2">
        <v>149</v>
      </c>
      <c r="C1697" s="2">
        <v>150</v>
      </c>
      <c r="D1697" s="2">
        <v>148</v>
      </c>
      <c r="E1697" s="2">
        <v>149</v>
      </c>
      <c r="F1697" s="2">
        <v>132.464249</v>
      </c>
      <c r="G1697" s="3">
        <v>8902700</v>
      </c>
    </row>
    <row r="1698" spans="1:7" x14ac:dyDescent="0.25">
      <c r="A1698" s="1">
        <v>42713</v>
      </c>
      <c r="B1698" s="2">
        <v>151</v>
      </c>
      <c r="C1698" s="2">
        <v>151.5</v>
      </c>
      <c r="D1698" s="2">
        <v>149</v>
      </c>
      <c r="E1698" s="2">
        <v>150</v>
      </c>
      <c r="F1698" s="2">
        <v>133.353241</v>
      </c>
      <c r="G1698" s="3">
        <v>8933800</v>
      </c>
    </row>
    <row r="1699" spans="1:7" x14ac:dyDescent="0.25">
      <c r="A1699" s="1">
        <v>42717</v>
      </c>
      <c r="B1699" s="2">
        <v>148.5</v>
      </c>
      <c r="C1699" s="2">
        <v>149.5</v>
      </c>
      <c r="D1699" s="2">
        <v>146.5</v>
      </c>
      <c r="E1699" s="2">
        <v>149.5</v>
      </c>
      <c r="F1699" s="2">
        <v>132.908737</v>
      </c>
      <c r="G1699" s="3">
        <v>7273000</v>
      </c>
    </row>
    <row r="1700" spans="1:7" x14ac:dyDescent="0.25">
      <c r="A1700" s="1">
        <v>42718</v>
      </c>
      <c r="B1700" s="2">
        <v>149.5</v>
      </c>
      <c r="C1700" s="2">
        <v>150</v>
      </c>
      <c r="D1700" s="2">
        <v>146</v>
      </c>
      <c r="E1700" s="2">
        <v>146</v>
      </c>
      <c r="F1700" s="2">
        <v>129.79718</v>
      </c>
      <c r="G1700" s="3">
        <v>7551900</v>
      </c>
    </row>
    <row r="1701" spans="1:7" x14ac:dyDescent="0.25">
      <c r="A1701" s="1">
        <v>42719</v>
      </c>
      <c r="B1701" s="2">
        <v>145</v>
      </c>
      <c r="C1701" s="2">
        <v>148</v>
      </c>
      <c r="D1701" s="2">
        <v>145</v>
      </c>
      <c r="E1701" s="2">
        <v>147</v>
      </c>
      <c r="F1701" s="2">
        <v>130.68618799999999</v>
      </c>
      <c r="G1701" s="3">
        <v>8514800</v>
      </c>
    </row>
    <row r="1702" spans="1:7" x14ac:dyDescent="0.25">
      <c r="A1702" s="1">
        <v>42720</v>
      </c>
      <c r="B1702" s="2">
        <v>148.5</v>
      </c>
      <c r="C1702" s="2">
        <v>148.5</v>
      </c>
      <c r="D1702" s="2">
        <v>146</v>
      </c>
      <c r="E1702" s="2">
        <v>146</v>
      </c>
      <c r="F1702" s="2">
        <v>129.79718</v>
      </c>
      <c r="G1702" s="3">
        <v>7498400</v>
      </c>
    </row>
    <row r="1703" spans="1:7" x14ac:dyDescent="0.25">
      <c r="A1703" s="1">
        <v>42723</v>
      </c>
      <c r="B1703" s="2">
        <v>146.5</v>
      </c>
      <c r="C1703" s="2">
        <v>147.5</v>
      </c>
      <c r="D1703" s="2">
        <v>146</v>
      </c>
      <c r="E1703" s="2">
        <v>147</v>
      </c>
      <c r="F1703" s="2">
        <v>130.68618799999999</v>
      </c>
      <c r="G1703" s="3">
        <v>4469700</v>
      </c>
    </row>
    <row r="1704" spans="1:7" x14ac:dyDescent="0.25">
      <c r="A1704" s="1">
        <v>42724</v>
      </c>
      <c r="B1704" s="2">
        <v>147</v>
      </c>
      <c r="C1704" s="2">
        <v>147</v>
      </c>
      <c r="D1704" s="2">
        <v>145</v>
      </c>
      <c r="E1704" s="2">
        <v>145.5</v>
      </c>
      <c r="F1704" s="2">
        <v>129.35266100000001</v>
      </c>
      <c r="G1704" s="3">
        <v>3895900</v>
      </c>
    </row>
    <row r="1705" spans="1:7" x14ac:dyDescent="0.25">
      <c r="A1705" s="1">
        <v>42725</v>
      </c>
      <c r="B1705" s="2">
        <v>146</v>
      </c>
      <c r="C1705" s="2">
        <v>147</v>
      </c>
      <c r="D1705" s="2">
        <v>145.5</v>
      </c>
      <c r="E1705" s="2">
        <v>145.5</v>
      </c>
      <c r="F1705" s="2">
        <v>129.35266100000001</v>
      </c>
      <c r="G1705" s="3">
        <v>3274700</v>
      </c>
    </row>
    <row r="1706" spans="1:7" x14ac:dyDescent="0.25">
      <c r="A1706" s="1">
        <v>42726</v>
      </c>
      <c r="B1706" s="2">
        <v>145.5</v>
      </c>
      <c r="C1706" s="2">
        <v>147</v>
      </c>
      <c r="D1706" s="2">
        <v>145.5</v>
      </c>
      <c r="E1706" s="2">
        <v>146</v>
      </c>
      <c r="F1706" s="2">
        <v>129.79718</v>
      </c>
      <c r="G1706" s="3">
        <v>2847500</v>
      </c>
    </row>
    <row r="1707" spans="1:7" x14ac:dyDescent="0.25">
      <c r="A1707" s="1">
        <v>42727</v>
      </c>
      <c r="B1707" s="2">
        <v>146.5</v>
      </c>
      <c r="C1707" s="2">
        <v>147</v>
      </c>
      <c r="D1707" s="2">
        <v>146</v>
      </c>
      <c r="E1707" s="2">
        <v>146.5</v>
      </c>
      <c r="F1707" s="2">
        <v>130.24168399999999</v>
      </c>
      <c r="G1707" s="3">
        <v>4007400</v>
      </c>
    </row>
    <row r="1708" spans="1:7" x14ac:dyDescent="0.25">
      <c r="A1708" s="1">
        <v>42730</v>
      </c>
      <c r="B1708" s="2">
        <v>146.5</v>
      </c>
      <c r="C1708" s="2">
        <v>148.5</v>
      </c>
      <c r="D1708" s="2">
        <v>146.5</v>
      </c>
      <c r="E1708" s="2">
        <v>148.5</v>
      </c>
      <c r="F1708" s="2">
        <v>132.01973000000001</v>
      </c>
      <c r="G1708" s="3">
        <v>3021700</v>
      </c>
    </row>
    <row r="1709" spans="1:7" x14ac:dyDescent="0.25">
      <c r="A1709" s="1">
        <v>42731</v>
      </c>
      <c r="B1709" s="2">
        <v>148.5</v>
      </c>
      <c r="C1709" s="2">
        <v>149</v>
      </c>
      <c r="D1709" s="2">
        <v>148</v>
      </c>
      <c r="E1709" s="2">
        <v>148.5</v>
      </c>
      <c r="F1709" s="2">
        <v>132.01973000000001</v>
      </c>
      <c r="G1709" s="3">
        <v>2690600</v>
      </c>
    </row>
    <row r="1710" spans="1:7" x14ac:dyDescent="0.25">
      <c r="A1710" s="1">
        <v>42732</v>
      </c>
      <c r="B1710" s="2">
        <v>149</v>
      </c>
      <c r="C1710" s="2">
        <v>149.5</v>
      </c>
      <c r="D1710" s="2">
        <v>148.5</v>
      </c>
      <c r="E1710" s="2">
        <v>149</v>
      </c>
      <c r="F1710" s="2">
        <v>132.464249</v>
      </c>
      <c r="G1710" s="3">
        <v>3173100</v>
      </c>
    </row>
    <row r="1711" spans="1:7" x14ac:dyDescent="0.25">
      <c r="A1711" s="1">
        <v>42733</v>
      </c>
      <c r="B1711" s="2">
        <v>149</v>
      </c>
      <c r="C1711" s="2">
        <v>152</v>
      </c>
      <c r="D1711" s="2">
        <v>148.5</v>
      </c>
      <c r="E1711" s="2">
        <v>151</v>
      </c>
      <c r="F1711" s="2">
        <v>134.242279</v>
      </c>
      <c r="G1711" s="3">
        <v>5581200</v>
      </c>
    </row>
    <row r="1712" spans="1:7" x14ac:dyDescent="0.25">
      <c r="A1712" s="1">
        <v>42734</v>
      </c>
      <c r="B1712" s="2">
        <v>151.5</v>
      </c>
      <c r="C1712" s="2">
        <v>153.5</v>
      </c>
      <c r="D1712" s="2">
        <v>150.5</v>
      </c>
      <c r="E1712" s="2">
        <v>152.5</v>
      </c>
      <c r="F1712" s="2">
        <v>135.575806</v>
      </c>
      <c r="G1712" s="3">
        <v>7523400</v>
      </c>
    </row>
    <row r="1713" spans="1:7" x14ac:dyDescent="0.25">
      <c r="A1713" s="1">
        <v>42739</v>
      </c>
      <c r="B1713" s="2">
        <v>154</v>
      </c>
      <c r="C1713" s="2">
        <v>156</v>
      </c>
      <c r="D1713" s="2">
        <v>153.5</v>
      </c>
      <c r="E1713" s="2">
        <v>156</v>
      </c>
      <c r="F1713" s="2">
        <v>138.687378</v>
      </c>
      <c r="G1713" s="3">
        <v>11832000</v>
      </c>
    </row>
    <row r="1714" spans="1:7" x14ac:dyDescent="0.25">
      <c r="A1714" s="1">
        <v>42740</v>
      </c>
      <c r="B1714" s="2">
        <v>156.5</v>
      </c>
      <c r="C1714" s="2">
        <v>157.5</v>
      </c>
      <c r="D1714" s="2">
        <v>155.5</v>
      </c>
      <c r="E1714" s="2">
        <v>156.5</v>
      </c>
      <c r="F1714" s="2">
        <v>139.131912</v>
      </c>
      <c r="G1714" s="3">
        <v>8183500</v>
      </c>
    </row>
    <row r="1715" spans="1:7" x14ac:dyDescent="0.25">
      <c r="A1715" s="1">
        <v>42741</v>
      </c>
      <c r="B1715" s="2">
        <v>156.5</v>
      </c>
      <c r="C1715" s="2">
        <v>157</v>
      </c>
      <c r="D1715" s="2">
        <v>155</v>
      </c>
      <c r="E1715" s="2">
        <v>156.5</v>
      </c>
      <c r="F1715" s="2">
        <v>139.131912</v>
      </c>
      <c r="G1715" s="3">
        <v>3712600</v>
      </c>
    </row>
    <row r="1716" spans="1:7" x14ac:dyDescent="0.25">
      <c r="A1716" s="1">
        <v>42744</v>
      </c>
      <c r="B1716" s="2">
        <v>156.5</v>
      </c>
      <c r="C1716" s="2">
        <v>158</v>
      </c>
      <c r="D1716" s="2">
        <v>155.5</v>
      </c>
      <c r="E1716" s="2">
        <v>156.5</v>
      </c>
      <c r="F1716" s="2">
        <v>139.131912</v>
      </c>
      <c r="G1716" s="3">
        <v>6420200</v>
      </c>
    </row>
    <row r="1717" spans="1:7" x14ac:dyDescent="0.25">
      <c r="A1717" s="1">
        <v>42745</v>
      </c>
      <c r="B1717" s="2">
        <v>156</v>
      </c>
      <c r="C1717" s="2">
        <v>158.5</v>
      </c>
      <c r="D1717" s="2">
        <v>156</v>
      </c>
      <c r="E1717" s="2">
        <v>157.5</v>
      </c>
      <c r="F1717" s="2">
        <v>140.02091999999999</v>
      </c>
      <c r="G1717" s="3">
        <v>11395000</v>
      </c>
    </row>
    <row r="1718" spans="1:7" x14ac:dyDescent="0.25">
      <c r="A1718" s="1">
        <v>42746</v>
      </c>
      <c r="B1718" s="2">
        <v>158</v>
      </c>
      <c r="C1718" s="2">
        <v>158.5</v>
      </c>
      <c r="D1718" s="2">
        <v>157</v>
      </c>
      <c r="E1718" s="2">
        <v>157</v>
      </c>
      <c r="F1718" s="2">
        <v>139.576401</v>
      </c>
      <c r="G1718" s="3">
        <v>6406500</v>
      </c>
    </row>
    <row r="1719" spans="1:7" x14ac:dyDescent="0.25">
      <c r="A1719" s="1">
        <v>42747</v>
      </c>
      <c r="B1719" s="2">
        <v>158.5</v>
      </c>
      <c r="C1719" s="2">
        <v>158.5</v>
      </c>
      <c r="D1719" s="2">
        <v>154.5</v>
      </c>
      <c r="E1719" s="2">
        <v>155.5</v>
      </c>
      <c r="F1719" s="2">
        <v>138.242874</v>
      </c>
      <c r="G1719" s="3">
        <v>7774000</v>
      </c>
    </row>
    <row r="1720" spans="1:7" x14ac:dyDescent="0.25">
      <c r="A1720" s="1">
        <v>42751</v>
      </c>
      <c r="B1720" s="2">
        <v>157</v>
      </c>
      <c r="C1720" s="2">
        <v>157</v>
      </c>
      <c r="D1720" s="2">
        <v>155</v>
      </c>
      <c r="E1720" s="2">
        <v>155</v>
      </c>
      <c r="F1720" s="2">
        <v>137.79837000000001</v>
      </c>
      <c r="G1720" s="3">
        <v>5236700</v>
      </c>
    </row>
    <row r="1721" spans="1:7" x14ac:dyDescent="0.25">
      <c r="A1721" s="1">
        <v>42752</v>
      </c>
      <c r="B1721" s="2">
        <v>155</v>
      </c>
      <c r="C1721" s="2">
        <v>156.5</v>
      </c>
      <c r="D1721" s="2">
        <v>153.5</v>
      </c>
      <c r="E1721" s="2">
        <v>155</v>
      </c>
      <c r="F1721" s="2">
        <v>137.79837000000001</v>
      </c>
      <c r="G1721" s="3">
        <v>8864100</v>
      </c>
    </row>
    <row r="1722" spans="1:7" x14ac:dyDescent="0.25">
      <c r="A1722" s="1">
        <v>42753</v>
      </c>
      <c r="B1722" s="2">
        <v>155.5</v>
      </c>
      <c r="C1722" s="2">
        <v>156.5</v>
      </c>
      <c r="D1722" s="2">
        <v>155</v>
      </c>
      <c r="E1722" s="2">
        <v>156</v>
      </c>
      <c r="F1722" s="2">
        <v>138.687378</v>
      </c>
      <c r="G1722" s="3">
        <v>4313600</v>
      </c>
    </row>
    <row r="1723" spans="1:7" x14ac:dyDescent="0.25">
      <c r="A1723" s="1">
        <v>42754</v>
      </c>
      <c r="B1723" s="2">
        <v>155</v>
      </c>
      <c r="C1723" s="2">
        <v>155.5</v>
      </c>
      <c r="D1723" s="2">
        <v>153</v>
      </c>
      <c r="E1723" s="2">
        <v>155</v>
      </c>
      <c r="F1723" s="2">
        <v>137.79837000000001</v>
      </c>
      <c r="G1723" s="3">
        <v>6844800</v>
      </c>
    </row>
    <row r="1724" spans="1:7" x14ac:dyDescent="0.25">
      <c r="A1724" s="1">
        <v>42755</v>
      </c>
      <c r="B1724" s="2">
        <v>151.5</v>
      </c>
      <c r="C1724" s="2">
        <v>152</v>
      </c>
      <c r="D1724" s="2">
        <v>148.5</v>
      </c>
      <c r="E1724" s="2">
        <v>150.5</v>
      </c>
      <c r="F1724" s="2">
        <v>133.797775</v>
      </c>
      <c r="G1724" s="3">
        <v>28187500</v>
      </c>
    </row>
    <row r="1725" spans="1:7" x14ac:dyDescent="0.25">
      <c r="A1725" s="1">
        <v>42758</v>
      </c>
      <c r="B1725" s="2">
        <v>151</v>
      </c>
      <c r="C1725" s="2">
        <v>152</v>
      </c>
      <c r="D1725" s="2">
        <v>149.5</v>
      </c>
      <c r="E1725" s="2">
        <v>150.5</v>
      </c>
      <c r="F1725" s="2">
        <v>133.797775</v>
      </c>
      <c r="G1725" s="3">
        <v>8783700</v>
      </c>
    </row>
    <row r="1726" spans="1:7" x14ac:dyDescent="0.25">
      <c r="A1726" s="1">
        <v>42759</v>
      </c>
      <c r="B1726" s="2">
        <v>150</v>
      </c>
      <c r="C1726" s="2">
        <v>151.5</v>
      </c>
      <c r="D1726" s="2">
        <v>150</v>
      </c>
      <c r="E1726" s="2">
        <v>150.5</v>
      </c>
      <c r="F1726" s="2">
        <v>133.797775</v>
      </c>
      <c r="G1726" s="3">
        <v>7154200</v>
      </c>
    </row>
    <row r="1727" spans="1:7" x14ac:dyDescent="0.25">
      <c r="A1727" s="1">
        <v>42760</v>
      </c>
      <c r="B1727" s="2">
        <v>151</v>
      </c>
      <c r="C1727" s="2">
        <v>153</v>
      </c>
      <c r="D1727" s="2">
        <v>150.5</v>
      </c>
      <c r="E1727" s="2">
        <v>152</v>
      </c>
      <c r="F1727" s="2">
        <v>135.13130200000001</v>
      </c>
      <c r="G1727" s="3">
        <v>16493300</v>
      </c>
    </row>
    <row r="1728" spans="1:7" x14ac:dyDescent="0.25">
      <c r="A1728" s="1">
        <v>42761</v>
      </c>
      <c r="B1728" s="2">
        <v>153.5</v>
      </c>
      <c r="C1728" s="2">
        <v>154</v>
      </c>
      <c r="D1728" s="2">
        <v>152.5</v>
      </c>
      <c r="E1728" s="2">
        <v>153.5</v>
      </c>
      <c r="F1728" s="2">
        <v>136.464844</v>
      </c>
      <c r="G1728" s="3">
        <v>9258000</v>
      </c>
    </row>
    <row r="1729" spans="1:7" x14ac:dyDescent="0.25">
      <c r="A1729" s="1">
        <v>42762</v>
      </c>
      <c r="B1729" s="2">
        <v>153.5</v>
      </c>
      <c r="C1729" s="2">
        <v>153.5</v>
      </c>
      <c r="D1729" s="2">
        <v>152.5</v>
      </c>
      <c r="E1729" s="2">
        <v>152.5</v>
      </c>
      <c r="F1729" s="2">
        <v>135.575806</v>
      </c>
      <c r="G1729" s="3">
        <v>4390400</v>
      </c>
    </row>
    <row r="1730" spans="1:7" x14ac:dyDescent="0.25">
      <c r="A1730" s="1">
        <v>42765</v>
      </c>
      <c r="B1730" s="2">
        <v>152.5</v>
      </c>
      <c r="C1730" s="2">
        <v>153</v>
      </c>
      <c r="D1730" s="2">
        <v>152</v>
      </c>
      <c r="E1730" s="2">
        <v>152.5</v>
      </c>
      <c r="F1730" s="2">
        <v>135.575806</v>
      </c>
      <c r="G1730" s="3">
        <v>3537000</v>
      </c>
    </row>
    <row r="1731" spans="1:7" x14ac:dyDescent="0.25">
      <c r="A1731" s="1">
        <v>42766</v>
      </c>
      <c r="B1731" s="2">
        <v>152</v>
      </c>
      <c r="C1731" s="2">
        <v>152</v>
      </c>
      <c r="D1731" s="2">
        <v>150.5</v>
      </c>
      <c r="E1731" s="2">
        <v>151</v>
      </c>
      <c r="F1731" s="2">
        <v>134.242279</v>
      </c>
      <c r="G1731" s="3">
        <v>7703200</v>
      </c>
    </row>
    <row r="1732" spans="1:7" x14ac:dyDescent="0.25">
      <c r="A1732" s="1">
        <v>42767</v>
      </c>
      <c r="B1732" s="2">
        <v>150.5</v>
      </c>
      <c r="C1732" s="2">
        <v>153</v>
      </c>
      <c r="D1732" s="2">
        <v>150.5</v>
      </c>
      <c r="E1732" s="2">
        <v>152</v>
      </c>
      <c r="F1732" s="2">
        <v>135.13130200000001</v>
      </c>
      <c r="G1732" s="3">
        <v>6969200</v>
      </c>
    </row>
    <row r="1733" spans="1:7" x14ac:dyDescent="0.25">
      <c r="A1733" s="1">
        <v>42768</v>
      </c>
      <c r="B1733" s="2">
        <v>152</v>
      </c>
      <c r="C1733" s="2">
        <v>153</v>
      </c>
      <c r="D1733" s="2">
        <v>151</v>
      </c>
      <c r="E1733" s="2">
        <v>151</v>
      </c>
      <c r="F1733" s="2">
        <v>134.242279</v>
      </c>
      <c r="G1733" s="3">
        <v>6529100</v>
      </c>
    </row>
    <row r="1734" spans="1:7" x14ac:dyDescent="0.25">
      <c r="A1734" s="1">
        <v>42769</v>
      </c>
      <c r="B1734" s="2">
        <v>151</v>
      </c>
      <c r="C1734" s="2">
        <v>153.5</v>
      </c>
      <c r="D1734" s="2">
        <v>151</v>
      </c>
      <c r="E1734" s="2">
        <v>153</v>
      </c>
      <c r="F1734" s="2">
        <v>136.020309</v>
      </c>
      <c r="G1734" s="3">
        <v>6597700</v>
      </c>
    </row>
    <row r="1735" spans="1:7" x14ac:dyDescent="0.25">
      <c r="A1735" s="1">
        <v>42772</v>
      </c>
      <c r="B1735" s="2">
        <v>154</v>
      </c>
      <c r="C1735" s="2">
        <v>155</v>
      </c>
      <c r="D1735" s="2">
        <v>153.5</v>
      </c>
      <c r="E1735" s="2">
        <v>154.5</v>
      </c>
      <c r="F1735" s="2">
        <v>137.35385099999999</v>
      </c>
      <c r="G1735" s="3">
        <v>9901200</v>
      </c>
    </row>
    <row r="1736" spans="1:7" x14ac:dyDescent="0.25">
      <c r="A1736" s="1">
        <v>42773</v>
      </c>
      <c r="B1736" s="2">
        <v>154.5</v>
      </c>
      <c r="C1736" s="2">
        <v>155</v>
      </c>
      <c r="D1736" s="2">
        <v>153.5</v>
      </c>
      <c r="E1736" s="2">
        <v>154</v>
      </c>
      <c r="F1736" s="2">
        <v>136.90934799999999</v>
      </c>
      <c r="G1736" s="3">
        <v>3802600</v>
      </c>
    </row>
    <row r="1737" spans="1:7" x14ac:dyDescent="0.25">
      <c r="A1737" s="1">
        <v>42774</v>
      </c>
      <c r="B1737" s="2">
        <v>153.5</v>
      </c>
      <c r="C1737" s="2">
        <v>154.5</v>
      </c>
      <c r="D1737" s="2">
        <v>153</v>
      </c>
      <c r="E1737" s="2">
        <v>154</v>
      </c>
      <c r="F1737" s="2">
        <v>136.90934799999999</v>
      </c>
      <c r="G1737" s="3">
        <v>5747300</v>
      </c>
    </row>
    <row r="1738" spans="1:7" x14ac:dyDescent="0.25">
      <c r="A1738" s="1">
        <v>42775</v>
      </c>
      <c r="B1738" s="2">
        <v>154.5</v>
      </c>
      <c r="C1738" s="2">
        <v>156</v>
      </c>
      <c r="D1738" s="2">
        <v>153.5</v>
      </c>
      <c r="E1738" s="2">
        <v>154</v>
      </c>
      <c r="F1738" s="2">
        <v>136.90934799999999</v>
      </c>
      <c r="G1738" s="3">
        <v>6157400</v>
      </c>
    </row>
    <row r="1739" spans="1:7" x14ac:dyDescent="0.25">
      <c r="A1739" s="1">
        <v>42776</v>
      </c>
      <c r="B1739" s="2">
        <v>154.5</v>
      </c>
      <c r="C1739" s="2">
        <v>155</v>
      </c>
      <c r="D1739" s="2">
        <v>154</v>
      </c>
      <c r="E1739" s="2">
        <v>154</v>
      </c>
      <c r="F1739" s="2">
        <v>136.90934799999999</v>
      </c>
      <c r="G1739" s="3">
        <v>9620500</v>
      </c>
    </row>
    <row r="1740" spans="1:7" x14ac:dyDescent="0.25">
      <c r="A1740" s="1">
        <v>42780</v>
      </c>
      <c r="B1740" s="2">
        <v>155</v>
      </c>
      <c r="C1740" s="2">
        <v>156</v>
      </c>
      <c r="D1740" s="2">
        <v>153</v>
      </c>
      <c r="E1740" s="2">
        <v>154</v>
      </c>
      <c r="F1740" s="2">
        <v>136.90934799999999</v>
      </c>
      <c r="G1740" s="3">
        <v>9754000</v>
      </c>
    </row>
    <row r="1741" spans="1:7" x14ac:dyDescent="0.25">
      <c r="A1741" s="1">
        <v>42781</v>
      </c>
      <c r="B1741" s="2">
        <v>154.5</v>
      </c>
      <c r="C1741" s="2">
        <v>155</v>
      </c>
      <c r="D1741" s="2">
        <v>153</v>
      </c>
      <c r="E1741" s="2">
        <v>153.5</v>
      </c>
      <c r="F1741" s="2">
        <v>136.464844</v>
      </c>
      <c r="G1741" s="3">
        <v>4413500</v>
      </c>
    </row>
    <row r="1742" spans="1:7" x14ac:dyDescent="0.25">
      <c r="A1742" s="1">
        <v>42782</v>
      </c>
      <c r="B1742" s="2">
        <v>154</v>
      </c>
      <c r="C1742" s="2">
        <v>154.5</v>
      </c>
      <c r="D1742" s="2">
        <v>153.5</v>
      </c>
      <c r="E1742" s="2">
        <v>154</v>
      </c>
      <c r="F1742" s="2">
        <v>136.90934799999999</v>
      </c>
      <c r="G1742" s="3">
        <v>4592500</v>
      </c>
    </row>
    <row r="1743" spans="1:7" x14ac:dyDescent="0.25">
      <c r="A1743" s="1">
        <v>42783</v>
      </c>
      <c r="B1743" s="2">
        <v>154</v>
      </c>
      <c r="C1743" s="2">
        <v>155</v>
      </c>
      <c r="D1743" s="2">
        <v>153.5</v>
      </c>
      <c r="E1743" s="2">
        <v>154</v>
      </c>
      <c r="F1743" s="2">
        <v>136.90934799999999</v>
      </c>
      <c r="G1743" s="3">
        <v>6132300</v>
      </c>
    </row>
    <row r="1744" spans="1:7" x14ac:dyDescent="0.25">
      <c r="A1744" s="1">
        <v>42786</v>
      </c>
      <c r="B1744" s="2">
        <v>154</v>
      </c>
      <c r="C1744" s="2">
        <v>154.5</v>
      </c>
      <c r="D1744" s="2">
        <v>153</v>
      </c>
      <c r="E1744" s="2">
        <v>154</v>
      </c>
      <c r="F1744" s="2">
        <v>136.90934799999999</v>
      </c>
      <c r="G1744" s="3">
        <v>6282600</v>
      </c>
    </row>
    <row r="1745" spans="1:7" x14ac:dyDescent="0.25">
      <c r="A1745" s="1">
        <v>42787</v>
      </c>
      <c r="B1745" s="2">
        <v>153.5</v>
      </c>
      <c r="C1745" s="2">
        <v>154</v>
      </c>
      <c r="D1745" s="2">
        <v>152</v>
      </c>
      <c r="E1745" s="2">
        <v>152.5</v>
      </c>
      <c r="F1745" s="2">
        <v>135.575806</v>
      </c>
      <c r="G1745" s="3">
        <v>5458500</v>
      </c>
    </row>
    <row r="1746" spans="1:7" x14ac:dyDescent="0.25">
      <c r="A1746" s="1">
        <v>42788</v>
      </c>
      <c r="B1746" s="2">
        <v>152.5</v>
      </c>
      <c r="C1746" s="2">
        <v>152.5</v>
      </c>
      <c r="D1746" s="2">
        <v>151</v>
      </c>
      <c r="E1746" s="2">
        <v>152.5</v>
      </c>
      <c r="F1746" s="2">
        <v>135.575806</v>
      </c>
      <c r="G1746" s="3">
        <v>6729500</v>
      </c>
    </row>
    <row r="1747" spans="1:7" x14ac:dyDescent="0.25">
      <c r="A1747" s="1">
        <v>42789</v>
      </c>
      <c r="B1747" s="2">
        <v>153</v>
      </c>
      <c r="C1747" s="2">
        <v>153</v>
      </c>
      <c r="D1747" s="2">
        <v>151</v>
      </c>
      <c r="E1747" s="2">
        <v>151</v>
      </c>
      <c r="F1747" s="2">
        <v>134.242279</v>
      </c>
      <c r="G1747" s="3">
        <v>5876600</v>
      </c>
    </row>
    <row r="1748" spans="1:7" x14ac:dyDescent="0.25">
      <c r="A1748" s="1">
        <v>42790</v>
      </c>
      <c r="B1748" s="2">
        <v>151</v>
      </c>
      <c r="C1748" s="2">
        <v>153</v>
      </c>
      <c r="D1748" s="2">
        <v>150.5</v>
      </c>
      <c r="E1748" s="2">
        <v>153</v>
      </c>
      <c r="F1748" s="2">
        <v>136.020309</v>
      </c>
      <c r="G1748" s="3">
        <v>4025300</v>
      </c>
    </row>
    <row r="1749" spans="1:7" x14ac:dyDescent="0.25">
      <c r="A1749" s="1">
        <v>42793</v>
      </c>
      <c r="B1749" s="2">
        <v>152.5</v>
      </c>
      <c r="C1749" s="2">
        <v>153.5</v>
      </c>
      <c r="D1749" s="2">
        <v>151.5</v>
      </c>
      <c r="E1749" s="2">
        <v>152</v>
      </c>
      <c r="F1749" s="2">
        <v>135.13130200000001</v>
      </c>
      <c r="G1749" s="3">
        <v>4506900</v>
      </c>
    </row>
    <row r="1750" spans="1:7" x14ac:dyDescent="0.25">
      <c r="A1750" s="1">
        <v>42794</v>
      </c>
      <c r="B1750" s="2">
        <v>153</v>
      </c>
      <c r="C1750" s="2">
        <v>154</v>
      </c>
      <c r="D1750" s="2">
        <v>152.5</v>
      </c>
      <c r="E1750" s="2">
        <v>154</v>
      </c>
      <c r="F1750" s="2">
        <v>136.90934799999999</v>
      </c>
      <c r="G1750" s="3">
        <v>4919200</v>
      </c>
    </row>
    <row r="1751" spans="1:7" x14ac:dyDescent="0.25">
      <c r="A1751" s="1">
        <v>42795</v>
      </c>
      <c r="B1751" s="2">
        <v>154</v>
      </c>
      <c r="C1751" s="2">
        <v>155</v>
      </c>
      <c r="D1751" s="2">
        <v>153.5</v>
      </c>
      <c r="E1751" s="2">
        <v>155</v>
      </c>
      <c r="F1751" s="2">
        <v>137.79837000000001</v>
      </c>
      <c r="G1751" s="3">
        <v>3841500</v>
      </c>
    </row>
    <row r="1752" spans="1:7" x14ac:dyDescent="0.25">
      <c r="A1752" s="1">
        <v>42796</v>
      </c>
      <c r="B1752" s="2">
        <v>156</v>
      </c>
      <c r="C1752" s="2">
        <v>156.5</v>
      </c>
      <c r="D1752" s="2">
        <v>155</v>
      </c>
      <c r="E1752" s="2">
        <v>155.5</v>
      </c>
      <c r="F1752" s="2">
        <v>138.242874</v>
      </c>
      <c r="G1752" s="3">
        <v>8520000</v>
      </c>
    </row>
    <row r="1753" spans="1:7" x14ac:dyDescent="0.25">
      <c r="A1753" s="1">
        <v>42797</v>
      </c>
      <c r="B1753" s="2">
        <v>155.5</v>
      </c>
      <c r="C1753" s="2">
        <v>156</v>
      </c>
      <c r="D1753" s="2">
        <v>154.5</v>
      </c>
      <c r="E1753" s="2">
        <v>155</v>
      </c>
      <c r="F1753" s="2">
        <v>137.79837000000001</v>
      </c>
      <c r="G1753" s="3">
        <v>2973100</v>
      </c>
    </row>
    <row r="1754" spans="1:7" x14ac:dyDescent="0.25">
      <c r="A1754" s="1">
        <v>42800</v>
      </c>
      <c r="B1754" s="2">
        <v>154</v>
      </c>
      <c r="C1754" s="2">
        <v>155</v>
      </c>
      <c r="D1754" s="2">
        <v>153.5</v>
      </c>
      <c r="E1754" s="2">
        <v>154</v>
      </c>
      <c r="F1754" s="2">
        <v>136.90934799999999</v>
      </c>
      <c r="G1754" s="3">
        <v>3617600</v>
      </c>
    </row>
    <row r="1755" spans="1:7" x14ac:dyDescent="0.25">
      <c r="A1755" s="1">
        <v>42801</v>
      </c>
      <c r="B1755" s="2">
        <v>153</v>
      </c>
      <c r="C1755" s="2">
        <v>154</v>
      </c>
      <c r="D1755" s="2">
        <v>152.5</v>
      </c>
      <c r="E1755" s="2">
        <v>153</v>
      </c>
      <c r="F1755" s="2">
        <v>136.020309</v>
      </c>
      <c r="G1755" s="3">
        <v>6565200</v>
      </c>
    </row>
    <row r="1756" spans="1:7" x14ac:dyDescent="0.25">
      <c r="A1756" s="1">
        <v>42802</v>
      </c>
      <c r="B1756" s="2">
        <v>153.5</v>
      </c>
      <c r="C1756" s="2">
        <v>154.5</v>
      </c>
      <c r="D1756" s="2">
        <v>152</v>
      </c>
      <c r="E1756" s="2">
        <v>154.5</v>
      </c>
      <c r="F1756" s="2">
        <v>137.35385099999999</v>
      </c>
      <c r="G1756" s="3">
        <v>5003100</v>
      </c>
    </row>
    <row r="1757" spans="1:7" x14ac:dyDescent="0.25">
      <c r="A1757" s="1">
        <v>42803</v>
      </c>
      <c r="B1757" s="2">
        <v>154.5</v>
      </c>
      <c r="C1757" s="2">
        <v>156</v>
      </c>
      <c r="D1757" s="2">
        <v>154</v>
      </c>
      <c r="E1757" s="2">
        <v>156</v>
      </c>
      <c r="F1757" s="2">
        <v>138.687378</v>
      </c>
      <c r="G1757" s="3">
        <v>7133200</v>
      </c>
    </row>
    <row r="1758" spans="1:7" x14ac:dyDescent="0.25">
      <c r="A1758" s="1">
        <v>42804</v>
      </c>
      <c r="B1758" s="2">
        <v>155.5</v>
      </c>
      <c r="C1758" s="2">
        <v>156</v>
      </c>
      <c r="D1758" s="2">
        <v>154.5</v>
      </c>
      <c r="E1758" s="2">
        <v>154.5</v>
      </c>
      <c r="F1758" s="2">
        <v>137.35385099999999</v>
      </c>
      <c r="G1758" s="3">
        <v>3648300</v>
      </c>
    </row>
    <row r="1759" spans="1:7" x14ac:dyDescent="0.25">
      <c r="A1759" s="1">
        <v>42807</v>
      </c>
      <c r="B1759" s="2">
        <v>155</v>
      </c>
      <c r="C1759" s="2">
        <v>155.5</v>
      </c>
      <c r="D1759" s="2">
        <v>154</v>
      </c>
      <c r="E1759" s="2">
        <v>155</v>
      </c>
      <c r="F1759" s="2">
        <v>137.79837000000001</v>
      </c>
      <c r="G1759" s="3">
        <v>2915500</v>
      </c>
    </row>
    <row r="1760" spans="1:7" x14ac:dyDescent="0.25">
      <c r="A1760" s="1">
        <v>42808</v>
      </c>
      <c r="B1760" s="2">
        <v>155.5</v>
      </c>
      <c r="C1760" s="2">
        <v>156</v>
      </c>
      <c r="D1760" s="2">
        <v>154.5</v>
      </c>
      <c r="E1760" s="2">
        <v>155</v>
      </c>
      <c r="F1760" s="2">
        <v>137.79837000000001</v>
      </c>
      <c r="G1760" s="3">
        <v>3585600</v>
      </c>
    </row>
    <row r="1761" spans="1:7" x14ac:dyDescent="0.25">
      <c r="A1761" s="1">
        <v>42809</v>
      </c>
      <c r="B1761" s="2">
        <v>155</v>
      </c>
      <c r="C1761" s="2">
        <v>155</v>
      </c>
      <c r="D1761" s="2">
        <v>154</v>
      </c>
      <c r="E1761" s="2">
        <v>154</v>
      </c>
      <c r="F1761" s="2">
        <v>136.90934799999999</v>
      </c>
      <c r="G1761" s="3">
        <v>3476500</v>
      </c>
    </row>
    <row r="1762" spans="1:7" x14ac:dyDescent="0.25">
      <c r="A1762" s="1">
        <v>42810</v>
      </c>
      <c r="B1762" s="2">
        <v>155</v>
      </c>
      <c r="C1762" s="2">
        <v>157</v>
      </c>
      <c r="D1762" s="2">
        <v>154.5</v>
      </c>
      <c r="E1762" s="2">
        <v>157</v>
      </c>
      <c r="F1762" s="2">
        <v>139.576401</v>
      </c>
      <c r="G1762" s="3">
        <v>7959500</v>
      </c>
    </row>
    <row r="1763" spans="1:7" x14ac:dyDescent="0.25">
      <c r="A1763" s="1">
        <v>42811</v>
      </c>
      <c r="B1763" s="2">
        <v>157</v>
      </c>
      <c r="C1763" s="2">
        <v>158</v>
      </c>
      <c r="D1763" s="2">
        <v>156</v>
      </c>
      <c r="E1763" s="2">
        <v>158</v>
      </c>
      <c r="F1763" s="2">
        <v>140.46542400000001</v>
      </c>
      <c r="G1763" s="3">
        <v>5918300</v>
      </c>
    </row>
    <row r="1764" spans="1:7" x14ac:dyDescent="0.25">
      <c r="A1764" s="1">
        <v>42814</v>
      </c>
      <c r="B1764" s="2">
        <v>158.5</v>
      </c>
      <c r="C1764" s="2">
        <v>159</v>
      </c>
      <c r="D1764" s="2">
        <v>158</v>
      </c>
      <c r="E1764" s="2">
        <v>158</v>
      </c>
      <c r="F1764" s="2">
        <v>140.46542400000001</v>
      </c>
      <c r="G1764" s="3">
        <v>3309500</v>
      </c>
    </row>
    <row r="1765" spans="1:7" x14ac:dyDescent="0.25">
      <c r="A1765" s="1">
        <v>42815</v>
      </c>
      <c r="B1765" s="2">
        <v>158.5</v>
      </c>
      <c r="C1765" s="2">
        <v>159.5</v>
      </c>
      <c r="D1765" s="2">
        <v>158</v>
      </c>
      <c r="E1765" s="2">
        <v>159.5</v>
      </c>
      <c r="F1765" s="2">
        <v>141.79894999999999</v>
      </c>
      <c r="G1765" s="3">
        <v>5092300</v>
      </c>
    </row>
    <row r="1766" spans="1:7" x14ac:dyDescent="0.25">
      <c r="A1766" s="1">
        <v>42816</v>
      </c>
      <c r="B1766" s="2">
        <v>158</v>
      </c>
      <c r="C1766" s="2">
        <v>159</v>
      </c>
      <c r="D1766" s="2">
        <v>157.5</v>
      </c>
      <c r="E1766" s="2">
        <v>158</v>
      </c>
      <c r="F1766" s="2">
        <v>140.46542400000001</v>
      </c>
      <c r="G1766" s="3">
        <v>4995900</v>
      </c>
    </row>
    <row r="1767" spans="1:7" x14ac:dyDescent="0.25">
      <c r="A1767" s="1">
        <v>42817</v>
      </c>
      <c r="B1767" s="2">
        <v>159.5</v>
      </c>
      <c r="C1767" s="2">
        <v>160.5</v>
      </c>
      <c r="D1767" s="2">
        <v>158.5</v>
      </c>
      <c r="E1767" s="2">
        <v>159.5</v>
      </c>
      <c r="F1767" s="2">
        <v>141.79894999999999</v>
      </c>
      <c r="G1767" s="3">
        <v>6889400</v>
      </c>
    </row>
    <row r="1768" spans="1:7" x14ac:dyDescent="0.25">
      <c r="A1768" s="1">
        <v>42818</v>
      </c>
      <c r="B1768" s="2">
        <v>160</v>
      </c>
      <c r="C1768" s="2">
        <v>161</v>
      </c>
      <c r="D1768" s="2">
        <v>159.5</v>
      </c>
      <c r="E1768" s="2">
        <v>160.5</v>
      </c>
      <c r="F1768" s="2">
        <v>142.68798799999999</v>
      </c>
      <c r="G1768" s="3">
        <v>5993800</v>
      </c>
    </row>
    <row r="1769" spans="1:7" x14ac:dyDescent="0.25">
      <c r="A1769" s="1">
        <v>42821</v>
      </c>
      <c r="B1769" s="2">
        <v>161</v>
      </c>
      <c r="C1769" s="2">
        <v>162</v>
      </c>
      <c r="D1769" s="2">
        <v>160.5</v>
      </c>
      <c r="E1769" s="2">
        <v>161.5</v>
      </c>
      <c r="F1769" s="2">
        <v>143.577011</v>
      </c>
      <c r="G1769" s="3">
        <v>4637500</v>
      </c>
    </row>
    <row r="1770" spans="1:7" x14ac:dyDescent="0.25">
      <c r="A1770" s="1">
        <v>42822</v>
      </c>
      <c r="B1770" s="2">
        <v>162</v>
      </c>
      <c r="C1770" s="2">
        <v>163</v>
      </c>
      <c r="D1770" s="2">
        <v>161.5</v>
      </c>
      <c r="E1770" s="2">
        <v>162</v>
      </c>
      <c r="F1770" s="2">
        <v>144.02153000000001</v>
      </c>
      <c r="G1770" s="3">
        <v>7642300</v>
      </c>
    </row>
    <row r="1771" spans="1:7" x14ac:dyDescent="0.25">
      <c r="A1771" s="1">
        <v>42823</v>
      </c>
      <c r="B1771" s="2">
        <v>162.5</v>
      </c>
      <c r="C1771" s="2">
        <v>163</v>
      </c>
      <c r="D1771" s="2">
        <v>162</v>
      </c>
      <c r="E1771" s="2">
        <v>162.5</v>
      </c>
      <c r="F1771" s="2">
        <v>144.46601899999999</v>
      </c>
      <c r="G1771" s="3">
        <v>4682800</v>
      </c>
    </row>
    <row r="1772" spans="1:7" x14ac:dyDescent="0.25">
      <c r="A1772" s="1">
        <v>42824</v>
      </c>
      <c r="B1772" s="2">
        <v>162.5</v>
      </c>
      <c r="C1772" s="2">
        <v>163</v>
      </c>
      <c r="D1772" s="2">
        <v>161.5</v>
      </c>
      <c r="E1772" s="2">
        <v>163</v>
      </c>
      <c r="F1772" s="2">
        <v>144.910538</v>
      </c>
      <c r="G1772" s="3">
        <v>5248200</v>
      </c>
    </row>
    <row r="1773" spans="1:7" x14ac:dyDescent="0.25">
      <c r="A1773" s="1">
        <v>42825</v>
      </c>
      <c r="B1773" s="2">
        <v>163</v>
      </c>
      <c r="C1773" s="2">
        <v>163.5</v>
      </c>
      <c r="D1773" s="2">
        <v>161.5</v>
      </c>
      <c r="E1773" s="2">
        <v>163</v>
      </c>
      <c r="F1773" s="2">
        <v>144.910538</v>
      </c>
      <c r="G1773" s="3">
        <v>3638700</v>
      </c>
    </row>
    <row r="1774" spans="1:7" x14ac:dyDescent="0.25">
      <c r="A1774" s="1">
        <v>42828</v>
      </c>
      <c r="B1774" s="2">
        <v>163</v>
      </c>
      <c r="C1774" s="2">
        <v>163.5</v>
      </c>
      <c r="D1774" s="2">
        <v>162</v>
      </c>
      <c r="E1774" s="2">
        <v>163</v>
      </c>
      <c r="F1774" s="2">
        <v>144.910538</v>
      </c>
      <c r="G1774" s="3">
        <v>4784700</v>
      </c>
    </row>
    <row r="1775" spans="1:7" x14ac:dyDescent="0.25">
      <c r="A1775" s="1">
        <v>42829</v>
      </c>
      <c r="B1775" s="2">
        <v>162.5</v>
      </c>
      <c r="C1775" s="2">
        <v>163</v>
      </c>
      <c r="D1775" s="2">
        <v>159.5</v>
      </c>
      <c r="E1775" s="2">
        <v>161.5</v>
      </c>
      <c r="F1775" s="2">
        <v>143.577011</v>
      </c>
      <c r="G1775" s="3">
        <v>5221100</v>
      </c>
    </row>
    <row r="1776" spans="1:7" x14ac:dyDescent="0.25">
      <c r="A1776" s="1">
        <v>42830</v>
      </c>
      <c r="B1776" s="2">
        <v>162.5</v>
      </c>
      <c r="C1776" s="2">
        <v>163</v>
      </c>
      <c r="D1776" s="2">
        <v>162</v>
      </c>
      <c r="E1776" s="2">
        <v>163</v>
      </c>
      <c r="F1776" s="2">
        <v>144.910538</v>
      </c>
      <c r="G1776" s="3">
        <v>2816300</v>
      </c>
    </row>
    <row r="1777" spans="1:7" x14ac:dyDescent="0.25">
      <c r="A1777" s="1">
        <v>42832</v>
      </c>
      <c r="B1777" s="2">
        <v>163</v>
      </c>
      <c r="C1777" s="2">
        <v>164</v>
      </c>
      <c r="D1777" s="2">
        <v>162</v>
      </c>
      <c r="E1777" s="2">
        <v>164</v>
      </c>
      <c r="F1777" s="2">
        <v>145.79956100000001</v>
      </c>
      <c r="G1777" s="3">
        <v>4294700</v>
      </c>
    </row>
    <row r="1778" spans="1:7" x14ac:dyDescent="0.25">
      <c r="A1778" s="1">
        <v>42835</v>
      </c>
      <c r="B1778" s="2">
        <v>163.5</v>
      </c>
      <c r="C1778" s="2">
        <v>164</v>
      </c>
      <c r="D1778" s="2">
        <v>162.5</v>
      </c>
      <c r="E1778" s="2">
        <v>163</v>
      </c>
      <c r="F1778" s="2">
        <v>144.910538</v>
      </c>
      <c r="G1778" s="3">
        <v>1730300</v>
      </c>
    </row>
    <row r="1779" spans="1:7" x14ac:dyDescent="0.25">
      <c r="A1779" s="1">
        <v>42836</v>
      </c>
      <c r="B1779" s="2">
        <v>163.5</v>
      </c>
      <c r="C1779" s="2">
        <v>164.5</v>
      </c>
      <c r="D1779" s="2">
        <v>162</v>
      </c>
      <c r="E1779" s="2">
        <v>164.5</v>
      </c>
      <c r="F1779" s="2">
        <v>146.24406400000001</v>
      </c>
      <c r="G1779" s="3">
        <v>9719600</v>
      </c>
    </row>
    <row r="1780" spans="1:7" x14ac:dyDescent="0.25">
      <c r="A1780" s="1">
        <v>42837</v>
      </c>
      <c r="B1780" s="2">
        <v>164.5</v>
      </c>
      <c r="C1780" s="2">
        <v>165.5</v>
      </c>
      <c r="D1780" s="2">
        <v>164</v>
      </c>
      <c r="E1780" s="2">
        <v>165</v>
      </c>
      <c r="F1780" s="2">
        <v>146.68858299999999</v>
      </c>
      <c r="G1780" s="3">
        <v>4809500</v>
      </c>
    </row>
    <row r="1781" spans="1:7" x14ac:dyDescent="0.25">
      <c r="A1781" s="1">
        <v>42842</v>
      </c>
      <c r="B1781" s="2">
        <v>165</v>
      </c>
      <c r="C1781" s="2">
        <v>165</v>
      </c>
      <c r="D1781" s="2">
        <v>163.5</v>
      </c>
      <c r="E1781" s="2">
        <v>163.5</v>
      </c>
      <c r="F1781" s="2">
        <v>145.35505699999999</v>
      </c>
      <c r="G1781" s="3">
        <v>3841600</v>
      </c>
    </row>
    <row r="1782" spans="1:7" x14ac:dyDescent="0.25">
      <c r="A1782" s="1">
        <v>42843</v>
      </c>
      <c r="B1782" s="2">
        <v>164</v>
      </c>
      <c r="C1782" s="2">
        <v>164.5</v>
      </c>
      <c r="D1782" s="2">
        <v>163</v>
      </c>
      <c r="E1782" s="2">
        <v>163.5</v>
      </c>
      <c r="F1782" s="2">
        <v>145.35505699999999</v>
      </c>
      <c r="G1782" s="3">
        <v>3828100</v>
      </c>
    </row>
    <row r="1783" spans="1:7" x14ac:dyDescent="0.25">
      <c r="A1783" s="1">
        <v>42844</v>
      </c>
      <c r="B1783" s="2">
        <v>163</v>
      </c>
      <c r="C1783" s="2">
        <v>164</v>
      </c>
      <c r="D1783" s="2">
        <v>159.5</v>
      </c>
      <c r="E1783" s="2">
        <v>160</v>
      </c>
      <c r="F1783" s="2">
        <v>142.243469</v>
      </c>
      <c r="G1783" s="3">
        <v>8808500</v>
      </c>
    </row>
    <row r="1784" spans="1:7" x14ac:dyDescent="0.25">
      <c r="A1784" s="1">
        <v>42845</v>
      </c>
      <c r="B1784" s="2">
        <v>159</v>
      </c>
      <c r="C1784" s="2">
        <v>161</v>
      </c>
      <c r="D1784" s="2">
        <v>159</v>
      </c>
      <c r="E1784" s="2">
        <v>160</v>
      </c>
      <c r="F1784" s="2">
        <v>142.243469</v>
      </c>
      <c r="G1784" s="3">
        <v>7572500</v>
      </c>
    </row>
    <row r="1785" spans="1:7" x14ac:dyDescent="0.25">
      <c r="A1785" s="1">
        <v>42846</v>
      </c>
      <c r="B1785" s="2">
        <v>159.5</v>
      </c>
      <c r="C1785" s="2">
        <v>160.5</v>
      </c>
      <c r="D1785" s="2">
        <v>159.5</v>
      </c>
      <c r="E1785" s="2">
        <v>160</v>
      </c>
      <c r="F1785" s="2">
        <v>142.243469</v>
      </c>
      <c r="G1785" s="3">
        <v>8079000</v>
      </c>
    </row>
    <row r="1786" spans="1:7" x14ac:dyDescent="0.25">
      <c r="A1786" s="1">
        <v>42849</v>
      </c>
      <c r="B1786" s="2">
        <v>156.5</v>
      </c>
      <c r="C1786" s="2">
        <v>156.5</v>
      </c>
      <c r="D1786" s="2">
        <v>154.5</v>
      </c>
      <c r="E1786" s="2">
        <v>155.5</v>
      </c>
      <c r="F1786" s="2">
        <v>141.787567</v>
      </c>
      <c r="G1786" s="3">
        <v>6931600</v>
      </c>
    </row>
    <row r="1787" spans="1:7" x14ac:dyDescent="0.25">
      <c r="A1787" s="1">
        <v>42850</v>
      </c>
      <c r="B1787" s="2">
        <v>155</v>
      </c>
      <c r="C1787" s="2">
        <v>156</v>
      </c>
      <c r="D1787" s="2">
        <v>154.5</v>
      </c>
      <c r="E1787" s="2">
        <v>156</v>
      </c>
      <c r="F1787" s="2">
        <v>142.243469</v>
      </c>
      <c r="G1787" s="3">
        <v>7071100</v>
      </c>
    </row>
    <row r="1788" spans="1:7" x14ac:dyDescent="0.25">
      <c r="A1788" s="1">
        <v>42851</v>
      </c>
      <c r="B1788" s="2">
        <v>156</v>
      </c>
      <c r="C1788" s="2">
        <v>158</v>
      </c>
      <c r="D1788" s="2">
        <v>155</v>
      </c>
      <c r="E1788" s="2">
        <v>157</v>
      </c>
      <c r="F1788" s="2">
        <v>143.155304</v>
      </c>
      <c r="G1788" s="3">
        <v>7018300</v>
      </c>
    </row>
    <row r="1789" spans="1:7" x14ac:dyDescent="0.25">
      <c r="A1789" s="1">
        <v>42852</v>
      </c>
      <c r="B1789" s="2">
        <v>157.5</v>
      </c>
      <c r="C1789" s="2">
        <v>157.5</v>
      </c>
      <c r="D1789" s="2">
        <v>155</v>
      </c>
      <c r="E1789" s="2">
        <v>156</v>
      </c>
      <c r="F1789" s="2">
        <v>142.243469</v>
      </c>
      <c r="G1789" s="3">
        <v>5513600</v>
      </c>
    </row>
    <row r="1790" spans="1:7" x14ac:dyDescent="0.25">
      <c r="A1790" s="1">
        <v>42853</v>
      </c>
      <c r="B1790" s="2">
        <v>156</v>
      </c>
      <c r="C1790" s="2">
        <v>156.5</v>
      </c>
      <c r="D1790" s="2">
        <v>155</v>
      </c>
      <c r="E1790" s="2">
        <v>156</v>
      </c>
      <c r="F1790" s="2">
        <v>142.243469</v>
      </c>
      <c r="G1790" s="3">
        <v>5471000</v>
      </c>
    </row>
    <row r="1791" spans="1:7" x14ac:dyDescent="0.25">
      <c r="A1791" s="1">
        <v>42857</v>
      </c>
      <c r="B1791" s="2">
        <v>156</v>
      </c>
      <c r="C1791" s="2">
        <v>156</v>
      </c>
      <c r="D1791" s="2">
        <v>155</v>
      </c>
      <c r="E1791" s="2">
        <v>155</v>
      </c>
      <c r="F1791" s="2">
        <v>141.33165</v>
      </c>
      <c r="G1791" s="3">
        <v>6526500</v>
      </c>
    </row>
    <row r="1792" spans="1:7" x14ac:dyDescent="0.25">
      <c r="A1792" s="1">
        <v>42858</v>
      </c>
      <c r="B1792" s="2">
        <v>155</v>
      </c>
      <c r="C1792" s="2">
        <v>156</v>
      </c>
      <c r="D1792" s="2">
        <v>155</v>
      </c>
      <c r="E1792" s="2">
        <v>155.5</v>
      </c>
      <c r="F1792" s="2">
        <v>141.787567</v>
      </c>
      <c r="G1792" s="3">
        <v>8718700</v>
      </c>
    </row>
    <row r="1793" spans="1:7" x14ac:dyDescent="0.25">
      <c r="A1793" s="1">
        <v>42859</v>
      </c>
      <c r="B1793" s="2">
        <v>155</v>
      </c>
      <c r="C1793" s="2">
        <v>157</v>
      </c>
      <c r="D1793" s="2">
        <v>155</v>
      </c>
      <c r="E1793" s="2">
        <v>157</v>
      </c>
      <c r="F1793" s="2">
        <v>143.155304</v>
      </c>
      <c r="G1793" s="3">
        <v>8979800</v>
      </c>
    </row>
    <row r="1794" spans="1:7" x14ac:dyDescent="0.25">
      <c r="A1794" s="1">
        <v>42863</v>
      </c>
      <c r="B1794" s="2">
        <v>157</v>
      </c>
      <c r="C1794" s="2">
        <v>158</v>
      </c>
      <c r="D1794" s="2">
        <v>156.5</v>
      </c>
      <c r="E1794" s="2">
        <v>157.5</v>
      </c>
      <c r="F1794" s="2">
        <v>143.61119099999999</v>
      </c>
      <c r="G1794" s="3">
        <v>3581300</v>
      </c>
    </row>
    <row r="1795" spans="1:7" x14ac:dyDescent="0.25">
      <c r="A1795" s="1">
        <v>42864</v>
      </c>
      <c r="B1795" s="2">
        <v>157.5</v>
      </c>
      <c r="C1795" s="2">
        <v>158</v>
      </c>
      <c r="D1795" s="2">
        <v>155.5</v>
      </c>
      <c r="E1795" s="2">
        <v>156.5</v>
      </c>
      <c r="F1795" s="2">
        <v>142.69937100000001</v>
      </c>
      <c r="G1795" s="3">
        <v>6154400</v>
      </c>
    </row>
    <row r="1796" spans="1:7" x14ac:dyDescent="0.25">
      <c r="A1796" s="1">
        <v>42866</v>
      </c>
      <c r="B1796" s="2">
        <v>156.5</v>
      </c>
      <c r="C1796" s="2">
        <v>157</v>
      </c>
      <c r="D1796" s="2">
        <v>154.5</v>
      </c>
      <c r="E1796" s="2">
        <v>156</v>
      </c>
      <c r="F1796" s="2">
        <v>142.243469</v>
      </c>
      <c r="G1796" s="3">
        <v>4315400</v>
      </c>
    </row>
    <row r="1797" spans="1:7" x14ac:dyDescent="0.25">
      <c r="A1797" s="1">
        <v>42867</v>
      </c>
      <c r="B1797" s="2">
        <v>155.5</v>
      </c>
      <c r="C1797" s="2">
        <v>155.5</v>
      </c>
      <c r="D1797" s="2">
        <v>152</v>
      </c>
      <c r="E1797" s="2">
        <v>154.5</v>
      </c>
      <c r="F1797" s="2">
        <v>140.87574799999999</v>
      </c>
      <c r="G1797" s="3">
        <v>7726400</v>
      </c>
    </row>
    <row r="1798" spans="1:7" x14ac:dyDescent="0.25">
      <c r="A1798" s="1">
        <v>42870</v>
      </c>
      <c r="B1798" s="2">
        <v>152</v>
      </c>
      <c r="C1798" s="2">
        <v>152</v>
      </c>
      <c r="D1798" s="2">
        <v>152</v>
      </c>
      <c r="E1798" s="2">
        <v>152</v>
      </c>
      <c r="F1798" s="2">
        <v>138.59622200000001</v>
      </c>
      <c r="G1798" s="3">
        <v>352900</v>
      </c>
    </row>
    <row r="1799" spans="1:7" x14ac:dyDescent="0.25">
      <c r="A1799" s="1">
        <v>42871</v>
      </c>
      <c r="B1799" s="2">
        <v>152</v>
      </c>
      <c r="C1799" s="2">
        <v>152</v>
      </c>
      <c r="D1799" s="2">
        <v>149</v>
      </c>
      <c r="E1799" s="2">
        <v>150.5</v>
      </c>
      <c r="F1799" s="2">
        <v>137.22848500000001</v>
      </c>
      <c r="G1799" s="3">
        <v>13490100</v>
      </c>
    </row>
    <row r="1800" spans="1:7" x14ac:dyDescent="0.25">
      <c r="A1800" s="1">
        <v>42872</v>
      </c>
      <c r="B1800" s="2">
        <v>151</v>
      </c>
      <c r="C1800" s="2">
        <v>153</v>
      </c>
      <c r="D1800" s="2">
        <v>151</v>
      </c>
      <c r="E1800" s="2">
        <v>152</v>
      </c>
      <c r="F1800" s="2">
        <v>138.59622200000001</v>
      </c>
      <c r="G1800" s="3">
        <v>5045500</v>
      </c>
    </row>
    <row r="1801" spans="1:7" x14ac:dyDescent="0.25">
      <c r="A1801" s="1">
        <v>42873</v>
      </c>
      <c r="B1801" s="2">
        <v>151</v>
      </c>
      <c r="C1801" s="2">
        <v>152</v>
      </c>
      <c r="D1801" s="2">
        <v>150.5</v>
      </c>
      <c r="E1801" s="2">
        <v>151</v>
      </c>
      <c r="F1801" s="2">
        <v>137.68438699999999</v>
      </c>
      <c r="G1801" s="3">
        <v>2929200</v>
      </c>
    </row>
    <row r="1802" spans="1:7" x14ac:dyDescent="0.25">
      <c r="A1802" s="1">
        <v>42874</v>
      </c>
      <c r="B1802" s="2">
        <v>151</v>
      </c>
      <c r="C1802" s="2">
        <v>152.5</v>
      </c>
      <c r="D1802" s="2">
        <v>150.5</v>
      </c>
      <c r="E1802" s="2">
        <v>152</v>
      </c>
      <c r="F1802" s="2">
        <v>138.59622200000001</v>
      </c>
      <c r="G1802" s="3">
        <v>2398500</v>
      </c>
    </row>
    <row r="1803" spans="1:7" x14ac:dyDescent="0.25">
      <c r="A1803" s="1">
        <v>42877</v>
      </c>
      <c r="B1803" s="2">
        <v>152.5</v>
      </c>
      <c r="C1803" s="2">
        <v>155</v>
      </c>
      <c r="D1803" s="2">
        <v>152</v>
      </c>
      <c r="E1803" s="2">
        <v>154.5</v>
      </c>
      <c r="F1803" s="2">
        <v>140.87574799999999</v>
      </c>
      <c r="G1803" s="3">
        <v>4675900</v>
      </c>
    </row>
    <row r="1804" spans="1:7" x14ac:dyDescent="0.25">
      <c r="A1804" s="1">
        <v>42878</v>
      </c>
      <c r="B1804" s="2">
        <v>155</v>
      </c>
      <c r="C1804" s="2">
        <v>156</v>
      </c>
      <c r="D1804" s="2">
        <v>154.5</v>
      </c>
      <c r="E1804" s="2">
        <v>156</v>
      </c>
      <c r="F1804" s="2">
        <v>142.243469</v>
      </c>
      <c r="G1804" s="3">
        <v>4537900</v>
      </c>
    </row>
    <row r="1805" spans="1:7" x14ac:dyDescent="0.25">
      <c r="A1805" s="1">
        <v>42879</v>
      </c>
      <c r="B1805" s="2">
        <v>156.5</v>
      </c>
      <c r="C1805" s="2">
        <v>156.5</v>
      </c>
      <c r="D1805" s="2">
        <v>154.5</v>
      </c>
      <c r="E1805" s="2">
        <v>155.5</v>
      </c>
      <c r="F1805" s="2">
        <v>141.787567</v>
      </c>
      <c r="G1805" s="3">
        <v>2415900</v>
      </c>
    </row>
    <row r="1806" spans="1:7" x14ac:dyDescent="0.25">
      <c r="A1806" s="1">
        <v>42880</v>
      </c>
      <c r="B1806" s="2">
        <v>155</v>
      </c>
      <c r="C1806" s="2">
        <v>156</v>
      </c>
      <c r="D1806" s="2">
        <v>154.5</v>
      </c>
      <c r="E1806" s="2">
        <v>154.5</v>
      </c>
      <c r="F1806" s="2">
        <v>140.87574799999999</v>
      </c>
      <c r="G1806" s="3">
        <v>3481400</v>
      </c>
    </row>
    <row r="1807" spans="1:7" x14ac:dyDescent="0.25">
      <c r="A1807" s="1">
        <v>42881</v>
      </c>
      <c r="B1807" s="2">
        <v>154.5</v>
      </c>
      <c r="C1807" s="2">
        <v>155</v>
      </c>
      <c r="D1807" s="2">
        <v>153.5</v>
      </c>
      <c r="E1807" s="2">
        <v>154.5</v>
      </c>
      <c r="F1807" s="2">
        <v>140.87574799999999</v>
      </c>
      <c r="G1807" s="3">
        <v>1950700</v>
      </c>
    </row>
    <row r="1808" spans="1:7" x14ac:dyDescent="0.25">
      <c r="A1808" s="1">
        <v>42884</v>
      </c>
      <c r="B1808" s="2">
        <v>154</v>
      </c>
      <c r="C1808" s="2">
        <v>155.5</v>
      </c>
      <c r="D1808" s="2">
        <v>154</v>
      </c>
      <c r="E1808" s="2">
        <v>154</v>
      </c>
      <c r="F1808" s="2">
        <v>140.41982999999999</v>
      </c>
      <c r="G1808" s="3">
        <v>1764900</v>
      </c>
    </row>
    <row r="1809" spans="1:7" x14ac:dyDescent="0.25">
      <c r="A1809" s="1">
        <v>42885</v>
      </c>
      <c r="B1809" s="2">
        <v>154</v>
      </c>
      <c r="C1809" s="2">
        <v>155.5</v>
      </c>
      <c r="D1809" s="2">
        <v>154</v>
      </c>
      <c r="E1809" s="2">
        <v>155</v>
      </c>
      <c r="F1809" s="2">
        <v>141.33165</v>
      </c>
      <c r="G1809" s="3">
        <v>1625400</v>
      </c>
    </row>
    <row r="1810" spans="1:7" x14ac:dyDescent="0.25">
      <c r="A1810" s="1">
        <v>42886</v>
      </c>
      <c r="B1810" s="2">
        <v>155</v>
      </c>
      <c r="C1810" s="2">
        <v>155.5</v>
      </c>
      <c r="D1810" s="2">
        <v>153</v>
      </c>
      <c r="E1810" s="2">
        <v>153</v>
      </c>
      <c r="F1810" s="2">
        <v>139.508026</v>
      </c>
      <c r="G1810" s="3">
        <v>4163300</v>
      </c>
    </row>
    <row r="1811" spans="1:7" x14ac:dyDescent="0.25">
      <c r="A1811" s="1">
        <v>42887</v>
      </c>
      <c r="B1811" s="2">
        <v>152.5</v>
      </c>
      <c r="C1811" s="2">
        <v>156</v>
      </c>
      <c r="D1811" s="2">
        <v>152.5</v>
      </c>
      <c r="E1811" s="2">
        <v>155.5</v>
      </c>
      <c r="F1811" s="2">
        <v>141.787567</v>
      </c>
      <c r="G1811" s="3">
        <v>4725900</v>
      </c>
    </row>
    <row r="1812" spans="1:7" x14ac:dyDescent="0.25">
      <c r="A1812" s="1">
        <v>42888</v>
      </c>
      <c r="B1812" s="2">
        <v>156</v>
      </c>
      <c r="C1812" s="2">
        <v>156.5</v>
      </c>
      <c r="D1812" s="2">
        <v>155</v>
      </c>
      <c r="E1812" s="2">
        <v>156</v>
      </c>
      <c r="F1812" s="2">
        <v>142.243469</v>
      </c>
      <c r="G1812" s="3">
        <v>2488100</v>
      </c>
    </row>
    <row r="1813" spans="1:7" x14ac:dyDescent="0.25">
      <c r="A1813" s="1">
        <v>42891</v>
      </c>
      <c r="B1813" s="2">
        <v>156.5</v>
      </c>
      <c r="C1813" s="2">
        <v>157</v>
      </c>
      <c r="D1813" s="2">
        <v>155.5</v>
      </c>
      <c r="E1813" s="2">
        <v>156.5</v>
      </c>
      <c r="F1813" s="2">
        <v>142.69937100000001</v>
      </c>
      <c r="G1813" s="3">
        <v>2225500</v>
      </c>
    </row>
    <row r="1814" spans="1:7" x14ac:dyDescent="0.25">
      <c r="A1814" s="1">
        <v>42892</v>
      </c>
      <c r="B1814" s="2">
        <v>156</v>
      </c>
      <c r="C1814" s="2">
        <v>156.5</v>
      </c>
      <c r="D1814" s="2">
        <v>155</v>
      </c>
      <c r="E1814" s="2">
        <v>155.5</v>
      </c>
      <c r="F1814" s="2">
        <v>141.787567</v>
      </c>
      <c r="G1814" s="3">
        <v>2015600</v>
      </c>
    </row>
    <row r="1815" spans="1:7" x14ac:dyDescent="0.25">
      <c r="A1815" s="1">
        <v>42893</v>
      </c>
      <c r="B1815" s="2">
        <v>155.5</v>
      </c>
      <c r="C1815" s="2">
        <v>156</v>
      </c>
      <c r="D1815" s="2">
        <v>154.5</v>
      </c>
      <c r="E1815" s="2">
        <v>154.5</v>
      </c>
      <c r="F1815" s="2">
        <v>140.87574799999999</v>
      </c>
      <c r="G1815" s="3">
        <v>2227400</v>
      </c>
    </row>
    <row r="1816" spans="1:7" x14ac:dyDescent="0.25">
      <c r="A1816" s="1">
        <v>42894</v>
      </c>
      <c r="B1816" s="2">
        <v>155</v>
      </c>
      <c r="C1816" s="2">
        <v>156</v>
      </c>
      <c r="D1816" s="2">
        <v>154</v>
      </c>
      <c r="E1816" s="2">
        <v>156</v>
      </c>
      <c r="F1816" s="2">
        <v>142.243469</v>
      </c>
      <c r="G1816" s="3">
        <v>3154100</v>
      </c>
    </row>
    <row r="1817" spans="1:7" x14ac:dyDescent="0.25">
      <c r="A1817" s="1">
        <v>42895</v>
      </c>
      <c r="B1817" s="2">
        <v>155.5</v>
      </c>
      <c r="C1817" s="2">
        <v>156</v>
      </c>
      <c r="D1817" s="2">
        <v>153</v>
      </c>
      <c r="E1817" s="2">
        <v>153.5</v>
      </c>
      <c r="F1817" s="2">
        <v>139.96391299999999</v>
      </c>
      <c r="G1817" s="3">
        <v>4136700</v>
      </c>
    </row>
    <row r="1818" spans="1:7" x14ac:dyDescent="0.25">
      <c r="A1818" s="1">
        <v>42898</v>
      </c>
      <c r="B1818" s="2">
        <v>154</v>
      </c>
      <c r="C1818" s="2">
        <v>155</v>
      </c>
      <c r="D1818" s="2">
        <v>153.5</v>
      </c>
      <c r="E1818" s="2">
        <v>154.5</v>
      </c>
      <c r="F1818" s="2">
        <v>140.87574799999999</v>
      </c>
      <c r="G1818" s="3">
        <v>2550500</v>
      </c>
    </row>
    <row r="1819" spans="1:7" x14ac:dyDescent="0.25">
      <c r="A1819" s="1">
        <v>42899</v>
      </c>
      <c r="B1819" s="2">
        <v>155</v>
      </c>
      <c r="C1819" s="2">
        <v>156</v>
      </c>
      <c r="D1819" s="2">
        <v>154</v>
      </c>
      <c r="E1819" s="2">
        <v>154.5</v>
      </c>
      <c r="F1819" s="2">
        <v>140.87574799999999</v>
      </c>
      <c r="G1819" s="3">
        <v>3060600</v>
      </c>
    </row>
    <row r="1820" spans="1:7" x14ac:dyDescent="0.25">
      <c r="A1820" s="1">
        <v>42900</v>
      </c>
      <c r="B1820" s="2">
        <v>155</v>
      </c>
      <c r="C1820" s="2">
        <v>155.5</v>
      </c>
      <c r="D1820" s="2">
        <v>154</v>
      </c>
      <c r="E1820" s="2">
        <v>155</v>
      </c>
      <c r="F1820" s="2">
        <v>141.33165</v>
      </c>
      <c r="G1820" s="3">
        <v>3144900</v>
      </c>
    </row>
    <row r="1821" spans="1:7" x14ac:dyDescent="0.25">
      <c r="A1821" s="1">
        <v>42901</v>
      </c>
      <c r="B1821" s="2">
        <v>154</v>
      </c>
      <c r="C1821" s="2">
        <v>156</v>
      </c>
      <c r="D1821" s="2">
        <v>153.5</v>
      </c>
      <c r="E1821" s="2">
        <v>154.5</v>
      </c>
      <c r="F1821" s="2">
        <v>140.87574799999999</v>
      </c>
      <c r="G1821" s="3">
        <v>3721900</v>
      </c>
    </row>
    <row r="1822" spans="1:7" x14ac:dyDescent="0.25">
      <c r="A1822" s="1">
        <v>42902</v>
      </c>
      <c r="B1822" s="2">
        <v>154.5</v>
      </c>
      <c r="C1822" s="2">
        <v>156</v>
      </c>
      <c r="D1822" s="2">
        <v>154.5</v>
      </c>
      <c r="E1822" s="2">
        <v>155.5</v>
      </c>
      <c r="F1822" s="2">
        <v>141.787567</v>
      </c>
      <c r="G1822" s="3">
        <v>3428100</v>
      </c>
    </row>
    <row r="1823" spans="1:7" x14ac:dyDescent="0.25">
      <c r="A1823" s="1">
        <v>42905</v>
      </c>
      <c r="B1823" s="2">
        <v>155.5</v>
      </c>
      <c r="C1823" s="2">
        <v>156.5</v>
      </c>
      <c r="D1823" s="2">
        <v>155</v>
      </c>
      <c r="E1823" s="2">
        <v>156</v>
      </c>
      <c r="F1823" s="2">
        <v>142.243469</v>
      </c>
      <c r="G1823" s="3">
        <v>2537100</v>
      </c>
    </row>
    <row r="1824" spans="1:7" x14ac:dyDescent="0.25">
      <c r="A1824" s="1">
        <v>42906</v>
      </c>
      <c r="B1824" s="2">
        <v>156</v>
      </c>
      <c r="C1824" s="2">
        <v>156.5</v>
      </c>
      <c r="D1824" s="2">
        <v>153.5</v>
      </c>
      <c r="E1824" s="2">
        <v>154.5</v>
      </c>
      <c r="F1824" s="2">
        <v>140.87574799999999</v>
      </c>
      <c r="G1824" s="3">
        <v>8735500</v>
      </c>
    </row>
    <row r="1825" spans="1:7" x14ac:dyDescent="0.25">
      <c r="A1825" s="1">
        <v>42907</v>
      </c>
      <c r="B1825" s="2">
        <v>154.5</v>
      </c>
      <c r="C1825" s="2">
        <v>155.5</v>
      </c>
      <c r="D1825" s="2">
        <v>153.5</v>
      </c>
      <c r="E1825" s="2">
        <v>154</v>
      </c>
      <c r="F1825" s="2">
        <v>140.41982999999999</v>
      </c>
      <c r="G1825" s="3">
        <v>5704200</v>
      </c>
    </row>
    <row r="1826" spans="1:7" x14ac:dyDescent="0.25">
      <c r="A1826" s="1">
        <v>42908</v>
      </c>
      <c r="B1826" s="2">
        <v>154</v>
      </c>
      <c r="C1826" s="2">
        <v>154.5</v>
      </c>
      <c r="D1826" s="2">
        <v>153.5</v>
      </c>
      <c r="E1826" s="2">
        <v>154</v>
      </c>
      <c r="F1826" s="2">
        <v>140.41982999999999</v>
      </c>
      <c r="G1826" s="3">
        <v>3079400</v>
      </c>
    </row>
    <row r="1827" spans="1:7" x14ac:dyDescent="0.25">
      <c r="A1827" s="1">
        <v>42909</v>
      </c>
      <c r="B1827" s="2">
        <v>154</v>
      </c>
      <c r="C1827" s="2">
        <v>154.5</v>
      </c>
      <c r="D1827" s="2">
        <v>153.5</v>
      </c>
      <c r="E1827" s="2">
        <v>154</v>
      </c>
      <c r="F1827" s="2">
        <v>140.41982999999999</v>
      </c>
      <c r="G1827" s="3">
        <v>4017800</v>
      </c>
    </row>
    <row r="1828" spans="1:7" x14ac:dyDescent="0.25">
      <c r="A1828" s="1">
        <v>42912</v>
      </c>
      <c r="B1828" s="2">
        <v>154.5</v>
      </c>
      <c r="C1828" s="2">
        <v>155</v>
      </c>
      <c r="D1828" s="2">
        <v>153.5</v>
      </c>
      <c r="E1828" s="2">
        <v>154</v>
      </c>
      <c r="F1828" s="2">
        <v>140.41982999999999</v>
      </c>
      <c r="G1828" s="3">
        <v>6206900</v>
      </c>
    </row>
    <row r="1829" spans="1:7" x14ac:dyDescent="0.25">
      <c r="A1829" s="1">
        <v>42913</v>
      </c>
      <c r="B1829" s="2">
        <v>154.5</v>
      </c>
      <c r="C1829" s="2">
        <v>156</v>
      </c>
      <c r="D1829" s="2">
        <v>154</v>
      </c>
      <c r="E1829" s="2">
        <v>155.5</v>
      </c>
      <c r="F1829" s="2">
        <v>141.787567</v>
      </c>
      <c r="G1829" s="3">
        <v>4027400</v>
      </c>
    </row>
    <row r="1830" spans="1:7" x14ac:dyDescent="0.25">
      <c r="A1830" s="1">
        <v>42914</v>
      </c>
      <c r="B1830" s="2">
        <v>155</v>
      </c>
      <c r="C1830" s="2">
        <v>156</v>
      </c>
      <c r="D1830" s="2">
        <v>155</v>
      </c>
      <c r="E1830" s="2">
        <v>155.5</v>
      </c>
      <c r="F1830" s="2">
        <v>141.787567</v>
      </c>
      <c r="G1830" s="3">
        <v>4429000</v>
      </c>
    </row>
    <row r="1831" spans="1:7" x14ac:dyDescent="0.25">
      <c r="A1831" s="1">
        <v>42915</v>
      </c>
      <c r="B1831" s="2">
        <v>156</v>
      </c>
      <c r="C1831" s="2">
        <v>157.5</v>
      </c>
      <c r="D1831" s="2">
        <v>155</v>
      </c>
      <c r="E1831" s="2">
        <v>155.5</v>
      </c>
      <c r="F1831" s="2">
        <v>141.787567</v>
      </c>
      <c r="G1831" s="3">
        <v>10503200</v>
      </c>
    </row>
    <row r="1832" spans="1:7" x14ac:dyDescent="0.25">
      <c r="A1832" s="1">
        <v>42916</v>
      </c>
      <c r="B1832" s="2">
        <v>155.5</v>
      </c>
      <c r="C1832" s="2">
        <v>156.5</v>
      </c>
      <c r="D1832" s="2">
        <v>155</v>
      </c>
      <c r="E1832" s="2">
        <v>155.5</v>
      </c>
      <c r="F1832" s="2">
        <v>141.787567</v>
      </c>
      <c r="G1832" s="3">
        <v>4919300</v>
      </c>
    </row>
    <row r="1833" spans="1:7" x14ac:dyDescent="0.25">
      <c r="A1833" s="1">
        <v>42919</v>
      </c>
      <c r="B1833" s="2">
        <v>156</v>
      </c>
      <c r="C1833" s="2">
        <v>157.5</v>
      </c>
      <c r="D1833" s="2">
        <v>156</v>
      </c>
      <c r="E1833" s="2">
        <v>157</v>
      </c>
      <c r="F1833" s="2">
        <v>143.155304</v>
      </c>
      <c r="G1833" s="3">
        <v>2782800</v>
      </c>
    </row>
    <row r="1834" spans="1:7" x14ac:dyDescent="0.25">
      <c r="A1834" s="1">
        <v>42920</v>
      </c>
      <c r="B1834" s="2">
        <v>157</v>
      </c>
      <c r="C1834" s="2">
        <v>157</v>
      </c>
      <c r="D1834" s="2">
        <v>154.5</v>
      </c>
      <c r="E1834" s="2">
        <v>155</v>
      </c>
      <c r="F1834" s="2">
        <v>141.33165</v>
      </c>
      <c r="G1834" s="3">
        <v>5827100</v>
      </c>
    </row>
    <row r="1835" spans="1:7" x14ac:dyDescent="0.25">
      <c r="A1835" s="1">
        <v>42921</v>
      </c>
      <c r="B1835" s="2">
        <v>155.5</v>
      </c>
      <c r="C1835" s="2">
        <v>156.5</v>
      </c>
      <c r="D1835" s="2">
        <v>155</v>
      </c>
      <c r="E1835" s="2">
        <v>156.5</v>
      </c>
      <c r="F1835" s="2">
        <v>142.69937100000001</v>
      </c>
      <c r="G1835" s="3">
        <v>2825400</v>
      </c>
    </row>
    <row r="1836" spans="1:7" x14ac:dyDescent="0.25">
      <c r="A1836" s="1">
        <v>42922</v>
      </c>
      <c r="B1836" s="2">
        <v>156</v>
      </c>
      <c r="C1836" s="2">
        <v>156.5</v>
      </c>
      <c r="D1836" s="2">
        <v>152.5</v>
      </c>
      <c r="E1836" s="2">
        <v>153.5</v>
      </c>
      <c r="F1836" s="2">
        <v>139.96391299999999</v>
      </c>
      <c r="G1836" s="3">
        <v>9720100</v>
      </c>
    </row>
    <row r="1837" spans="1:7" x14ac:dyDescent="0.25">
      <c r="A1837" s="1">
        <v>42923</v>
      </c>
      <c r="B1837" s="2">
        <v>153.5</v>
      </c>
      <c r="C1837" s="2">
        <v>154.5</v>
      </c>
      <c r="D1837" s="2">
        <v>152.5</v>
      </c>
      <c r="E1837" s="2">
        <v>154.5</v>
      </c>
      <c r="F1837" s="2">
        <v>140.87574799999999</v>
      </c>
      <c r="G1837" s="3">
        <v>6963000</v>
      </c>
    </row>
    <row r="1838" spans="1:7" x14ac:dyDescent="0.25">
      <c r="A1838" s="1">
        <v>42927</v>
      </c>
      <c r="B1838" s="2">
        <v>155</v>
      </c>
      <c r="C1838" s="2">
        <v>156</v>
      </c>
      <c r="D1838" s="2">
        <v>154</v>
      </c>
      <c r="E1838" s="2">
        <v>155.5</v>
      </c>
      <c r="F1838" s="2">
        <v>141.787567</v>
      </c>
      <c r="G1838" s="3">
        <v>6799300</v>
      </c>
    </row>
    <row r="1839" spans="1:7" x14ac:dyDescent="0.25">
      <c r="A1839" s="1">
        <v>42928</v>
      </c>
      <c r="B1839" s="2">
        <v>156</v>
      </c>
      <c r="C1839" s="2">
        <v>157.5</v>
      </c>
      <c r="D1839" s="2">
        <v>155.5</v>
      </c>
      <c r="E1839" s="2">
        <v>157</v>
      </c>
      <c r="F1839" s="2">
        <v>143.155304</v>
      </c>
      <c r="G1839" s="3">
        <v>11053700</v>
      </c>
    </row>
    <row r="1840" spans="1:7" x14ac:dyDescent="0.25">
      <c r="A1840" s="1">
        <v>42929</v>
      </c>
      <c r="B1840" s="2">
        <v>158.5</v>
      </c>
      <c r="C1840" s="2">
        <v>160</v>
      </c>
      <c r="D1840" s="2">
        <v>156.5</v>
      </c>
      <c r="E1840" s="2">
        <v>157.5</v>
      </c>
      <c r="F1840" s="2">
        <v>143.61119099999999</v>
      </c>
      <c r="G1840" s="3">
        <v>15358700</v>
      </c>
    </row>
    <row r="1841" spans="1:7" x14ac:dyDescent="0.25">
      <c r="A1841" s="1">
        <v>42930</v>
      </c>
      <c r="B1841" s="2">
        <v>158</v>
      </c>
      <c r="C1841" s="2">
        <v>158</v>
      </c>
      <c r="D1841" s="2">
        <v>155.5</v>
      </c>
      <c r="E1841" s="2">
        <v>156</v>
      </c>
      <c r="F1841" s="2">
        <v>142.243469</v>
      </c>
      <c r="G1841" s="3">
        <v>6298800</v>
      </c>
    </row>
    <row r="1842" spans="1:7" x14ac:dyDescent="0.25">
      <c r="A1842" s="1">
        <v>42933</v>
      </c>
      <c r="B1842" s="2">
        <v>157</v>
      </c>
      <c r="C1842" s="2">
        <v>157.5</v>
      </c>
      <c r="D1842" s="2">
        <v>156.5</v>
      </c>
      <c r="E1842" s="2">
        <v>157.5</v>
      </c>
      <c r="F1842" s="2">
        <v>143.61119099999999</v>
      </c>
      <c r="G1842" s="3">
        <v>2641900</v>
      </c>
    </row>
    <row r="1843" spans="1:7" x14ac:dyDescent="0.25">
      <c r="A1843" s="1">
        <v>42934</v>
      </c>
      <c r="B1843" s="2">
        <v>156.5</v>
      </c>
      <c r="C1843" s="2">
        <v>157</v>
      </c>
      <c r="D1843" s="2">
        <v>154</v>
      </c>
      <c r="E1843" s="2">
        <v>154</v>
      </c>
      <c r="F1843" s="2">
        <v>140.41982999999999</v>
      </c>
      <c r="G1843" s="3">
        <v>8209000</v>
      </c>
    </row>
    <row r="1844" spans="1:7" x14ac:dyDescent="0.25">
      <c r="A1844" s="1">
        <v>42935</v>
      </c>
      <c r="B1844" s="2">
        <v>154.5</v>
      </c>
      <c r="C1844" s="2">
        <v>155</v>
      </c>
      <c r="D1844" s="2">
        <v>153</v>
      </c>
      <c r="E1844" s="2">
        <v>153.5</v>
      </c>
      <c r="F1844" s="2">
        <v>139.96391299999999</v>
      </c>
      <c r="G1844" s="3">
        <v>5184900</v>
      </c>
    </row>
    <row r="1845" spans="1:7" x14ac:dyDescent="0.25">
      <c r="A1845" s="1">
        <v>42936</v>
      </c>
      <c r="B1845" s="2">
        <v>153</v>
      </c>
      <c r="C1845" s="2">
        <v>154</v>
      </c>
      <c r="D1845" s="2">
        <v>151.5</v>
      </c>
      <c r="E1845" s="2">
        <v>152</v>
      </c>
      <c r="F1845" s="2">
        <v>138.59622200000001</v>
      </c>
      <c r="G1845" s="3">
        <v>7883500</v>
      </c>
    </row>
    <row r="1846" spans="1:7" x14ac:dyDescent="0.25">
      <c r="A1846" s="1">
        <v>42937</v>
      </c>
      <c r="B1846" s="2">
        <v>152.5</v>
      </c>
      <c r="C1846" s="2">
        <v>153</v>
      </c>
      <c r="D1846" s="2">
        <v>150.5</v>
      </c>
      <c r="E1846" s="2">
        <v>151</v>
      </c>
      <c r="F1846" s="2">
        <v>137.68438699999999</v>
      </c>
      <c r="G1846" s="3">
        <v>9708600</v>
      </c>
    </row>
    <row r="1847" spans="1:7" x14ac:dyDescent="0.25">
      <c r="A1847" s="1">
        <v>42940</v>
      </c>
      <c r="B1847" s="2">
        <v>151</v>
      </c>
      <c r="C1847" s="2">
        <v>152.5</v>
      </c>
      <c r="D1847" s="2">
        <v>151</v>
      </c>
      <c r="E1847" s="2">
        <v>152.5</v>
      </c>
      <c r="F1847" s="2">
        <v>139.052109</v>
      </c>
      <c r="G1847" s="3">
        <v>3700700</v>
      </c>
    </row>
    <row r="1848" spans="1:7" x14ac:dyDescent="0.25">
      <c r="A1848" s="1">
        <v>42941</v>
      </c>
      <c r="B1848" s="2">
        <v>152</v>
      </c>
      <c r="C1848" s="2">
        <v>153</v>
      </c>
      <c r="D1848" s="2">
        <v>151</v>
      </c>
      <c r="E1848" s="2">
        <v>152</v>
      </c>
      <c r="F1848" s="2">
        <v>138.59622200000001</v>
      </c>
      <c r="G1848" s="3">
        <v>3641000</v>
      </c>
    </row>
    <row r="1849" spans="1:7" x14ac:dyDescent="0.25">
      <c r="A1849" s="1">
        <v>42942</v>
      </c>
      <c r="B1849" s="2">
        <v>152</v>
      </c>
      <c r="C1849" s="2">
        <v>152</v>
      </c>
      <c r="D1849" s="2">
        <v>151</v>
      </c>
      <c r="E1849" s="2">
        <v>152</v>
      </c>
      <c r="F1849" s="2">
        <v>138.59622200000001</v>
      </c>
      <c r="G1849" s="3">
        <v>4044800</v>
      </c>
    </row>
    <row r="1850" spans="1:7" x14ac:dyDescent="0.25">
      <c r="A1850" s="1">
        <v>42943</v>
      </c>
      <c r="B1850" s="2">
        <v>152</v>
      </c>
      <c r="C1850" s="2">
        <v>152</v>
      </c>
      <c r="D1850" s="2">
        <v>150</v>
      </c>
      <c r="E1850" s="2">
        <v>150.5</v>
      </c>
      <c r="F1850" s="2">
        <v>137.22848500000001</v>
      </c>
      <c r="G1850" s="3">
        <v>6097300</v>
      </c>
    </row>
    <row r="1851" spans="1:7" x14ac:dyDescent="0.25">
      <c r="A1851" s="1">
        <v>42947</v>
      </c>
      <c r="B1851" s="2">
        <v>150</v>
      </c>
      <c r="C1851" s="2">
        <v>150</v>
      </c>
      <c r="D1851" s="2">
        <v>146</v>
      </c>
      <c r="E1851" s="2">
        <v>147</v>
      </c>
      <c r="F1851" s="2">
        <v>134.037125</v>
      </c>
      <c r="G1851" s="3">
        <v>18687300</v>
      </c>
    </row>
    <row r="1852" spans="1:7" x14ac:dyDescent="0.25">
      <c r="A1852" s="1">
        <v>42948</v>
      </c>
      <c r="B1852" s="2">
        <v>146</v>
      </c>
      <c r="C1852" s="2">
        <v>146.5</v>
      </c>
      <c r="D1852" s="2">
        <v>145</v>
      </c>
      <c r="E1852" s="2">
        <v>145.5</v>
      </c>
      <c r="F1852" s="2">
        <v>132.66940299999999</v>
      </c>
      <c r="G1852" s="3">
        <v>11646800</v>
      </c>
    </row>
    <row r="1853" spans="1:7" x14ac:dyDescent="0.25">
      <c r="A1853" s="1">
        <v>42949</v>
      </c>
      <c r="B1853" s="2">
        <v>146</v>
      </c>
      <c r="C1853" s="2">
        <v>147</v>
      </c>
      <c r="D1853" s="2">
        <v>145.5</v>
      </c>
      <c r="E1853" s="2">
        <v>145.5</v>
      </c>
      <c r="F1853" s="2">
        <v>132.66940299999999</v>
      </c>
      <c r="G1853" s="3">
        <v>9290300</v>
      </c>
    </row>
    <row r="1854" spans="1:7" x14ac:dyDescent="0.25">
      <c r="A1854" s="1">
        <v>42950</v>
      </c>
      <c r="B1854" s="2">
        <v>145.5</v>
      </c>
      <c r="C1854" s="2">
        <v>146.5</v>
      </c>
      <c r="D1854" s="2">
        <v>144.5</v>
      </c>
      <c r="E1854" s="2">
        <v>145</v>
      </c>
      <c r="F1854" s="2">
        <v>132.21348599999999</v>
      </c>
      <c r="G1854" s="3">
        <v>6823100</v>
      </c>
    </row>
    <row r="1855" spans="1:7" x14ac:dyDescent="0.25">
      <c r="A1855" s="1">
        <v>42951</v>
      </c>
      <c r="B1855" s="2">
        <v>145</v>
      </c>
      <c r="C1855" s="2">
        <v>145</v>
      </c>
      <c r="D1855" s="2">
        <v>143</v>
      </c>
      <c r="E1855" s="2">
        <v>143</v>
      </c>
      <c r="F1855" s="2">
        <v>130.389847</v>
      </c>
      <c r="G1855" s="3">
        <v>12727900</v>
      </c>
    </row>
    <row r="1856" spans="1:7" x14ac:dyDescent="0.25">
      <c r="A1856" s="1">
        <v>42954</v>
      </c>
      <c r="B1856" s="2">
        <v>142</v>
      </c>
      <c r="C1856" s="2">
        <v>142.5</v>
      </c>
      <c r="D1856" s="2">
        <v>140</v>
      </c>
      <c r="E1856" s="2">
        <v>141.5</v>
      </c>
      <c r="F1856" s="2">
        <v>129.022141</v>
      </c>
      <c r="G1856" s="3">
        <v>11987300</v>
      </c>
    </row>
    <row r="1857" spans="1:7" x14ac:dyDescent="0.25">
      <c r="A1857" s="1">
        <v>42955</v>
      </c>
      <c r="B1857" s="2">
        <v>142.5</v>
      </c>
      <c r="C1857" s="2">
        <v>144.5</v>
      </c>
      <c r="D1857" s="2">
        <v>142</v>
      </c>
      <c r="E1857" s="2">
        <v>143.5</v>
      </c>
      <c r="F1857" s="2">
        <v>130.84574900000001</v>
      </c>
      <c r="G1857" s="3">
        <v>9645500</v>
      </c>
    </row>
    <row r="1858" spans="1:7" x14ac:dyDescent="0.25">
      <c r="A1858" s="1">
        <v>42956</v>
      </c>
      <c r="B1858" s="2">
        <v>144</v>
      </c>
      <c r="C1858" s="2">
        <v>144.5</v>
      </c>
      <c r="D1858" s="2">
        <v>143</v>
      </c>
      <c r="E1858" s="2">
        <v>144</v>
      </c>
      <c r="F1858" s="2">
        <v>131.30166600000001</v>
      </c>
      <c r="G1858" s="3">
        <v>5020400</v>
      </c>
    </row>
    <row r="1859" spans="1:7" x14ac:dyDescent="0.25">
      <c r="A1859" s="1">
        <v>42957</v>
      </c>
      <c r="B1859" s="2">
        <v>144.5</v>
      </c>
      <c r="C1859" s="2">
        <v>144.5</v>
      </c>
      <c r="D1859" s="2">
        <v>142.5</v>
      </c>
      <c r="E1859" s="2">
        <v>143</v>
      </c>
      <c r="F1859" s="2">
        <v>130.389847</v>
      </c>
      <c r="G1859" s="3">
        <v>5010800</v>
      </c>
    </row>
    <row r="1860" spans="1:7" x14ac:dyDescent="0.25">
      <c r="A1860" s="1">
        <v>42958</v>
      </c>
      <c r="B1860" s="2">
        <v>142.5</v>
      </c>
      <c r="C1860" s="2">
        <v>143.5</v>
      </c>
      <c r="D1860" s="2">
        <v>140.5</v>
      </c>
      <c r="E1860" s="2">
        <v>143.5</v>
      </c>
      <c r="F1860" s="2">
        <v>130.84574900000001</v>
      </c>
      <c r="G1860" s="3">
        <v>9391800</v>
      </c>
    </row>
    <row r="1861" spans="1:7" x14ac:dyDescent="0.25">
      <c r="A1861" s="1">
        <v>42962</v>
      </c>
      <c r="B1861" s="2">
        <v>144.5</v>
      </c>
      <c r="C1861" s="2">
        <v>145</v>
      </c>
      <c r="D1861" s="2">
        <v>143</v>
      </c>
      <c r="E1861" s="2">
        <v>144</v>
      </c>
      <c r="F1861" s="2">
        <v>131.30166600000001</v>
      </c>
      <c r="G1861" s="3">
        <v>6430000</v>
      </c>
    </row>
    <row r="1862" spans="1:7" x14ac:dyDescent="0.25">
      <c r="A1862" s="1">
        <v>42963</v>
      </c>
      <c r="B1862" s="2">
        <v>143</v>
      </c>
      <c r="C1862" s="2">
        <v>143.5</v>
      </c>
      <c r="D1862" s="2">
        <v>140.5</v>
      </c>
      <c r="E1862" s="2">
        <v>141</v>
      </c>
      <c r="F1862" s="2">
        <v>128.56620799999999</v>
      </c>
      <c r="G1862" s="3">
        <v>11124200</v>
      </c>
    </row>
    <row r="1863" spans="1:7" x14ac:dyDescent="0.25">
      <c r="A1863" s="1">
        <v>42964</v>
      </c>
      <c r="B1863" s="2">
        <v>141.5</v>
      </c>
      <c r="C1863" s="2">
        <v>143</v>
      </c>
      <c r="D1863" s="2">
        <v>141.5</v>
      </c>
      <c r="E1863" s="2">
        <v>142</v>
      </c>
      <c r="F1863" s="2">
        <v>129.478027</v>
      </c>
      <c r="G1863" s="3">
        <v>5501200</v>
      </c>
    </row>
    <row r="1864" spans="1:7" x14ac:dyDescent="0.25">
      <c r="A1864" s="1">
        <v>42965</v>
      </c>
      <c r="B1864" s="2">
        <v>142</v>
      </c>
      <c r="C1864" s="2">
        <v>143</v>
      </c>
      <c r="D1864" s="2">
        <v>142</v>
      </c>
      <c r="E1864" s="2">
        <v>142.5</v>
      </c>
      <c r="F1864" s="2">
        <v>129.93392900000001</v>
      </c>
      <c r="G1864" s="3">
        <v>1532400</v>
      </c>
    </row>
    <row r="1865" spans="1:7" x14ac:dyDescent="0.25">
      <c r="A1865" s="1">
        <v>42968</v>
      </c>
      <c r="B1865" s="2">
        <v>143</v>
      </c>
      <c r="C1865" s="2">
        <v>143.5</v>
      </c>
      <c r="D1865" s="2">
        <v>142.5</v>
      </c>
      <c r="E1865" s="2">
        <v>142.5</v>
      </c>
      <c r="F1865" s="2">
        <v>129.93392900000001</v>
      </c>
      <c r="G1865" s="3">
        <v>2309200</v>
      </c>
    </row>
    <row r="1866" spans="1:7" x14ac:dyDescent="0.25">
      <c r="A1866" s="1">
        <v>42969</v>
      </c>
      <c r="B1866" s="2">
        <v>143</v>
      </c>
      <c r="C1866" s="2">
        <v>145</v>
      </c>
      <c r="D1866" s="2">
        <v>142.5</v>
      </c>
      <c r="E1866" s="2">
        <v>143.5</v>
      </c>
      <c r="F1866" s="2">
        <v>130.84574900000001</v>
      </c>
      <c r="G1866" s="3">
        <v>9515600</v>
      </c>
    </row>
    <row r="1867" spans="1:7" x14ac:dyDescent="0.25">
      <c r="A1867" s="1">
        <v>42970</v>
      </c>
      <c r="B1867" s="2">
        <v>145</v>
      </c>
      <c r="C1867" s="2">
        <v>145.5</v>
      </c>
      <c r="D1867" s="2">
        <v>143.5</v>
      </c>
      <c r="E1867" s="2">
        <v>144.5</v>
      </c>
      <c r="F1867" s="2">
        <v>131.757553</v>
      </c>
      <c r="G1867" s="3">
        <v>11417200</v>
      </c>
    </row>
    <row r="1868" spans="1:7" x14ac:dyDescent="0.25">
      <c r="A1868" s="1">
        <v>42971</v>
      </c>
      <c r="B1868" s="2">
        <v>146</v>
      </c>
      <c r="C1868" s="2">
        <v>146.5</v>
      </c>
      <c r="D1868" s="2">
        <v>144</v>
      </c>
      <c r="E1868" s="2">
        <v>144.5</v>
      </c>
      <c r="F1868" s="2">
        <v>131.757553</v>
      </c>
      <c r="G1868" s="3">
        <v>10693900</v>
      </c>
    </row>
    <row r="1869" spans="1:7" x14ac:dyDescent="0.25">
      <c r="A1869" s="1">
        <v>42972</v>
      </c>
      <c r="B1869" s="2">
        <v>144.5</v>
      </c>
      <c r="C1869" s="2">
        <v>145</v>
      </c>
      <c r="D1869" s="2">
        <v>143.5</v>
      </c>
      <c r="E1869" s="2">
        <v>144</v>
      </c>
      <c r="F1869" s="2">
        <v>131.30166600000001</v>
      </c>
      <c r="G1869" s="3">
        <v>3140700</v>
      </c>
    </row>
    <row r="1870" spans="1:7" x14ac:dyDescent="0.25">
      <c r="A1870" s="1">
        <v>42975</v>
      </c>
      <c r="B1870" s="2">
        <v>144.5</v>
      </c>
      <c r="C1870" s="2">
        <v>144.5</v>
      </c>
      <c r="D1870" s="2">
        <v>144.5</v>
      </c>
      <c r="E1870" s="2">
        <v>144.5</v>
      </c>
      <c r="F1870" s="2">
        <v>131.757553</v>
      </c>
      <c r="G1870" s="3">
        <v>681800</v>
      </c>
    </row>
    <row r="1871" spans="1:7" x14ac:dyDescent="0.25">
      <c r="A1871" s="1">
        <v>42976</v>
      </c>
      <c r="B1871" s="2">
        <v>144.5</v>
      </c>
      <c r="C1871" s="2">
        <v>149</v>
      </c>
      <c r="D1871" s="2">
        <v>144</v>
      </c>
      <c r="E1871" s="2">
        <v>148.5</v>
      </c>
      <c r="F1871" s="2">
        <v>135.404831</v>
      </c>
      <c r="G1871" s="3">
        <v>24750900</v>
      </c>
    </row>
    <row r="1872" spans="1:7" x14ac:dyDescent="0.25">
      <c r="A1872" s="1">
        <v>42977</v>
      </c>
      <c r="B1872" s="2">
        <v>150.5</v>
      </c>
      <c r="C1872" s="2">
        <v>152</v>
      </c>
      <c r="D1872" s="2">
        <v>149.5</v>
      </c>
      <c r="E1872" s="2">
        <v>150.5</v>
      </c>
      <c r="F1872" s="2">
        <v>137.22848500000001</v>
      </c>
      <c r="G1872" s="3">
        <v>15341000</v>
      </c>
    </row>
    <row r="1873" spans="1:7" x14ac:dyDescent="0.25">
      <c r="A1873" s="1">
        <v>42978</v>
      </c>
      <c r="B1873" s="2">
        <v>150.5</v>
      </c>
      <c r="C1873" s="2">
        <v>151.5</v>
      </c>
      <c r="D1873" s="2">
        <v>149.5</v>
      </c>
      <c r="E1873" s="2">
        <v>150.5</v>
      </c>
      <c r="F1873" s="2">
        <v>137.22848500000001</v>
      </c>
      <c r="G1873" s="3">
        <v>9346300</v>
      </c>
    </row>
    <row r="1874" spans="1:7" x14ac:dyDescent="0.25">
      <c r="A1874" s="1">
        <v>42979</v>
      </c>
      <c r="B1874" s="2">
        <v>151</v>
      </c>
      <c r="C1874" s="2">
        <v>152</v>
      </c>
      <c r="D1874" s="2">
        <v>150.5</v>
      </c>
      <c r="E1874" s="2">
        <v>151</v>
      </c>
      <c r="F1874" s="2">
        <v>137.68438699999999</v>
      </c>
      <c r="G1874" s="3">
        <v>5463700</v>
      </c>
    </row>
    <row r="1875" spans="1:7" x14ac:dyDescent="0.25">
      <c r="A1875" s="1">
        <v>42982</v>
      </c>
      <c r="B1875" s="2">
        <v>150</v>
      </c>
      <c r="C1875" s="2">
        <v>150</v>
      </c>
      <c r="D1875" s="2">
        <v>148.5</v>
      </c>
      <c r="E1875" s="2">
        <v>149.5</v>
      </c>
      <c r="F1875" s="2">
        <v>137.684372</v>
      </c>
      <c r="G1875" s="3">
        <v>5020900</v>
      </c>
    </row>
    <row r="1876" spans="1:7" x14ac:dyDescent="0.25">
      <c r="A1876" s="1">
        <v>42983</v>
      </c>
      <c r="B1876" s="2">
        <v>149</v>
      </c>
      <c r="C1876" s="2">
        <v>149.5</v>
      </c>
      <c r="D1876" s="2">
        <v>148</v>
      </c>
      <c r="E1876" s="2">
        <v>148</v>
      </c>
      <c r="F1876" s="2">
        <v>136.302933</v>
      </c>
      <c r="G1876" s="3">
        <v>4906100</v>
      </c>
    </row>
    <row r="1877" spans="1:7" x14ac:dyDescent="0.25">
      <c r="A1877" s="1">
        <v>42984</v>
      </c>
      <c r="B1877" s="2">
        <v>148</v>
      </c>
      <c r="C1877" s="2">
        <v>148.5</v>
      </c>
      <c r="D1877" s="2">
        <v>146.5</v>
      </c>
      <c r="E1877" s="2">
        <v>147</v>
      </c>
      <c r="F1877" s="2">
        <v>135.38197299999999</v>
      </c>
      <c r="G1877" s="3">
        <v>5594000</v>
      </c>
    </row>
    <row r="1878" spans="1:7" x14ac:dyDescent="0.25">
      <c r="A1878" s="1">
        <v>42985</v>
      </c>
      <c r="B1878" s="2">
        <v>147</v>
      </c>
      <c r="C1878" s="2">
        <v>148.5</v>
      </c>
      <c r="D1878" s="2">
        <v>146.5</v>
      </c>
      <c r="E1878" s="2">
        <v>147.5</v>
      </c>
      <c r="F1878" s="2">
        <v>135.84245300000001</v>
      </c>
      <c r="G1878" s="3">
        <v>10437900</v>
      </c>
    </row>
    <row r="1879" spans="1:7" x14ac:dyDescent="0.25">
      <c r="A1879" s="1">
        <v>42986</v>
      </c>
      <c r="B1879" s="2">
        <v>149</v>
      </c>
      <c r="C1879" s="2">
        <v>150</v>
      </c>
      <c r="D1879" s="2">
        <v>148.5</v>
      </c>
      <c r="E1879" s="2">
        <v>149</v>
      </c>
      <c r="F1879" s="2">
        <v>137.223907</v>
      </c>
      <c r="G1879" s="3">
        <v>14471300</v>
      </c>
    </row>
    <row r="1880" spans="1:7" x14ac:dyDescent="0.25">
      <c r="A1880" s="1">
        <v>42989</v>
      </c>
      <c r="B1880" s="2">
        <v>149.5</v>
      </c>
      <c r="C1880" s="2">
        <v>151</v>
      </c>
      <c r="D1880" s="2">
        <v>149</v>
      </c>
      <c r="E1880" s="2">
        <v>150</v>
      </c>
      <c r="F1880" s="2">
        <v>138.144882</v>
      </c>
      <c r="G1880" s="3">
        <v>10133900</v>
      </c>
    </row>
    <row r="1881" spans="1:7" x14ac:dyDescent="0.25">
      <c r="A1881" s="1">
        <v>42990</v>
      </c>
      <c r="B1881" s="2">
        <v>150.5</v>
      </c>
      <c r="C1881" s="2">
        <v>152</v>
      </c>
      <c r="D1881" s="2">
        <v>150.5</v>
      </c>
      <c r="E1881" s="2">
        <v>151.5</v>
      </c>
      <c r="F1881" s="2">
        <v>139.52630600000001</v>
      </c>
      <c r="G1881" s="3">
        <v>9460200</v>
      </c>
    </row>
    <row r="1882" spans="1:7" x14ac:dyDescent="0.25">
      <c r="A1882" s="1">
        <v>42991</v>
      </c>
      <c r="B1882" s="2">
        <v>152</v>
      </c>
      <c r="C1882" s="2">
        <v>152.5</v>
      </c>
      <c r="D1882" s="2">
        <v>151.5</v>
      </c>
      <c r="E1882" s="2">
        <v>152</v>
      </c>
      <c r="F1882" s="2">
        <v>139.98680100000001</v>
      </c>
      <c r="G1882" s="3">
        <v>8740600</v>
      </c>
    </row>
    <row r="1883" spans="1:7" x14ac:dyDescent="0.25">
      <c r="A1883" s="1">
        <v>42992</v>
      </c>
      <c r="B1883" s="2">
        <v>152</v>
      </c>
      <c r="C1883" s="2">
        <v>154</v>
      </c>
      <c r="D1883" s="2">
        <v>152</v>
      </c>
      <c r="E1883" s="2">
        <v>153.5</v>
      </c>
      <c r="F1883" s="2">
        <v>141.368225</v>
      </c>
      <c r="G1883" s="3">
        <v>11926300</v>
      </c>
    </row>
    <row r="1884" spans="1:7" x14ac:dyDescent="0.25">
      <c r="A1884" s="1">
        <v>42993</v>
      </c>
      <c r="B1884" s="2">
        <v>153.5</v>
      </c>
      <c r="C1884" s="2">
        <v>155.5</v>
      </c>
      <c r="D1884" s="2">
        <v>153</v>
      </c>
      <c r="E1884" s="2">
        <v>155.5</v>
      </c>
      <c r="F1884" s="2">
        <v>143.21019000000001</v>
      </c>
      <c r="G1884" s="3">
        <v>13131900</v>
      </c>
    </row>
    <row r="1885" spans="1:7" x14ac:dyDescent="0.25">
      <c r="A1885" s="1">
        <v>42996</v>
      </c>
      <c r="B1885" s="2">
        <v>156</v>
      </c>
      <c r="C1885" s="2">
        <v>157.5</v>
      </c>
      <c r="D1885" s="2">
        <v>155.5</v>
      </c>
      <c r="E1885" s="2">
        <v>156</v>
      </c>
      <c r="F1885" s="2">
        <v>143.67065400000001</v>
      </c>
      <c r="G1885" s="3">
        <v>12532500</v>
      </c>
    </row>
    <row r="1886" spans="1:7" x14ac:dyDescent="0.25">
      <c r="A1886" s="1">
        <v>42997</v>
      </c>
      <c r="B1886" s="2">
        <v>156</v>
      </c>
      <c r="C1886" s="2">
        <v>156.5</v>
      </c>
      <c r="D1886" s="2">
        <v>154</v>
      </c>
      <c r="E1886" s="2">
        <v>154.5</v>
      </c>
      <c r="F1886" s="2">
        <v>142.28921500000001</v>
      </c>
      <c r="G1886" s="3">
        <v>5331800</v>
      </c>
    </row>
    <row r="1887" spans="1:7" x14ac:dyDescent="0.25">
      <c r="A1887" s="1">
        <v>42998</v>
      </c>
      <c r="B1887" s="2">
        <v>154.5</v>
      </c>
      <c r="C1887" s="2">
        <v>155</v>
      </c>
      <c r="D1887" s="2">
        <v>153</v>
      </c>
      <c r="E1887" s="2">
        <v>154.5</v>
      </c>
      <c r="F1887" s="2">
        <v>142.28921500000001</v>
      </c>
      <c r="G1887" s="3">
        <v>3887300</v>
      </c>
    </row>
    <row r="1888" spans="1:7" x14ac:dyDescent="0.25">
      <c r="A1888" s="1">
        <v>42999</v>
      </c>
      <c r="B1888" s="2">
        <v>154</v>
      </c>
      <c r="C1888" s="2">
        <v>154.5</v>
      </c>
      <c r="D1888" s="2">
        <v>153</v>
      </c>
      <c r="E1888" s="2">
        <v>153.5</v>
      </c>
      <c r="F1888" s="2">
        <v>141.368225</v>
      </c>
      <c r="G1888" s="3">
        <v>4475700</v>
      </c>
    </row>
    <row r="1889" spans="1:7" x14ac:dyDescent="0.25">
      <c r="A1889" s="1">
        <v>43000</v>
      </c>
      <c r="B1889" s="2">
        <v>153.5</v>
      </c>
      <c r="C1889" s="2">
        <v>153.5</v>
      </c>
      <c r="D1889" s="2">
        <v>152</v>
      </c>
      <c r="E1889" s="2">
        <v>153.5</v>
      </c>
      <c r="F1889" s="2">
        <v>141.368225</v>
      </c>
      <c r="G1889" s="3">
        <v>9611900</v>
      </c>
    </row>
    <row r="1890" spans="1:7" x14ac:dyDescent="0.25">
      <c r="A1890" s="1">
        <v>43003</v>
      </c>
      <c r="B1890" s="2">
        <v>154</v>
      </c>
      <c r="C1890" s="2">
        <v>154.5</v>
      </c>
      <c r="D1890" s="2">
        <v>152.5</v>
      </c>
      <c r="E1890" s="2">
        <v>154.5</v>
      </c>
      <c r="F1890" s="2">
        <v>142.28921500000001</v>
      </c>
      <c r="G1890" s="3">
        <v>3418900</v>
      </c>
    </row>
    <row r="1891" spans="1:7" x14ac:dyDescent="0.25">
      <c r="A1891" s="1">
        <v>43004</v>
      </c>
      <c r="B1891" s="2">
        <v>154.5</v>
      </c>
      <c r="C1891" s="2">
        <v>154.5</v>
      </c>
      <c r="D1891" s="2">
        <v>153</v>
      </c>
      <c r="E1891" s="2">
        <v>154</v>
      </c>
      <c r="F1891" s="2">
        <v>141.82872</v>
      </c>
      <c r="G1891" s="3">
        <v>5685800</v>
      </c>
    </row>
    <row r="1892" spans="1:7" x14ac:dyDescent="0.25">
      <c r="A1892" s="1">
        <v>43005</v>
      </c>
      <c r="B1892" s="2">
        <v>153.5</v>
      </c>
      <c r="C1892" s="2">
        <v>154.5</v>
      </c>
      <c r="D1892" s="2">
        <v>153</v>
      </c>
      <c r="E1892" s="2">
        <v>154.5</v>
      </c>
      <c r="F1892" s="2">
        <v>142.28921500000001</v>
      </c>
      <c r="G1892" s="3">
        <v>4800600</v>
      </c>
    </row>
    <row r="1893" spans="1:7" x14ac:dyDescent="0.25">
      <c r="A1893" s="1">
        <v>43006</v>
      </c>
      <c r="B1893" s="2">
        <v>154</v>
      </c>
      <c r="C1893" s="2">
        <v>154.5</v>
      </c>
      <c r="D1893" s="2">
        <v>153</v>
      </c>
      <c r="E1893" s="2">
        <v>153.5</v>
      </c>
      <c r="F1893" s="2">
        <v>141.368225</v>
      </c>
      <c r="G1893" s="3">
        <v>9059500</v>
      </c>
    </row>
    <row r="1894" spans="1:7" x14ac:dyDescent="0.25">
      <c r="A1894" s="1">
        <v>43007</v>
      </c>
      <c r="B1894" s="2">
        <v>153.5</v>
      </c>
      <c r="C1894" s="2">
        <v>154.5</v>
      </c>
      <c r="D1894" s="2">
        <v>153</v>
      </c>
      <c r="E1894" s="2">
        <v>153</v>
      </c>
      <c r="F1894" s="2">
        <v>140.90777600000001</v>
      </c>
      <c r="G1894" s="3">
        <v>7662400</v>
      </c>
    </row>
    <row r="1895" spans="1:7" x14ac:dyDescent="0.25">
      <c r="A1895" s="1">
        <v>43010</v>
      </c>
      <c r="B1895" s="2">
        <v>153.5</v>
      </c>
      <c r="C1895" s="2">
        <v>155</v>
      </c>
      <c r="D1895" s="2">
        <v>153</v>
      </c>
      <c r="E1895" s="2">
        <v>155</v>
      </c>
      <c r="F1895" s="2">
        <v>142.74970999999999</v>
      </c>
      <c r="G1895" s="3">
        <v>7766200</v>
      </c>
    </row>
    <row r="1896" spans="1:7" x14ac:dyDescent="0.25">
      <c r="A1896" s="1">
        <v>43011</v>
      </c>
      <c r="B1896" s="2">
        <v>155.5</v>
      </c>
      <c r="C1896" s="2">
        <v>155.5</v>
      </c>
      <c r="D1896" s="2">
        <v>154</v>
      </c>
      <c r="E1896" s="2">
        <v>154</v>
      </c>
      <c r="F1896" s="2">
        <v>141.82872</v>
      </c>
      <c r="G1896" s="3">
        <v>5138700</v>
      </c>
    </row>
    <row r="1897" spans="1:7" x14ac:dyDescent="0.25">
      <c r="A1897" s="1">
        <v>43012</v>
      </c>
      <c r="B1897" s="2">
        <v>154.5</v>
      </c>
      <c r="C1897" s="2">
        <v>155</v>
      </c>
      <c r="D1897" s="2">
        <v>153</v>
      </c>
      <c r="E1897" s="2">
        <v>153</v>
      </c>
      <c r="F1897" s="2">
        <v>140.90777600000001</v>
      </c>
      <c r="G1897" s="3">
        <v>4705600</v>
      </c>
    </row>
    <row r="1898" spans="1:7" x14ac:dyDescent="0.25">
      <c r="A1898" s="1">
        <v>43013</v>
      </c>
      <c r="B1898" s="2">
        <v>152</v>
      </c>
      <c r="C1898" s="2">
        <v>152.5</v>
      </c>
      <c r="D1898" s="2">
        <v>151</v>
      </c>
      <c r="E1898" s="2">
        <v>152</v>
      </c>
      <c r="F1898" s="2">
        <v>139.98680100000001</v>
      </c>
      <c r="G1898" s="3">
        <v>7216600</v>
      </c>
    </row>
    <row r="1899" spans="1:7" x14ac:dyDescent="0.25">
      <c r="A1899" s="1">
        <v>43014</v>
      </c>
      <c r="B1899" s="2">
        <v>152</v>
      </c>
      <c r="C1899" s="2">
        <v>152.5</v>
      </c>
      <c r="D1899" s="2">
        <v>149.5</v>
      </c>
      <c r="E1899" s="2">
        <v>151</v>
      </c>
      <c r="F1899" s="2">
        <v>139.065842</v>
      </c>
      <c r="G1899" s="3">
        <v>13381100</v>
      </c>
    </row>
    <row r="1900" spans="1:7" x14ac:dyDescent="0.25">
      <c r="A1900" s="1">
        <v>43017</v>
      </c>
      <c r="B1900" s="2">
        <v>151</v>
      </c>
      <c r="C1900" s="2">
        <v>151.5</v>
      </c>
      <c r="D1900" s="2">
        <v>150</v>
      </c>
      <c r="E1900" s="2">
        <v>150.5</v>
      </c>
      <c r="F1900" s="2">
        <v>138.60536200000001</v>
      </c>
      <c r="G1900" s="3">
        <v>7769600</v>
      </c>
    </row>
    <row r="1901" spans="1:7" x14ac:dyDescent="0.25">
      <c r="A1901" s="1">
        <v>43018</v>
      </c>
      <c r="B1901" s="2">
        <v>150.5</v>
      </c>
      <c r="C1901" s="2">
        <v>150.5</v>
      </c>
      <c r="D1901" s="2">
        <v>147</v>
      </c>
      <c r="E1901" s="2">
        <v>150</v>
      </c>
      <c r="F1901" s="2">
        <v>138.144882</v>
      </c>
      <c r="G1901" s="3">
        <v>20223800</v>
      </c>
    </row>
    <row r="1902" spans="1:7" x14ac:dyDescent="0.25">
      <c r="A1902" s="1">
        <v>43019</v>
      </c>
      <c r="B1902" s="2">
        <v>151</v>
      </c>
      <c r="C1902" s="2">
        <v>151.5</v>
      </c>
      <c r="D1902" s="2">
        <v>149.5</v>
      </c>
      <c r="E1902" s="2">
        <v>150.5</v>
      </c>
      <c r="F1902" s="2">
        <v>138.60536200000001</v>
      </c>
      <c r="G1902" s="3">
        <v>13755900</v>
      </c>
    </row>
    <row r="1903" spans="1:7" x14ac:dyDescent="0.25">
      <c r="A1903" s="1">
        <v>43020</v>
      </c>
      <c r="B1903" s="2">
        <v>152</v>
      </c>
      <c r="C1903" s="2">
        <v>152.5</v>
      </c>
      <c r="D1903" s="2">
        <v>151</v>
      </c>
      <c r="E1903" s="2">
        <v>151.5</v>
      </c>
      <c r="F1903" s="2">
        <v>139.52630600000001</v>
      </c>
      <c r="G1903" s="3">
        <v>8785800</v>
      </c>
    </row>
    <row r="1904" spans="1:7" x14ac:dyDescent="0.25">
      <c r="A1904" s="1">
        <v>43024</v>
      </c>
      <c r="B1904" s="2">
        <v>151</v>
      </c>
      <c r="C1904" s="2">
        <v>151</v>
      </c>
      <c r="D1904" s="2">
        <v>151</v>
      </c>
      <c r="E1904" s="2">
        <v>151</v>
      </c>
      <c r="F1904" s="2">
        <v>139.065842</v>
      </c>
      <c r="G1904" s="3">
        <v>491600</v>
      </c>
    </row>
    <row r="1905" spans="1:7" x14ac:dyDescent="0.25">
      <c r="A1905" s="1">
        <v>43025</v>
      </c>
      <c r="B1905" s="2">
        <v>151</v>
      </c>
      <c r="C1905" s="2">
        <v>151.5</v>
      </c>
      <c r="D1905" s="2">
        <v>150</v>
      </c>
      <c r="E1905" s="2">
        <v>150.5</v>
      </c>
      <c r="F1905" s="2">
        <v>138.60536200000001</v>
      </c>
      <c r="G1905" s="3">
        <v>5853800</v>
      </c>
    </row>
    <row r="1906" spans="1:7" x14ac:dyDescent="0.25">
      <c r="A1906" s="1">
        <v>43026</v>
      </c>
      <c r="B1906" s="2">
        <v>150</v>
      </c>
      <c r="C1906" s="2">
        <v>150</v>
      </c>
      <c r="D1906" s="2">
        <v>148</v>
      </c>
      <c r="E1906" s="2">
        <v>148</v>
      </c>
      <c r="F1906" s="2">
        <v>136.302933</v>
      </c>
      <c r="G1906" s="3">
        <v>9901500</v>
      </c>
    </row>
    <row r="1907" spans="1:7" x14ac:dyDescent="0.25">
      <c r="A1907" s="1">
        <v>43027</v>
      </c>
      <c r="B1907" s="2">
        <v>148</v>
      </c>
      <c r="C1907" s="2">
        <v>150.5</v>
      </c>
      <c r="D1907" s="2">
        <v>148</v>
      </c>
      <c r="E1907" s="2">
        <v>148.5</v>
      </c>
      <c r="F1907" s="2">
        <v>136.76341199999999</v>
      </c>
      <c r="G1907" s="3">
        <v>8147000</v>
      </c>
    </row>
    <row r="1908" spans="1:7" x14ac:dyDescent="0.25">
      <c r="A1908" s="1">
        <v>43028</v>
      </c>
      <c r="B1908" s="2">
        <v>148.5</v>
      </c>
      <c r="C1908" s="2">
        <v>148.5</v>
      </c>
      <c r="D1908" s="2">
        <v>145.5</v>
      </c>
      <c r="E1908" s="2">
        <v>147</v>
      </c>
      <c r="F1908" s="2">
        <v>135.38197299999999</v>
      </c>
      <c r="G1908" s="3">
        <v>12242400</v>
      </c>
    </row>
    <row r="1909" spans="1:7" x14ac:dyDescent="0.25">
      <c r="A1909" s="1">
        <v>43032</v>
      </c>
      <c r="B1909" s="2">
        <v>146.5</v>
      </c>
      <c r="C1909" s="2">
        <v>147.5</v>
      </c>
      <c r="D1909" s="2">
        <v>145.5</v>
      </c>
      <c r="E1909" s="2">
        <v>145.5</v>
      </c>
      <c r="F1909" s="2">
        <v>134.000519</v>
      </c>
      <c r="G1909" s="3">
        <v>7302600</v>
      </c>
    </row>
    <row r="1910" spans="1:7" x14ac:dyDescent="0.25">
      <c r="A1910" s="1">
        <v>43033</v>
      </c>
      <c r="B1910" s="2">
        <v>146.5</v>
      </c>
      <c r="C1910" s="2">
        <v>147.5</v>
      </c>
      <c r="D1910" s="2">
        <v>146</v>
      </c>
      <c r="E1910" s="2">
        <v>147</v>
      </c>
      <c r="F1910" s="2">
        <v>135.38197299999999</v>
      </c>
      <c r="G1910" s="3">
        <v>3881600</v>
      </c>
    </row>
    <row r="1911" spans="1:7" x14ac:dyDescent="0.25">
      <c r="A1911" s="1">
        <v>43035</v>
      </c>
      <c r="B1911" s="2">
        <v>146</v>
      </c>
      <c r="C1911" s="2">
        <v>149</v>
      </c>
      <c r="D1911" s="2">
        <v>146</v>
      </c>
      <c r="E1911" s="2">
        <v>147</v>
      </c>
      <c r="F1911" s="2">
        <v>135.38197299999999</v>
      </c>
      <c r="G1911" s="3">
        <v>6376300</v>
      </c>
    </row>
    <row r="1912" spans="1:7" x14ac:dyDescent="0.25">
      <c r="A1912" s="1">
        <v>43038</v>
      </c>
      <c r="B1912" s="2">
        <v>146.5</v>
      </c>
      <c r="C1912" s="2">
        <v>147.5</v>
      </c>
      <c r="D1912" s="2">
        <v>145.5</v>
      </c>
      <c r="E1912" s="2">
        <v>147</v>
      </c>
      <c r="F1912" s="2">
        <v>135.38197299999999</v>
      </c>
      <c r="G1912" s="3">
        <v>7766000</v>
      </c>
    </row>
    <row r="1913" spans="1:7" x14ac:dyDescent="0.25">
      <c r="A1913" s="1">
        <v>43039</v>
      </c>
      <c r="B1913" s="2">
        <v>146.5</v>
      </c>
      <c r="C1913" s="2">
        <v>147.5</v>
      </c>
      <c r="D1913" s="2">
        <v>146</v>
      </c>
      <c r="E1913" s="2">
        <v>146.5</v>
      </c>
      <c r="F1913" s="2">
        <v>134.921494</v>
      </c>
      <c r="G1913" s="3">
        <v>5969000</v>
      </c>
    </row>
    <row r="1914" spans="1:7" x14ac:dyDescent="0.25">
      <c r="A1914" s="1">
        <v>43040</v>
      </c>
      <c r="B1914" s="2">
        <v>147.5</v>
      </c>
      <c r="C1914" s="2">
        <v>148</v>
      </c>
      <c r="D1914" s="2">
        <v>146</v>
      </c>
      <c r="E1914" s="2">
        <v>146.5</v>
      </c>
      <c r="F1914" s="2">
        <v>134.921494</v>
      </c>
      <c r="G1914" s="3">
        <v>7022600</v>
      </c>
    </row>
    <row r="1915" spans="1:7" x14ac:dyDescent="0.25">
      <c r="A1915" s="1">
        <v>43041</v>
      </c>
      <c r="B1915" s="2">
        <v>146.5</v>
      </c>
      <c r="C1915" s="2">
        <v>147</v>
      </c>
      <c r="D1915" s="2">
        <v>145.5</v>
      </c>
      <c r="E1915" s="2">
        <v>146</v>
      </c>
      <c r="F1915" s="2">
        <v>134.46101400000001</v>
      </c>
      <c r="G1915" s="3">
        <v>2973300</v>
      </c>
    </row>
    <row r="1916" spans="1:7" x14ac:dyDescent="0.25">
      <c r="A1916" s="1">
        <v>43042</v>
      </c>
      <c r="B1916" s="2">
        <v>146.5</v>
      </c>
      <c r="C1916" s="2">
        <v>147.5</v>
      </c>
      <c r="D1916" s="2">
        <v>146</v>
      </c>
      <c r="E1916" s="2">
        <v>146.5</v>
      </c>
      <c r="F1916" s="2">
        <v>134.921494</v>
      </c>
      <c r="G1916" s="3">
        <v>3204700</v>
      </c>
    </row>
    <row r="1917" spans="1:7" x14ac:dyDescent="0.25">
      <c r="A1917" s="1">
        <v>43045</v>
      </c>
      <c r="B1917" s="2">
        <v>146.5</v>
      </c>
      <c r="C1917" s="2">
        <v>147</v>
      </c>
      <c r="D1917" s="2">
        <v>145</v>
      </c>
      <c r="E1917" s="2">
        <v>147</v>
      </c>
      <c r="F1917" s="2">
        <v>135.38197299999999</v>
      </c>
      <c r="G1917" s="3">
        <v>4780600</v>
      </c>
    </row>
    <row r="1918" spans="1:7" x14ac:dyDescent="0.25">
      <c r="A1918" s="1">
        <v>43046</v>
      </c>
      <c r="B1918" s="2">
        <v>147</v>
      </c>
      <c r="C1918" s="2">
        <v>147</v>
      </c>
      <c r="D1918" s="2">
        <v>146</v>
      </c>
      <c r="E1918" s="2">
        <v>146.5</v>
      </c>
      <c r="F1918" s="2">
        <v>134.921494</v>
      </c>
      <c r="G1918" s="3">
        <v>4119500</v>
      </c>
    </row>
    <row r="1919" spans="1:7" x14ac:dyDescent="0.25">
      <c r="A1919" s="1">
        <v>43047</v>
      </c>
      <c r="B1919" s="2">
        <v>150</v>
      </c>
      <c r="C1919" s="2">
        <v>150.5</v>
      </c>
      <c r="D1919" s="2">
        <v>148.5</v>
      </c>
      <c r="E1919" s="2">
        <v>149</v>
      </c>
      <c r="F1919" s="2">
        <v>137.223907</v>
      </c>
      <c r="G1919" s="3">
        <v>13287500</v>
      </c>
    </row>
    <row r="1920" spans="1:7" x14ac:dyDescent="0.25">
      <c r="A1920" s="1">
        <v>43048</v>
      </c>
      <c r="B1920" s="2">
        <v>150.5</v>
      </c>
      <c r="C1920" s="2">
        <v>151.5</v>
      </c>
      <c r="D1920" s="2">
        <v>148.5</v>
      </c>
      <c r="E1920" s="2">
        <v>148.5</v>
      </c>
      <c r="F1920" s="2">
        <v>136.76341199999999</v>
      </c>
      <c r="G1920" s="3">
        <v>12989700</v>
      </c>
    </row>
    <row r="1921" spans="1:7" x14ac:dyDescent="0.25">
      <c r="A1921" s="1">
        <v>43049</v>
      </c>
      <c r="B1921" s="2">
        <v>149</v>
      </c>
      <c r="C1921" s="2">
        <v>150</v>
      </c>
      <c r="D1921" s="2">
        <v>148.5</v>
      </c>
      <c r="E1921" s="2">
        <v>149</v>
      </c>
      <c r="F1921" s="2">
        <v>137.223907</v>
      </c>
      <c r="G1921" s="3">
        <v>5296800</v>
      </c>
    </row>
    <row r="1922" spans="1:7" x14ac:dyDescent="0.25">
      <c r="A1922" s="1">
        <v>43052</v>
      </c>
      <c r="B1922" s="2">
        <v>149</v>
      </c>
      <c r="C1922" s="2">
        <v>151</v>
      </c>
      <c r="D1922" s="2">
        <v>148.5</v>
      </c>
      <c r="E1922" s="2">
        <v>150.5</v>
      </c>
      <c r="F1922" s="2">
        <v>138.60536200000001</v>
      </c>
      <c r="G1922" s="3">
        <v>6498100</v>
      </c>
    </row>
    <row r="1923" spans="1:7" x14ac:dyDescent="0.25">
      <c r="A1923" s="1">
        <v>43053</v>
      </c>
      <c r="B1923" s="2">
        <v>151</v>
      </c>
      <c r="C1923" s="2">
        <v>151</v>
      </c>
      <c r="D1923" s="2">
        <v>149</v>
      </c>
      <c r="E1923" s="2">
        <v>150.5</v>
      </c>
      <c r="F1923" s="2">
        <v>138.60536200000001</v>
      </c>
      <c r="G1923" s="3">
        <v>7493700</v>
      </c>
    </row>
    <row r="1924" spans="1:7" x14ac:dyDescent="0.25">
      <c r="A1924" s="1">
        <v>43054</v>
      </c>
      <c r="B1924" s="2">
        <v>149.5</v>
      </c>
      <c r="C1924" s="2">
        <v>150</v>
      </c>
      <c r="D1924" s="2">
        <v>147</v>
      </c>
      <c r="E1924" s="2">
        <v>147.5</v>
      </c>
      <c r="F1924" s="2">
        <v>135.84245300000001</v>
      </c>
      <c r="G1924" s="3">
        <v>6451800</v>
      </c>
    </row>
    <row r="1925" spans="1:7" x14ac:dyDescent="0.25">
      <c r="A1925" s="1">
        <v>43055</v>
      </c>
      <c r="B1925" s="2">
        <v>147.5</v>
      </c>
      <c r="C1925" s="2">
        <v>149</v>
      </c>
      <c r="D1925" s="2">
        <v>147.5</v>
      </c>
      <c r="E1925" s="2">
        <v>147.5</v>
      </c>
      <c r="F1925" s="2">
        <v>135.84245300000001</v>
      </c>
      <c r="G1925" s="3">
        <v>6114600</v>
      </c>
    </row>
    <row r="1926" spans="1:7" x14ac:dyDescent="0.25">
      <c r="A1926" s="1">
        <v>43056</v>
      </c>
      <c r="B1926" s="2">
        <v>149</v>
      </c>
      <c r="C1926" s="2">
        <v>150</v>
      </c>
      <c r="D1926" s="2">
        <v>148</v>
      </c>
      <c r="E1926" s="2">
        <v>149</v>
      </c>
      <c r="F1926" s="2">
        <v>137.223907</v>
      </c>
      <c r="G1926" s="3">
        <v>6855000</v>
      </c>
    </row>
    <row r="1927" spans="1:7" x14ac:dyDescent="0.25">
      <c r="A1927" s="1">
        <v>43059</v>
      </c>
      <c r="B1927" s="2">
        <v>150</v>
      </c>
      <c r="C1927" s="2">
        <v>150.5</v>
      </c>
      <c r="D1927" s="2">
        <v>149</v>
      </c>
      <c r="E1927" s="2">
        <v>150</v>
      </c>
      <c r="F1927" s="2">
        <v>138.144882</v>
      </c>
      <c r="G1927" s="3">
        <v>3351100</v>
      </c>
    </row>
    <row r="1928" spans="1:7" x14ac:dyDescent="0.25">
      <c r="A1928" s="1">
        <v>43060</v>
      </c>
      <c r="B1928" s="2">
        <v>149</v>
      </c>
      <c r="C1928" s="2">
        <v>149</v>
      </c>
      <c r="D1928" s="2">
        <v>149</v>
      </c>
      <c r="E1928" s="2">
        <v>149</v>
      </c>
      <c r="F1928" s="2">
        <v>137.223907</v>
      </c>
      <c r="G1928" s="3">
        <v>4348900</v>
      </c>
    </row>
    <row r="1929" spans="1:7" x14ac:dyDescent="0.25">
      <c r="A1929" s="1">
        <v>43061</v>
      </c>
      <c r="B1929" s="2">
        <v>149</v>
      </c>
      <c r="C1929" s="2">
        <v>150.5</v>
      </c>
      <c r="D1929" s="2">
        <v>148.5</v>
      </c>
      <c r="E1929" s="2">
        <v>150</v>
      </c>
      <c r="F1929" s="2">
        <v>138.144882</v>
      </c>
      <c r="G1929" s="3">
        <v>3993800</v>
      </c>
    </row>
    <row r="1930" spans="1:7" x14ac:dyDescent="0.25">
      <c r="A1930" s="1">
        <v>43062</v>
      </c>
      <c r="B1930" s="2">
        <v>150.5</v>
      </c>
      <c r="C1930" s="2">
        <v>150.5</v>
      </c>
      <c r="D1930" s="2">
        <v>149</v>
      </c>
      <c r="E1930" s="2">
        <v>149.5</v>
      </c>
      <c r="F1930" s="2">
        <v>137.684372</v>
      </c>
      <c r="G1930" s="3">
        <v>3681900</v>
      </c>
    </row>
    <row r="1931" spans="1:7" x14ac:dyDescent="0.25">
      <c r="A1931" s="1">
        <v>43063</v>
      </c>
      <c r="B1931" s="2">
        <v>149</v>
      </c>
      <c r="C1931" s="2">
        <v>149.5</v>
      </c>
      <c r="D1931" s="2">
        <v>147</v>
      </c>
      <c r="E1931" s="2">
        <v>148.5</v>
      </c>
      <c r="F1931" s="2">
        <v>136.76341199999999</v>
      </c>
      <c r="G1931" s="3">
        <v>6326300</v>
      </c>
    </row>
    <row r="1932" spans="1:7" x14ac:dyDescent="0.25">
      <c r="A1932" s="1">
        <v>43066</v>
      </c>
      <c r="B1932" s="2">
        <v>147.5</v>
      </c>
      <c r="C1932" s="2">
        <v>148.5</v>
      </c>
      <c r="D1932" s="2">
        <v>147</v>
      </c>
      <c r="E1932" s="2">
        <v>147.5</v>
      </c>
      <c r="F1932" s="2">
        <v>135.84245300000001</v>
      </c>
      <c r="G1932" s="3">
        <v>3777800</v>
      </c>
    </row>
    <row r="1933" spans="1:7" x14ac:dyDescent="0.25">
      <c r="A1933" s="1">
        <v>43067</v>
      </c>
      <c r="B1933" s="2">
        <v>148</v>
      </c>
      <c r="C1933" s="2">
        <v>148.5</v>
      </c>
      <c r="D1933" s="2">
        <v>147</v>
      </c>
      <c r="E1933" s="2">
        <v>147</v>
      </c>
      <c r="F1933" s="2">
        <v>135.38197299999999</v>
      </c>
      <c r="G1933" s="3">
        <v>4807700</v>
      </c>
    </row>
    <row r="1934" spans="1:7" x14ac:dyDescent="0.25">
      <c r="A1934" s="1">
        <v>43068</v>
      </c>
      <c r="B1934" s="2">
        <v>147.5</v>
      </c>
      <c r="C1934" s="2">
        <v>150.5</v>
      </c>
      <c r="D1934" s="2">
        <v>147</v>
      </c>
      <c r="E1934" s="2">
        <v>149.5</v>
      </c>
      <c r="F1934" s="2">
        <v>137.684372</v>
      </c>
      <c r="G1934" s="3">
        <v>12995100</v>
      </c>
    </row>
    <row r="1935" spans="1:7" x14ac:dyDescent="0.25">
      <c r="A1935" s="1">
        <v>43069</v>
      </c>
      <c r="B1935" s="2">
        <v>150</v>
      </c>
      <c r="C1935" s="2">
        <v>153</v>
      </c>
      <c r="D1935" s="2">
        <v>150</v>
      </c>
      <c r="E1935" s="2">
        <v>152.5</v>
      </c>
      <c r="F1935" s="2">
        <v>140.447281</v>
      </c>
      <c r="G1935" s="3">
        <v>23952900</v>
      </c>
    </row>
    <row r="1936" spans="1:7" x14ac:dyDescent="0.25">
      <c r="A1936" s="1">
        <v>43070</v>
      </c>
      <c r="B1936" s="2">
        <v>153.5</v>
      </c>
      <c r="C1936" s="2">
        <v>154</v>
      </c>
      <c r="D1936" s="2">
        <v>152</v>
      </c>
      <c r="E1936" s="2">
        <v>153.5</v>
      </c>
      <c r="F1936" s="2">
        <v>141.368225</v>
      </c>
      <c r="G1936" s="3">
        <v>11073100</v>
      </c>
    </row>
    <row r="1937" spans="1:7" x14ac:dyDescent="0.25">
      <c r="A1937" s="1">
        <v>43073</v>
      </c>
      <c r="B1937" s="2">
        <v>153.5</v>
      </c>
      <c r="C1937" s="2">
        <v>154.5</v>
      </c>
      <c r="D1937" s="2">
        <v>153</v>
      </c>
      <c r="E1937" s="2">
        <v>154</v>
      </c>
      <c r="F1937" s="2">
        <v>141.82872</v>
      </c>
      <c r="G1937" s="3">
        <v>6101200</v>
      </c>
    </row>
    <row r="1938" spans="1:7" x14ac:dyDescent="0.25">
      <c r="A1938" s="1">
        <v>43075</v>
      </c>
      <c r="B1938" s="2">
        <v>153.5</v>
      </c>
      <c r="C1938" s="2">
        <v>154</v>
      </c>
      <c r="D1938" s="2">
        <v>152</v>
      </c>
      <c r="E1938" s="2">
        <v>152.5</v>
      </c>
      <c r="F1938" s="2">
        <v>140.447281</v>
      </c>
      <c r="G1938" s="3">
        <v>8174400</v>
      </c>
    </row>
    <row r="1939" spans="1:7" x14ac:dyDescent="0.25">
      <c r="A1939" s="1">
        <v>43076</v>
      </c>
      <c r="B1939" s="2">
        <v>152.5</v>
      </c>
      <c r="C1939" s="2">
        <v>153</v>
      </c>
      <c r="D1939" s="2">
        <v>150.5</v>
      </c>
      <c r="E1939" s="2">
        <v>151.5</v>
      </c>
      <c r="F1939" s="2">
        <v>139.52630600000001</v>
      </c>
      <c r="G1939" s="3">
        <v>5242900</v>
      </c>
    </row>
    <row r="1940" spans="1:7" x14ac:dyDescent="0.25">
      <c r="A1940" s="1">
        <v>43077</v>
      </c>
      <c r="B1940" s="2">
        <v>151</v>
      </c>
      <c r="C1940" s="2">
        <v>152.5</v>
      </c>
      <c r="D1940" s="2">
        <v>151</v>
      </c>
      <c r="E1940" s="2">
        <v>151</v>
      </c>
      <c r="F1940" s="2">
        <v>139.065842</v>
      </c>
      <c r="G1940" s="3">
        <v>7084900</v>
      </c>
    </row>
    <row r="1941" spans="1:7" x14ac:dyDescent="0.25">
      <c r="A1941" s="1">
        <v>43081</v>
      </c>
      <c r="B1941" s="2">
        <v>151.5</v>
      </c>
      <c r="C1941" s="2">
        <v>153</v>
      </c>
      <c r="D1941" s="2">
        <v>151</v>
      </c>
      <c r="E1941" s="2">
        <v>152.5</v>
      </c>
      <c r="F1941" s="2">
        <v>140.447281</v>
      </c>
      <c r="G1941" s="3">
        <v>5862200</v>
      </c>
    </row>
    <row r="1942" spans="1:7" x14ac:dyDescent="0.25">
      <c r="A1942" s="1">
        <v>43082</v>
      </c>
      <c r="B1942" s="2">
        <v>152</v>
      </c>
      <c r="C1942" s="2">
        <v>152.5</v>
      </c>
      <c r="D1942" s="2">
        <v>150</v>
      </c>
      <c r="E1942" s="2">
        <v>151</v>
      </c>
      <c r="F1942" s="2">
        <v>139.065842</v>
      </c>
      <c r="G1942" s="3">
        <v>5775700</v>
      </c>
    </row>
    <row r="1943" spans="1:7" x14ac:dyDescent="0.25">
      <c r="A1943" s="1">
        <v>43083</v>
      </c>
      <c r="B1943" s="2">
        <v>152</v>
      </c>
      <c r="C1943" s="2">
        <v>152</v>
      </c>
      <c r="D1943" s="2">
        <v>149.5</v>
      </c>
      <c r="E1943" s="2">
        <v>150.5</v>
      </c>
      <c r="F1943" s="2">
        <v>138.60536200000001</v>
      </c>
      <c r="G1943" s="3">
        <v>7499700</v>
      </c>
    </row>
    <row r="1944" spans="1:7" x14ac:dyDescent="0.25">
      <c r="A1944" s="1">
        <v>43084</v>
      </c>
      <c r="B1944" s="2">
        <v>149.5</v>
      </c>
      <c r="C1944" s="2">
        <v>150</v>
      </c>
      <c r="D1944" s="2">
        <v>149</v>
      </c>
      <c r="E1944" s="2">
        <v>149.5</v>
      </c>
      <c r="F1944" s="2">
        <v>137.684372</v>
      </c>
      <c r="G1944" s="3">
        <v>8134000</v>
      </c>
    </row>
    <row r="1945" spans="1:7" x14ac:dyDescent="0.25">
      <c r="A1945" s="1">
        <v>43087</v>
      </c>
      <c r="B1945" s="2">
        <v>150</v>
      </c>
      <c r="C1945" s="2">
        <v>150.5</v>
      </c>
      <c r="D1945" s="2">
        <v>149</v>
      </c>
      <c r="E1945" s="2">
        <v>149.5</v>
      </c>
      <c r="F1945" s="2">
        <v>137.684372</v>
      </c>
      <c r="G1945" s="3">
        <v>8170300</v>
      </c>
    </row>
    <row r="1946" spans="1:7" x14ac:dyDescent="0.25">
      <c r="A1946" s="1">
        <v>43088</v>
      </c>
      <c r="B1946" s="2">
        <v>150</v>
      </c>
      <c r="C1946" s="2">
        <v>151</v>
      </c>
      <c r="D1946" s="2">
        <v>149.5</v>
      </c>
      <c r="E1946" s="2">
        <v>151</v>
      </c>
      <c r="F1946" s="2">
        <v>139.065842</v>
      </c>
      <c r="G1946" s="3">
        <v>20952800</v>
      </c>
    </row>
    <row r="1947" spans="1:7" x14ac:dyDescent="0.25">
      <c r="A1947" s="1">
        <v>43089</v>
      </c>
      <c r="B1947" s="2">
        <v>151</v>
      </c>
      <c r="C1947" s="2">
        <v>152</v>
      </c>
      <c r="D1947" s="2">
        <v>150</v>
      </c>
      <c r="E1947" s="2">
        <v>151</v>
      </c>
      <c r="F1947" s="2">
        <v>139.065842</v>
      </c>
      <c r="G1947" s="3">
        <v>13729400</v>
      </c>
    </row>
    <row r="1948" spans="1:7" x14ac:dyDescent="0.25">
      <c r="A1948" s="1">
        <v>43090</v>
      </c>
      <c r="B1948" s="2">
        <v>151.5</v>
      </c>
      <c r="C1948" s="2">
        <v>151.5</v>
      </c>
      <c r="D1948" s="2">
        <v>150</v>
      </c>
      <c r="E1948" s="2">
        <v>151</v>
      </c>
      <c r="F1948" s="2">
        <v>139.065842</v>
      </c>
      <c r="G1948" s="3">
        <v>5736900</v>
      </c>
    </row>
    <row r="1949" spans="1:7" x14ac:dyDescent="0.25">
      <c r="A1949" s="1">
        <v>43091</v>
      </c>
      <c r="B1949" s="2">
        <v>151</v>
      </c>
      <c r="C1949" s="2">
        <v>152</v>
      </c>
      <c r="D1949" s="2">
        <v>150.5</v>
      </c>
      <c r="E1949" s="2">
        <v>150.5</v>
      </c>
      <c r="F1949" s="2">
        <v>138.60536200000001</v>
      </c>
      <c r="G1949" s="3">
        <v>5688700</v>
      </c>
    </row>
    <row r="1950" spans="1:7" x14ac:dyDescent="0.25">
      <c r="A1950" s="1">
        <v>43094</v>
      </c>
      <c r="B1950" s="2">
        <v>151</v>
      </c>
      <c r="C1950" s="2">
        <v>152</v>
      </c>
      <c r="D1950" s="2">
        <v>150.5</v>
      </c>
      <c r="E1950" s="2">
        <v>152</v>
      </c>
      <c r="F1950" s="2">
        <v>139.98680100000001</v>
      </c>
      <c r="G1950" s="3">
        <v>3417400</v>
      </c>
    </row>
    <row r="1951" spans="1:7" x14ac:dyDescent="0.25">
      <c r="A1951" s="1">
        <v>43095</v>
      </c>
      <c r="B1951" s="2">
        <v>151.5</v>
      </c>
      <c r="C1951" s="2">
        <v>152</v>
      </c>
      <c r="D1951" s="2">
        <v>149.5</v>
      </c>
      <c r="E1951" s="2">
        <v>149.5</v>
      </c>
      <c r="F1951" s="2">
        <v>137.684372</v>
      </c>
      <c r="G1951" s="3">
        <v>10332600</v>
      </c>
    </row>
    <row r="1952" spans="1:7" x14ac:dyDescent="0.25">
      <c r="A1952" s="1">
        <v>43096</v>
      </c>
      <c r="B1952" s="2">
        <v>150</v>
      </c>
      <c r="C1952" s="2">
        <v>150.5</v>
      </c>
      <c r="D1952" s="2">
        <v>149</v>
      </c>
      <c r="E1952" s="2">
        <v>149</v>
      </c>
      <c r="F1952" s="2">
        <v>137.223907</v>
      </c>
      <c r="G1952" s="3">
        <v>8424300</v>
      </c>
    </row>
    <row r="1953" spans="1:7" x14ac:dyDescent="0.25">
      <c r="A1953" s="1">
        <v>43097</v>
      </c>
      <c r="B1953" s="2">
        <v>149.5</v>
      </c>
      <c r="C1953" s="2">
        <v>150</v>
      </c>
      <c r="D1953" s="2">
        <v>147.5</v>
      </c>
      <c r="E1953" s="2">
        <v>148</v>
      </c>
      <c r="F1953" s="2">
        <v>136.302933</v>
      </c>
      <c r="G1953" s="3">
        <v>10596300</v>
      </c>
    </row>
    <row r="1954" spans="1:7" x14ac:dyDescent="0.25">
      <c r="A1954" s="1">
        <v>43098</v>
      </c>
      <c r="B1954" s="2">
        <v>148</v>
      </c>
      <c r="C1954" s="2">
        <v>150</v>
      </c>
      <c r="D1954" s="2">
        <v>147.5</v>
      </c>
      <c r="E1954" s="2">
        <v>150</v>
      </c>
      <c r="F1954" s="2">
        <v>138.144882</v>
      </c>
      <c r="G1954" s="3">
        <v>5854300</v>
      </c>
    </row>
    <row r="1955" spans="1:7" x14ac:dyDescent="0.25">
      <c r="A1955" s="1">
        <v>43103</v>
      </c>
      <c r="B1955" s="2">
        <v>147.5</v>
      </c>
      <c r="C1955" s="2">
        <v>152</v>
      </c>
      <c r="D1955" s="2">
        <v>147.5</v>
      </c>
      <c r="E1955" s="2">
        <v>150</v>
      </c>
      <c r="F1955" s="2">
        <v>138.144882</v>
      </c>
      <c r="G1955" s="3">
        <v>25868000</v>
      </c>
    </row>
    <row r="1956" spans="1:7" x14ac:dyDescent="0.25">
      <c r="A1956" s="1">
        <v>43104</v>
      </c>
      <c r="B1956" s="2">
        <v>150.5</v>
      </c>
      <c r="C1956" s="2">
        <v>150.5</v>
      </c>
      <c r="D1956" s="2">
        <v>148.5</v>
      </c>
      <c r="E1956" s="2">
        <v>149.5</v>
      </c>
      <c r="F1956" s="2">
        <v>137.684372</v>
      </c>
      <c r="G1956" s="3">
        <v>17023100</v>
      </c>
    </row>
    <row r="1957" spans="1:7" x14ac:dyDescent="0.25">
      <c r="A1957" s="1">
        <v>43105</v>
      </c>
      <c r="B1957" s="2">
        <v>149</v>
      </c>
      <c r="C1957" s="2">
        <v>149.5</v>
      </c>
      <c r="D1957" s="2">
        <v>148</v>
      </c>
      <c r="E1957" s="2">
        <v>148</v>
      </c>
      <c r="F1957" s="2">
        <v>136.302933</v>
      </c>
      <c r="G1957" s="3">
        <v>19295300</v>
      </c>
    </row>
    <row r="1958" spans="1:7" x14ac:dyDescent="0.25">
      <c r="A1958" s="1">
        <v>43108</v>
      </c>
      <c r="B1958" s="2">
        <v>149</v>
      </c>
      <c r="C1958" s="2">
        <v>150.5</v>
      </c>
      <c r="D1958" s="2">
        <v>148.5</v>
      </c>
      <c r="E1958" s="2">
        <v>150</v>
      </c>
      <c r="F1958" s="2">
        <v>138.144882</v>
      </c>
      <c r="G1958" s="3">
        <v>13954100</v>
      </c>
    </row>
    <row r="1959" spans="1:7" x14ac:dyDescent="0.25">
      <c r="A1959" s="1">
        <v>43109</v>
      </c>
      <c r="B1959" s="2">
        <v>149.5</v>
      </c>
      <c r="C1959" s="2">
        <v>149.5</v>
      </c>
      <c r="D1959" s="2">
        <v>149.5</v>
      </c>
      <c r="E1959" s="2">
        <v>149.5</v>
      </c>
      <c r="F1959" s="2">
        <v>137.684372</v>
      </c>
      <c r="G1959" s="3">
        <v>953500</v>
      </c>
    </row>
    <row r="1960" spans="1:7" x14ac:dyDescent="0.25">
      <c r="A1960" s="1">
        <v>43110</v>
      </c>
      <c r="B1960" s="2">
        <v>151</v>
      </c>
      <c r="C1960" s="2">
        <v>151</v>
      </c>
      <c r="D1960" s="2">
        <v>150</v>
      </c>
      <c r="E1960" s="2">
        <v>150</v>
      </c>
      <c r="F1960" s="2">
        <v>138.144882</v>
      </c>
      <c r="G1960" s="3">
        <v>9847800</v>
      </c>
    </row>
    <row r="1961" spans="1:7" x14ac:dyDescent="0.25">
      <c r="A1961" s="1">
        <v>43111</v>
      </c>
      <c r="B1961" s="2">
        <v>150.5</v>
      </c>
      <c r="C1961" s="2">
        <v>154.5</v>
      </c>
      <c r="D1961" s="2">
        <v>150.5</v>
      </c>
      <c r="E1961" s="2">
        <v>154.5</v>
      </c>
      <c r="F1961" s="2">
        <v>142.28921500000001</v>
      </c>
      <c r="G1961" s="3">
        <v>30471300</v>
      </c>
    </row>
    <row r="1962" spans="1:7" x14ac:dyDescent="0.25">
      <c r="A1962" s="1">
        <v>43112</v>
      </c>
      <c r="B1962" s="2">
        <v>156.5</v>
      </c>
      <c r="C1962" s="2">
        <v>159</v>
      </c>
      <c r="D1962" s="2">
        <v>156</v>
      </c>
      <c r="E1962" s="2">
        <v>158.5</v>
      </c>
      <c r="F1962" s="2">
        <v>145.973083</v>
      </c>
      <c r="G1962" s="3">
        <v>33749700</v>
      </c>
    </row>
    <row r="1963" spans="1:7" x14ac:dyDescent="0.25">
      <c r="A1963" s="1">
        <v>43115</v>
      </c>
      <c r="B1963" s="2">
        <v>160</v>
      </c>
      <c r="C1963" s="2">
        <v>162.5</v>
      </c>
      <c r="D1963" s="2">
        <v>159.5</v>
      </c>
      <c r="E1963" s="2">
        <v>162</v>
      </c>
      <c r="F1963" s="2">
        <v>149.19645700000001</v>
      </c>
      <c r="G1963" s="3">
        <v>21669800</v>
      </c>
    </row>
    <row r="1964" spans="1:7" x14ac:dyDescent="0.25">
      <c r="A1964" s="1">
        <v>43116</v>
      </c>
      <c r="B1964" s="2">
        <v>162.5</v>
      </c>
      <c r="C1964" s="2">
        <v>162.5</v>
      </c>
      <c r="D1964" s="2">
        <v>159.5</v>
      </c>
      <c r="E1964" s="2">
        <v>161</v>
      </c>
      <c r="F1964" s="2">
        <v>148.275497</v>
      </c>
      <c r="G1964" s="3">
        <v>12393800</v>
      </c>
    </row>
    <row r="1965" spans="1:7" x14ac:dyDescent="0.25">
      <c r="A1965" s="1">
        <v>43117</v>
      </c>
      <c r="B1965" s="2">
        <v>160.5</v>
      </c>
      <c r="C1965" s="2">
        <v>162</v>
      </c>
      <c r="D1965" s="2">
        <v>160</v>
      </c>
      <c r="E1965" s="2">
        <v>162</v>
      </c>
      <c r="F1965" s="2">
        <v>149.19645700000001</v>
      </c>
      <c r="G1965" s="3">
        <v>10282400</v>
      </c>
    </row>
    <row r="1966" spans="1:7" x14ac:dyDescent="0.25">
      <c r="A1966" s="1">
        <v>43118</v>
      </c>
      <c r="B1966" s="2">
        <v>162.5</v>
      </c>
      <c r="C1966" s="2">
        <v>162.5</v>
      </c>
      <c r="D1966" s="2">
        <v>156.5</v>
      </c>
      <c r="E1966" s="2">
        <v>157</v>
      </c>
      <c r="F1966" s="2">
        <v>144.59162900000001</v>
      </c>
      <c r="G1966" s="3">
        <v>13015200</v>
      </c>
    </row>
    <row r="1967" spans="1:7" x14ac:dyDescent="0.25">
      <c r="A1967" s="1">
        <v>43119</v>
      </c>
      <c r="B1967" s="2">
        <v>153.5</v>
      </c>
      <c r="C1967" s="2">
        <v>154</v>
      </c>
      <c r="D1967" s="2">
        <v>151</v>
      </c>
      <c r="E1967" s="2">
        <v>153.5</v>
      </c>
      <c r="F1967" s="2">
        <v>141.368225</v>
      </c>
      <c r="G1967" s="3">
        <v>31816700</v>
      </c>
    </row>
    <row r="1968" spans="1:7" x14ac:dyDescent="0.25">
      <c r="A1968" s="1">
        <v>43122</v>
      </c>
      <c r="B1968" s="2">
        <v>153</v>
      </c>
      <c r="C1968" s="2">
        <v>155</v>
      </c>
      <c r="D1968" s="2">
        <v>152</v>
      </c>
      <c r="E1968" s="2">
        <v>154</v>
      </c>
      <c r="F1968" s="2">
        <v>141.82872</v>
      </c>
      <c r="G1968" s="3">
        <v>11827300</v>
      </c>
    </row>
    <row r="1969" spans="1:7" x14ac:dyDescent="0.25">
      <c r="A1969" s="1">
        <v>43123</v>
      </c>
      <c r="B1969" s="2">
        <v>155.5</v>
      </c>
      <c r="C1969" s="2">
        <v>159.5</v>
      </c>
      <c r="D1969" s="2">
        <v>155</v>
      </c>
      <c r="E1969" s="2">
        <v>158</v>
      </c>
      <c r="F1969" s="2">
        <v>145.51258899999999</v>
      </c>
      <c r="G1969" s="3">
        <v>22354700</v>
      </c>
    </row>
    <row r="1970" spans="1:7" x14ac:dyDescent="0.25">
      <c r="A1970" s="1">
        <v>43124</v>
      </c>
      <c r="B1970" s="2">
        <v>157.5</v>
      </c>
      <c r="C1970" s="2">
        <v>157.5</v>
      </c>
      <c r="D1970" s="2">
        <v>156.5</v>
      </c>
      <c r="E1970" s="2">
        <v>156.5</v>
      </c>
      <c r="F1970" s="2">
        <v>144.131134</v>
      </c>
      <c r="G1970" s="3">
        <v>6794600</v>
      </c>
    </row>
    <row r="1971" spans="1:7" x14ac:dyDescent="0.25">
      <c r="A1971" s="1">
        <v>43125</v>
      </c>
      <c r="B1971" s="2">
        <v>157</v>
      </c>
      <c r="C1971" s="2">
        <v>158.5</v>
      </c>
      <c r="D1971" s="2">
        <v>155.5</v>
      </c>
      <c r="E1971" s="2">
        <v>156</v>
      </c>
      <c r="F1971" s="2">
        <v>143.67065400000001</v>
      </c>
      <c r="G1971" s="3">
        <v>8801200</v>
      </c>
    </row>
    <row r="1972" spans="1:7" x14ac:dyDescent="0.25">
      <c r="A1972" s="1">
        <v>43126</v>
      </c>
      <c r="B1972" s="2">
        <v>156</v>
      </c>
      <c r="C1972" s="2">
        <v>158</v>
      </c>
      <c r="D1972" s="2">
        <v>155.5</v>
      </c>
      <c r="E1972" s="2">
        <v>158</v>
      </c>
      <c r="F1972" s="2">
        <v>145.51258899999999</v>
      </c>
      <c r="G1972" s="3">
        <v>8229700</v>
      </c>
    </row>
    <row r="1973" spans="1:7" x14ac:dyDescent="0.25">
      <c r="A1973" s="1">
        <v>43129</v>
      </c>
      <c r="B1973" s="2">
        <v>158.5</v>
      </c>
      <c r="C1973" s="2">
        <v>159.5</v>
      </c>
      <c r="D1973" s="2">
        <v>157.5</v>
      </c>
      <c r="E1973" s="2">
        <v>159</v>
      </c>
      <c r="F1973" s="2">
        <v>146.43356299999999</v>
      </c>
      <c r="G1973" s="3">
        <v>7734200</v>
      </c>
    </row>
    <row r="1974" spans="1:7" x14ac:dyDescent="0.25">
      <c r="A1974" s="1">
        <v>43130</v>
      </c>
      <c r="B1974" s="2">
        <v>158</v>
      </c>
      <c r="C1974" s="2">
        <v>158.5</v>
      </c>
      <c r="D1974" s="2">
        <v>155</v>
      </c>
      <c r="E1974" s="2">
        <v>155.5</v>
      </c>
      <c r="F1974" s="2">
        <v>143.21019000000001</v>
      </c>
      <c r="G1974" s="3">
        <v>11872800</v>
      </c>
    </row>
    <row r="1975" spans="1:7" x14ac:dyDescent="0.25">
      <c r="A1975" s="1">
        <v>43131</v>
      </c>
      <c r="B1975" s="2">
        <v>155</v>
      </c>
      <c r="C1975" s="2">
        <v>157.5</v>
      </c>
      <c r="D1975" s="2">
        <v>155</v>
      </c>
      <c r="E1975" s="2">
        <v>157.5</v>
      </c>
      <c r="F1975" s="2">
        <v>145.052109</v>
      </c>
      <c r="G1975" s="3">
        <v>7571200</v>
      </c>
    </row>
    <row r="1976" spans="1:7" x14ac:dyDescent="0.25">
      <c r="A1976" s="1">
        <v>43132</v>
      </c>
      <c r="B1976" s="2">
        <v>157.5</v>
      </c>
      <c r="C1976" s="2">
        <v>158.5</v>
      </c>
      <c r="D1976" s="2">
        <v>157</v>
      </c>
      <c r="E1976" s="2">
        <v>157.5</v>
      </c>
      <c r="F1976" s="2">
        <v>145.052109</v>
      </c>
      <c r="G1976" s="3">
        <v>5017900</v>
      </c>
    </row>
    <row r="1977" spans="1:7" x14ac:dyDescent="0.25">
      <c r="A1977" s="1">
        <v>43133</v>
      </c>
      <c r="B1977" s="2">
        <v>158.5</v>
      </c>
      <c r="C1977" s="2">
        <v>158.5</v>
      </c>
      <c r="D1977" s="2">
        <v>155</v>
      </c>
      <c r="E1977" s="2">
        <v>155.5</v>
      </c>
      <c r="F1977" s="2">
        <v>143.21019000000001</v>
      </c>
      <c r="G1977" s="3">
        <v>7645100</v>
      </c>
    </row>
    <row r="1978" spans="1:7" x14ac:dyDescent="0.25">
      <c r="A1978" s="1">
        <v>43136</v>
      </c>
      <c r="B1978" s="2">
        <v>154.5</v>
      </c>
      <c r="C1978" s="2">
        <v>155</v>
      </c>
      <c r="D1978" s="2">
        <v>152.5</v>
      </c>
      <c r="E1978" s="2">
        <v>153.5</v>
      </c>
      <c r="F1978" s="2">
        <v>141.368225</v>
      </c>
      <c r="G1978" s="3">
        <v>14469300</v>
      </c>
    </row>
    <row r="1979" spans="1:7" x14ac:dyDescent="0.25">
      <c r="A1979" s="1">
        <v>43137</v>
      </c>
      <c r="B1979" s="2">
        <v>151</v>
      </c>
      <c r="C1979" s="2">
        <v>152.5</v>
      </c>
      <c r="D1979" s="2">
        <v>149.5</v>
      </c>
      <c r="E1979" s="2">
        <v>151.5</v>
      </c>
      <c r="F1979" s="2">
        <v>139.52630600000001</v>
      </c>
      <c r="G1979" s="3">
        <v>21200500</v>
      </c>
    </row>
    <row r="1980" spans="1:7" x14ac:dyDescent="0.25">
      <c r="A1980" s="1">
        <v>43138</v>
      </c>
      <c r="B1980" s="2">
        <v>152</v>
      </c>
      <c r="C1980" s="2">
        <v>152.5</v>
      </c>
      <c r="D1980" s="2">
        <v>149</v>
      </c>
      <c r="E1980" s="2">
        <v>149.5</v>
      </c>
      <c r="F1980" s="2">
        <v>137.684372</v>
      </c>
      <c r="G1980" s="3">
        <v>15968000</v>
      </c>
    </row>
    <row r="1981" spans="1:7" x14ac:dyDescent="0.25">
      <c r="A1981" s="1">
        <v>43139</v>
      </c>
      <c r="B1981" s="2">
        <v>149.5</v>
      </c>
      <c r="C1981" s="2">
        <v>151</v>
      </c>
      <c r="D1981" s="2">
        <v>149</v>
      </c>
      <c r="E1981" s="2">
        <v>150</v>
      </c>
      <c r="F1981" s="2">
        <v>138.144882</v>
      </c>
      <c r="G1981" s="3">
        <v>7178100</v>
      </c>
    </row>
    <row r="1982" spans="1:7" x14ac:dyDescent="0.25">
      <c r="A1982" s="1">
        <v>43140</v>
      </c>
      <c r="B1982" s="2">
        <v>148.5</v>
      </c>
      <c r="C1982" s="2">
        <v>149.5</v>
      </c>
      <c r="D1982" s="2">
        <v>148</v>
      </c>
      <c r="E1982" s="2">
        <v>148</v>
      </c>
      <c r="F1982" s="2">
        <v>136.302933</v>
      </c>
      <c r="G1982" s="3">
        <v>12050800</v>
      </c>
    </row>
    <row r="1983" spans="1:7" x14ac:dyDescent="0.25">
      <c r="A1983" s="1">
        <v>43143</v>
      </c>
      <c r="B1983" s="2">
        <v>148.5</v>
      </c>
      <c r="C1983" s="2">
        <v>149.5</v>
      </c>
      <c r="D1983" s="2">
        <v>147.5</v>
      </c>
      <c r="E1983" s="2">
        <v>149</v>
      </c>
      <c r="F1983" s="2">
        <v>137.223907</v>
      </c>
      <c r="G1983" s="3">
        <v>7915900</v>
      </c>
    </row>
    <row r="1984" spans="1:7" x14ac:dyDescent="0.25">
      <c r="A1984" s="1">
        <v>43144</v>
      </c>
      <c r="B1984" s="2">
        <v>149.5</v>
      </c>
      <c r="C1984" s="2">
        <v>151</v>
      </c>
      <c r="D1984" s="2">
        <v>149</v>
      </c>
      <c r="E1984" s="2">
        <v>149.5</v>
      </c>
      <c r="F1984" s="2">
        <v>137.684372</v>
      </c>
      <c r="G1984" s="3">
        <v>9819200</v>
      </c>
    </row>
    <row r="1985" spans="1:7" x14ac:dyDescent="0.25">
      <c r="A1985" s="1">
        <v>43145</v>
      </c>
      <c r="B1985" s="2">
        <v>149.5</v>
      </c>
      <c r="C1985" s="2">
        <v>150.5</v>
      </c>
      <c r="D1985" s="2">
        <v>148.5</v>
      </c>
      <c r="E1985" s="2">
        <v>148.5</v>
      </c>
      <c r="F1985" s="2">
        <v>136.76341199999999</v>
      </c>
      <c r="G1985" s="3">
        <v>7714500</v>
      </c>
    </row>
    <row r="1986" spans="1:7" x14ac:dyDescent="0.25">
      <c r="A1986" s="1">
        <v>43146</v>
      </c>
      <c r="B1986" s="2">
        <v>149</v>
      </c>
      <c r="C1986" s="2">
        <v>149.5</v>
      </c>
      <c r="D1986" s="2">
        <v>147</v>
      </c>
      <c r="E1986" s="2">
        <v>148.5</v>
      </c>
      <c r="F1986" s="2">
        <v>136.76341199999999</v>
      </c>
      <c r="G1986" s="3">
        <v>12678700</v>
      </c>
    </row>
    <row r="1987" spans="1:7" x14ac:dyDescent="0.25">
      <c r="A1987" s="1">
        <v>43147</v>
      </c>
      <c r="B1987" s="2">
        <v>149</v>
      </c>
      <c r="C1987" s="2">
        <v>149.5</v>
      </c>
      <c r="D1987" s="2">
        <v>148</v>
      </c>
      <c r="E1987" s="2">
        <v>149</v>
      </c>
      <c r="F1987" s="2">
        <v>137.223907</v>
      </c>
      <c r="G1987" s="3">
        <v>5236300</v>
      </c>
    </row>
    <row r="1988" spans="1:7" x14ac:dyDescent="0.25">
      <c r="A1988" s="1">
        <v>43150</v>
      </c>
      <c r="B1988" s="2">
        <v>149</v>
      </c>
      <c r="C1988" s="2">
        <v>150</v>
      </c>
      <c r="D1988" s="2">
        <v>148</v>
      </c>
      <c r="E1988" s="2">
        <v>149</v>
      </c>
      <c r="F1988" s="2">
        <v>137.223907</v>
      </c>
      <c r="G1988" s="3">
        <v>6860400</v>
      </c>
    </row>
    <row r="1989" spans="1:7" x14ac:dyDescent="0.25">
      <c r="A1989" s="1">
        <v>43151</v>
      </c>
      <c r="B1989" s="2">
        <v>149.5</v>
      </c>
      <c r="C1989" s="2">
        <v>149.5</v>
      </c>
      <c r="D1989" s="2">
        <v>148</v>
      </c>
      <c r="E1989" s="2">
        <v>148</v>
      </c>
      <c r="F1989" s="2">
        <v>136.302933</v>
      </c>
      <c r="G1989" s="3">
        <v>6121200</v>
      </c>
    </row>
    <row r="1990" spans="1:7" x14ac:dyDescent="0.25">
      <c r="A1990" s="1">
        <v>43152</v>
      </c>
      <c r="B1990" s="2">
        <v>148.5</v>
      </c>
      <c r="C1990" s="2">
        <v>149</v>
      </c>
      <c r="D1990" s="2">
        <v>147.5</v>
      </c>
      <c r="E1990" s="2">
        <v>149</v>
      </c>
      <c r="F1990" s="2">
        <v>137.223907</v>
      </c>
      <c r="G1990" s="3">
        <v>6695300</v>
      </c>
    </row>
    <row r="1991" spans="1:7" x14ac:dyDescent="0.25">
      <c r="A1991" s="1">
        <v>43153</v>
      </c>
      <c r="B1991" s="2">
        <v>148.5</v>
      </c>
      <c r="C1991" s="2">
        <v>149</v>
      </c>
      <c r="D1991" s="2">
        <v>146.5</v>
      </c>
      <c r="E1991" s="2">
        <v>146.5</v>
      </c>
      <c r="F1991" s="2">
        <v>134.921494</v>
      </c>
      <c r="G1991" s="3">
        <v>7461000</v>
      </c>
    </row>
    <row r="1992" spans="1:7" x14ac:dyDescent="0.25">
      <c r="A1992" s="1">
        <v>43154</v>
      </c>
      <c r="B1992" s="2">
        <v>147</v>
      </c>
      <c r="C1992" s="2">
        <v>149</v>
      </c>
      <c r="D1992" s="2">
        <v>147</v>
      </c>
      <c r="E1992" s="2">
        <v>148.5</v>
      </c>
      <c r="F1992" s="2">
        <v>136.76341199999999</v>
      </c>
      <c r="G1992" s="3">
        <v>8902500</v>
      </c>
    </row>
    <row r="1993" spans="1:7" x14ac:dyDescent="0.25">
      <c r="A1993" s="1">
        <v>43157</v>
      </c>
      <c r="B1993" s="2">
        <v>148.5</v>
      </c>
      <c r="C1993" s="2">
        <v>149</v>
      </c>
      <c r="D1993" s="2">
        <v>147.5</v>
      </c>
      <c r="E1993" s="2">
        <v>148.5</v>
      </c>
      <c r="F1993" s="2">
        <v>136.76341199999999</v>
      </c>
      <c r="G1993" s="3">
        <v>8981400</v>
      </c>
    </row>
    <row r="1994" spans="1:7" x14ac:dyDescent="0.25">
      <c r="A1994" s="1">
        <v>43158</v>
      </c>
      <c r="B1994" s="2">
        <v>150</v>
      </c>
      <c r="C1994" s="2">
        <v>150.5</v>
      </c>
      <c r="D1994" s="2">
        <v>148.5</v>
      </c>
      <c r="E1994" s="2">
        <v>148.5</v>
      </c>
      <c r="F1994" s="2">
        <v>136.76341199999999</v>
      </c>
      <c r="G1994" s="3">
        <v>12020400</v>
      </c>
    </row>
    <row r="1995" spans="1:7" x14ac:dyDescent="0.25">
      <c r="A1995" s="1">
        <v>43159</v>
      </c>
      <c r="B1995" s="2">
        <v>149.5</v>
      </c>
      <c r="C1995" s="2">
        <v>150.5</v>
      </c>
      <c r="D1995" s="2">
        <v>149</v>
      </c>
      <c r="E1995" s="2">
        <v>149</v>
      </c>
      <c r="F1995" s="2">
        <v>137.223907</v>
      </c>
      <c r="G1995" s="3">
        <v>7995200</v>
      </c>
    </row>
    <row r="1996" spans="1:7" x14ac:dyDescent="0.25">
      <c r="A1996" s="1">
        <v>43161</v>
      </c>
      <c r="B1996" s="2">
        <v>148.5</v>
      </c>
      <c r="C1996" s="2">
        <v>149</v>
      </c>
      <c r="D1996" s="2">
        <v>147.5</v>
      </c>
      <c r="E1996" s="2">
        <v>148.5</v>
      </c>
      <c r="F1996" s="2">
        <v>136.76341199999999</v>
      </c>
      <c r="G1996" s="3">
        <v>4960600</v>
      </c>
    </row>
    <row r="1997" spans="1:7" x14ac:dyDescent="0.25">
      <c r="A1997" s="1">
        <v>43164</v>
      </c>
      <c r="B1997" s="2">
        <v>148.5</v>
      </c>
      <c r="C1997" s="2">
        <v>149</v>
      </c>
      <c r="D1997" s="2">
        <v>147.5</v>
      </c>
      <c r="E1997" s="2">
        <v>148.5</v>
      </c>
      <c r="F1997" s="2">
        <v>136.76341199999999</v>
      </c>
      <c r="G1997" s="3">
        <v>3471800</v>
      </c>
    </row>
    <row r="1998" spans="1:7" x14ac:dyDescent="0.25">
      <c r="A1998" s="1">
        <v>43165</v>
      </c>
      <c r="B1998" s="2">
        <v>147.5</v>
      </c>
      <c r="C1998" s="2">
        <v>147.5</v>
      </c>
      <c r="D1998" s="2">
        <v>147.5</v>
      </c>
      <c r="E1998" s="2">
        <v>147.5</v>
      </c>
      <c r="F1998" s="2">
        <v>135.84245300000001</v>
      </c>
      <c r="G1998" s="3">
        <v>500100</v>
      </c>
    </row>
    <row r="1999" spans="1:7" x14ac:dyDescent="0.25">
      <c r="A1999" s="1">
        <v>43166</v>
      </c>
      <c r="B1999" s="2">
        <v>147</v>
      </c>
      <c r="C1999" s="2">
        <v>148</v>
      </c>
      <c r="D1999" s="2">
        <v>146.5</v>
      </c>
      <c r="E1999" s="2">
        <v>147</v>
      </c>
      <c r="F1999" s="2">
        <v>135.38197299999999</v>
      </c>
      <c r="G1999" s="3">
        <v>4572600</v>
      </c>
    </row>
    <row r="2000" spans="1:7" x14ac:dyDescent="0.25">
      <c r="A2000" s="1">
        <v>43167</v>
      </c>
      <c r="B2000" s="2">
        <v>147</v>
      </c>
      <c r="C2000" s="2">
        <v>148</v>
      </c>
      <c r="D2000" s="2">
        <v>146</v>
      </c>
      <c r="E2000" s="2">
        <v>146.5</v>
      </c>
      <c r="F2000" s="2">
        <v>134.921494</v>
      </c>
      <c r="G2000" s="3">
        <v>6375800</v>
      </c>
    </row>
    <row r="2001" spans="1:7" x14ac:dyDescent="0.25">
      <c r="A2001" s="1">
        <v>43168</v>
      </c>
      <c r="B2001" s="2">
        <v>147.5</v>
      </c>
      <c r="C2001" s="2">
        <v>148.5</v>
      </c>
      <c r="D2001" s="2">
        <v>146.5</v>
      </c>
      <c r="E2001" s="2">
        <v>148.5</v>
      </c>
      <c r="F2001" s="2">
        <v>136.76341199999999</v>
      </c>
      <c r="G2001" s="3">
        <v>5655800</v>
      </c>
    </row>
    <row r="2002" spans="1:7" x14ac:dyDescent="0.25">
      <c r="A2002" s="1">
        <v>43171</v>
      </c>
      <c r="B2002" s="2">
        <v>149</v>
      </c>
      <c r="C2002" s="2">
        <v>149.5</v>
      </c>
      <c r="D2002" s="2">
        <v>148.5</v>
      </c>
      <c r="E2002" s="2">
        <v>149</v>
      </c>
      <c r="F2002" s="2">
        <v>137.223907</v>
      </c>
      <c r="G2002" s="3">
        <v>3652900</v>
      </c>
    </row>
    <row r="2003" spans="1:7" x14ac:dyDescent="0.25">
      <c r="A2003" s="1">
        <v>43172</v>
      </c>
      <c r="B2003" s="2">
        <v>149</v>
      </c>
      <c r="C2003" s="2">
        <v>149.5</v>
      </c>
      <c r="D2003" s="2">
        <v>148</v>
      </c>
      <c r="E2003" s="2">
        <v>149</v>
      </c>
      <c r="F2003" s="2">
        <v>137.223907</v>
      </c>
      <c r="G2003" s="3">
        <v>3210500</v>
      </c>
    </row>
    <row r="2004" spans="1:7" x14ac:dyDescent="0.25">
      <c r="A2004" s="1">
        <v>43173</v>
      </c>
      <c r="B2004" s="2">
        <v>149</v>
      </c>
      <c r="C2004" s="2">
        <v>149.5</v>
      </c>
      <c r="D2004" s="2">
        <v>148</v>
      </c>
      <c r="E2004" s="2">
        <v>148</v>
      </c>
      <c r="F2004" s="2">
        <v>136.302933</v>
      </c>
      <c r="G2004" s="3">
        <v>2251400</v>
      </c>
    </row>
    <row r="2005" spans="1:7" x14ac:dyDescent="0.25">
      <c r="A2005" s="1">
        <v>43174</v>
      </c>
      <c r="B2005" s="2">
        <v>148.5</v>
      </c>
      <c r="C2005" s="2">
        <v>150.5</v>
      </c>
      <c r="D2005" s="2">
        <v>148</v>
      </c>
      <c r="E2005" s="2">
        <v>150</v>
      </c>
      <c r="F2005" s="2">
        <v>138.144882</v>
      </c>
      <c r="G2005" s="3">
        <v>9143200</v>
      </c>
    </row>
    <row r="2006" spans="1:7" x14ac:dyDescent="0.25">
      <c r="A2006" s="1">
        <v>43175</v>
      </c>
      <c r="B2006" s="2">
        <v>149.5</v>
      </c>
      <c r="C2006" s="2">
        <v>150</v>
      </c>
      <c r="D2006" s="2">
        <v>148</v>
      </c>
      <c r="E2006" s="2">
        <v>148</v>
      </c>
      <c r="F2006" s="2">
        <v>136.302933</v>
      </c>
      <c r="G2006" s="3">
        <v>8202200</v>
      </c>
    </row>
    <row r="2007" spans="1:7" x14ac:dyDescent="0.25">
      <c r="A2007" s="1">
        <v>43178</v>
      </c>
      <c r="B2007" s="2">
        <v>148</v>
      </c>
      <c r="C2007" s="2">
        <v>149</v>
      </c>
      <c r="D2007" s="2">
        <v>148</v>
      </c>
      <c r="E2007" s="2">
        <v>148</v>
      </c>
      <c r="F2007" s="2">
        <v>136.302933</v>
      </c>
      <c r="G2007" s="3">
        <v>3118800</v>
      </c>
    </row>
    <row r="2008" spans="1:7" x14ac:dyDescent="0.25">
      <c r="A2008" s="1">
        <v>43179</v>
      </c>
      <c r="B2008" s="2">
        <v>148</v>
      </c>
      <c r="C2008" s="2">
        <v>148.5</v>
      </c>
      <c r="D2008" s="2">
        <v>146.5</v>
      </c>
      <c r="E2008" s="2">
        <v>147</v>
      </c>
      <c r="F2008" s="2">
        <v>135.38197299999999</v>
      </c>
      <c r="G2008" s="3">
        <v>6270600</v>
      </c>
    </row>
    <row r="2009" spans="1:7" x14ac:dyDescent="0.25">
      <c r="A2009" s="1">
        <v>43180</v>
      </c>
      <c r="B2009" s="2">
        <v>145.5</v>
      </c>
      <c r="C2009" s="2">
        <v>146.5</v>
      </c>
      <c r="D2009" s="2">
        <v>144.5</v>
      </c>
      <c r="E2009" s="2">
        <v>146</v>
      </c>
      <c r="F2009" s="2">
        <v>134.46101400000001</v>
      </c>
      <c r="G2009" s="3">
        <v>11612800</v>
      </c>
    </row>
    <row r="2010" spans="1:7" x14ac:dyDescent="0.25">
      <c r="A2010" s="1">
        <v>43181</v>
      </c>
      <c r="B2010" s="2">
        <v>146</v>
      </c>
      <c r="C2010" s="2">
        <v>146</v>
      </c>
      <c r="D2010" s="2">
        <v>145</v>
      </c>
      <c r="E2010" s="2">
        <v>145</v>
      </c>
      <c r="F2010" s="2">
        <v>133.54003900000001</v>
      </c>
      <c r="G2010" s="3">
        <v>6181400</v>
      </c>
    </row>
    <row r="2011" spans="1:7" x14ac:dyDescent="0.25">
      <c r="A2011" s="1">
        <v>43182</v>
      </c>
      <c r="B2011" s="2">
        <v>144</v>
      </c>
      <c r="C2011" s="2">
        <v>145.5</v>
      </c>
      <c r="D2011" s="2">
        <v>144</v>
      </c>
      <c r="E2011" s="2">
        <v>145.5</v>
      </c>
      <c r="F2011" s="2">
        <v>134.000519</v>
      </c>
      <c r="G2011" s="3">
        <v>4221200</v>
      </c>
    </row>
    <row r="2012" spans="1:7" x14ac:dyDescent="0.25">
      <c r="A2012" s="1">
        <v>43185</v>
      </c>
      <c r="B2012" s="2">
        <v>145.5</v>
      </c>
      <c r="C2012" s="2">
        <v>146</v>
      </c>
      <c r="D2012" s="2">
        <v>144.5</v>
      </c>
      <c r="E2012" s="2">
        <v>145</v>
      </c>
      <c r="F2012" s="2">
        <v>133.54003900000001</v>
      </c>
      <c r="G2012" s="3">
        <v>3358900</v>
      </c>
    </row>
    <row r="2013" spans="1:7" x14ac:dyDescent="0.25">
      <c r="A2013" s="1">
        <v>43186</v>
      </c>
      <c r="B2013" s="2">
        <v>145.5</v>
      </c>
      <c r="C2013" s="2">
        <v>146.5</v>
      </c>
      <c r="D2013" s="2">
        <v>144.5</v>
      </c>
      <c r="E2013" s="2">
        <v>145</v>
      </c>
      <c r="F2013" s="2">
        <v>133.54003900000001</v>
      </c>
      <c r="G2013" s="3">
        <v>5070100</v>
      </c>
    </row>
    <row r="2014" spans="1:7" x14ac:dyDescent="0.25">
      <c r="A2014" s="1">
        <v>43187</v>
      </c>
      <c r="B2014" s="2">
        <v>144.5</v>
      </c>
      <c r="C2014" s="2">
        <v>144.5</v>
      </c>
      <c r="D2014" s="2">
        <v>140.5</v>
      </c>
      <c r="E2014" s="2">
        <v>141.5</v>
      </c>
      <c r="F2014" s="2">
        <v>130.316666</v>
      </c>
      <c r="G2014" s="3">
        <v>18698000</v>
      </c>
    </row>
    <row r="2015" spans="1:7" x14ac:dyDescent="0.25">
      <c r="A2015" s="1">
        <v>43188</v>
      </c>
      <c r="B2015" s="2">
        <v>142</v>
      </c>
      <c r="C2015" s="2">
        <v>143.5</v>
      </c>
      <c r="D2015" s="2">
        <v>141.5</v>
      </c>
      <c r="E2015" s="2">
        <v>143.5</v>
      </c>
      <c r="F2015" s="2">
        <v>132.15858499999999</v>
      </c>
      <c r="G2015" s="3">
        <v>10127500</v>
      </c>
    </row>
    <row r="2016" spans="1:7" x14ac:dyDescent="0.25">
      <c r="A2016" s="1">
        <v>43189</v>
      </c>
      <c r="B2016" s="2">
        <v>144</v>
      </c>
      <c r="C2016" s="2">
        <v>144</v>
      </c>
      <c r="D2016" s="2">
        <v>141.5</v>
      </c>
      <c r="E2016" s="2">
        <v>143</v>
      </c>
      <c r="F2016" s="2">
        <v>131.698105</v>
      </c>
      <c r="G2016" s="3">
        <v>5656400</v>
      </c>
    </row>
    <row r="2017" spans="1:7" x14ac:dyDescent="0.25">
      <c r="A2017" s="1">
        <v>43192</v>
      </c>
      <c r="B2017" s="2">
        <v>142.5</v>
      </c>
      <c r="C2017" s="2">
        <v>145</v>
      </c>
      <c r="D2017" s="2">
        <v>142.5</v>
      </c>
      <c r="E2017" s="2">
        <v>145</v>
      </c>
      <c r="F2017" s="2">
        <v>133.54003900000001</v>
      </c>
      <c r="G2017" s="3">
        <v>2737000</v>
      </c>
    </row>
    <row r="2018" spans="1:7" x14ac:dyDescent="0.25">
      <c r="A2018" s="1">
        <v>43193</v>
      </c>
      <c r="B2018" s="2">
        <v>143.5</v>
      </c>
      <c r="C2018" s="2">
        <v>144.5</v>
      </c>
      <c r="D2018" s="2">
        <v>142.5</v>
      </c>
      <c r="E2018" s="2">
        <v>143.5</v>
      </c>
      <c r="F2018" s="2">
        <v>132.15858499999999</v>
      </c>
      <c r="G2018" s="3">
        <v>3760300</v>
      </c>
    </row>
    <row r="2019" spans="1:7" x14ac:dyDescent="0.25">
      <c r="A2019" s="1">
        <v>43194</v>
      </c>
      <c r="B2019" s="2">
        <v>143.5</v>
      </c>
      <c r="C2019" s="2">
        <v>144</v>
      </c>
      <c r="D2019" s="2">
        <v>138</v>
      </c>
      <c r="E2019" s="2">
        <v>140</v>
      </c>
      <c r="F2019" s="2">
        <v>128.93521100000001</v>
      </c>
      <c r="G2019" s="3">
        <v>15470800</v>
      </c>
    </row>
    <row r="2020" spans="1:7" x14ac:dyDescent="0.25">
      <c r="A2020" s="1">
        <v>43195</v>
      </c>
      <c r="B2020" s="2">
        <v>141</v>
      </c>
      <c r="C2020" s="2">
        <v>141</v>
      </c>
      <c r="D2020" s="2">
        <v>136.5</v>
      </c>
      <c r="E2020" s="2">
        <v>138</v>
      </c>
      <c r="F2020" s="2">
        <v>127.093277</v>
      </c>
      <c r="G2020" s="3">
        <v>11180000</v>
      </c>
    </row>
    <row r="2021" spans="1:7" x14ac:dyDescent="0.25">
      <c r="A2021" s="1">
        <v>43199</v>
      </c>
      <c r="B2021" s="2">
        <v>139.5</v>
      </c>
      <c r="C2021" s="2">
        <v>140.5</v>
      </c>
      <c r="D2021" s="2">
        <v>138.5</v>
      </c>
      <c r="E2021" s="2">
        <v>140</v>
      </c>
      <c r="F2021" s="2">
        <v>128.93521100000001</v>
      </c>
      <c r="G2021" s="3">
        <v>7638600</v>
      </c>
    </row>
    <row r="2022" spans="1:7" x14ac:dyDescent="0.25">
      <c r="A2022" s="1">
        <v>43200</v>
      </c>
      <c r="B2022" s="2">
        <v>141</v>
      </c>
      <c r="C2022" s="2">
        <v>141</v>
      </c>
      <c r="D2022" s="2">
        <v>139.5</v>
      </c>
      <c r="E2022" s="2">
        <v>140.5</v>
      </c>
      <c r="F2022" s="2">
        <v>129.39567600000001</v>
      </c>
      <c r="G2022" s="3">
        <v>8552300</v>
      </c>
    </row>
    <row r="2023" spans="1:7" x14ac:dyDescent="0.25">
      <c r="A2023" s="1">
        <v>43201</v>
      </c>
      <c r="B2023" s="2">
        <v>142.5</v>
      </c>
      <c r="C2023" s="2">
        <v>143</v>
      </c>
      <c r="D2023" s="2">
        <v>140.5</v>
      </c>
      <c r="E2023" s="2">
        <v>141.5</v>
      </c>
      <c r="F2023" s="2">
        <v>130.316666</v>
      </c>
      <c r="G2023" s="3">
        <v>12872800</v>
      </c>
    </row>
    <row r="2024" spans="1:7" x14ac:dyDescent="0.25">
      <c r="A2024" s="1">
        <v>43202</v>
      </c>
      <c r="B2024" s="2">
        <v>141.5</v>
      </c>
      <c r="C2024" s="2">
        <v>141.5</v>
      </c>
      <c r="D2024" s="2">
        <v>140</v>
      </c>
      <c r="E2024" s="2">
        <v>141</v>
      </c>
      <c r="F2024" s="2">
        <v>129.85617099999999</v>
      </c>
      <c r="G2024" s="3">
        <v>11696200</v>
      </c>
    </row>
    <row r="2025" spans="1:7" x14ac:dyDescent="0.25">
      <c r="A2025" s="1">
        <v>43207</v>
      </c>
      <c r="B2025" s="2">
        <v>138</v>
      </c>
      <c r="C2025" s="2">
        <v>138</v>
      </c>
      <c r="D2025" s="2">
        <v>136.5</v>
      </c>
      <c r="E2025" s="2">
        <v>136.5</v>
      </c>
      <c r="F2025" s="2">
        <v>129.38223300000001</v>
      </c>
      <c r="G2025" s="3">
        <v>7695700</v>
      </c>
    </row>
    <row r="2026" spans="1:7" x14ac:dyDescent="0.25">
      <c r="A2026" s="1">
        <v>43208</v>
      </c>
      <c r="B2026" s="2">
        <v>137</v>
      </c>
      <c r="C2026" s="2">
        <v>138.5</v>
      </c>
      <c r="D2026" s="2">
        <v>136</v>
      </c>
      <c r="E2026" s="2">
        <v>138</v>
      </c>
      <c r="F2026" s="2">
        <v>130.80401599999999</v>
      </c>
      <c r="G2026" s="3">
        <v>8000700</v>
      </c>
    </row>
    <row r="2027" spans="1:7" x14ac:dyDescent="0.25">
      <c r="A2027" s="1">
        <v>43209</v>
      </c>
      <c r="B2027" s="2">
        <v>138.5</v>
      </c>
      <c r="C2027" s="2">
        <v>139</v>
      </c>
      <c r="D2027" s="2">
        <v>137</v>
      </c>
      <c r="E2027" s="2">
        <v>137.5</v>
      </c>
      <c r="F2027" s="2">
        <v>130.33010899999999</v>
      </c>
      <c r="G2027" s="3">
        <v>4801400</v>
      </c>
    </row>
    <row r="2028" spans="1:7" x14ac:dyDescent="0.25">
      <c r="A2028" s="1">
        <v>43210</v>
      </c>
      <c r="B2028" s="2">
        <v>140</v>
      </c>
      <c r="C2028" s="2">
        <v>140.5</v>
      </c>
      <c r="D2028" s="2">
        <v>138</v>
      </c>
      <c r="E2028" s="2">
        <v>138.5</v>
      </c>
      <c r="F2028" s="2">
        <v>131.27795399999999</v>
      </c>
      <c r="G2028" s="3">
        <v>10387900</v>
      </c>
    </row>
    <row r="2029" spans="1:7" x14ac:dyDescent="0.25">
      <c r="A2029" s="1">
        <v>43213</v>
      </c>
      <c r="B2029" s="2">
        <v>138.5</v>
      </c>
      <c r="C2029" s="2">
        <v>138.5</v>
      </c>
      <c r="D2029" s="2">
        <v>136</v>
      </c>
      <c r="E2029" s="2">
        <v>136</v>
      </c>
      <c r="F2029" s="2">
        <v>128.90831</v>
      </c>
      <c r="G2029" s="3">
        <v>6505300</v>
      </c>
    </row>
    <row r="2030" spans="1:7" x14ac:dyDescent="0.25">
      <c r="A2030" s="1">
        <v>43214</v>
      </c>
      <c r="B2030" s="2">
        <v>135.5</v>
      </c>
      <c r="C2030" s="2">
        <v>136</v>
      </c>
      <c r="D2030" s="2">
        <v>132</v>
      </c>
      <c r="E2030" s="2">
        <v>133</v>
      </c>
      <c r="F2030" s="2">
        <v>126.064758</v>
      </c>
      <c r="G2030" s="3">
        <v>14199400</v>
      </c>
    </row>
    <row r="2031" spans="1:7" x14ac:dyDescent="0.25">
      <c r="A2031" s="1">
        <v>43215</v>
      </c>
      <c r="B2031" s="2">
        <v>132</v>
      </c>
      <c r="C2031" s="2">
        <v>132.5</v>
      </c>
      <c r="D2031" s="2">
        <v>130</v>
      </c>
      <c r="E2031" s="2">
        <v>130.5</v>
      </c>
      <c r="F2031" s="2">
        <v>123.695114</v>
      </c>
      <c r="G2031" s="3">
        <v>10226600</v>
      </c>
    </row>
    <row r="2032" spans="1:7" x14ac:dyDescent="0.25">
      <c r="A2032" s="1">
        <v>43216</v>
      </c>
      <c r="B2032" s="2">
        <v>130.5</v>
      </c>
      <c r="C2032" s="2">
        <v>132.5</v>
      </c>
      <c r="D2032" s="2">
        <v>130.5</v>
      </c>
      <c r="E2032" s="2">
        <v>131.5</v>
      </c>
      <c r="F2032" s="2">
        <v>124.642967</v>
      </c>
      <c r="G2032" s="3">
        <v>5658300</v>
      </c>
    </row>
    <row r="2033" spans="1:7" x14ac:dyDescent="0.25">
      <c r="A2033" s="1">
        <v>43217</v>
      </c>
      <c r="B2033" s="2">
        <v>132.5</v>
      </c>
      <c r="C2033" s="2">
        <v>133</v>
      </c>
      <c r="D2033" s="2">
        <v>131</v>
      </c>
      <c r="E2033" s="2">
        <v>133</v>
      </c>
      <c r="F2033" s="2">
        <v>126.064758</v>
      </c>
      <c r="G2033" s="3">
        <v>5704300</v>
      </c>
    </row>
    <row r="2034" spans="1:7" x14ac:dyDescent="0.25">
      <c r="A2034" s="1">
        <v>43220</v>
      </c>
      <c r="B2034" s="2">
        <v>133</v>
      </c>
      <c r="C2034" s="2">
        <v>133.5</v>
      </c>
      <c r="D2034" s="2">
        <v>130.5</v>
      </c>
      <c r="E2034" s="2">
        <v>131</v>
      </c>
      <c r="F2034" s="2">
        <v>124.169037</v>
      </c>
      <c r="G2034" s="3">
        <v>6300700</v>
      </c>
    </row>
    <row r="2035" spans="1:7" x14ac:dyDescent="0.25">
      <c r="A2035" s="1">
        <v>43222</v>
      </c>
      <c r="B2035" s="2">
        <v>132</v>
      </c>
      <c r="C2035" s="2">
        <v>133.5</v>
      </c>
      <c r="D2035" s="2">
        <v>131.5</v>
      </c>
      <c r="E2035" s="2">
        <v>133.5</v>
      </c>
      <c r="F2035" s="2">
        <v>126.538681</v>
      </c>
      <c r="G2035" s="3">
        <v>4857500</v>
      </c>
    </row>
    <row r="2036" spans="1:7" x14ac:dyDescent="0.25">
      <c r="A2036" s="1">
        <v>43223</v>
      </c>
      <c r="B2036" s="2">
        <v>133</v>
      </c>
      <c r="C2036" s="2">
        <v>133</v>
      </c>
      <c r="D2036" s="2">
        <v>130.5</v>
      </c>
      <c r="E2036" s="2">
        <v>130.5</v>
      </c>
      <c r="F2036" s="2">
        <v>123.695114</v>
      </c>
      <c r="G2036" s="3">
        <v>5758900</v>
      </c>
    </row>
    <row r="2037" spans="1:7" x14ac:dyDescent="0.25">
      <c r="A2037" s="1">
        <v>43224</v>
      </c>
      <c r="B2037" s="2">
        <v>130.5</v>
      </c>
      <c r="C2037" s="2">
        <v>131.5</v>
      </c>
      <c r="D2037" s="2">
        <v>130</v>
      </c>
      <c r="E2037" s="2">
        <v>131</v>
      </c>
      <c r="F2037" s="2">
        <v>124.169037</v>
      </c>
      <c r="G2037" s="3">
        <v>7057100</v>
      </c>
    </row>
    <row r="2038" spans="1:7" x14ac:dyDescent="0.25">
      <c r="A2038" s="1">
        <v>43227</v>
      </c>
      <c r="B2038" s="2">
        <v>132</v>
      </c>
      <c r="C2038" s="2">
        <v>133</v>
      </c>
      <c r="D2038" s="2">
        <v>131.5</v>
      </c>
      <c r="E2038" s="2">
        <v>132.5</v>
      </c>
      <c r="F2038" s="2">
        <v>125.590836</v>
      </c>
      <c r="G2038" s="3">
        <v>4887100</v>
      </c>
    </row>
    <row r="2039" spans="1:7" x14ac:dyDescent="0.25">
      <c r="A2039" s="1">
        <v>43228</v>
      </c>
      <c r="B2039" s="2">
        <v>134.5</v>
      </c>
      <c r="C2039" s="2">
        <v>136</v>
      </c>
      <c r="D2039" s="2">
        <v>134</v>
      </c>
      <c r="E2039" s="2">
        <v>134.5</v>
      </c>
      <c r="F2039" s="2">
        <v>127.48653400000001</v>
      </c>
      <c r="G2039" s="3">
        <v>12896600</v>
      </c>
    </row>
    <row r="2040" spans="1:7" x14ac:dyDescent="0.25">
      <c r="A2040" s="1">
        <v>43229</v>
      </c>
      <c r="B2040" s="2">
        <v>134.5</v>
      </c>
      <c r="C2040" s="2">
        <v>135</v>
      </c>
      <c r="D2040" s="2">
        <v>133</v>
      </c>
      <c r="E2040" s="2">
        <v>133</v>
      </c>
      <c r="F2040" s="2">
        <v>126.064758</v>
      </c>
      <c r="G2040" s="3">
        <v>5504100</v>
      </c>
    </row>
    <row r="2041" spans="1:7" x14ac:dyDescent="0.25">
      <c r="A2041" s="1">
        <v>43230</v>
      </c>
      <c r="B2041" s="2">
        <v>133.5</v>
      </c>
      <c r="C2041" s="2">
        <v>133.5</v>
      </c>
      <c r="D2041" s="2">
        <v>130</v>
      </c>
      <c r="E2041" s="2">
        <v>131</v>
      </c>
      <c r="F2041" s="2">
        <v>124.169037</v>
      </c>
      <c r="G2041" s="3">
        <v>6849900</v>
      </c>
    </row>
    <row r="2042" spans="1:7" x14ac:dyDescent="0.25">
      <c r="A2042" s="1">
        <v>43231</v>
      </c>
      <c r="B2042" s="2">
        <v>131.5</v>
      </c>
      <c r="C2042" s="2">
        <v>134</v>
      </c>
      <c r="D2042" s="2">
        <v>131</v>
      </c>
      <c r="E2042" s="2">
        <v>134</v>
      </c>
      <c r="F2042" s="2">
        <v>127.012604</v>
      </c>
      <c r="G2042" s="3">
        <v>5454000</v>
      </c>
    </row>
    <row r="2043" spans="1:7" x14ac:dyDescent="0.25">
      <c r="A2043" s="1">
        <v>43234</v>
      </c>
      <c r="B2043" s="2">
        <v>136</v>
      </c>
      <c r="C2043" s="2">
        <v>136.5</v>
      </c>
      <c r="D2043" s="2">
        <v>134.5</v>
      </c>
      <c r="E2043" s="2">
        <v>136.5</v>
      </c>
      <c r="F2043" s="2">
        <v>129.38223300000001</v>
      </c>
      <c r="G2043" s="3">
        <v>6234200</v>
      </c>
    </row>
    <row r="2044" spans="1:7" x14ac:dyDescent="0.25">
      <c r="A2044" s="1">
        <v>43235</v>
      </c>
      <c r="B2044" s="2">
        <v>136</v>
      </c>
      <c r="C2044" s="2">
        <v>136.5</v>
      </c>
      <c r="D2044" s="2">
        <v>134</v>
      </c>
      <c r="E2044" s="2">
        <v>134.5</v>
      </c>
      <c r="F2044" s="2">
        <v>127.48653400000001</v>
      </c>
      <c r="G2044" s="3">
        <v>4855800</v>
      </c>
    </row>
    <row r="2045" spans="1:7" x14ac:dyDescent="0.25">
      <c r="A2045" s="1">
        <v>43236</v>
      </c>
      <c r="B2045" s="2">
        <v>132.5</v>
      </c>
      <c r="C2045" s="2">
        <v>134.5</v>
      </c>
      <c r="D2045" s="2">
        <v>132</v>
      </c>
      <c r="E2045" s="2">
        <v>133.5</v>
      </c>
      <c r="F2045" s="2">
        <v>126.538681</v>
      </c>
      <c r="G2045" s="3">
        <v>3395000</v>
      </c>
    </row>
    <row r="2046" spans="1:7" x14ac:dyDescent="0.25">
      <c r="A2046" s="1">
        <v>43237</v>
      </c>
      <c r="B2046" s="2">
        <v>132.5</v>
      </c>
      <c r="C2046" s="2">
        <v>133.5</v>
      </c>
      <c r="D2046" s="2">
        <v>132</v>
      </c>
      <c r="E2046" s="2">
        <v>132</v>
      </c>
      <c r="F2046" s="2">
        <v>125.11689</v>
      </c>
      <c r="G2046" s="3">
        <v>4513600</v>
      </c>
    </row>
    <row r="2047" spans="1:7" x14ac:dyDescent="0.25">
      <c r="A2047" s="1">
        <v>43238</v>
      </c>
      <c r="B2047" s="2">
        <v>132.5</v>
      </c>
      <c r="C2047" s="2">
        <v>135</v>
      </c>
      <c r="D2047" s="2">
        <v>131.5</v>
      </c>
      <c r="E2047" s="2">
        <v>134</v>
      </c>
      <c r="F2047" s="2">
        <v>127.012604</v>
      </c>
      <c r="G2047" s="3">
        <v>6071500</v>
      </c>
    </row>
    <row r="2048" spans="1:7" x14ac:dyDescent="0.25">
      <c r="A2048" s="1">
        <v>43241</v>
      </c>
      <c r="B2048" s="2">
        <v>135</v>
      </c>
      <c r="C2048" s="2">
        <v>136.5</v>
      </c>
      <c r="D2048" s="2">
        <v>134.5</v>
      </c>
      <c r="E2048" s="2">
        <v>135.5</v>
      </c>
      <c r="F2048" s="2">
        <v>128.43438699999999</v>
      </c>
      <c r="G2048" s="3">
        <v>5634300</v>
      </c>
    </row>
    <row r="2049" spans="1:7" x14ac:dyDescent="0.25">
      <c r="A2049" s="1">
        <v>43242</v>
      </c>
      <c r="B2049" s="2">
        <v>135.5</v>
      </c>
      <c r="C2049" s="2">
        <v>137</v>
      </c>
      <c r="D2049" s="2">
        <v>135</v>
      </c>
      <c r="E2049" s="2">
        <v>136</v>
      </c>
      <c r="F2049" s="2">
        <v>128.90831</v>
      </c>
      <c r="G2049" s="3">
        <v>5280400</v>
      </c>
    </row>
    <row r="2050" spans="1:7" x14ac:dyDescent="0.25">
      <c r="A2050" s="1">
        <v>43243</v>
      </c>
      <c r="B2050" s="2">
        <v>135.5</v>
      </c>
      <c r="C2050" s="2">
        <v>137.5</v>
      </c>
      <c r="D2050" s="2">
        <v>135</v>
      </c>
      <c r="E2050" s="2">
        <v>136.5</v>
      </c>
      <c r="F2050" s="2">
        <v>129.38223300000001</v>
      </c>
      <c r="G2050" s="3">
        <v>6432600</v>
      </c>
    </row>
    <row r="2051" spans="1:7" x14ac:dyDescent="0.25">
      <c r="A2051" s="1">
        <v>43244</v>
      </c>
      <c r="B2051" s="2">
        <v>135</v>
      </c>
      <c r="C2051" s="2">
        <v>137</v>
      </c>
      <c r="D2051" s="2">
        <v>134.5</v>
      </c>
      <c r="E2051" s="2">
        <v>136</v>
      </c>
      <c r="F2051" s="2">
        <v>128.90831</v>
      </c>
      <c r="G2051" s="3">
        <v>4567200</v>
      </c>
    </row>
    <row r="2052" spans="1:7" x14ac:dyDescent="0.25">
      <c r="A2052" s="1">
        <v>43245</v>
      </c>
      <c r="B2052" s="2">
        <v>136</v>
      </c>
      <c r="C2052" s="2">
        <v>137.5</v>
      </c>
      <c r="D2052" s="2">
        <v>135.5</v>
      </c>
      <c r="E2052" s="2">
        <v>137.5</v>
      </c>
      <c r="F2052" s="2">
        <v>130.33010899999999</v>
      </c>
      <c r="G2052" s="3">
        <v>3874300</v>
      </c>
    </row>
    <row r="2053" spans="1:7" x14ac:dyDescent="0.25">
      <c r="A2053" s="1">
        <v>43248</v>
      </c>
      <c r="B2053" s="2">
        <v>137.5</v>
      </c>
      <c r="C2053" s="2">
        <v>138.5</v>
      </c>
      <c r="D2053" s="2">
        <v>136.5</v>
      </c>
      <c r="E2053" s="2">
        <v>138</v>
      </c>
      <c r="F2053" s="2">
        <v>130.80401599999999</v>
      </c>
      <c r="G2053" s="3">
        <v>3457000</v>
      </c>
    </row>
    <row r="2054" spans="1:7" x14ac:dyDescent="0.25">
      <c r="A2054" s="1">
        <v>43250</v>
      </c>
      <c r="B2054" s="2">
        <v>135.5</v>
      </c>
      <c r="C2054" s="2">
        <v>137.5</v>
      </c>
      <c r="D2054" s="2">
        <v>135</v>
      </c>
      <c r="E2054" s="2">
        <v>136.5</v>
      </c>
      <c r="F2054" s="2">
        <v>129.38223300000001</v>
      </c>
      <c r="G2054" s="3">
        <v>6533300</v>
      </c>
    </row>
    <row r="2055" spans="1:7" x14ac:dyDescent="0.25">
      <c r="A2055" s="1">
        <v>43251</v>
      </c>
      <c r="B2055" s="2">
        <v>137</v>
      </c>
      <c r="C2055" s="2">
        <v>137</v>
      </c>
      <c r="D2055" s="2">
        <v>133</v>
      </c>
      <c r="E2055" s="2">
        <v>133</v>
      </c>
      <c r="F2055" s="2">
        <v>126.064758</v>
      </c>
      <c r="G2055" s="3">
        <v>12971100</v>
      </c>
    </row>
    <row r="2056" spans="1:7" x14ac:dyDescent="0.25">
      <c r="A2056" s="1">
        <v>43252</v>
      </c>
      <c r="B2056" s="2">
        <v>133</v>
      </c>
      <c r="C2056" s="2">
        <v>136</v>
      </c>
      <c r="D2056" s="2">
        <v>132.5</v>
      </c>
      <c r="E2056" s="2">
        <v>136</v>
      </c>
      <c r="F2056" s="2">
        <v>128.90831</v>
      </c>
      <c r="G2056" s="3">
        <v>4712500</v>
      </c>
    </row>
    <row r="2057" spans="1:7" x14ac:dyDescent="0.25">
      <c r="A2057" s="1">
        <v>43255</v>
      </c>
      <c r="B2057" s="2">
        <v>134.5</v>
      </c>
      <c r="C2057" s="2">
        <v>135.5</v>
      </c>
      <c r="D2057" s="2">
        <v>133</v>
      </c>
      <c r="E2057" s="2">
        <v>134.5</v>
      </c>
      <c r="F2057" s="2">
        <v>127.48653400000001</v>
      </c>
      <c r="G2057" s="3">
        <v>4718800</v>
      </c>
    </row>
    <row r="2058" spans="1:7" x14ac:dyDescent="0.25">
      <c r="A2058" s="1">
        <v>43256</v>
      </c>
      <c r="B2058" s="2">
        <v>134.5</v>
      </c>
      <c r="C2058" s="2">
        <v>139.5</v>
      </c>
      <c r="D2058" s="2">
        <v>134.5</v>
      </c>
      <c r="E2058" s="2">
        <v>139.5</v>
      </c>
      <c r="F2058" s="2">
        <v>132.22581500000001</v>
      </c>
      <c r="G2058" s="3">
        <v>12565900</v>
      </c>
    </row>
    <row r="2059" spans="1:7" x14ac:dyDescent="0.25">
      <c r="A2059" s="1">
        <v>43257</v>
      </c>
      <c r="B2059" s="2">
        <v>140</v>
      </c>
      <c r="C2059" s="2">
        <v>140.5</v>
      </c>
      <c r="D2059" s="2">
        <v>138</v>
      </c>
      <c r="E2059" s="2">
        <v>140</v>
      </c>
      <c r="F2059" s="2">
        <v>132.699738</v>
      </c>
      <c r="G2059" s="3">
        <v>8156800</v>
      </c>
    </row>
    <row r="2060" spans="1:7" x14ac:dyDescent="0.25">
      <c r="A2060" s="1">
        <v>43258</v>
      </c>
      <c r="B2060" s="2">
        <v>140.5</v>
      </c>
      <c r="C2060" s="2">
        <v>142</v>
      </c>
      <c r="D2060" s="2">
        <v>139</v>
      </c>
      <c r="E2060" s="2">
        <v>139</v>
      </c>
      <c r="F2060" s="2">
        <v>131.75187700000001</v>
      </c>
      <c r="G2060" s="3">
        <v>8005200</v>
      </c>
    </row>
    <row r="2061" spans="1:7" x14ac:dyDescent="0.25">
      <c r="A2061" s="1">
        <v>43259</v>
      </c>
      <c r="B2061" s="2">
        <v>139</v>
      </c>
      <c r="C2061" s="2">
        <v>140</v>
      </c>
      <c r="D2061" s="2">
        <v>136</v>
      </c>
      <c r="E2061" s="2">
        <v>136</v>
      </c>
      <c r="F2061" s="2">
        <v>128.90831</v>
      </c>
      <c r="G2061" s="3">
        <v>6548400</v>
      </c>
    </row>
    <row r="2062" spans="1:7" x14ac:dyDescent="0.25">
      <c r="A2062" s="1">
        <v>43262</v>
      </c>
      <c r="B2062" s="2">
        <v>136</v>
      </c>
      <c r="C2062" s="2">
        <v>138</v>
      </c>
      <c r="D2062" s="2">
        <v>135</v>
      </c>
      <c r="E2062" s="2">
        <v>137.5</v>
      </c>
      <c r="F2062" s="2">
        <v>130.33010899999999</v>
      </c>
      <c r="G2062" s="3">
        <v>4920500</v>
      </c>
    </row>
    <row r="2063" spans="1:7" x14ac:dyDescent="0.25">
      <c r="A2063" s="1">
        <v>43263</v>
      </c>
      <c r="B2063" s="2">
        <v>138.5</v>
      </c>
      <c r="C2063" s="2">
        <v>139</v>
      </c>
      <c r="D2063" s="2">
        <v>138</v>
      </c>
      <c r="E2063" s="2">
        <v>138</v>
      </c>
      <c r="F2063" s="2">
        <v>130.80401599999999</v>
      </c>
      <c r="G2063" s="3">
        <v>6645300</v>
      </c>
    </row>
    <row r="2064" spans="1:7" x14ac:dyDescent="0.25">
      <c r="A2064" s="1">
        <v>43264</v>
      </c>
      <c r="B2064" s="2">
        <v>135</v>
      </c>
      <c r="C2064" s="2">
        <v>137.5</v>
      </c>
      <c r="D2064" s="2">
        <v>135</v>
      </c>
      <c r="E2064" s="2">
        <v>136</v>
      </c>
      <c r="F2064" s="2">
        <v>128.90831</v>
      </c>
      <c r="G2064" s="3">
        <v>5759600</v>
      </c>
    </row>
    <row r="2065" spans="1:7" x14ac:dyDescent="0.25">
      <c r="A2065" s="1">
        <v>43265</v>
      </c>
      <c r="B2065" s="2">
        <v>135</v>
      </c>
      <c r="C2065" s="2">
        <v>136</v>
      </c>
      <c r="D2065" s="2">
        <v>134</v>
      </c>
      <c r="E2065" s="2">
        <v>135</v>
      </c>
      <c r="F2065" s="2">
        <v>127.96045700000001</v>
      </c>
      <c r="G2065" s="3">
        <v>10989000</v>
      </c>
    </row>
    <row r="2066" spans="1:7" x14ac:dyDescent="0.25">
      <c r="A2066" s="1">
        <v>43266</v>
      </c>
      <c r="B2066" s="2">
        <v>135</v>
      </c>
      <c r="C2066" s="2">
        <v>137.5</v>
      </c>
      <c r="D2066" s="2">
        <v>135</v>
      </c>
      <c r="E2066" s="2">
        <v>137.5</v>
      </c>
      <c r="F2066" s="2">
        <v>130.33010899999999</v>
      </c>
      <c r="G2066" s="3">
        <v>14927200</v>
      </c>
    </row>
    <row r="2067" spans="1:7" x14ac:dyDescent="0.25">
      <c r="A2067" s="1">
        <v>43269</v>
      </c>
      <c r="B2067" s="2">
        <v>136</v>
      </c>
      <c r="C2067" s="2">
        <v>136</v>
      </c>
      <c r="D2067" s="2">
        <v>133.5</v>
      </c>
      <c r="E2067" s="2">
        <v>133.5</v>
      </c>
      <c r="F2067" s="2">
        <v>126.538681</v>
      </c>
      <c r="G2067" s="3">
        <v>7654400</v>
      </c>
    </row>
    <row r="2068" spans="1:7" x14ac:dyDescent="0.25">
      <c r="A2068" s="1">
        <v>43270</v>
      </c>
      <c r="B2068" s="2">
        <v>132</v>
      </c>
      <c r="C2068" s="2">
        <v>133</v>
      </c>
      <c r="D2068" s="2">
        <v>130.5</v>
      </c>
      <c r="E2068" s="2">
        <v>131</v>
      </c>
      <c r="F2068" s="2">
        <v>124.169037</v>
      </c>
      <c r="G2068" s="3">
        <v>13662400</v>
      </c>
    </row>
    <row r="2069" spans="1:7" x14ac:dyDescent="0.25">
      <c r="A2069" s="1">
        <v>43271</v>
      </c>
      <c r="B2069" s="2">
        <v>132</v>
      </c>
      <c r="C2069" s="2">
        <v>132.5</v>
      </c>
      <c r="D2069" s="2">
        <v>129.5</v>
      </c>
      <c r="E2069" s="2">
        <v>131</v>
      </c>
      <c r="F2069" s="2">
        <v>124.169037</v>
      </c>
      <c r="G2069" s="3">
        <v>13216200</v>
      </c>
    </row>
    <row r="2070" spans="1:7" x14ac:dyDescent="0.25">
      <c r="A2070" s="1">
        <v>43272</v>
      </c>
      <c r="B2070" s="2">
        <v>130.5</v>
      </c>
      <c r="C2070" s="2">
        <v>131</v>
      </c>
      <c r="D2070" s="2">
        <v>128.5</v>
      </c>
      <c r="E2070" s="2">
        <v>129.5</v>
      </c>
      <c r="F2070" s="2">
        <v>122.74726099999999</v>
      </c>
      <c r="G2070" s="3">
        <v>11218000</v>
      </c>
    </row>
    <row r="2071" spans="1:7" x14ac:dyDescent="0.25">
      <c r="A2071" s="1">
        <v>43273</v>
      </c>
      <c r="B2071" s="2">
        <v>130</v>
      </c>
      <c r="C2071" s="2">
        <v>130.5</v>
      </c>
      <c r="D2071" s="2">
        <v>128</v>
      </c>
      <c r="E2071" s="2">
        <v>128.5</v>
      </c>
      <c r="F2071" s="2">
        <v>121.79940000000001</v>
      </c>
      <c r="G2071" s="3">
        <v>7386400</v>
      </c>
    </row>
    <row r="2072" spans="1:7" x14ac:dyDescent="0.25">
      <c r="A2072" s="1">
        <v>43276</v>
      </c>
      <c r="B2072" s="2">
        <v>127</v>
      </c>
      <c r="C2072" s="2">
        <v>127.5</v>
      </c>
      <c r="D2072" s="2">
        <v>123</v>
      </c>
      <c r="E2072" s="2">
        <v>124</v>
      </c>
      <c r="F2072" s="2">
        <v>117.53404999999999</v>
      </c>
      <c r="G2072" s="3">
        <v>19107000</v>
      </c>
    </row>
    <row r="2073" spans="1:7" x14ac:dyDescent="0.25">
      <c r="A2073" s="1">
        <v>43277</v>
      </c>
      <c r="B2073" s="2">
        <v>123</v>
      </c>
      <c r="C2073" s="2">
        <v>125.5</v>
      </c>
      <c r="D2073" s="2">
        <v>123</v>
      </c>
      <c r="E2073" s="2">
        <v>124.5</v>
      </c>
      <c r="F2073" s="2">
        <v>118.00797300000001</v>
      </c>
      <c r="G2073" s="3">
        <v>8445300</v>
      </c>
    </row>
    <row r="2074" spans="1:7" x14ac:dyDescent="0.25">
      <c r="A2074" s="1">
        <v>43278</v>
      </c>
      <c r="B2074" s="2">
        <v>125</v>
      </c>
      <c r="C2074" s="2">
        <v>126</v>
      </c>
      <c r="D2074" s="2">
        <v>122.5</v>
      </c>
      <c r="E2074" s="2">
        <v>123</v>
      </c>
      <c r="F2074" s="2">
        <v>116.586197</v>
      </c>
      <c r="G2074" s="3">
        <v>9582800</v>
      </c>
    </row>
    <row r="2075" spans="1:7" x14ac:dyDescent="0.25">
      <c r="A2075" s="1">
        <v>43279</v>
      </c>
      <c r="B2075" s="2">
        <v>122</v>
      </c>
      <c r="C2075" s="2">
        <v>122.5</v>
      </c>
      <c r="D2075" s="2">
        <v>117.5</v>
      </c>
      <c r="E2075" s="2">
        <v>117.5</v>
      </c>
      <c r="F2075" s="2">
        <v>111.37299299999999</v>
      </c>
      <c r="G2075" s="3">
        <v>20187700</v>
      </c>
    </row>
    <row r="2076" spans="1:7" x14ac:dyDescent="0.25">
      <c r="A2076" s="1">
        <v>43280</v>
      </c>
      <c r="B2076" s="2">
        <v>119.5</v>
      </c>
      <c r="C2076" s="2">
        <v>120</v>
      </c>
      <c r="D2076" s="2">
        <v>117</v>
      </c>
      <c r="E2076" s="2">
        <v>118.5</v>
      </c>
      <c r="F2076" s="2">
        <v>112.320854</v>
      </c>
      <c r="G2076" s="3">
        <v>13472200</v>
      </c>
    </row>
    <row r="2077" spans="1:7" x14ac:dyDescent="0.25">
      <c r="A2077" s="1">
        <v>43283</v>
      </c>
      <c r="B2077" s="2">
        <v>121.5</v>
      </c>
      <c r="C2077" s="2">
        <v>122</v>
      </c>
      <c r="D2077" s="2">
        <v>119.5</v>
      </c>
      <c r="E2077" s="2">
        <v>120.5</v>
      </c>
      <c r="F2077" s="2">
        <v>114.21656</v>
      </c>
      <c r="G2077" s="3">
        <v>9443300</v>
      </c>
    </row>
    <row r="2078" spans="1:7" x14ac:dyDescent="0.25">
      <c r="A2078" s="1">
        <v>43284</v>
      </c>
      <c r="B2078" s="2">
        <v>121</v>
      </c>
      <c r="C2078" s="2">
        <v>123</v>
      </c>
      <c r="D2078" s="2">
        <v>121</v>
      </c>
      <c r="E2078" s="2">
        <v>122</v>
      </c>
      <c r="F2078" s="2">
        <v>115.638336</v>
      </c>
      <c r="G2078" s="3">
        <v>12907900</v>
      </c>
    </row>
    <row r="2079" spans="1:7" x14ac:dyDescent="0.25">
      <c r="A2079" s="1">
        <v>43285</v>
      </c>
      <c r="B2079" s="2">
        <v>122.5</v>
      </c>
      <c r="C2079" s="2">
        <v>125</v>
      </c>
      <c r="D2079" s="2">
        <v>120.5</v>
      </c>
      <c r="E2079" s="2">
        <v>125</v>
      </c>
      <c r="F2079" s="2">
        <v>118.481911</v>
      </c>
      <c r="G2079" s="3">
        <v>14676800</v>
      </c>
    </row>
    <row r="2080" spans="1:7" x14ac:dyDescent="0.25">
      <c r="A2080" s="1">
        <v>43286</v>
      </c>
      <c r="B2080" s="2">
        <v>125</v>
      </c>
      <c r="C2080" s="2">
        <v>125.5</v>
      </c>
      <c r="D2080" s="2">
        <v>121</v>
      </c>
      <c r="E2080" s="2">
        <v>122.5</v>
      </c>
      <c r="F2080" s="2">
        <v>116.112267</v>
      </c>
      <c r="G2080" s="3">
        <v>12413000</v>
      </c>
    </row>
    <row r="2081" spans="1:7" x14ac:dyDescent="0.25">
      <c r="A2081" s="1">
        <v>43287</v>
      </c>
      <c r="B2081" s="2">
        <v>123</v>
      </c>
      <c r="C2081" s="2">
        <v>125.5</v>
      </c>
      <c r="D2081" s="2">
        <v>122</v>
      </c>
      <c r="E2081" s="2">
        <v>125</v>
      </c>
      <c r="F2081" s="2">
        <v>118.481911</v>
      </c>
      <c r="G2081" s="3">
        <v>7806100</v>
      </c>
    </row>
    <row r="2082" spans="1:7" x14ac:dyDescent="0.25">
      <c r="A2082" s="1">
        <v>43290</v>
      </c>
      <c r="B2082" s="2">
        <v>126</v>
      </c>
      <c r="C2082" s="2">
        <v>126</v>
      </c>
      <c r="D2082" s="2">
        <v>121.5</v>
      </c>
      <c r="E2082" s="2">
        <v>123</v>
      </c>
      <c r="F2082" s="2">
        <v>116.586197</v>
      </c>
      <c r="G2082" s="3">
        <v>9659300</v>
      </c>
    </row>
    <row r="2083" spans="1:7" x14ac:dyDescent="0.25">
      <c r="A2083" s="1">
        <v>43291</v>
      </c>
      <c r="B2083" s="2">
        <v>122.5</v>
      </c>
      <c r="C2083" s="2">
        <v>124</v>
      </c>
      <c r="D2083" s="2">
        <v>122</v>
      </c>
      <c r="E2083" s="2">
        <v>123.5</v>
      </c>
      <c r="F2083" s="2">
        <v>117.06012699999999</v>
      </c>
      <c r="G2083" s="3">
        <v>7645300</v>
      </c>
    </row>
    <row r="2084" spans="1:7" x14ac:dyDescent="0.25">
      <c r="A2084" s="1">
        <v>43292</v>
      </c>
      <c r="B2084" s="2">
        <v>122</v>
      </c>
      <c r="C2084" s="2">
        <v>123</v>
      </c>
      <c r="D2084" s="2">
        <v>121.5</v>
      </c>
      <c r="E2084" s="2">
        <v>121.5</v>
      </c>
      <c r="F2084" s="2">
        <v>115.164413</v>
      </c>
      <c r="G2084" s="3">
        <v>8202300</v>
      </c>
    </row>
    <row r="2085" spans="1:7" x14ac:dyDescent="0.25">
      <c r="A2085" s="1">
        <v>43293</v>
      </c>
      <c r="B2085" s="2">
        <v>122</v>
      </c>
      <c r="C2085" s="2">
        <v>124.5</v>
      </c>
      <c r="D2085" s="2">
        <v>122</v>
      </c>
      <c r="E2085" s="2">
        <v>124</v>
      </c>
      <c r="F2085" s="2">
        <v>117.53404999999999</v>
      </c>
      <c r="G2085" s="3">
        <v>8904300</v>
      </c>
    </row>
    <row r="2086" spans="1:7" x14ac:dyDescent="0.25">
      <c r="A2086" s="1">
        <v>43294</v>
      </c>
      <c r="B2086" s="2">
        <v>125.5</v>
      </c>
      <c r="C2086" s="2">
        <v>125.5</v>
      </c>
      <c r="D2086" s="2">
        <v>123</v>
      </c>
      <c r="E2086" s="2">
        <v>124.5</v>
      </c>
      <c r="F2086" s="2">
        <v>118.00797300000001</v>
      </c>
      <c r="G2086" s="3">
        <v>7406400</v>
      </c>
    </row>
    <row r="2087" spans="1:7" x14ac:dyDescent="0.25">
      <c r="A2087" s="1">
        <v>43297</v>
      </c>
      <c r="B2087" s="2">
        <v>123.5</v>
      </c>
      <c r="C2087" s="2">
        <v>124.5</v>
      </c>
      <c r="D2087" s="2">
        <v>121.5</v>
      </c>
      <c r="E2087" s="2">
        <v>122</v>
      </c>
      <c r="F2087" s="2">
        <v>115.638336</v>
      </c>
      <c r="G2087" s="3">
        <v>6002100</v>
      </c>
    </row>
    <row r="2088" spans="1:7" x14ac:dyDescent="0.25">
      <c r="A2088" s="1">
        <v>43298</v>
      </c>
      <c r="B2088" s="2">
        <v>122</v>
      </c>
      <c r="C2088" s="2">
        <v>123.5</v>
      </c>
      <c r="D2088" s="2">
        <v>121</v>
      </c>
      <c r="E2088" s="2">
        <v>123</v>
      </c>
      <c r="F2088" s="2">
        <v>116.586197</v>
      </c>
      <c r="G2088" s="3">
        <v>10669100</v>
      </c>
    </row>
    <row r="2089" spans="1:7" x14ac:dyDescent="0.25">
      <c r="A2089" s="1">
        <v>43299</v>
      </c>
      <c r="B2089" s="2">
        <v>124</v>
      </c>
      <c r="C2089" s="2">
        <v>125.5</v>
      </c>
      <c r="D2089" s="2">
        <v>123</v>
      </c>
      <c r="E2089" s="2">
        <v>125</v>
      </c>
      <c r="F2089" s="2">
        <v>118.481911</v>
      </c>
      <c r="G2089" s="3">
        <v>12619300</v>
      </c>
    </row>
    <row r="2090" spans="1:7" x14ac:dyDescent="0.25">
      <c r="A2090" s="1">
        <v>43300</v>
      </c>
      <c r="B2090" s="2">
        <v>126</v>
      </c>
      <c r="C2090" s="2">
        <v>128</v>
      </c>
      <c r="D2090" s="2">
        <v>125.5</v>
      </c>
      <c r="E2090" s="2">
        <v>126.5</v>
      </c>
      <c r="F2090" s="2">
        <v>119.903694</v>
      </c>
      <c r="G2090" s="3">
        <v>7943500</v>
      </c>
    </row>
    <row r="2091" spans="1:7" x14ac:dyDescent="0.25">
      <c r="A2091" s="1">
        <v>43301</v>
      </c>
      <c r="B2091" s="2">
        <v>129</v>
      </c>
      <c r="C2091" s="2">
        <v>132</v>
      </c>
      <c r="D2091" s="2">
        <v>128.5</v>
      </c>
      <c r="E2091" s="2">
        <v>132</v>
      </c>
      <c r="F2091" s="2">
        <v>125.11689</v>
      </c>
      <c r="G2091" s="3">
        <v>14013700</v>
      </c>
    </row>
    <row r="2092" spans="1:7" x14ac:dyDescent="0.25">
      <c r="A2092" s="1">
        <v>43304</v>
      </c>
      <c r="B2092" s="2">
        <v>131.5</v>
      </c>
      <c r="C2092" s="2">
        <v>133</v>
      </c>
      <c r="D2092" s="2">
        <v>130.5</v>
      </c>
      <c r="E2092" s="2">
        <v>132</v>
      </c>
      <c r="F2092" s="2">
        <v>125.11689</v>
      </c>
      <c r="G2092" s="3">
        <v>8515400</v>
      </c>
    </row>
    <row r="2093" spans="1:7" x14ac:dyDescent="0.25">
      <c r="A2093" s="1">
        <v>43305</v>
      </c>
      <c r="B2093" s="2">
        <v>132.5</v>
      </c>
      <c r="C2093" s="2">
        <v>132.5</v>
      </c>
      <c r="D2093" s="2">
        <v>131</v>
      </c>
      <c r="E2093" s="2">
        <v>131.5</v>
      </c>
      <c r="F2093" s="2">
        <v>124.642967</v>
      </c>
      <c r="G2093" s="3">
        <v>6598800</v>
      </c>
    </row>
    <row r="2094" spans="1:7" x14ac:dyDescent="0.25">
      <c r="A2094" s="1">
        <v>43306</v>
      </c>
      <c r="B2094" s="2">
        <v>132</v>
      </c>
      <c r="C2094" s="2">
        <v>134</v>
      </c>
      <c r="D2094" s="2">
        <v>132</v>
      </c>
      <c r="E2094" s="2">
        <v>133</v>
      </c>
      <c r="F2094" s="2">
        <v>126.064758</v>
      </c>
      <c r="G2094" s="3">
        <v>6827600</v>
      </c>
    </row>
    <row r="2095" spans="1:7" x14ac:dyDescent="0.25">
      <c r="A2095" s="1">
        <v>43307</v>
      </c>
      <c r="B2095" s="2">
        <v>134.5</v>
      </c>
      <c r="C2095" s="2">
        <v>137</v>
      </c>
      <c r="D2095" s="2">
        <v>134.5</v>
      </c>
      <c r="E2095" s="2">
        <v>136.5</v>
      </c>
      <c r="F2095" s="2">
        <v>129.38223300000001</v>
      </c>
      <c r="G2095" s="3">
        <v>11725800</v>
      </c>
    </row>
    <row r="2096" spans="1:7" x14ac:dyDescent="0.25">
      <c r="A2096" s="1">
        <v>43312</v>
      </c>
      <c r="B2096" s="2">
        <v>137.5</v>
      </c>
      <c r="C2096" s="2">
        <v>140</v>
      </c>
      <c r="D2096" s="2">
        <v>137.5</v>
      </c>
      <c r="E2096" s="2">
        <v>140</v>
      </c>
      <c r="F2096" s="2">
        <v>132.699738</v>
      </c>
      <c r="G2096" s="3">
        <v>17545500</v>
      </c>
    </row>
    <row r="2097" spans="1:7" x14ac:dyDescent="0.25">
      <c r="A2097" s="1">
        <v>43313</v>
      </c>
      <c r="B2097" s="2">
        <v>140.5</v>
      </c>
      <c r="C2097" s="2">
        <v>142</v>
      </c>
      <c r="D2097" s="2">
        <v>140</v>
      </c>
      <c r="E2097" s="2">
        <v>141</v>
      </c>
      <c r="F2097" s="2">
        <v>133.64759799999999</v>
      </c>
      <c r="G2097" s="3">
        <v>12006200</v>
      </c>
    </row>
    <row r="2098" spans="1:7" x14ac:dyDescent="0.25">
      <c r="A2098" s="1">
        <v>43314</v>
      </c>
      <c r="B2098" s="2">
        <v>141</v>
      </c>
      <c r="C2098" s="2">
        <v>141.5</v>
      </c>
      <c r="D2098" s="2">
        <v>139</v>
      </c>
      <c r="E2098" s="2">
        <v>141</v>
      </c>
      <c r="F2098" s="2">
        <v>133.64759799999999</v>
      </c>
      <c r="G2098" s="3">
        <v>14480800</v>
      </c>
    </row>
    <row r="2099" spans="1:7" x14ac:dyDescent="0.25">
      <c r="A2099" s="1">
        <v>43315</v>
      </c>
      <c r="B2099" s="2">
        <v>140</v>
      </c>
      <c r="C2099" s="2">
        <v>141.5</v>
      </c>
      <c r="D2099" s="2">
        <v>137.5</v>
      </c>
      <c r="E2099" s="2">
        <v>141.5</v>
      </c>
      <c r="F2099" s="2">
        <v>134.121521</v>
      </c>
      <c r="G2099" s="3">
        <v>12954200</v>
      </c>
    </row>
    <row r="2100" spans="1:7" x14ac:dyDescent="0.25">
      <c r="A2100" s="1">
        <v>43318</v>
      </c>
      <c r="B2100" s="2">
        <v>142</v>
      </c>
      <c r="C2100" s="2">
        <v>143</v>
      </c>
      <c r="D2100" s="2">
        <v>141.5</v>
      </c>
      <c r="E2100" s="2">
        <v>141.5</v>
      </c>
      <c r="F2100" s="2">
        <v>134.121521</v>
      </c>
      <c r="G2100" s="3">
        <v>10292600</v>
      </c>
    </row>
    <row r="2101" spans="1:7" x14ac:dyDescent="0.25">
      <c r="A2101" s="1">
        <v>43319</v>
      </c>
      <c r="B2101" s="2">
        <v>142.5</v>
      </c>
      <c r="C2101" s="2">
        <v>143</v>
      </c>
      <c r="D2101" s="2">
        <v>139</v>
      </c>
      <c r="E2101" s="2">
        <v>143</v>
      </c>
      <c r="F2101" s="2">
        <v>135.54330400000001</v>
      </c>
      <c r="G2101" s="3">
        <v>10818200</v>
      </c>
    </row>
    <row r="2102" spans="1:7" x14ac:dyDescent="0.25">
      <c r="A2102" s="1">
        <v>43320</v>
      </c>
      <c r="B2102" s="2">
        <v>142.5</v>
      </c>
      <c r="C2102" s="2">
        <v>143</v>
      </c>
      <c r="D2102" s="2">
        <v>142</v>
      </c>
      <c r="E2102" s="2">
        <v>143</v>
      </c>
      <c r="F2102" s="2">
        <v>135.54330400000001</v>
      </c>
      <c r="G2102" s="3">
        <v>6182500</v>
      </c>
    </row>
    <row r="2103" spans="1:7" x14ac:dyDescent="0.25">
      <c r="A2103" s="1">
        <v>43321</v>
      </c>
      <c r="B2103" s="2">
        <v>143</v>
      </c>
      <c r="C2103" s="2">
        <v>147.5</v>
      </c>
      <c r="D2103" s="2">
        <v>143</v>
      </c>
      <c r="E2103" s="2">
        <v>147.5</v>
      </c>
      <c r="F2103" s="2">
        <v>139.80865499999999</v>
      </c>
      <c r="G2103" s="3">
        <v>18838700</v>
      </c>
    </row>
    <row r="2104" spans="1:7" x14ac:dyDescent="0.25">
      <c r="A2104" s="1">
        <v>43322</v>
      </c>
      <c r="B2104" s="2">
        <v>146.5</v>
      </c>
      <c r="C2104" s="2">
        <v>146.5</v>
      </c>
      <c r="D2104" s="2">
        <v>145</v>
      </c>
      <c r="E2104" s="2">
        <v>145.5</v>
      </c>
      <c r="F2104" s="2">
        <v>137.912949</v>
      </c>
      <c r="G2104" s="3">
        <v>8014500</v>
      </c>
    </row>
    <row r="2105" spans="1:7" x14ac:dyDescent="0.25">
      <c r="A2105" s="1">
        <v>43326</v>
      </c>
      <c r="B2105" s="2">
        <v>143.5</v>
      </c>
      <c r="C2105" s="2">
        <v>144.5</v>
      </c>
      <c r="D2105" s="2">
        <v>143</v>
      </c>
      <c r="E2105" s="2">
        <v>143.5</v>
      </c>
      <c r="F2105" s="2">
        <v>136.01722699999999</v>
      </c>
      <c r="G2105" s="3">
        <v>7055900</v>
      </c>
    </row>
    <row r="2106" spans="1:7" x14ac:dyDescent="0.25">
      <c r="A2106" s="1">
        <v>43327</v>
      </c>
      <c r="B2106" s="2">
        <v>143</v>
      </c>
      <c r="C2106" s="2">
        <v>145</v>
      </c>
      <c r="D2106" s="2">
        <v>141.5</v>
      </c>
      <c r="E2106" s="2">
        <v>144.5</v>
      </c>
      <c r="F2106" s="2">
        <v>136.96508800000001</v>
      </c>
      <c r="G2106" s="3">
        <v>7684100</v>
      </c>
    </row>
    <row r="2107" spans="1:7" x14ac:dyDescent="0.25">
      <c r="A2107" s="1">
        <v>43328</v>
      </c>
      <c r="B2107" s="2">
        <v>144</v>
      </c>
      <c r="C2107" s="2">
        <v>144.5</v>
      </c>
      <c r="D2107" s="2">
        <v>142.5</v>
      </c>
      <c r="E2107" s="2">
        <v>144</v>
      </c>
      <c r="F2107" s="2">
        <v>136.491165</v>
      </c>
      <c r="G2107" s="3">
        <v>6834200</v>
      </c>
    </row>
    <row r="2108" spans="1:7" x14ac:dyDescent="0.25">
      <c r="A2108" s="1">
        <v>43329</v>
      </c>
      <c r="B2108" s="2">
        <v>144.5</v>
      </c>
      <c r="C2108" s="2">
        <v>145</v>
      </c>
      <c r="D2108" s="2">
        <v>144</v>
      </c>
      <c r="E2108" s="2">
        <v>144</v>
      </c>
      <c r="F2108" s="2">
        <v>136.491165</v>
      </c>
      <c r="G2108" s="3">
        <v>3420100</v>
      </c>
    </row>
    <row r="2109" spans="1:7" x14ac:dyDescent="0.25">
      <c r="A2109" s="1">
        <v>43332</v>
      </c>
      <c r="B2109" s="2">
        <v>144</v>
      </c>
      <c r="C2109" s="2">
        <v>146</v>
      </c>
      <c r="D2109" s="2">
        <v>144</v>
      </c>
      <c r="E2109" s="2">
        <v>146</v>
      </c>
      <c r="F2109" s="2">
        <v>138.386887</v>
      </c>
      <c r="G2109" s="3">
        <v>4215500</v>
      </c>
    </row>
    <row r="2110" spans="1:7" x14ac:dyDescent="0.25">
      <c r="A2110" s="1">
        <v>43333</v>
      </c>
      <c r="B2110" s="2">
        <v>145</v>
      </c>
      <c r="C2110" s="2">
        <v>146</v>
      </c>
      <c r="D2110" s="2">
        <v>144</v>
      </c>
      <c r="E2110" s="2">
        <v>144.5</v>
      </c>
      <c r="F2110" s="2">
        <v>136.96508800000001</v>
      </c>
      <c r="G2110" s="3">
        <v>8111000</v>
      </c>
    </row>
    <row r="2111" spans="1:7" x14ac:dyDescent="0.25">
      <c r="A2111" s="1">
        <v>43334</v>
      </c>
      <c r="B2111" s="2">
        <v>144.5</v>
      </c>
      <c r="C2111" s="2">
        <v>146</v>
      </c>
      <c r="D2111" s="2">
        <v>144.5</v>
      </c>
      <c r="E2111" s="2">
        <v>145</v>
      </c>
      <c r="F2111" s="2">
        <v>137.43901099999999</v>
      </c>
      <c r="G2111" s="3">
        <v>2757700</v>
      </c>
    </row>
    <row r="2112" spans="1:7" x14ac:dyDescent="0.25">
      <c r="A2112" s="1">
        <v>43335</v>
      </c>
      <c r="B2112" s="2">
        <v>146</v>
      </c>
      <c r="C2112" s="2">
        <v>147.5</v>
      </c>
      <c r="D2112" s="2">
        <v>145.5</v>
      </c>
      <c r="E2112" s="2">
        <v>147</v>
      </c>
      <c r="F2112" s="2">
        <v>139.334732</v>
      </c>
      <c r="G2112" s="3">
        <v>8190200</v>
      </c>
    </row>
    <row r="2113" spans="1:7" x14ac:dyDescent="0.25">
      <c r="A2113" s="1">
        <v>43336</v>
      </c>
      <c r="B2113" s="2">
        <v>146</v>
      </c>
      <c r="C2113" s="2">
        <v>147</v>
      </c>
      <c r="D2113" s="2">
        <v>146</v>
      </c>
      <c r="E2113" s="2">
        <v>147</v>
      </c>
      <c r="F2113" s="2">
        <v>139.334732</v>
      </c>
      <c r="G2113" s="3">
        <v>3073800</v>
      </c>
    </row>
    <row r="2114" spans="1:7" x14ac:dyDescent="0.25">
      <c r="A2114" s="1">
        <v>43339</v>
      </c>
      <c r="B2114" s="2">
        <v>147.5</v>
      </c>
      <c r="C2114" s="2">
        <v>148</v>
      </c>
      <c r="D2114" s="2">
        <v>146.5</v>
      </c>
      <c r="E2114" s="2">
        <v>147.5</v>
      </c>
      <c r="F2114" s="2">
        <v>139.80865499999999</v>
      </c>
      <c r="G2114" s="3">
        <v>5581800</v>
      </c>
    </row>
    <row r="2115" spans="1:7" x14ac:dyDescent="0.25">
      <c r="A2115" s="1">
        <v>43340</v>
      </c>
      <c r="B2115" s="2">
        <v>147.5</v>
      </c>
      <c r="C2115" s="2">
        <v>148</v>
      </c>
      <c r="D2115" s="2">
        <v>145</v>
      </c>
      <c r="E2115" s="2">
        <v>145.5</v>
      </c>
      <c r="F2115" s="2">
        <v>137.912949</v>
      </c>
      <c r="G2115" s="3">
        <v>5241300</v>
      </c>
    </row>
    <row r="2116" spans="1:7" x14ac:dyDescent="0.25">
      <c r="A2116" s="1">
        <v>43341</v>
      </c>
      <c r="B2116" s="2">
        <v>146</v>
      </c>
      <c r="C2116" s="2">
        <v>147</v>
      </c>
      <c r="D2116" s="2">
        <v>145.5</v>
      </c>
      <c r="E2116" s="2">
        <v>146</v>
      </c>
      <c r="F2116" s="2">
        <v>138.386887</v>
      </c>
      <c r="G2116" s="3">
        <v>4025800</v>
      </c>
    </row>
    <row r="2117" spans="1:7" x14ac:dyDescent="0.25">
      <c r="A2117" s="1">
        <v>43342</v>
      </c>
      <c r="B2117" s="2">
        <v>146.5</v>
      </c>
      <c r="C2117" s="2">
        <v>147.5</v>
      </c>
      <c r="D2117" s="2">
        <v>146.5</v>
      </c>
      <c r="E2117" s="2">
        <v>146.5</v>
      </c>
      <c r="F2117" s="2">
        <v>138.860794</v>
      </c>
      <c r="G2117" s="3">
        <v>2327300</v>
      </c>
    </row>
    <row r="2118" spans="1:7" x14ac:dyDescent="0.25">
      <c r="A2118" s="1">
        <v>43343</v>
      </c>
      <c r="B2118" s="2">
        <v>146</v>
      </c>
      <c r="C2118" s="2">
        <v>148</v>
      </c>
      <c r="D2118" s="2">
        <v>145.5</v>
      </c>
      <c r="E2118" s="2">
        <v>148</v>
      </c>
      <c r="F2118" s="2">
        <v>140.282578</v>
      </c>
      <c r="G2118" s="3">
        <v>7332000</v>
      </c>
    </row>
    <row r="2119" spans="1:7" x14ac:dyDescent="0.25">
      <c r="A2119" s="1">
        <v>43346</v>
      </c>
      <c r="B2119" s="2">
        <v>147</v>
      </c>
      <c r="C2119" s="2">
        <v>147.5</v>
      </c>
      <c r="D2119" s="2">
        <v>145.5</v>
      </c>
      <c r="E2119" s="2">
        <v>146.5</v>
      </c>
      <c r="F2119" s="2">
        <v>138.860794</v>
      </c>
      <c r="G2119" s="3">
        <v>6626000</v>
      </c>
    </row>
    <row r="2120" spans="1:7" x14ac:dyDescent="0.25">
      <c r="A2120" s="1">
        <v>43347</v>
      </c>
      <c r="B2120" s="2">
        <v>145</v>
      </c>
      <c r="C2120" s="2">
        <v>146</v>
      </c>
      <c r="D2120" s="2">
        <v>144.5</v>
      </c>
      <c r="E2120" s="2">
        <v>145.5</v>
      </c>
      <c r="F2120" s="2">
        <v>139.33963</v>
      </c>
      <c r="G2120" s="3">
        <v>4144700</v>
      </c>
    </row>
    <row r="2121" spans="1:7" x14ac:dyDescent="0.25">
      <c r="A2121" s="1">
        <v>43348</v>
      </c>
      <c r="B2121" s="2">
        <v>144.5</v>
      </c>
      <c r="C2121" s="2">
        <v>145</v>
      </c>
      <c r="D2121" s="2">
        <v>141.5</v>
      </c>
      <c r="E2121" s="2">
        <v>141.5</v>
      </c>
      <c r="F2121" s="2">
        <v>135.50898699999999</v>
      </c>
      <c r="G2121" s="3">
        <v>7750000</v>
      </c>
    </row>
    <row r="2122" spans="1:7" x14ac:dyDescent="0.25">
      <c r="A2122" s="1">
        <v>43349</v>
      </c>
      <c r="B2122" s="2">
        <v>142</v>
      </c>
      <c r="C2122" s="2">
        <v>145</v>
      </c>
      <c r="D2122" s="2">
        <v>141.5</v>
      </c>
      <c r="E2122" s="2">
        <v>144.5</v>
      </c>
      <c r="F2122" s="2">
        <v>138.381958</v>
      </c>
      <c r="G2122" s="3">
        <v>7440600</v>
      </c>
    </row>
    <row r="2123" spans="1:7" x14ac:dyDescent="0.25">
      <c r="A2123" s="1">
        <v>43350</v>
      </c>
      <c r="B2123" s="2">
        <v>143.5</v>
      </c>
      <c r="C2123" s="2">
        <v>146</v>
      </c>
      <c r="D2123" s="2">
        <v>143</v>
      </c>
      <c r="E2123" s="2">
        <v>145.5</v>
      </c>
      <c r="F2123" s="2">
        <v>139.33963</v>
      </c>
      <c r="G2123" s="3">
        <v>5665700</v>
      </c>
    </row>
    <row r="2124" spans="1:7" x14ac:dyDescent="0.25">
      <c r="A2124" s="1">
        <v>43353</v>
      </c>
      <c r="B2124" s="2">
        <v>144.5</v>
      </c>
      <c r="C2124" s="2">
        <v>145.5</v>
      </c>
      <c r="D2124" s="2">
        <v>144</v>
      </c>
      <c r="E2124" s="2">
        <v>145</v>
      </c>
      <c r="F2124" s="2">
        <v>138.860794</v>
      </c>
      <c r="G2124" s="3">
        <v>4513600</v>
      </c>
    </row>
    <row r="2125" spans="1:7" x14ac:dyDescent="0.25">
      <c r="A2125" s="1">
        <v>43354</v>
      </c>
      <c r="B2125" s="2">
        <v>145.5</v>
      </c>
      <c r="C2125" s="2">
        <v>146</v>
      </c>
      <c r="D2125" s="2">
        <v>143</v>
      </c>
      <c r="E2125" s="2">
        <v>143.5</v>
      </c>
      <c r="F2125" s="2">
        <v>137.42430100000001</v>
      </c>
      <c r="G2125" s="3">
        <v>4271000</v>
      </c>
    </row>
    <row r="2126" spans="1:7" x14ac:dyDescent="0.25">
      <c r="A2126" s="1">
        <v>43355</v>
      </c>
      <c r="B2126" s="2">
        <v>142.5</v>
      </c>
      <c r="C2126" s="2">
        <v>147.5</v>
      </c>
      <c r="D2126" s="2">
        <v>142</v>
      </c>
      <c r="E2126" s="2">
        <v>147</v>
      </c>
      <c r="F2126" s="2">
        <v>140.77612300000001</v>
      </c>
      <c r="G2126" s="3">
        <v>8692200</v>
      </c>
    </row>
    <row r="2127" spans="1:7" x14ac:dyDescent="0.25">
      <c r="A2127" s="1">
        <v>43356</v>
      </c>
      <c r="B2127" s="2">
        <v>148</v>
      </c>
      <c r="C2127" s="2">
        <v>149.5</v>
      </c>
      <c r="D2127" s="2">
        <v>147.5</v>
      </c>
      <c r="E2127" s="2">
        <v>149.5</v>
      </c>
      <c r="F2127" s="2">
        <v>143.17025799999999</v>
      </c>
      <c r="G2127" s="3">
        <v>14659200</v>
      </c>
    </row>
    <row r="2128" spans="1:7" x14ac:dyDescent="0.25">
      <c r="A2128" s="1">
        <v>43357</v>
      </c>
      <c r="B2128" s="2">
        <v>149.5</v>
      </c>
      <c r="C2128" s="2">
        <v>150</v>
      </c>
      <c r="D2128" s="2">
        <v>148.5</v>
      </c>
      <c r="E2128" s="2">
        <v>149.5</v>
      </c>
      <c r="F2128" s="2">
        <v>143.17025799999999</v>
      </c>
      <c r="G2128" s="3">
        <v>8820300</v>
      </c>
    </row>
    <row r="2129" spans="1:7" x14ac:dyDescent="0.25">
      <c r="A2129" s="1">
        <v>43360</v>
      </c>
      <c r="B2129" s="2">
        <v>148</v>
      </c>
      <c r="C2129" s="2">
        <v>148.5</v>
      </c>
      <c r="D2129" s="2">
        <v>145.5</v>
      </c>
      <c r="E2129" s="2">
        <v>147</v>
      </c>
      <c r="F2129" s="2">
        <v>140.77612300000001</v>
      </c>
      <c r="G2129" s="3">
        <v>9025000</v>
      </c>
    </row>
    <row r="2130" spans="1:7" x14ac:dyDescent="0.25">
      <c r="A2130" s="1">
        <v>43361</v>
      </c>
      <c r="B2130" s="2">
        <v>147.5</v>
      </c>
      <c r="C2130" s="2">
        <v>150</v>
      </c>
      <c r="D2130" s="2">
        <v>147</v>
      </c>
      <c r="E2130" s="2">
        <v>149</v>
      </c>
      <c r="F2130" s="2">
        <v>142.69143700000001</v>
      </c>
      <c r="G2130" s="3">
        <v>13208700</v>
      </c>
    </row>
    <row r="2131" spans="1:7" x14ac:dyDescent="0.25">
      <c r="A2131" s="1">
        <v>43362</v>
      </c>
      <c r="B2131" s="2">
        <v>149</v>
      </c>
      <c r="C2131" s="2">
        <v>150</v>
      </c>
      <c r="D2131" s="2">
        <v>148.5</v>
      </c>
      <c r="E2131" s="2">
        <v>148.5</v>
      </c>
      <c r="F2131" s="2">
        <v>142.21260100000001</v>
      </c>
      <c r="G2131" s="3">
        <v>7380800</v>
      </c>
    </row>
    <row r="2132" spans="1:7" x14ac:dyDescent="0.25">
      <c r="A2132" s="1">
        <v>43363</v>
      </c>
      <c r="B2132" s="2">
        <v>149</v>
      </c>
      <c r="C2132" s="2">
        <v>149.5</v>
      </c>
      <c r="D2132" s="2">
        <v>148</v>
      </c>
      <c r="E2132" s="2">
        <v>149.5</v>
      </c>
      <c r="F2132" s="2">
        <v>143.17025799999999</v>
      </c>
      <c r="G2132" s="3">
        <v>3935800</v>
      </c>
    </row>
    <row r="2133" spans="1:7" x14ac:dyDescent="0.25">
      <c r="A2133" s="1">
        <v>43364</v>
      </c>
      <c r="B2133" s="2">
        <v>149.5</v>
      </c>
      <c r="C2133" s="2">
        <v>151</v>
      </c>
      <c r="D2133" s="2">
        <v>149</v>
      </c>
      <c r="E2133" s="2">
        <v>149</v>
      </c>
      <c r="F2133" s="2">
        <v>142.69143700000001</v>
      </c>
      <c r="G2133" s="3">
        <v>12511000</v>
      </c>
    </row>
    <row r="2134" spans="1:7" x14ac:dyDescent="0.25">
      <c r="A2134" s="1">
        <v>43367</v>
      </c>
      <c r="B2134" s="2">
        <v>148.5</v>
      </c>
      <c r="C2134" s="2">
        <v>149.5</v>
      </c>
      <c r="D2134" s="2">
        <v>148</v>
      </c>
      <c r="E2134" s="2">
        <v>148</v>
      </c>
      <c r="F2134" s="2">
        <v>141.73378</v>
      </c>
      <c r="G2134" s="3">
        <v>3965400</v>
      </c>
    </row>
    <row r="2135" spans="1:7" x14ac:dyDescent="0.25">
      <c r="A2135" s="1">
        <v>43368</v>
      </c>
      <c r="B2135" s="2">
        <v>148.5</v>
      </c>
      <c r="C2135" s="2">
        <v>149</v>
      </c>
      <c r="D2135" s="2">
        <v>147.5</v>
      </c>
      <c r="E2135" s="2">
        <v>148.5</v>
      </c>
      <c r="F2135" s="2">
        <v>142.21260100000001</v>
      </c>
      <c r="G2135" s="3">
        <v>2697000</v>
      </c>
    </row>
    <row r="2136" spans="1:7" x14ac:dyDescent="0.25">
      <c r="A2136" s="1">
        <v>43369</v>
      </c>
      <c r="B2136" s="2">
        <v>148</v>
      </c>
      <c r="C2136" s="2">
        <v>148.5</v>
      </c>
      <c r="D2136" s="2">
        <v>144</v>
      </c>
      <c r="E2136" s="2">
        <v>144.5</v>
      </c>
      <c r="F2136" s="2">
        <v>138.381958</v>
      </c>
      <c r="G2136" s="3">
        <v>14434400</v>
      </c>
    </row>
    <row r="2137" spans="1:7" x14ac:dyDescent="0.25">
      <c r="A2137" s="1">
        <v>43370</v>
      </c>
      <c r="B2137" s="2">
        <v>145</v>
      </c>
      <c r="C2137" s="2">
        <v>148</v>
      </c>
      <c r="D2137" s="2">
        <v>145</v>
      </c>
      <c r="E2137" s="2">
        <v>148</v>
      </c>
      <c r="F2137" s="2">
        <v>141.73378</v>
      </c>
      <c r="G2137" s="3">
        <v>8188100</v>
      </c>
    </row>
    <row r="2138" spans="1:7" x14ac:dyDescent="0.25">
      <c r="A2138" s="1">
        <v>43371</v>
      </c>
      <c r="B2138" s="2">
        <v>148</v>
      </c>
      <c r="C2138" s="2">
        <v>149</v>
      </c>
      <c r="D2138" s="2">
        <v>147</v>
      </c>
      <c r="E2138" s="2">
        <v>149</v>
      </c>
      <c r="F2138" s="2">
        <v>142.69143700000001</v>
      </c>
      <c r="G2138" s="3">
        <v>4336400</v>
      </c>
    </row>
    <row r="2139" spans="1:7" x14ac:dyDescent="0.25">
      <c r="A2139" s="1">
        <v>43374</v>
      </c>
      <c r="B2139" s="2">
        <v>148</v>
      </c>
      <c r="C2139" s="2">
        <v>149</v>
      </c>
      <c r="D2139" s="2">
        <v>146.5</v>
      </c>
      <c r="E2139" s="2">
        <v>147</v>
      </c>
      <c r="F2139" s="2">
        <v>140.77612300000001</v>
      </c>
      <c r="G2139" s="3">
        <v>3979400</v>
      </c>
    </row>
    <row r="2140" spans="1:7" x14ac:dyDescent="0.25">
      <c r="A2140" s="1">
        <v>43375</v>
      </c>
      <c r="B2140" s="2">
        <v>146.5</v>
      </c>
      <c r="C2140" s="2">
        <v>147.5</v>
      </c>
      <c r="D2140" s="2">
        <v>145.5</v>
      </c>
      <c r="E2140" s="2">
        <v>146.5</v>
      </c>
      <c r="F2140" s="2">
        <v>140.29728700000001</v>
      </c>
      <c r="G2140" s="3">
        <v>3765800</v>
      </c>
    </row>
    <row r="2141" spans="1:7" x14ac:dyDescent="0.25">
      <c r="A2141" s="1">
        <v>43376</v>
      </c>
      <c r="B2141" s="2">
        <v>147</v>
      </c>
      <c r="C2141" s="2">
        <v>147</v>
      </c>
      <c r="D2141" s="2">
        <v>145.5</v>
      </c>
      <c r="E2141" s="2">
        <v>146.5</v>
      </c>
      <c r="F2141" s="2">
        <v>140.29728700000001</v>
      </c>
      <c r="G2141" s="3">
        <v>2035100</v>
      </c>
    </row>
    <row r="2142" spans="1:7" x14ac:dyDescent="0.25">
      <c r="A2142" s="1">
        <v>43377</v>
      </c>
      <c r="B2142" s="2">
        <v>145</v>
      </c>
      <c r="C2142" s="2">
        <v>145.5</v>
      </c>
      <c r="D2142" s="2">
        <v>143.5</v>
      </c>
      <c r="E2142" s="2">
        <v>144.5</v>
      </c>
      <c r="F2142" s="2">
        <v>138.381958</v>
      </c>
      <c r="G2142" s="3">
        <v>5880800</v>
      </c>
    </row>
    <row r="2143" spans="1:7" x14ac:dyDescent="0.25">
      <c r="A2143" s="1">
        <v>43378</v>
      </c>
      <c r="B2143" s="2">
        <v>144</v>
      </c>
      <c r="C2143" s="2">
        <v>145</v>
      </c>
      <c r="D2143" s="2">
        <v>143.5</v>
      </c>
      <c r="E2143" s="2">
        <v>143.5</v>
      </c>
      <c r="F2143" s="2">
        <v>137.42430100000001</v>
      </c>
      <c r="G2143" s="3">
        <v>3097000</v>
      </c>
    </row>
    <row r="2144" spans="1:7" x14ac:dyDescent="0.25">
      <c r="A2144" s="1">
        <v>43381</v>
      </c>
      <c r="B2144" s="2">
        <v>143.5</v>
      </c>
      <c r="C2144" s="2">
        <v>145.5</v>
      </c>
      <c r="D2144" s="2">
        <v>143</v>
      </c>
      <c r="E2144" s="2">
        <v>143.5</v>
      </c>
      <c r="F2144" s="2">
        <v>137.42430100000001</v>
      </c>
      <c r="G2144" s="3">
        <v>3666800</v>
      </c>
    </row>
    <row r="2145" spans="1:7" x14ac:dyDescent="0.25">
      <c r="A2145" s="1">
        <v>43382</v>
      </c>
      <c r="B2145" s="2">
        <v>143</v>
      </c>
      <c r="C2145" s="2">
        <v>144</v>
      </c>
      <c r="D2145" s="2">
        <v>141</v>
      </c>
      <c r="E2145" s="2">
        <v>141.5</v>
      </c>
      <c r="F2145" s="2">
        <v>135.50898699999999</v>
      </c>
      <c r="G2145" s="3">
        <v>9496600</v>
      </c>
    </row>
    <row r="2146" spans="1:7" x14ac:dyDescent="0.25">
      <c r="A2146" s="1">
        <v>43383</v>
      </c>
      <c r="B2146" s="2">
        <v>143</v>
      </c>
      <c r="C2146" s="2">
        <v>144</v>
      </c>
      <c r="D2146" s="2">
        <v>142.5</v>
      </c>
      <c r="E2146" s="2">
        <v>143.5</v>
      </c>
      <c r="F2146" s="2">
        <v>137.42430100000001</v>
      </c>
      <c r="G2146" s="3">
        <v>4692800</v>
      </c>
    </row>
    <row r="2147" spans="1:7" x14ac:dyDescent="0.25">
      <c r="A2147" s="1">
        <v>43384</v>
      </c>
      <c r="B2147" s="2">
        <v>140</v>
      </c>
      <c r="C2147" s="2">
        <v>141.5</v>
      </c>
      <c r="D2147" s="2">
        <v>139</v>
      </c>
      <c r="E2147" s="2">
        <v>140.5</v>
      </c>
      <c r="F2147" s="2">
        <v>134.55131499999999</v>
      </c>
      <c r="G2147" s="3">
        <v>8136600</v>
      </c>
    </row>
    <row r="2148" spans="1:7" x14ac:dyDescent="0.25">
      <c r="A2148" s="1">
        <v>43385</v>
      </c>
      <c r="B2148" s="2">
        <v>141.5</v>
      </c>
      <c r="C2148" s="2">
        <v>143</v>
      </c>
      <c r="D2148" s="2">
        <v>141</v>
      </c>
      <c r="E2148" s="2">
        <v>141.5</v>
      </c>
      <c r="F2148" s="2">
        <v>135.50898699999999</v>
      </c>
      <c r="G2148" s="3">
        <v>5212300</v>
      </c>
    </row>
    <row r="2149" spans="1:7" x14ac:dyDescent="0.25">
      <c r="A2149" s="1">
        <v>43389</v>
      </c>
      <c r="B2149" s="2">
        <v>141.5</v>
      </c>
      <c r="C2149" s="2">
        <v>142.5</v>
      </c>
      <c r="D2149" s="2">
        <v>141</v>
      </c>
      <c r="E2149" s="2">
        <v>142</v>
      </c>
      <c r="F2149" s="2">
        <v>135.98782299999999</v>
      </c>
      <c r="G2149" s="3">
        <v>3980000</v>
      </c>
    </row>
    <row r="2150" spans="1:7" x14ac:dyDescent="0.25">
      <c r="A2150" s="1">
        <v>43390</v>
      </c>
      <c r="B2150" s="2">
        <v>143</v>
      </c>
      <c r="C2150" s="2">
        <v>143.5</v>
      </c>
      <c r="D2150" s="2">
        <v>142</v>
      </c>
      <c r="E2150" s="2">
        <v>142</v>
      </c>
      <c r="F2150" s="2">
        <v>135.98782299999999</v>
      </c>
      <c r="G2150" s="3">
        <v>1627200</v>
      </c>
    </row>
    <row r="2151" spans="1:7" x14ac:dyDescent="0.25">
      <c r="A2151" s="1">
        <v>43391</v>
      </c>
      <c r="B2151" s="2">
        <v>142.5</v>
      </c>
      <c r="C2151" s="2">
        <v>143.5</v>
      </c>
      <c r="D2151" s="2">
        <v>141.5</v>
      </c>
      <c r="E2151" s="2">
        <v>143</v>
      </c>
      <c r="F2151" s="2">
        <v>136.94548</v>
      </c>
      <c r="G2151" s="3">
        <v>2338100</v>
      </c>
    </row>
    <row r="2152" spans="1:7" x14ac:dyDescent="0.25">
      <c r="A2152" s="1">
        <v>43392</v>
      </c>
      <c r="B2152" s="2">
        <v>142</v>
      </c>
      <c r="C2152" s="2">
        <v>144</v>
      </c>
      <c r="D2152" s="2">
        <v>141.5</v>
      </c>
      <c r="E2152" s="2">
        <v>142</v>
      </c>
      <c r="F2152" s="2">
        <v>135.98782299999999</v>
      </c>
      <c r="G2152" s="3">
        <v>6385000</v>
      </c>
    </row>
    <row r="2153" spans="1:7" x14ac:dyDescent="0.25">
      <c r="A2153" s="1">
        <v>43395</v>
      </c>
      <c r="B2153" s="2">
        <v>142.5</v>
      </c>
      <c r="C2153" s="2">
        <v>143.5</v>
      </c>
      <c r="D2153" s="2">
        <v>140.5</v>
      </c>
      <c r="E2153" s="2">
        <v>140.5</v>
      </c>
      <c r="F2153" s="2">
        <v>134.55131499999999</v>
      </c>
      <c r="G2153" s="3">
        <v>7022200</v>
      </c>
    </row>
    <row r="2154" spans="1:7" x14ac:dyDescent="0.25">
      <c r="A2154" s="1">
        <v>43397</v>
      </c>
      <c r="B2154" s="2">
        <v>140</v>
      </c>
      <c r="C2154" s="2">
        <v>140.5</v>
      </c>
      <c r="D2154" s="2">
        <v>135</v>
      </c>
      <c r="E2154" s="2">
        <v>136</v>
      </c>
      <c r="F2154" s="2">
        <v>130.241837</v>
      </c>
      <c r="G2154" s="3">
        <v>11480400</v>
      </c>
    </row>
    <row r="2155" spans="1:7" x14ac:dyDescent="0.25">
      <c r="A2155" s="1">
        <v>43398</v>
      </c>
      <c r="B2155" s="2">
        <v>134.5</v>
      </c>
      <c r="C2155" s="2">
        <v>140</v>
      </c>
      <c r="D2155" s="2">
        <v>133</v>
      </c>
      <c r="E2155" s="2">
        <v>140</v>
      </c>
      <c r="F2155" s="2">
        <v>134.072495</v>
      </c>
      <c r="G2155" s="3">
        <v>7796000</v>
      </c>
    </row>
    <row r="2156" spans="1:7" x14ac:dyDescent="0.25">
      <c r="A2156" s="1">
        <v>43399</v>
      </c>
      <c r="B2156" s="2">
        <v>139.5</v>
      </c>
      <c r="C2156" s="2">
        <v>139.5</v>
      </c>
      <c r="D2156" s="2">
        <v>137</v>
      </c>
      <c r="E2156" s="2">
        <v>137.5</v>
      </c>
      <c r="F2156" s="2">
        <v>131.67834500000001</v>
      </c>
      <c r="G2156" s="3">
        <v>6372800</v>
      </c>
    </row>
    <row r="2157" spans="1:7" x14ac:dyDescent="0.25">
      <c r="A2157" s="1">
        <v>43402</v>
      </c>
      <c r="B2157" s="2">
        <v>138</v>
      </c>
      <c r="C2157" s="2">
        <v>139</v>
      </c>
      <c r="D2157" s="2">
        <v>134</v>
      </c>
      <c r="E2157" s="2">
        <v>135</v>
      </c>
      <c r="F2157" s="2">
        <v>129.28417999999999</v>
      </c>
      <c r="G2157" s="3">
        <v>7271600</v>
      </c>
    </row>
    <row r="2158" spans="1:7" x14ac:dyDescent="0.25">
      <c r="A2158" s="1">
        <v>43403</v>
      </c>
      <c r="B2158" s="2">
        <v>136</v>
      </c>
      <c r="C2158" s="2">
        <v>136.5</v>
      </c>
      <c r="D2158" s="2">
        <v>134.5</v>
      </c>
      <c r="E2158" s="2">
        <v>135</v>
      </c>
      <c r="F2158" s="2">
        <v>129.28417999999999</v>
      </c>
      <c r="G2158" s="3">
        <v>4693100</v>
      </c>
    </row>
    <row r="2159" spans="1:7" x14ac:dyDescent="0.25">
      <c r="A2159" s="1">
        <v>43404</v>
      </c>
      <c r="B2159" s="2">
        <v>137</v>
      </c>
      <c r="C2159" s="2">
        <v>137.5</v>
      </c>
      <c r="D2159" s="2">
        <v>135.5</v>
      </c>
      <c r="E2159" s="2">
        <v>137.5</v>
      </c>
      <c r="F2159" s="2">
        <v>131.67834500000001</v>
      </c>
      <c r="G2159" s="3">
        <v>5453400</v>
      </c>
    </row>
    <row r="2160" spans="1:7" x14ac:dyDescent="0.25">
      <c r="A2160" s="1">
        <v>43405</v>
      </c>
      <c r="B2160" s="2">
        <v>139</v>
      </c>
      <c r="C2160" s="2">
        <v>139</v>
      </c>
      <c r="D2160" s="2">
        <v>136</v>
      </c>
      <c r="E2160" s="2">
        <v>138</v>
      </c>
      <c r="F2160" s="2">
        <v>132.15716599999999</v>
      </c>
      <c r="G2160" s="3">
        <v>6484300</v>
      </c>
    </row>
    <row r="2161" spans="1:7" x14ac:dyDescent="0.25">
      <c r="A2161" s="1">
        <v>43406</v>
      </c>
      <c r="B2161" s="2">
        <v>139</v>
      </c>
      <c r="C2161" s="2">
        <v>142</v>
      </c>
      <c r="D2161" s="2">
        <v>138.5</v>
      </c>
      <c r="E2161" s="2">
        <v>142</v>
      </c>
      <c r="F2161" s="2">
        <v>135.98782299999999</v>
      </c>
      <c r="G2161" s="3">
        <v>6658200</v>
      </c>
    </row>
    <row r="2162" spans="1:7" x14ac:dyDescent="0.25">
      <c r="A2162" s="1">
        <v>43409</v>
      </c>
      <c r="B2162" s="2">
        <v>140</v>
      </c>
      <c r="C2162" s="2">
        <v>141.5</v>
      </c>
      <c r="D2162" s="2">
        <v>139.5</v>
      </c>
      <c r="E2162" s="2">
        <v>141</v>
      </c>
      <c r="F2162" s="2">
        <v>135.03015099999999</v>
      </c>
      <c r="G2162" s="3">
        <v>5706800</v>
      </c>
    </row>
    <row r="2163" spans="1:7" x14ac:dyDescent="0.25">
      <c r="A2163" s="1">
        <v>43410</v>
      </c>
      <c r="B2163" s="2">
        <v>140</v>
      </c>
      <c r="C2163" s="2">
        <v>141.5</v>
      </c>
      <c r="D2163" s="2">
        <v>139</v>
      </c>
      <c r="E2163" s="2">
        <v>139.5</v>
      </c>
      <c r="F2163" s="2">
        <v>133.593658</v>
      </c>
      <c r="G2163" s="3">
        <v>4937800</v>
      </c>
    </row>
    <row r="2164" spans="1:7" x14ac:dyDescent="0.25">
      <c r="A2164" s="1">
        <v>43411</v>
      </c>
      <c r="B2164" s="2">
        <v>139.5</v>
      </c>
      <c r="C2164" s="2">
        <v>140</v>
      </c>
      <c r="D2164" s="2">
        <v>137</v>
      </c>
      <c r="E2164" s="2">
        <v>139</v>
      </c>
      <c r="F2164" s="2">
        <v>133.114822</v>
      </c>
      <c r="G2164" s="3">
        <v>6223600</v>
      </c>
    </row>
    <row r="2165" spans="1:7" x14ac:dyDescent="0.25">
      <c r="A2165" s="1">
        <v>43412</v>
      </c>
      <c r="B2165" s="2">
        <v>140</v>
      </c>
      <c r="C2165" s="2">
        <v>141</v>
      </c>
      <c r="D2165" s="2">
        <v>139</v>
      </c>
      <c r="E2165" s="2">
        <v>139</v>
      </c>
      <c r="F2165" s="2">
        <v>133.114822</v>
      </c>
      <c r="G2165" s="3">
        <v>6584400</v>
      </c>
    </row>
    <row r="2166" spans="1:7" x14ac:dyDescent="0.25">
      <c r="A2166" s="1">
        <v>43413</v>
      </c>
      <c r="B2166" s="2">
        <v>138.5</v>
      </c>
      <c r="C2166" s="2">
        <v>140.5</v>
      </c>
      <c r="D2166" s="2">
        <v>138</v>
      </c>
      <c r="E2166" s="2">
        <v>139.5</v>
      </c>
      <c r="F2166" s="2">
        <v>133.593658</v>
      </c>
      <c r="G2166" s="3">
        <v>3612300</v>
      </c>
    </row>
    <row r="2167" spans="1:7" x14ac:dyDescent="0.25">
      <c r="A2167" s="1">
        <v>43416</v>
      </c>
      <c r="B2167" s="2">
        <v>140</v>
      </c>
      <c r="C2167" s="2">
        <v>140.5</v>
      </c>
      <c r="D2167" s="2">
        <v>137.5</v>
      </c>
      <c r="E2167" s="2">
        <v>138</v>
      </c>
      <c r="F2167" s="2">
        <v>132.15716599999999</v>
      </c>
      <c r="G2167" s="3">
        <v>1725200</v>
      </c>
    </row>
    <row r="2168" spans="1:7" x14ac:dyDescent="0.25">
      <c r="A2168" s="1">
        <v>43417</v>
      </c>
      <c r="B2168" s="2">
        <v>137.5</v>
      </c>
      <c r="C2168" s="2">
        <v>139</v>
      </c>
      <c r="D2168" s="2">
        <v>137</v>
      </c>
      <c r="E2168" s="2">
        <v>137</v>
      </c>
      <c r="F2168" s="2">
        <v>131.19950900000001</v>
      </c>
      <c r="G2168" s="3">
        <v>6401800</v>
      </c>
    </row>
    <row r="2169" spans="1:7" x14ac:dyDescent="0.25">
      <c r="A2169" s="1">
        <v>43418</v>
      </c>
      <c r="B2169" s="2">
        <v>137</v>
      </c>
      <c r="C2169" s="2">
        <v>138.5</v>
      </c>
      <c r="D2169" s="2">
        <v>137</v>
      </c>
      <c r="E2169" s="2">
        <v>137.5</v>
      </c>
      <c r="F2169" s="2">
        <v>131.67834500000001</v>
      </c>
      <c r="G2169" s="3">
        <v>4049800</v>
      </c>
    </row>
    <row r="2170" spans="1:7" x14ac:dyDescent="0.25">
      <c r="A2170" s="1">
        <v>43419</v>
      </c>
      <c r="B2170" s="2">
        <v>137.5</v>
      </c>
      <c r="C2170" s="2">
        <v>138.5</v>
      </c>
      <c r="D2170" s="2">
        <v>137</v>
      </c>
      <c r="E2170" s="2">
        <v>137.5</v>
      </c>
      <c r="F2170" s="2">
        <v>131.67834500000001</v>
      </c>
      <c r="G2170" s="3">
        <v>4111100</v>
      </c>
    </row>
    <row r="2171" spans="1:7" x14ac:dyDescent="0.25">
      <c r="A2171" s="1">
        <v>43420</v>
      </c>
      <c r="B2171" s="2">
        <v>137</v>
      </c>
      <c r="C2171" s="2">
        <v>139</v>
      </c>
      <c r="D2171" s="2">
        <v>136</v>
      </c>
      <c r="E2171" s="2">
        <v>138</v>
      </c>
      <c r="F2171" s="2">
        <v>132.15716599999999</v>
      </c>
      <c r="G2171" s="3">
        <v>2673800</v>
      </c>
    </row>
    <row r="2172" spans="1:7" x14ac:dyDescent="0.25">
      <c r="A2172" s="1">
        <v>43423</v>
      </c>
      <c r="B2172" s="2">
        <v>137.5</v>
      </c>
      <c r="C2172" s="2">
        <v>138.5</v>
      </c>
      <c r="D2172" s="2">
        <v>136</v>
      </c>
      <c r="E2172" s="2">
        <v>136.5</v>
      </c>
      <c r="F2172" s="2">
        <v>130.72067300000001</v>
      </c>
      <c r="G2172" s="3">
        <v>4125000</v>
      </c>
    </row>
    <row r="2173" spans="1:7" x14ac:dyDescent="0.25">
      <c r="A2173" s="1">
        <v>43424</v>
      </c>
      <c r="B2173" s="2">
        <v>136</v>
      </c>
      <c r="C2173" s="2">
        <v>136.5</v>
      </c>
      <c r="D2173" s="2">
        <v>131.5</v>
      </c>
      <c r="E2173" s="2">
        <v>133</v>
      </c>
      <c r="F2173" s="2">
        <v>127.36887400000001</v>
      </c>
      <c r="G2173" s="3">
        <v>11226800</v>
      </c>
    </row>
    <row r="2174" spans="1:7" x14ac:dyDescent="0.25">
      <c r="A2174" s="1">
        <v>43425</v>
      </c>
      <c r="B2174" s="2">
        <v>131</v>
      </c>
      <c r="C2174" s="2">
        <v>135.5</v>
      </c>
      <c r="D2174" s="2">
        <v>130.5</v>
      </c>
      <c r="E2174" s="2">
        <v>134.5</v>
      </c>
      <c r="F2174" s="2">
        <v>128.80535900000001</v>
      </c>
      <c r="G2174" s="3">
        <v>6533600</v>
      </c>
    </row>
    <row r="2175" spans="1:7" x14ac:dyDescent="0.25">
      <c r="A2175" s="1">
        <v>43426</v>
      </c>
      <c r="B2175" s="2">
        <v>134.5</v>
      </c>
      <c r="C2175" s="2">
        <v>135</v>
      </c>
      <c r="D2175" s="2">
        <v>132</v>
      </c>
      <c r="E2175" s="2">
        <v>133</v>
      </c>
      <c r="F2175" s="2">
        <v>127.36887400000001</v>
      </c>
      <c r="G2175" s="3">
        <v>2636000</v>
      </c>
    </row>
    <row r="2176" spans="1:7" x14ac:dyDescent="0.25">
      <c r="A2176" s="1">
        <v>43427</v>
      </c>
      <c r="B2176" s="2">
        <v>133</v>
      </c>
      <c r="C2176" s="2">
        <v>135</v>
      </c>
      <c r="D2176" s="2">
        <v>132</v>
      </c>
      <c r="E2176" s="2">
        <v>135</v>
      </c>
      <c r="F2176" s="2">
        <v>129.28417999999999</v>
      </c>
      <c r="G2176" s="3">
        <v>3165000</v>
      </c>
    </row>
    <row r="2177" spans="1:7" x14ac:dyDescent="0.25">
      <c r="A2177" s="1">
        <v>43430</v>
      </c>
      <c r="B2177" s="2">
        <v>135</v>
      </c>
      <c r="C2177" s="2">
        <v>138</v>
      </c>
      <c r="D2177" s="2">
        <v>134.5</v>
      </c>
      <c r="E2177" s="2">
        <v>138</v>
      </c>
      <c r="F2177" s="2">
        <v>132.15716599999999</v>
      </c>
      <c r="G2177" s="3">
        <v>3679500</v>
      </c>
    </row>
    <row r="2178" spans="1:7" x14ac:dyDescent="0.25">
      <c r="A2178" s="1">
        <v>43431</v>
      </c>
      <c r="B2178" s="2">
        <v>138</v>
      </c>
      <c r="C2178" s="2">
        <v>138.5</v>
      </c>
      <c r="D2178" s="2">
        <v>137</v>
      </c>
      <c r="E2178" s="2">
        <v>137.5</v>
      </c>
      <c r="F2178" s="2">
        <v>131.67834500000001</v>
      </c>
      <c r="G2178" s="3">
        <v>4419700</v>
      </c>
    </row>
    <row r="2179" spans="1:7" x14ac:dyDescent="0.25">
      <c r="A2179" s="1">
        <v>43432</v>
      </c>
      <c r="B2179" s="2">
        <v>137.5</v>
      </c>
      <c r="C2179" s="2">
        <v>138.5</v>
      </c>
      <c r="D2179" s="2">
        <v>136.5</v>
      </c>
      <c r="E2179" s="2">
        <v>137.5</v>
      </c>
      <c r="F2179" s="2">
        <v>131.67834500000001</v>
      </c>
      <c r="G2179" s="3">
        <v>2742700</v>
      </c>
    </row>
    <row r="2180" spans="1:7" x14ac:dyDescent="0.25">
      <c r="A2180" s="1">
        <v>43433</v>
      </c>
      <c r="B2180" s="2">
        <v>138</v>
      </c>
      <c r="C2180" s="2">
        <v>138.5</v>
      </c>
      <c r="D2180" s="2">
        <v>135.5</v>
      </c>
      <c r="E2180" s="2">
        <v>136.5</v>
      </c>
      <c r="F2180" s="2">
        <v>130.72067300000001</v>
      </c>
      <c r="G2180" s="3">
        <v>3971200</v>
      </c>
    </row>
    <row r="2181" spans="1:7" x14ac:dyDescent="0.25">
      <c r="A2181" s="1">
        <v>43434</v>
      </c>
      <c r="B2181" s="2">
        <v>137.5</v>
      </c>
      <c r="C2181" s="2">
        <v>139.5</v>
      </c>
      <c r="D2181" s="2">
        <v>137</v>
      </c>
      <c r="E2181" s="2">
        <v>139</v>
      </c>
      <c r="F2181" s="2">
        <v>133.114822</v>
      </c>
      <c r="G2181" s="3">
        <v>5737600</v>
      </c>
    </row>
    <row r="2182" spans="1:7" x14ac:dyDescent="0.25">
      <c r="A2182" s="1">
        <v>43437</v>
      </c>
      <c r="B2182" s="2">
        <v>141</v>
      </c>
      <c r="C2182" s="2">
        <v>142.5</v>
      </c>
      <c r="D2182" s="2">
        <v>140.5</v>
      </c>
      <c r="E2182" s="2">
        <v>141.5</v>
      </c>
      <c r="F2182" s="2">
        <v>135.50898699999999</v>
      </c>
      <c r="G2182" s="3">
        <v>7185100</v>
      </c>
    </row>
    <row r="2183" spans="1:7" x14ac:dyDescent="0.25">
      <c r="A2183" s="1">
        <v>43438</v>
      </c>
      <c r="B2183" s="2">
        <v>142.5</v>
      </c>
      <c r="C2183" s="2">
        <v>143</v>
      </c>
      <c r="D2183" s="2">
        <v>141.5</v>
      </c>
      <c r="E2183" s="2">
        <v>142</v>
      </c>
      <c r="F2183" s="2">
        <v>135.98782299999999</v>
      </c>
      <c r="G2183" s="3">
        <v>4472900</v>
      </c>
    </row>
    <row r="2184" spans="1:7" x14ac:dyDescent="0.25">
      <c r="A2184" s="1">
        <v>43440</v>
      </c>
      <c r="B2184" s="2">
        <v>140</v>
      </c>
      <c r="C2184" s="2">
        <v>140.5</v>
      </c>
      <c r="D2184" s="2">
        <v>138.5</v>
      </c>
      <c r="E2184" s="2">
        <v>139.5</v>
      </c>
      <c r="F2184" s="2">
        <v>133.593658</v>
      </c>
      <c r="G2184" s="3">
        <v>5589500</v>
      </c>
    </row>
    <row r="2185" spans="1:7" x14ac:dyDescent="0.25">
      <c r="A2185" s="1">
        <v>43441</v>
      </c>
      <c r="B2185" s="2">
        <v>140.5</v>
      </c>
      <c r="C2185" s="2">
        <v>141</v>
      </c>
      <c r="D2185" s="2">
        <v>139</v>
      </c>
      <c r="E2185" s="2">
        <v>139</v>
      </c>
      <c r="F2185" s="2">
        <v>133.114822</v>
      </c>
      <c r="G2185" s="3">
        <v>4533900</v>
      </c>
    </row>
    <row r="2186" spans="1:7" x14ac:dyDescent="0.25">
      <c r="A2186" s="1">
        <v>43445</v>
      </c>
      <c r="B2186" s="2">
        <v>138</v>
      </c>
      <c r="C2186" s="2">
        <v>141</v>
      </c>
      <c r="D2186" s="2">
        <v>137.5</v>
      </c>
      <c r="E2186" s="2">
        <v>139.5</v>
      </c>
      <c r="F2186" s="2">
        <v>133.593658</v>
      </c>
      <c r="G2186" s="3">
        <v>4224700</v>
      </c>
    </row>
    <row r="2187" spans="1:7" x14ac:dyDescent="0.25">
      <c r="A2187" s="1">
        <v>43446</v>
      </c>
      <c r="B2187" s="2">
        <v>141</v>
      </c>
      <c r="C2187" s="2">
        <v>141.5</v>
      </c>
      <c r="D2187" s="2">
        <v>140</v>
      </c>
      <c r="E2187" s="2">
        <v>140.5</v>
      </c>
      <c r="F2187" s="2">
        <v>134.55131499999999</v>
      </c>
      <c r="G2187" s="3">
        <v>4242100</v>
      </c>
    </row>
    <row r="2188" spans="1:7" x14ac:dyDescent="0.25">
      <c r="A2188" s="1">
        <v>43447</v>
      </c>
      <c r="B2188" s="2">
        <v>141.5</v>
      </c>
      <c r="C2188" s="2">
        <v>142.5</v>
      </c>
      <c r="D2188" s="2">
        <v>141.5</v>
      </c>
      <c r="E2188" s="2">
        <v>142.5</v>
      </c>
      <c r="F2188" s="2">
        <v>136.466644</v>
      </c>
      <c r="G2188" s="3">
        <v>9198800</v>
      </c>
    </row>
    <row r="2189" spans="1:7" x14ac:dyDescent="0.25">
      <c r="A2189" s="1">
        <v>43448</v>
      </c>
      <c r="B2189" s="2">
        <v>142</v>
      </c>
      <c r="C2189" s="2">
        <v>142</v>
      </c>
      <c r="D2189" s="2">
        <v>138.5</v>
      </c>
      <c r="E2189" s="2">
        <v>138.5</v>
      </c>
      <c r="F2189" s="2">
        <v>132.63600199999999</v>
      </c>
      <c r="G2189" s="3">
        <v>6628300</v>
      </c>
    </row>
    <row r="2190" spans="1:7" x14ac:dyDescent="0.25">
      <c r="A2190" s="1">
        <v>43451</v>
      </c>
      <c r="B2190" s="2">
        <v>138</v>
      </c>
      <c r="C2190" s="2">
        <v>139</v>
      </c>
      <c r="D2190" s="2">
        <v>134</v>
      </c>
      <c r="E2190" s="2">
        <v>135</v>
      </c>
      <c r="F2190" s="2">
        <v>129.28417999999999</v>
      </c>
      <c r="G2190" s="3">
        <v>11242600</v>
      </c>
    </row>
    <row r="2191" spans="1:7" x14ac:dyDescent="0.25">
      <c r="A2191" s="1">
        <v>43452</v>
      </c>
      <c r="B2191" s="2">
        <v>136.5</v>
      </c>
      <c r="C2191" s="2">
        <v>137.5</v>
      </c>
      <c r="D2191" s="2">
        <v>134.5</v>
      </c>
      <c r="E2191" s="2">
        <v>136.5</v>
      </c>
      <c r="F2191" s="2">
        <v>130.72067300000001</v>
      </c>
      <c r="G2191" s="3">
        <v>7556400</v>
      </c>
    </row>
    <row r="2192" spans="1:7" x14ac:dyDescent="0.25">
      <c r="A2192" s="1">
        <v>43453</v>
      </c>
      <c r="B2192" s="2">
        <v>136.5</v>
      </c>
      <c r="C2192" s="2">
        <v>138.5</v>
      </c>
      <c r="D2192" s="2">
        <v>136</v>
      </c>
      <c r="E2192" s="2">
        <v>138.5</v>
      </c>
      <c r="F2192" s="2">
        <v>132.63600199999999</v>
      </c>
      <c r="G2192" s="3">
        <v>5162300</v>
      </c>
    </row>
    <row r="2193" spans="1:7" x14ac:dyDescent="0.25">
      <c r="A2193" s="1">
        <v>43454</v>
      </c>
      <c r="B2193" s="2">
        <v>137.5</v>
      </c>
      <c r="C2193" s="2">
        <v>138.5</v>
      </c>
      <c r="D2193" s="2">
        <v>135.5</v>
      </c>
      <c r="E2193" s="2">
        <v>138</v>
      </c>
      <c r="F2193" s="2">
        <v>132.15716599999999</v>
      </c>
      <c r="G2193" s="3">
        <v>4070300</v>
      </c>
    </row>
    <row r="2194" spans="1:7" x14ac:dyDescent="0.25">
      <c r="A2194" s="1">
        <v>43455</v>
      </c>
      <c r="B2194" s="2">
        <v>136.5</v>
      </c>
      <c r="C2194" s="2">
        <v>137.5</v>
      </c>
      <c r="D2194" s="2">
        <v>135.5</v>
      </c>
      <c r="E2194" s="2">
        <v>137.5</v>
      </c>
      <c r="F2194" s="2">
        <v>131.67834500000001</v>
      </c>
      <c r="G2194" s="3">
        <v>6557200</v>
      </c>
    </row>
    <row r="2195" spans="1:7" x14ac:dyDescent="0.25">
      <c r="A2195" s="1">
        <v>43458</v>
      </c>
      <c r="B2195" s="2">
        <v>136</v>
      </c>
      <c r="C2195" s="2">
        <v>136.5</v>
      </c>
      <c r="D2195" s="2">
        <v>135</v>
      </c>
      <c r="E2195" s="2">
        <v>135</v>
      </c>
      <c r="F2195" s="2">
        <v>129.28417999999999</v>
      </c>
      <c r="G2195" s="3">
        <v>4144700</v>
      </c>
    </row>
    <row r="2196" spans="1:7" x14ac:dyDescent="0.25">
      <c r="A2196" s="1">
        <v>43459</v>
      </c>
      <c r="B2196" s="2">
        <v>134</v>
      </c>
      <c r="C2196" s="2">
        <v>134</v>
      </c>
      <c r="D2196" s="2">
        <v>131.5</v>
      </c>
      <c r="E2196" s="2">
        <v>132</v>
      </c>
      <c r="F2196" s="2">
        <v>126.41120100000001</v>
      </c>
      <c r="G2196" s="3">
        <v>4957400</v>
      </c>
    </row>
    <row r="2197" spans="1:7" x14ac:dyDescent="0.25">
      <c r="A2197" s="1">
        <v>43460</v>
      </c>
      <c r="B2197" s="2">
        <v>132</v>
      </c>
      <c r="C2197" s="2">
        <v>133.5</v>
      </c>
      <c r="D2197" s="2">
        <v>131</v>
      </c>
      <c r="E2197" s="2">
        <v>132</v>
      </c>
      <c r="F2197" s="2">
        <v>126.41120100000001</v>
      </c>
      <c r="G2197" s="3">
        <v>3966600</v>
      </c>
    </row>
    <row r="2198" spans="1:7" x14ac:dyDescent="0.25">
      <c r="A2198" s="1">
        <v>43461</v>
      </c>
      <c r="B2198" s="2">
        <v>135.5</v>
      </c>
      <c r="C2198" s="2">
        <v>135.5</v>
      </c>
      <c r="D2198" s="2">
        <v>132</v>
      </c>
      <c r="E2198" s="2">
        <v>133</v>
      </c>
      <c r="F2198" s="2">
        <v>127.36887400000001</v>
      </c>
      <c r="G2198" s="3">
        <v>5632000</v>
      </c>
    </row>
    <row r="2199" spans="1:7" x14ac:dyDescent="0.25">
      <c r="A2199" s="1">
        <v>43462</v>
      </c>
      <c r="B2199" s="2">
        <v>132</v>
      </c>
      <c r="C2199" s="2">
        <v>134</v>
      </c>
      <c r="D2199" s="2">
        <v>132</v>
      </c>
      <c r="E2199" s="2">
        <v>133.5</v>
      </c>
      <c r="F2199" s="2">
        <v>127.847702</v>
      </c>
      <c r="G2199" s="3">
        <v>3417100</v>
      </c>
    </row>
    <row r="2200" spans="1:7" x14ac:dyDescent="0.25">
      <c r="A2200" s="1">
        <v>43467</v>
      </c>
      <c r="B2200" s="2">
        <v>134.5</v>
      </c>
      <c r="C2200" s="2">
        <v>136</v>
      </c>
      <c r="D2200" s="2">
        <v>133.5</v>
      </c>
      <c r="E2200" s="2">
        <v>134.5</v>
      </c>
      <c r="F2200" s="2">
        <v>128.80535900000001</v>
      </c>
      <c r="G2200" s="3">
        <v>3669600</v>
      </c>
    </row>
    <row r="2201" spans="1:7" x14ac:dyDescent="0.25">
      <c r="A2201" s="1">
        <v>43468</v>
      </c>
      <c r="B2201" s="2">
        <v>134.5</v>
      </c>
      <c r="C2201" s="2">
        <v>135.5</v>
      </c>
      <c r="D2201" s="2">
        <v>133.5</v>
      </c>
      <c r="E2201" s="2">
        <v>135</v>
      </c>
      <c r="F2201" s="2">
        <v>129.28417999999999</v>
      </c>
      <c r="G2201" s="3">
        <v>5199100</v>
      </c>
    </row>
    <row r="2202" spans="1:7" x14ac:dyDescent="0.25">
      <c r="A2202" s="1">
        <v>43469</v>
      </c>
      <c r="B2202" s="2">
        <v>133</v>
      </c>
      <c r="C2202" s="2">
        <v>133</v>
      </c>
      <c r="D2202" s="2">
        <v>130.5</v>
      </c>
      <c r="E2202" s="2">
        <v>133</v>
      </c>
      <c r="F2202" s="2">
        <v>127.36887400000001</v>
      </c>
      <c r="G2202" s="3">
        <v>10183300</v>
      </c>
    </row>
    <row r="2203" spans="1:7" x14ac:dyDescent="0.25">
      <c r="A2203" s="1">
        <v>43472</v>
      </c>
      <c r="B2203" s="2">
        <v>133.5</v>
      </c>
      <c r="C2203" s="2">
        <v>135.5</v>
      </c>
      <c r="D2203" s="2">
        <v>133</v>
      </c>
      <c r="E2203" s="2">
        <v>135</v>
      </c>
      <c r="F2203" s="2">
        <v>129.28417999999999</v>
      </c>
      <c r="G2203" s="3">
        <v>5608800</v>
      </c>
    </row>
    <row r="2204" spans="1:7" x14ac:dyDescent="0.25">
      <c r="A2204" s="1">
        <v>43473</v>
      </c>
      <c r="B2204" s="2">
        <v>135</v>
      </c>
      <c r="C2204" s="2">
        <v>135.5</v>
      </c>
      <c r="D2204" s="2">
        <v>134</v>
      </c>
      <c r="E2204" s="2">
        <v>134.5</v>
      </c>
      <c r="F2204" s="2">
        <v>128.80535900000001</v>
      </c>
      <c r="G2204" s="3">
        <v>2598900</v>
      </c>
    </row>
    <row r="2205" spans="1:7" x14ac:dyDescent="0.25">
      <c r="A2205" s="1">
        <v>43474</v>
      </c>
      <c r="B2205" s="2">
        <v>135</v>
      </c>
      <c r="C2205" s="2">
        <v>136.5</v>
      </c>
      <c r="D2205" s="2">
        <v>134.5</v>
      </c>
      <c r="E2205" s="2">
        <v>135.5</v>
      </c>
      <c r="F2205" s="2">
        <v>129.76301599999999</v>
      </c>
      <c r="G2205" s="3">
        <v>4837600</v>
      </c>
    </row>
    <row r="2206" spans="1:7" x14ac:dyDescent="0.25">
      <c r="A2206" s="1">
        <v>43475</v>
      </c>
      <c r="B2206" s="2">
        <v>135.5</v>
      </c>
      <c r="C2206" s="2">
        <v>137</v>
      </c>
      <c r="D2206" s="2">
        <v>133.5</v>
      </c>
      <c r="E2206" s="2">
        <v>136</v>
      </c>
      <c r="F2206" s="2">
        <v>130.241837</v>
      </c>
      <c r="G2206" s="3">
        <v>5137300</v>
      </c>
    </row>
    <row r="2207" spans="1:7" x14ac:dyDescent="0.25">
      <c r="A2207" s="1">
        <v>43476</v>
      </c>
      <c r="B2207" s="2">
        <v>134.5</v>
      </c>
      <c r="C2207" s="2">
        <v>135</v>
      </c>
      <c r="D2207" s="2">
        <v>132</v>
      </c>
      <c r="E2207" s="2">
        <v>133.5</v>
      </c>
      <c r="F2207" s="2">
        <v>127.847702</v>
      </c>
      <c r="G2207" s="3">
        <v>9598000</v>
      </c>
    </row>
    <row r="2208" spans="1:7" x14ac:dyDescent="0.25">
      <c r="A2208" s="1">
        <v>43479</v>
      </c>
      <c r="B2208" s="2">
        <v>133.5</v>
      </c>
      <c r="C2208" s="2">
        <v>134.5</v>
      </c>
      <c r="D2208" s="2">
        <v>132.5</v>
      </c>
      <c r="E2208" s="2">
        <v>134</v>
      </c>
      <c r="F2208" s="2">
        <v>128.32652300000001</v>
      </c>
      <c r="G2208" s="3">
        <v>5262100</v>
      </c>
    </row>
    <row r="2209" spans="1:7" x14ac:dyDescent="0.25">
      <c r="A2209" s="1">
        <v>43480</v>
      </c>
      <c r="B2209" s="2">
        <v>134.5</v>
      </c>
      <c r="C2209" s="2">
        <v>135</v>
      </c>
      <c r="D2209" s="2">
        <v>133.5</v>
      </c>
      <c r="E2209" s="2">
        <v>134</v>
      </c>
      <c r="F2209" s="2">
        <v>128.32652300000001</v>
      </c>
      <c r="G2209" s="3">
        <v>5768100</v>
      </c>
    </row>
    <row r="2210" spans="1:7" x14ac:dyDescent="0.25">
      <c r="A2210" s="1">
        <v>43481</v>
      </c>
      <c r="B2210" s="2">
        <v>135</v>
      </c>
      <c r="C2210" s="2">
        <v>137</v>
      </c>
      <c r="D2210" s="2">
        <v>134.5</v>
      </c>
      <c r="E2210" s="2">
        <v>136</v>
      </c>
      <c r="F2210" s="2">
        <v>130.241837</v>
      </c>
      <c r="G2210" s="3">
        <v>9489500</v>
      </c>
    </row>
    <row r="2211" spans="1:7" x14ac:dyDescent="0.25">
      <c r="A2211" s="1">
        <v>43482</v>
      </c>
      <c r="B2211" s="2">
        <v>137</v>
      </c>
      <c r="C2211" s="2">
        <v>137</v>
      </c>
      <c r="D2211" s="2">
        <v>135.5</v>
      </c>
      <c r="E2211" s="2">
        <v>136.5</v>
      </c>
      <c r="F2211" s="2">
        <v>130.72067300000001</v>
      </c>
      <c r="G2211" s="3">
        <v>6327500</v>
      </c>
    </row>
    <row r="2212" spans="1:7" x14ac:dyDescent="0.25">
      <c r="A2212" s="1">
        <v>43483</v>
      </c>
      <c r="B2212" s="2">
        <v>131</v>
      </c>
      <c r="C2212" s="2">
        <v>131</v>
      </c>
      <c r="D2212" s="2">
        <v>128</v>
      </c>
      <c r="E2212" s="2">
        <v>128.5</v>
      </c>
      <c r="F2212" s="2">
        <v>123.05939499999999</v>
      </c>
      <c r="G2212" s="3">
        <v>33872500</v>
      </c>
    </row>
    <row r="2213" spans="1:7" x14ac:dyDescent="0.25">
      <c r="A2213" s="1">
        <v>43486</v>
      </c>
      <c r="B2213" s="2">
        <v>128</v>
      </c>
      <c r="C2213" s="2">
        <v>130</v>
      </c>
      <c r="D2213" s="2">
        <v>127.5</v>
      </c>
      <c r="E2213" s="2">
        <v>128.5</v>
      </c>
      <c r="F2213" s="2">
        <v>123.05939499999999</v>
      </c>
      <c r="G2213" s="3">
        <v>13110100</v>
      </c>
    </row>
    <row r="2214" spans="1:7" x14ac:dyDescent="0.25">
      <c r="A2214" s="1">
        <v>43487</v>
      </c>
      <c r="B2214" s="2">
        <v>126.5</v>
      </c>
      <c r="C2214" s="2">
        <v>127</v>
      </c>
      <c r="D2214" s="2">
        <v>125</v>
      </c>
      <c r="E2214" s="2">
        <v>127</v>
      </c>
      <c r="F2214" s="2">
        <v>121.62291</v>
      </c>
      <c r="G2214" s="3">
        <v>17294500</v>
      </c>
    </row>
    <row r="2215" spans="1:7" x14ac:dyDescent="0.25">
      <c r="A2215" s="1">
        <v>43488</v>
      </c>
      <c r="B2215" s="2">
        <v>127.5</v>
      </c>
      <c r="C2215" s="2">
        <v>130.5</v>
      </c>
      <c r="D2215" s="2">
        <v>127</v>
      </c>
      <c r="E2215" s="2">
        <v>129.5</v>
      </c>
      <c r="F2215" s="2">
        <v>124.017059</v>
      </c>
      <c r="G2215" s="3">
        <v>18010100</v>
      </c>
    </row>
    <row r="2216" spans="1:7" x14ac:dyDescent="0.25">
      <c r="A2216" s="1">
        <v>43489</v>
      </c>
      <c r="B2216" s="2">
        <v>129.5</v>
      </c>
      <c r="C2216" s="2">
        <v>130</v>
      </c>
      <c r="D2216" s="2">
        <v>128.5</v>
      </c>
      <c r="E2216" s="2">
        <v>130</v>
      </c>
      <c r="F2216" s="2">
        <v>124.49588799999999</v>
      </c>
      <c r="G2216" s="3">
        <v>9478700</v>
      </c>
    </row>
    <row r="2217" spans="1:7" x14ac:dyDescent="0.25">
      <c r="A2217" s="1">
        <v>43490</v>
      </c>
      <c r="B2217" s="2">
        <v>130.5</v>
      </c>
      <c r="C2217" s="2">
        <v>132</v>
      </c>
      <c r="D2217" s="2">
        <v>130</v>
      </c>
      <c r="E2217" s="2">
        <v>130.5</v>
      </c>
      <c r="F2217" s="2">
        <v>124.974716</v>
      </c>
      <c r="G2217" s="3">
        <v>13383400</v>
      </c>
    </row>
    <row r="2218" spans="1:7" x14ac:dyDescent="0.25">
      <c r="A2218" s="1">
        <v>43493</v>
      </c>
      <c r="B2218" s="2">
        <v>129.5</v>
      </c>
      <c r="C2218" s="2">
        <v>130</v>
      </c>
      <c r="D2218" s="2">
        <v>128</v>
      </c>
      <c r="E2218" s="2">
        <v>128.5</v>
      </c>
      <c r="F2218" s="2">
        <v>123.05939499999999</v>
      </c>
      <c r="G2218" s="3">
        <v>11019300</v>
      </c>
    </row>
    <row r="2219" spans="1:7" x14ac:dyDescent="0.25">
      <c r="A2219" s="1">
        <v>43494</v>
      </c>
      <c r="B2219" s="2">
        <v>129.5</v>
      </c>
      <c r="C2219" s="2">
        <v>131</v>
      </c>
      <c r="D2219" s="2">
        <v>129</v>
      </c>
      <c r="E2219" s="2">
        <v>130</v>
      </c>
      <c r="F2219" s="2">
        <v>124.49588799999999</v>
      </c>
      <c r="G2219" s="3">
        <v>6993100</v>
      </c>
    </row>
    <row r="2220" spans="1:7" x14ac:dyDescent="0.25">
      <c r="A2220" s="1">
        <v>43495</v>
      </c>
      <c r="B2220" s="2">
        <v>130</v>
      </c>
      <c r="C2220" s="2">
        <v>131</v>
      </c>
      <c r="D2220" s="2">
        <v>130</v>
      </c>
      <c r="E2220" s="2">
        <v>131</v>
      </c>
      <c r="F2220" s="2">
        <v>125.45354500000001</v>
      </c>
      <c r="G2220" s="3">
        <v>4311800</v>
      </c>
    </row>
    <row r="2221" spans="1:7" x14ac:dyDescent="0.25">
      <c r="A2221" s="1">
        <v>43496</v>
      </c>
      <c r="B2221" s="2">
        <v>132</v>
      </c>
      <c r="C2221" s="2">
        <v>134</v>
      </c>
      <c r="D2221" s="2">
        <v>131.5</v>
      </c>
      <c r="E2221" s="2">
        <v>133</v>
      </c>
      <c r="F2221" s="2">
        <v>127.36887400000001</v>
      </c>
      <c r="G2221" s="3">
        <v>13917400</v>
      </c>
    </row>
    <row r="2222" spans="1:7" x14ac:dyDescent="0.25">
      <c r="A2222" s="1">
        <v>43497</v>
      </c>
      <c r="B2222" s="2">
        <v>134</v>
      </c>
      <c r="C2222" s="2">
        <v>134.5</v>
      </c>
      <c r="D2222" s="2">
        <v>132.5</v>
      </c>
      <c r="E2222" s="2">
        <v>133</v>
      </c>
      <c r="F2222" s="2">
        <v>127.36887400000001</v>
      </c>
      <c r="G2222" s="3">
        <v>7071000</v>
      </c>
    </row>
    <row r="2223" spans="1:7" x14ac:dyDescent="0.25">
      <c r="A2223" s="1">
        <v>43500</v>
      </c>
      <c r="B2223" s="2">
        <v>134</v>
      </c>
      <c r="C2223" s="2">
        <v>134</v>
      </c>
      <c r="D2223" s="2">
        <v>132</v>
      </c>
      <c r="E2223" s="2">
        <v>132.5</v>
      </c>
      <c r="F2223" s="2">
        <v>126.890045</v>
      </c>
      <c r="G2223" s="3">
        <v>5760200</v>
      </c>
    </row>
    <row r="2224" spans="1:7" x14ac:dyDescent="0.25">
      <c r="A2224" s="1">
        <v>43501</v>
      </c>
      <c r="B2224" s="2">
        <v>132</v>
      </c>
      <c r="C2224" s="2">
        <v>133</v>
      </c>
      <c r="D2224" s="2">
        <v>132</v>
      </c>
      <c r="E2224" s="2">
        <v>132.5</v>
      </c>
      <c r="F2224" s="2">
        <v>126.890045</v>
      </c>
      <c r="G2224" s="3">
        <v>1696700</v>
      </c>
    </row>
    <row r="2225" spans="1:7" x14ac:dyDescent="0.25">
      <c r="A2225" s="1">
        <v>43502</v>
      </c>
      <c r="B2225" s="2">
        <v>133.5</v>
      </c>
      <c r="C2225" s="2">
        <v>135.5</v>
      </c>
      <c r="D2225" s="2">
        <v>133</v>
      </c>
      <c r="E2225" s="2">
        <v>135</v>
      </c>
      <c r="F2225" s="2">
        <v>129.28417999999999</v>
      </c>
      <c r="G2225" s="3">
        <v>8962400</v>
      </c>
    </row>
    <row r="2226" spans="1:7" x14ac:dyDescent="0.25">
      <c r="A2226" s="1">
        <v>43503</v>
      </c>
      <c r="B2226" s="2">
        <v>135</v>
      </c>
      <c r="C2226" s="2">
        <v>136.5</v>
      </c>
      <c r="D2226" s="2">
        <v>134.5</v>
      </c>
      <c r="E2226" s="2">
        <v>135</v>
      </c>
      <c r="F2226" s="2">
        <v>129.28417999999999</v>
      </c>
      <c r="G2226" s="3">
        <v>7614400</v>
      </c>
    </row>
    <row r="2227" spans="1:7" x14ac:dyDescent="0.25">
      <c r="A2227" s="1">
        <v>43504</v>
      </c>
      <c r="B2227" s="2">
        <v>135</v>
      </c>
      <c r="C2227" s="2">
        <v>135.5</v>
      </c>
      <c r="D2227" s="2">
        <v>132.5</v>
      </c>
      <c r="E2227" s="2">
        <v>134</v>
      </c>
      <c r="F2227" s="2">
        <v>128.32652300000001</v>
      </c>
      <c r="G2227" s="3">
        <v>9516000</v>
      </c>
    </row>
    <row r="2228" spans="1:7" x14ac:dyDescent="0.25">
      <c r="A2228" s="1">
        <v>43507</v>
      </c>
      <c r="B2228" s="2">
        <v>134</v>
      </c>
      <c r="C2228" s="2">
        <v>134.5</v>
      </c>
      <c r="D2228" s="2">
        <v>132.5</v>
      </c>
      <c r="E2228" s="2">
        <v>133</v>
      </c>
      <c r="F2228" s="2">
        <v>127.36887400000001</v>
      </c>
      <c r="G2228" s="3">
        <v>6374500</v>
      </c>
    </row>
    <row r="2229" spans="1:7" x14ac:dyDescent="0.25">
      <c r="A2229" s="1">
        <v>43508</v>
      </c>
      <c r="B2229" s="2">
        <v>133.5</v>
      </c>
      <c r="C2229" s="2">
        <v>135.5</v>
      </c>
      <c r="D2229" s="2">
        <v>133</v>
      </c>
      <c r="E2229" s="2">
        <v>134</v>
      </c>
      <c r="F2229" s="2">
        <v>128.32652300000001</v>
      </c>
      <c r="G2229" s="3">
        <v>3837400</v>
      </c>
    </row>
    <row r="2230" spans="1:7" x14ac:dyDescent="0.25">
      <c r="A2230" s="1">
        <v>43509</v>
      </c>
      <c r="B2230" s="2">
        <v>135</v>
      </c>
      <c r="C2230" s="2">
        <v>135</v>
      </c>
      <c r="D2230" s="2">
        <v>134</v>
      </c>
      <c r="E2230" s="2">
        <v>134</v>
      </c>
      <c r="F2230" s="2">
        <v>128.32652300000001</v>
      </c>
      <c r="G2230" s="3">
        <v>2516300</v>
      </c>
    </row>
    <row r="2231" spans="1:7" x14ac:dyDescent="0.25">
      <c r="A2231" s="1">
        <v>43510</v>
      </c>
      <c r="B2231" s="2">
        <v>134.5</v>
      </c>
      <c r="C2231" s="2">
        <v>134.5</v>
      </c>
      <c r="D2231" s="2">
        <v>133</v>
      </c>
      <c r="E2231" s="2">
        <v>133.5</v>
      </c>
      <c r="F2231" s="2">
        <v>127.847702</v>
      </c>
      <c r="G2231" s="3">
        <v>5161000</v>
      </c>
    </row>
    <row r="2232" spans="1:7" x14ac:dyDescent="0.25">
      <c r="A2232" s="1">
        <v>43511</v>
      </c>
      <c r="B2232" s="2">
        <v>134</v>
      </c>
      <c r="C2232" s="2">
        <v>134.5</v>
      </c>
      <c r="D2232" s="2">
        <v>132.5</v>
      </c>
      <c r="E2232" s="2">
        <v>133</v>
      </c>
      <c r="F2232" s="2">
        <v>127.36887400000001</v>
      </c>
      <c r="G2232" s="3">
        <v>6017700</v>
      </c>
    </row>
    <row r="2233" spans="1:7" x14ac:dyDescent="0.25">
      <c r="A2233" s="1">
        <v>43514</v>
      </c>
      <c r="B2233" s="2">
        <v>134</v>
      </c>
      <c r="C2233" s="2">
        <v>134.5</v>
      </c>
      <c r="D2233" s="2">
        <v>132</v>
      </c>
      <c r="E2233" s="2">
        <v>132.5</v>
      </c>
      <c r="F2233" s="2">
        <v>126.890045</v>
      </c>
      <c r="G2233" s="3">
        <v>3392700</v>
      </c>
    </row>
    <row r="2234" spans="1:7" x14ac:dyDescent="0.25">
      <c r="A2234" s="1">
        <v>43516</v>
      </c>
      <c r="B2234" s="2">
        <v>132.5</v>
      </c>
      <c r="C2234" s="2">
        <v>134</v>
      </c>
      <c r="D2234" s="2">
        <v>132</v>
      </c>
      <c r="E2234" s="2">
        <v>134</v>
      </c>
      <c r="F2234" s="2">
        <v>128.32652300000001</v>
      </c>
      <c r="G2234" s="3">
        <v>6604600</v>
      </c>
    </row>
    <row r="2235" spans="1:7" x14ac:dyDescent="0.25">
      <c r="A2235" s="1">
        <v>43517</v>
      </c>
      <c r="B2235" s="2">
        <v>134</v>
      </c>
      <c r="C2235" s="2">
        <v>134.5</v>
      </c>
      <c r="D2235" s="2">
        <v>133</v>
      </c>
      <c r="E2235" s="2">
        <v>133.5</v>
      </c>
      <c r="F2235" s="2">
        <v>127.847702</v>
      </c>
      <c r="G2235" s="3">
        <v>4531600</v>
      </c>
    </row>
    <row r="2236" spans="1:7" x14ac:dyDescent="0.25">
      <c r="A2236" s="1">
        <v>43518</v>
      </c>
      <c r="B2236" s="2">
        <v>134.5</v>
      </c>
      <c r="C2236" s="2">
        <v>135</v>
      </c>
      <c r="D2236" s="2">
        <v>133.5</v>
      </c>
      <c r="E2236" s="2">
        <v>135</v>
      </c>
      <c r="F2236" s="2">
        <v>129.28417999999999</v>
      </c>
      <c r="G2236" s="3">
        <v>7152300</v>
      </c>
    </row>
    <row r="2237" spans="1:7" x14ac:dyDescent="0.25">
      <c r="A2237" s="1">
        <v>43521</v>
      </c>
      <c r="B2237" s="2">
        <v>135.5</v>
      </c>
      <c r="C2237" s="2">
        <v>137</v>
      </c>
      <c r="D2237" s="2">
        <v>134.5</v>
      </c>
      <c r="E2237" s="2">
        <v>135.5</v>
      </c>
      <c r="F2237" s="2">
        <v>129.76301599999999</v>
      </c>
      <c r="G2237" s="3">
        <v>10382300</v>
      </c>
    </row>
    <row r="2238" spans="1:7" x14ac:dyDescent="0.25">
      <c r="A2238" s="1">
        <v>43522</v>
      </c>
      <c r="B2238" s="2">
        <v>135</v>
      </c>
      <c r="C2238" s="2">
        <v>137</v>
      </c>
      <c r="D2238" s="2">
        <v>135</v>
      </c>
      <c r="E2238" s="2">
        <v>136</v>
      </c>
      <c r="F2238" s="2">
        <v>130.241837</v>
      </c>
      <c r="G2238" s="3">
        <v>7189400</v>
      </c>
    </row>
    <row r="2239" spans="1:7" x14ac:dyDescent="0.25">
      <c r="A2239" s="1">
        <v>43523</v>
      </c>
      <c r="B2239" s="2">
        <v>136</v>
      </c>
      <c r="C2239" s="2">
        <v>136.5</v>
      </c>
      <c r="D2239" s="2">
        <v>135</v>
      </c>
      <c r="E2239" s="2">
        <v>135.5</v>
      </c>
      <c r="F2239" s="2">
        <v>129.76301599999999</v>
      </c>
      <c r="G2239" s="3">
        <v>4225300</v>
      </c>
    </row>
    <row r="2240" spans="1:7" x14ac:dyDescent="0.25">
      <c r="A2240" s="1">
        <v>43524</v>
      </c>
      <c r="B2240" s="2">
        <v>136</v>
      </c>
      <c r="C2240" s="2">
        <v>136</v>
      </c>
      <c r="D2240" s="2">
        <v>134</v>
      </c>
      <c r="E2240" s="2">
        <v>134</v>
      </c>
      <c r="F2240" s="2">
        <v>128.32652300000001</v>
      </c>
      <c r="G2240" s="3">
        <v>4724400</v>
      </c>
    </row>
    <row r="2241" spans="1:7" x14ac:dyDescent="0.25">
      <c r="A2241" s="1">
        <v>43525</v>
      </c>
      <c r="B2241" s="2">
        <v>134</v>
      </c>
      <c r="C2241" s="2">
        <v>134.5</v>
      </c>
      <c r="D2241" s="2">
        <v>132.5</v>
      </c>
      <c r="E2241" s="2">
        <v>133</v>
      </c>
      <c r="F2241" s="2">
        <v>127.36887400000001</v>
      </c>
      <c r="G2241" s="3">
        <v>6629100</v>
      </c>
    </row>
    <row r="2242" spans="1:7" x14ac:dyDescent="0.25">
      <c r="A2242" s="1">
        <v>43528</v>
      </c>
      <c r="B2242" s="2">
        <v>132.5</v>
      </c>
      <c r="C2242" s="2">
        <v>134.5</v>
      </c>
      <c r="D2242" s="2">
        <v>132</v>
      </c>
      <c r="E2242" s="2">
        <v>132.5</v>
      </c>
      <c r="F2242" s="2">
        <v>126.890045</v>
      </c>
      <c r="G2242" s="3">
        <v>3971600</v>
      </c>
    </row>
    <row r="2243" spans="1:7" x14ac:dyDescent="0.25">
      <c r="A2243" s="1">
        <v>43529</v>
      </c>
      <c r="B2243" s="2">
        <v>132.5</v>
      </c>
      <c r="C2243" s="2">
        <v>133.5</v>
      </c>
      <c r="D2243" s="2">
        <v>132</v>
      </c>
      <c r="E2243" s="2">
        <v>132.5</v>
      </c>
      <c r="F2243" s="2">
        <v>126.890045</v>
      </c>
      <c r="G2243" s="3">
        <v>5040700</v>
      </c>
    </row>
    <row r="2244" spans="1:7" x14ac:dyDescent="0.25">
      <c r="A2244" s="1">
        <v>43530</v>
      </c>
      <c r="B2244" s="2">
        <v>132.5</v>
      </c>
      <c r="C2244" s="2">
        <v>133</v>
      </c>
      <c r="D2244" s="2">
        <v>131</v>
      </c>
      <c r="E2244" s="2">
        <v>131.5</v>
      </c>
      <c r="F2244" s="2">
        <v>125.932373</v>
      </c>
      <c r="G2244" s="3">
        <v>5192300</v>
      </c>
    </row>
    <row r="2245" spans="1:7" x14ac:dyDescent="0.25">
      <c r="A2245" s="1">
        <v>43531</v>
      </c>
      <c r="B2245" s="2">
        <v>131.5</v>
      </c>
      <c r="C2245" s="2">
        <v>132.5</v>
      </c>
      <c r="D2245" s="2">
        <v>130.5</v>
      </c>
      <c r="E2245" s="2">
        <v>131</v>
      </c>
      <c r="F2245" s="2">
        <v>125.45354500000001</v>
      </c>
      <c r="G2245" s="3">
        <v>7711600</v>
      </c>
    </row>
    <row r="2246" spans="1:7" x14ac:dyDescent="0.25">
      <c r="A2246" s="1">
        <v>43532</v>
      </c>
      <c r="B2246" s="2">
        <v>131</v>
      </c>
      <c r="C2246" s="2">
        <v>132.5</v>
      </c>
      <c r="D2246" s="2">
        <v>130.5</v>
      </c>
      <c r="E2246" s="2">
        <v>131</v>
      </c>
      <c r="F2246" s="2">
        <v>125.45354500000001</v>
      </c>
      <c r="G2246" s="3">
        <v>5991700</v>
      </c>
    </row>
    <row r="2247" spans="1:7" x14ac:dyDescent="0.25">
      <c r="A2247" s="1">
        <v>43535</v>
      </c>
      <c r="B2247" s="2">
        <v>131.5</v>
      </c>
      <c r="C2247" s="2">
        <v>132</v>
      </c>
      <c r="D2247" s="2">
        <v>130.5</v>
      </c>
      <c r="E2247" s="2">
        <v>130.5</v>
      </c>
      <c r="F2247" s="2">
        <v>124.974716</v>
      </c>
      <c r="G2247" s="3">
        <v>3856200</v>
      </c>
    </row>
    <row r="2248" spans="1:7" x14ac:dyDescent="0.25">
      <c r="A2248" s="1">
        <v>43536</v>
      </c>
      <c r="B2248" s="2">
        <v>131</v>
      </c>
      <c r="C2248" s="2">
        <v>131.5</v>
      </c>
      <c r="D2248" s="2">
        <v>130</v>
      </c>
      <c r="E2248" s="2">
        <v>130</v>
      </c>
      <c r="F2248" s="2">
        <v>124.49588799999999</v>
      </c>
      <c r="G2248" s="3">
        <v>7265400</v>
      </c>
    </row>
    <row r="2249" spans="1:7" x14ac:dyDescent="0.25">
      <c r="A2249" s="1">
        <v>43537</v>
      </c>
      <c r="B2249" s="2">
        <v>130</v>
      </c>
      <c r="C2249" s="2">
        <v>130.5</v>
      </c>
      <c r="D2249" s="2">
        <v>129.5</v>
      </c>
      <c r="E2249" s="2">
        <v>130</v>
      </c>
      <c r="F2249" s="2">
        <v>124.49588799999999</v>
      </c>
      <c r="G2249" s="3">
        <v>6572200</v>
      </c>
    </row>
    <row r="2250" spans="1:7" x14ac:dyDescent="0.25">
      <c r="A2250" s="1">
        <v>43538</v>
      </c>
      <c r="B2250" s="2">
        <v>130</v>
      </c>
      <c r="C2250" s="2">
        <v>131</v>
      </c>
      <c r="D2250" s="2">
        <v>129.5</v>
      </c>
      <c r="E2250" s="2">
        <v>130</v>
      </c>
      <c r="F2250" s="2">
        <v>124.49588799999999</v>
      </c>
      <c r="G2250" s="3">
        <v>6378900</v>
      </c>
    </row>
    <row r="2251" spans="1:7" x14ac:dyDescent="0.25">
      <c r="A2251" s="1">
        <v>43539</v>
      </c>
      <c r="B2251" s="2">
        <v>130</v>
      </c>
      <c r="C2251" s="2">
        <v>131</v>
      </c>
      <c r="D2251" s="2">
        <v>129.5</v>
      </c>
      <c r="E2251" s="2">
        <v>130.5</v>
      </c>
      <c r="F2251" s="2">
        <v>124.974716</v>
      </c>
      <c r="G2251" s="3">
        <v>6944100</v>
      </c>
    </row>
    <row r="2252" spans="1:7" x14ac:dyDescent="0.25">
      <c r="A2252" s="1">
        <v>43542</v>
      </c>
      <c r="B2252" s="2">
        <v>130.5</v>
      </c>
      <c r="C2252" s="2">
        <v>131.5</v>
      </c>
      <c r="D2252" s="2">
        <v>130</v>
      </c>
      <c r="E2252" s="2">
        <v>131</v>
      </c>
      <c r="F2252" s="2">
        <v>125.45354500000001</v>
      </c>
      <c r="G2252" s="3">
        <v>5533200</v>
      </c>
    </row>
    <row r="2253" spans="1:7" x14ac:dyDescent="0.25">
      <c r="A2253" s="1">
        <v>43543</v>
      </c>
      <c r="B2253" s="2">
        <v>130.5</v>
      </c>
      <c r="C2253" s="2">
        <v>132.5</v>
      </c>
      <c r="D2253" s="2">
        <v>130.5</v>
      </c>
      <c r="E2253" s="2">
        <v>132</v>
      </c>
      <c r="F2253" s="2">
        <v>126.41120100000001</v>
      </c>
      <c r="G2253" s="3">
        <v>4807400</v>
      </c>
    </row>
    <row r="2254" spans="1:7" x14ac:dyDescent="0.25">
      <c r="A2254" s="1">
        <v>43544</v>
      </c>
      <c r="B2254" s="2">
        <v>132</v>
      </c>
      <c r="C2254" s="2">
        <v>132.5</v>
      </c>
      <c r="D2254" s="2">
        <v>131</v>
      </c>
      <c r="E2254" s="2">
        <v>131</v>
      </c>
      <c r="F2254" s="2">
        <v>125.45354500000001</v>
      </c>
      <c r="G2254" s="3">
        <v>3968000</v>
      </c>
    </row>
    <row r="2255" spans="1:7" x14ac:dyDescent="0.25">
      <c r="A2255" s="1">
        <v>43545</v>
      </c>
      <c r="B2255" s="2">
        <v>131</v>
      </c>
      <c r="C2255" s="2">
        <v>132</v>
      </c>
      <c r="D2255" s="2">
        <v>130</v>
      </c>
      <c r="E2255" s="2">
        <v>131</v>
      </c>
      <c r="F2255" s="2">
        <v>125.45354500000001</v>
      </c>
      <c r="G2255" s="3">
        <v>7102200</v>
      </c>
    </row>
    <row r="2256" spans="1:7" x14ac:dyDescent="0.25">
      <c r="A2256" s="1">
        <v>43546</v>
      </c>
      <c r="B2256" s="2">
        <v>131.5</v>
      </c>
      <c r="C2256" s="2">
        <v>135</v>
      </c>
      <c r="D2256" s="2">
        <v>131</v>
      </c>
      <c r="E2256" s="2">
        <v>135</v>
      </c>
      <c r="F2256" s="2">
        <v>129.28417999999999</v>
      </c>
      <c r="G2256" s="3">
        <v>18117500</v>
      </c>
    </row>
    <row r="2257" spans="1:7" x14ac:dyDescent="0.25">
      <c r="A2257" s="1">
        <v>43549</v>
      </c>
      <c r="B2257" s="2">
        <v>133.5</v>
      </c>
      <c r="C2257" s="2">
        <v>134.5</v>
      </c>
      <c r="D2257" s="2">
        <v>131.5</v>
      </c>
      <c r="E2257" s="2">
        <v>133</v>
      </c>
      <c r="F2257" s="2">
        <v>127.36887400000001</v>
      </c>
      <c r="G2257" s="3">
        <v>9450500</v>
      </c>
    </row>
    <row r="2258" spans="1:7" x14ac:dyDescent="0.25">
      <c r="A2258" s="1">
        <v>43550</v>
      </c>
      <c r="B2258" s="2">
        <v>133</v>
      </c>
      <c r="C2258" s="2">
        <v>134</v>
      </c>
      <c r="D2258" s="2">
        <v>132.5</v>
      </c>
      <c r="E2258" s="2">
        <v>133.5</v>
      </c>
      <c r="F2258" s="2">
        <v>127.847702</v>
      </c>
      <c r="G2258" s="3">
        <v>5840300</v>
      </c>
    </row>
    <row r="2259" spans="1:7" x14ac:dyDescent="0.25">
      <c r="A2259" s="1">
        <v>43551</v>
      </c>
      <c r="B2259" s="2">
        <v>134</v>
      </c>
      <c r="C2259" s="2">
        <v>134</v>
      </c>
      <c r="D2259" s="2">
        <v>132.5</v>
      </c>
      <c r="E2259" s="2">
        <v>133</v>
      </c>
      <c r="F2259" s="2">
        <v>127.36887400000001</v>
      </c>
      <c r="G2259" s="3">
        <v>6339700</v>
      </c>
    </row>
    <row r="2260" spans="1:7" x14ac:dyDescent="0.25">
      <c r="A2260" s="1">
        <v>43552</v>
      </c>
      <c r="B2260" s="2">
        <v>133</v>
      </c>
      <c r="C2260" s="2">
        <v>133.5</v>
      </c>
      <c r="D2260" s="2">
        <v>132</v>
      </c>
      <c r="E2260" s="2">
        <v>133</v>
      </c>
      <c r="F2260" s="2">
        <v>127.36887400000001</v>
      </c>
      <c r="G2260" s="3">
        <v>6916000</v>
      </c>
    </row>
    <row r="2261" spans="1:7" x14ac:dyDescent="0.25">
      <c r="A2261" s="1">
        <v>43553</v>
      </c>
      <c r="B2261" s="2">
        <v>133.5</v>
      </c>
      <c r="C2261" s="2">
        <v>134</v>
      </c>
      <c r="D2261" s="2">
        <v>131</v>
      </c>
      <c r="E2261" s="2">
        <v>132</v>
      </c>
      <c r="F2261" s="2">
        <v>126.41120100000001</v>
      </c>
      <c r="G2261" s="3">
        <v>8884800</v>
      </c>
    </row>
    <row r="2262" spans="1:7" x14ac:dyDescent="0.25">
      <c r="A2262" s="1">
        <v>43556</v>
      </c>
      <c r="B2262" s="2">
        <v>131</v>
      </c>
      <c r="C2262" s="2">
        <v>132</v>
      </c>
      <c r="D2262" s="2">
        <v>130</v>
      </c>
      <c r="E2262" s="2">
        <v>130</v>
      </c>
      <c r="F2262" s="2">
        <v>124.49588799999999</v>
      </c>
      <c r="G2262" s="3">
        <v>15997200</v>
      </c>
    </row>
    <row r="2263" spans="1:7" x14ac:dyDescent="0.25">
      <c r="A2263" s="1">
        <v>43557</v>
      </c>
      <c r="B2263" s="2">
        <v>131</v>
      </c>
      <c r="C2263" s="2">
        <v>132</v>
      </c>
      <c r="D2263" s="2">
        <v>130</v>
      </c>
      <c r="E2263" s="2">
        <v>130.5</v>
      </c>
      <c r="F2263" s="2">
        <v>124.974716</v>
      </c>
      <c r="G2263" s="3">
        <v>8735900</v>
      </c>
    </row>
    <row r="2264" spans="1:7" x14ac:dyDescent="0.25">
      <c r="A2264" s="1">
        <v>43558</v>
      </c>
      <c r="B2264" s="2">
        <v>131</v>
      </c>
      <c r="C2264" s="2">
        <v>131</v>
      </c>
      <c r="D2264" s="2">
        <v>130</v>
      </c>
      <c r="E2264" s="2">
        <v>130.5</v>
      </c>
      <c r="F2264" s="2">
        <v>124.974716</v>
      </c>
      <c r="G2264" s="3">
        <v>5458900</v>
      </c>
    </row>
    <row r="2265" spans="1:7" x14ac:dyDescent="0.25">
      <c r="A2265" s="1">
        <v>43559</v>
      </c>
      <c r="B2265" s="2">
        <v>130.5</v>
      </c>
      <c r="C2265" s="2">
        <v>131</v>
      </c>
      <c r="D2265" s="2">
        <v>129</v>
      </c>
      <c r="E2265" s="2">
        <v>129.5</v>
      </c>
      <c r="F2265" s="2">
        <v>124.017059</v>
      </c>
      <c r="G2265" s="3">
        <v>11063500</v>
      </c>
    </row>
    <row r="2266" spans="1:7" x14ac:dyDescent="0.25">
      <c r="A2266" s="1">
        <v>43560</v>
      </c>
      <c r="B2266" s="2">
        <v>129.5</v>
      </c>
      <c r="C2266" s="2">
        <v>130.5</v>
      </c>
      <c r="D2266" s="2">
        <v>129.5</v>
      </c>
      <c r="E2266" s="2">
        <v>130.5</v>
      </c>
      <c r="F2266" s="2">
        <v>124.974716</v>
      </c>
      <c r="G2266" s="3">
        <v>5670400</v>
      </c>
    </row>
    <row r="2267" spans="1:7" x14ac:dyDescent="0.25">
      <c r="A2267" s="1">
        <v>43564</v>
      </c>
      <c r="B2267" s="2">
        <v>131.5</v>
      </c>
      <c r="C2267" s="2">
        <v>131.5</v>
      </c>
      <c r="D2267" s="2">
        <v>130.5</v>
      </c>
      <c r="E2267" s="2">
        <v>131</v>
      </c>
      <c r="F2267" s="2">
        <v>125.45354500000001</v>
      </c>
      <c r="G2267" s="3">
        <v>7452100</v>
      </c>
    </row>
    <row r="2268" spans="1:7" x14ac:dyDescent="0.25">
      <c r="A2268" s="1">
        <v>43565</v>
      </c>
      <c r="B2268" s="2">
        <v>131</v>
      </c>
      <c r="C2268" s="2">
        <v>132</v>
      </c>
      <c r="D2268" s="2">
        <v>130.5</v>
      </c>
      <c r="E2268" s="2">
        <v>131.5</v>
      </c>
      <c r="F2268" s="2">
        <v>125.932373</v>
      </c>
      <c r="G2268" s="3">
        <v>8648000</v>
      </c>
    </row>
    <row r="2269" spans="1:7" x14ac:dyDescent="0.25">
      <c r="A2269" s="1">
        <v>43566</v>
      </c>
      <c r="B2269" s="2">
        <v>131.5</v>
      </c>
      <c r="C2269" s="2">
        <v>132</v>
      </c>
      <c r="D2269" s="2">
        <v>131</v>
      </c>
      <c r="E2269" s="2">
        <v>131.5</v>
      </c>
      <c r="F2269" s="2">
        <v>125.932373</v>
      </c>
      <c r="G2269" s="3">
        <v>9206000</v>
      </c>
    </row>
    <row r="2270" spans="1:7" x14ac:dyDescent="0.25">
      <c r="A2270" s="1">
        <v>43567</v>
      </c>
      <c r="B2270" s="2">
        <v>128.5</v>
      </c>
      <c r="C2270" s="2">
        <v>129</v>
      </c>
      <c r="D2270" s="2">
        <v>127.5</v>
      </c>
      <c r="E2270" s="2">
        <v>129</v>
      </c>
      <c r="F2270" s="2">
        <v>127.413933</v>
      </c>
      <c r="G2270" s="3">
        <v>9024600</v>
      </c>
    </row>
    <row r="2271" spans="1:7" x14ac:dyDescent="0.25">
      <c r="A2271" s="1">
        <v>43572</v>
      </c>
      <c r="B2271" s="2">
        <v>130</v>
      </c>
      <c r="C2271" s="2">
        <v>130</v>
      </c>
      <c r="D2271" s="2">
        <v>129</v>
      </c>
      <c r="E2271" s="2">
        <v>129.5</v>
      </c>
      <c r="F2271" s="2">
        <v>127.907791</v>
      </c>
      <c r="G2271" s="3">
        <v>5900600</v>
      </c>
    </row>
    <row r="2272" spans="1:7" x14ac:dyDescent="0.25">
      <c r="A2272" s="1">
        <v>43573</v>
      </c>
      <c r="B2272" s="2">
        <v>129</v>
      </c>
      <c r="C2272" s="2">
        <v>129.5</v>
      </c>
      <c r="D2272" s="2">
        <v>127.5</v>
      </c>
      <c r="E2272" s="2">
        <v>128</v>
      </c>
      <c r="F2272" s="2">
        <v>126.426231</v>
      </c>
      <c r="G2272" s="3">
        <v>10629800</v>
      </c>
    </row>
    <row r="2273" spans="1:7" x14ac:dyDescent="0.25">
      <c r="A2273" s="1">
        <v>43574</v>
      </c>
      <c r="B2273" s="2">
        <v>128.5</v>
      </c>
      <c r="C2273" s="2">
        <v>130.5</v>
      </c>
      <c r="D2273" s="2">
        <v>128.5</v>
      </c>
      <c r="E2273" s="2">
        <v>129</v>
      </c>
      <c r="F2273" s="2">
        <v>127.413933</v>
      </c>
      <c r="G2273" s="3">
        <v>12092700</v>
      </c>
    </row>
    <row r="2274" spans="1:7" x14ac:dyDescent="0.25">
      <c r="A2274" s="1">
        <v>43577</v>
      </c>
      <c r="B2274" s="2">
        <v>129</v>
      </c>
      <c r="C2274" s="2">
        <v>129.5</v>
      </c>
      <c r="D2274" s="2">
        <v>128</v>
      </c>
      <c r="E2274" s="2">
        <v>128.5</v>
      </c>
      <c r="F2274" s="2">
        <v>126.92008199999999</v>
      </c>
      <c r="G2274" s="3">
        <v>6355900</v>
      </c>
    </row>
    <row r="2275" spans="1:7" x14ac:dyDescent="0.25">
      <c r="A2275" s="1">
        <v>43578</v>
      </c>
      <c r="B2275" s="2">
        <v>130</v>
      </c>
      <c r="C2275" s="2">
        <v>130</v>
      </c>
      <c r="D2275" s="2">
        <v>128.5</v>
      </c>
      <c r="E2275" s="2">
        <v>129</v>
      </c>
      <c r="F2275" s="2">
        <v>127.413933</v>
      </c>
      <c r="G2275" s="3">
        <v>6259800</v>
      </c>
    </row>
    <row r="2276" spans="1:7" x14ac:dyDescent="0.25">
      <c r="A2276" s="1">
        <v>43579</v>
      </c>
      <c r="B2276" s="2">
        <v>129</v>
      </c>
      <c r="C2276" s="2">
        <v>129.5</v>
      </c>
      <c r="D2276" s="2">
        <v>128.5</v>
      </c>
      <c r="E2276" s="2">
        <v>129.5</v>
      </c>
      <c r="F2276" s="2">
        <v>127.907791</v>
      </c>
      <c r="G2276" s="3">
        <v>7698400</v>
      </c>
    </row>
    <row r="2277" spans="1:7" x14ac:dyDescent="0.25">
      <c r="A2277" s="1">
        <v>43580</v>
      </c>
      <c r="B2277" s="2">
        <v>130</v>
      </c>
      <c r="C2277" s="2">
        <v>130.5</v>
      </c>
      <c r="D2277" s="2">
        <v>129.5</v>
      </c>
      <c r="E2277" s="2">
        <v>130</v>
      </c>
      <c r="F2277" s="2">
        <v>128.40164200000001</v>
      </c>
      <c r="G2277" s="3">
        <v>8751200</v>
      </c>
    </row>
    <row r="2278" spans="1:7" x14ac:dyDescent="0.25">
      <c r="A2278" s="1">
        <v>43581</v>
      </c>
      <c r="B2278" s="2">
        <v>130</v>
      </c>
      <c r="C2278" s="2">
        <v>130.5</v>
      </c>
      <c r="D2278" s="2">
        <v>129.5</v>
      </c>
      <c r="E2278" s="2">
        <v>130</v>
      </c>
      <c r="F2278" s="2">
        <v>128.40164200000001</v>
      </c>
      <c r="G2278" s="3">
        <v>4726800</v>
      </c>
    </row>
    <row r="2279" spans="1:7" x14ac:dyDescent="0.25">
      <c r="A2279" s="1">
        <v>43584</v>
      </c>
      <c r="B2279" s="2">
        <v>130</v>
      </c>
      <c r="C2279" s="2">
        <v>130.5</v>
      </c>
      <c r="D2279" s="2">
        <v>129</v>
      </c>
      <c r="E2279" s="2">
        <v>129.5</v>
      </c>
      <c r="F2279" s="2">
        <v>127.907791</v>
      </c>
      <c r="G2279" s="3">
        <v>4716800</v>
      </c>
    </row>
    <row r="2280" spans="1:7" x14ac:dyDescent="0.25">
      <c r="A2280" s="1">
        <v>43585</v>
      </c>
      <c r="B2280" s="2">
        <v>130</v>
      </c>
      <c r="C2280" s="2">
        <v>131</v>
      </c>
      <c r="D2280" s="2">
        <v>129.5</v>
      </c>
      <c r="E2280" s="2">
        <v>131</v>
      </c>
      <c r="F2280" s="2">
        <v>129.389343</v>
      </c>
      <c r="G2280" s="3">
        <v>5887700</v>
      </c>
    </row>
    <row r="2281" spans="1:7" x14ac:dyDescent="0.25">
      <c r="A2281" s="1">
        <v>43587</v>
      </c>
      <c r="B2281" s="2">
        <v>131.5</v>
      </c>
      <c r="C2281" s="2">
        <v>132</v>
      </c>
      <c r="D2281" s="2">
        <v>130</v>
      </c>
      <c r="E2281" s="2">
        <v>131.5</v>
      </c>
      <c r="F2281" s="2">
        <v>129.883194</v>
      </c>
      <c r="G2281" s="3">
        <v>6490400</v>
      </c>
    </row>
    <row r="2282" spans="1:7" x14ac:dyDescent="0.25">
      <c r="A2282" s="1">
        <v>43588</v>
      </c>
      <c r="B2282" s="2">
        <v>131</v>
      </c>
      <c r="C2282" s="2">
        <v>131.5</v>
      </c>
      <c r="D2282" s="2">
        <v>130</v>
      </c>
      <c r="E2282" s="2">
        <v>130.5</v>
      </c>
      <c r="F2282" s="2">
        <v>128.89549299999999</v>
      </c>
      <c r="G2282" s="3">
        <v>3945800</v>
      </c>
    </row>
    <row r="2283" spans="1:7" x14ac:dyDescent="0.25">
      <c r="A2283" s="1">
        <v>43592</v>
      </c>
      <c r="B2283" s="2">
        <v>130</v>
      </c>
      <c r="C2283" s="2">
        <v>130.5</v>
      </c>
      <c r="D2283" s="2">
        <v>128.5</v>
      </c>
      <c r="E2283" s="2">
        <v>129</v>
      </c>
      <c r="F2283" s="2">
        <v>127.413933</v>
      </c>
      <c r="G2283" s="3">
        <v>6447700</v>
      </c>
    </row>
    <row r="2284" spans="1:7" x14ac:dyDescent="0.25">
      <c r="A2284" s="1">
        <v>43593</v>
      </c>
      <c r="B2284" s="2">
        <v>128.5</v>
      </c>
      <c r="C2284" s="2">
        <v>129</v>
      </c>
      <c r="D2284" s="2">
        <v>128</v>
      </c>
      <c r="E2284" s="2">
        <v>128</v>
      </c>
      <c r="F2284" s="2">
        <v>126.426231</v>
      </c>
      <c r="G2284" s="3">
        <v>4775800</v>
      </c>
    </row>
    <row r="2285" spans="1:7" x14ac:dyDescent="0.25">
      <c r="A2285" s="1">
        <v>43594</v>
      </c>
      <c r="B2285" s="2">
        <v>128</v>
      </c>
      <c r="C2285" s="2">
        <v>128.5</v>
      </c>
      <c r="D2285" s="2">
        <v>127.5</v>
      </c>
      <c r="E2285" s="2">
        <v>127.5</v>
      </c>
      <c r="F2285" s="2">
        <v>125.93238100000001</v>
      </c>
      <c r="G2285" s="3">
        <v>5828800</v>
      </c>
    </row>
    <row r="2286" spans="1:7" x14ac:dyDescent="0.25">
      <c r="A2286" s="1">
        <v>43595</v>
      </c>
      <c r="B2286" s="2">
        <v>128</v>
      </c>
      <c r="C2286" s="2">
        <v>129</v>
      </c>
      <c r="D2286" s="2">
        <v>127.5</v>
      </c>
      <c r="E2286" s="2">
        <v>127.5</v>
      </c>
      <c r="F2286" s="2">
        <v>125.93238100000001</v>
      </c>
      <c r="G2286" s="3">
        <v>4023100</v>
      </c>
    </row>
    <row r="2287" spans="1:7" x14ac:dyDescent="0.25">
      <c r="A2287" s="1">
        <v>43598</v>
      </c>
      <c r="B2287" s="2">
        <v>127.5</v>
      </c>
      <c r="C2287" s="2">
        <v>128.5</v>
      </c>
      <c r="D2287" s="2">
        <v>126</v>
      </c>
      <c r="E2287" s="2">
        <v>126</v>
      </c>
      <c r="F2287" s="2">
        <v>124.450821</v>
      </c>
      <c r="G2287" s="3">
        <v>7176000</v>
      </c>
    </row>
    <row r="2288" spans="1:7" x14ac:dyDescent="0.25">
      <c r="A2288" s="1">
        <v>43599</v>
      </c>
      <c r="B2288" s="2">
        <v>126</v>
      </c>
      <c r="C2288" s="2">
        <v>126.5</v>
      </c>
      <c r="D2288" s="2">
        <v>125.5</v>
      </c>
      <c r="E2288" s="2">
        <v>126</v>
      </c>
      <c r="F2288" s="2">
        <v>124.450821</v>
      </c>
      <c r="G2288" s="3">
        <v>5898700</v>
      </c>
    </row>
    <row r="2289" spans="1:7" x14ac:dyDescent="0.25">
      <c r="A2289" s="1">
        <v>43600</v>
      </c>
      <c r="B2289" s="2">
        <v>127</v>
      </c>
      <c r="C2289" s="2">
        <v>127</v>
      </c>
      <c r="D2289" s="2">
        <v>123.5</v>
      </c>
      <c r="E2289" s="2">
        <v>123.5</v>
      </c>
      <c r="F2289" s="2">
        <v>121.98156</v>
      </c>
      <c r="G2289" s="3">
        <v>13098200</v>
      </c>
    </row>
    <row r="2290" spans="1:7" x14ac:dyDescent="0.25">
      <c r="A2290" s="1">
        <v>43601</v>
      </c>
      <c r="B2290" s="2">
        <v>123.5</v>
      </c>
      <c r="C2290" s="2">
        <v>124</v>
      </c>
      <c r="D2290" s="2">
        <v>122</v>
      </c>
      <c r="E2290" s="2">
        <v>122</v>
      </c>
      <c r="F2290" s="2">
        <v>120.5</v>
      </c>
      <c r="G2290" s="3">
        <v>15805400</v>
      </c>
    </row>
    <row r="2291" spans="1:7" x14ac:dyDescent="0.25">
      <c r="A2291" s="1">
        <v>43602</v>
      </c>
      <c r="B2291" s="2">
        <v>123</v>
      </c>
      <c r="C2291" s="2">
        <v>123.5</v>
      </c>
      <c r="D2291" s="2">
        <v>120.5</v>
      </c>
      <c r="E2291" s="2">
        <v>121</v>
      </c>
      <c r="F2291" s="2">
        <v>119.512299</v>
      </c>
      <c r="G2291" s="3">
        <v>14202000</v>
      </c>
    </row>
    <row r="2292" spans="1:7" x14ac:dyDescent="0.25">
      <c r="A2292" s="1">
        <v>43606</v>
      </c>
      <c r="B2292" s="2">
        <v>121</v>
      </c>
      <c r="C2292" s="2">
        <v>124</v>
      </c>
      <c r="D2292" s="2">
        <v>121</v>
      </c>
      <c r="E2292" s="2">
        <v>123.5</v>
      </c>
      <c r="F2292" s="2">
        <v>121.98156</v>
      </c>
      <c r="G2292" s="3">
        <v>13712600</v>
      </c>
    </row>
    <row r="2293" spans="1:7" x14ac:dyDescent="0.25">
      <c r="A2293" s="1">
        <v>43607</v>
      </c>
      <c r="B2293" s="2">
        <v>123.5</v>
      </c>
      <c r="C2293" s="2">
        <v>127</v>
      </c>
      <c r="D2293" s="2">
        <v>123.5</v>
      </c>
      <c r="E2293" s="2">
        <v>127</v>
      </c>
      <c r="F2293" s="2">
        <v>125.43853</v>
      </c>
      <c r="G2293" s="3">
        <v>13581200</v>
      </c>
    </row>
    <row r="2294" spans="1:7" x14ac:dyDescent="0.25">
      <c r="A2294" s="1">
        <v>43608</v>
      </c>
      <c r="B2294" s="2">
        <v>127</v>
      </c>
      <c r="C2294" s="2">
        <v>128</v>
      </c>
      <c r="D2294" s="2">
        <v>125.5</v>
      </c>
      <c r="E2294" s="2">
        <v>127.5</v>
      </c>
      <c r="F2294" s="2">
        <v>125.93238100000001</v>
      </c>
      <c r="G2294" s="3">
        <v>13569500</v>
      </c>
    </row>
    <row r="2295" spans="1:7" x14ac:dyDescent="0.25">
      <c r="A2295" s="1">
        <v>43609</v>
      </c>
      <c r="B2295" s="2">
        <v>127</v>
      </c>
      <c r="C2295" s="2">
        <v>128.5</v>
      </c>
      <c r="D2295" s="2">
        <v>126.5</v>
      </c>
      <c r="E2295" s="2">
        <v>127.5</v>
      </c>
      <c r="F2295" s="2">
        <v>125.93238100000001</v>
      </c>
      <c r="G2295" s="3">
        <v>10878600</v>
      </c>
    </row>
    <row r="2296" spans="1:7" x14ac:dyDescent="0.25">
      <c r="A2296" s="1">
        <v>43612</v>
      </c>
      <c r="B2296" s="2">
        <v>128.5</v>
      </c>
      <c r="C2296" s="2">
        <v>128.5</v>
      </c>
      <c r="D2296" s="2">
        <v>127</v>
      </c>
      <c r="E2296" s="2">
        <v>127.5</v>
      </c>
      <c r="F2296" s="2">
        <v>125.93238100000001</v>
      </c>
      <c r="G2296" s="3">
        <v>12153100</v>
      </c>
    </row>
    <row r="2297" spans="1:7" x14ac:dyDescent="0.25">
      <c r="A2297" s="1">
        <v>43613</v>
      </c>
      <c r="B2297" s="2">
        <v>127</v>
      </c>
      <c r="C2297" s="2">
        <v>129</v>
      </c>
      <c r="D2297" s="2">
        <v>126</v>
      </c>
      <c r="E2297" s="2">
        <v>127.5</v>
      </c>
      <c r="F2297" s="2">
        <v>125.93238100000001</v>
      </c>
      <c r="G2297" s="3">
        <v>99613900</v>
      </c>
    </row>
    <row r="2298" spans="1:7" x14ac:dyDescent="0.25">
      <c r="A2298" s="1">
        <v>43614</v>
      </c>
      <c r="B2298" s="2">
        <v>127.5</v>
      </c>
      <c r="C2298" s="2">
        <v>130</v>
      </c>
      <c r="D2298" s="2">
        <v>127.5</v>
      </c>
      <c r="E2298" s="2">
        <v>128.5</v>
      </c>
      <c r="F2298" s="2">
        <v>126.92008199999999</v>
      </c>
      <c r="G2298" s="3">
        <v>13918800</v>
      </c>
    </row>
    <row r="2299" spans="1:7" x14ac:dyDescent="0.25">
      <c r="A2299" s="1">
        <v>43615</v>
      </c>
      <c r="B2299" s="2">
        <v>128.5</v>
      </c>
      <c r="C2299" s="2">
        <v>130</v>
      </c>
      <c r="D2299" s="2">
        <v>128</v>
      </c>
      <c r="E2299" s="2">
        <v>128.5</v>
      </c>
      <c r="F2299" s="2">
        <v>126.92008199999999</v>
      </c>
      <c r="G2299" s="3">
        <v>8289700</v>
      </c>
    </row>
    <row r="2300" spans="1:7" x14ac:dyDescent="0.25">
      <c r="A2300" s="1">
        <v>43616</v>
      </c>
      <c r="B2300" s="2">
        <v>129</v>
      </c>
      <c r="C2300" s="2">
        <v>129.5</v>
      </c>
      <c r="D2300" s="2">
        <v>128.5</v>
      </c>
      <c r="E2300" s="2">
        <v>129.5</v>
      </c>
      <c r="F2300" s="2">
        <v>127.907791</v>
      </c>
      <c r="G2300" s="3">
        <v>6246100</v>
      </c>
    </row>
    <row r="2301" spans="1:7" x14ac:dyDescent="0.25">
      <c r="A2301" s="1">
        <v>43620</v>
      </c>
      <c r="B2301" s="2">
        <v>129</v>
      </c>
      <c r="C2301" s="2">
        <v>131</v>
      </c>
      <c r="D2301" s="2">
        <v>128.5</v>
      </c>
      <c r="E2301" s="2">
        <v>131</v>
      </c>
      <c r="F2301" s="2">
        <v>129.389343</v>
      </c>
      <c r="G2301" s="3">
        <v>10322000</v>
      </c>
    </row>
    <row r="2302" spans="1:7" x14ac:dyDescent="0.25">
      <c r="A2302" s="1">
        <v>43621</v>
      </c>
      <c r="B2302" s="2">
        <v>132.5</v>
      </c>
      <c r="C2302" s="2">
        <v>133</v>
      </c>
      <c r="D2302" s="2">
        <v>131.5</v>
      </c>
      <c r="E2302" s="2">
        <v>132.5</v>
      </c>
      <c r="F2302" s="2">
        <v>130.87091100000001</v>
      </c>
      <c r="G2302" s="3">
        <v>13765700</v>
      </c>
    </row>
    <row r="2303" spans="1:7" x14ac:dyDescent="0.25">
      <c r="A2303" s="1">
        <v>43622</v>
      </c>
      <c r="B2303" s="2">
        <v>132.5</v>
      </c>
      <c r="C2303" s="2">
        <v>133</v>
      </c>
      <c r="D2303" s="2">
        <v>131</v>
      </c>
      <c r="E2303" s="2">
        <v>132.5</v>
      </c>
      <c r="F2303" s="2">
        <v>130.87091100000001</v>
      </c>
      <c r="G2303" s="3">
        <v>8843100</v>
      </c>
    </row>
    <row r="2304" spans="1:7" x14ac:dyDescent="0.25">
      <c r="A2304" s="1">
        <v>43623</v>
      </c>
      <c r="B2304" s="2">
        <v>132.5</v>
      </c>
      <c r="C2304" s="2">
        <v>133</v>
      </c>
      <c r="D2304" s="2">
        <v>130</v>
      </c>
      <c r="E2304" s="2">
        <v>131</v>
      </c>
      <c r="F2304" s="2">
        <v>129.389343</v>
      </c>
      <c r="G2304" s="3">
        <v>6676700</v>
      </c>
    </row>
    <row r="2305" spans="1:7" x14ac:dyDescent="0.25">
      <c r="A2305" s="1">
        <v>43626</v>
      </c>
      <c r="B2305" s="2">
        <v>131.5</v>
      </c>
      <c r="C2305" s="2">
        <v>132.5</v>
      </c>
      <c r="D2305" s="2">
        <v>131</v>
      </c>
      <c r="E2305" s="2">
        <v>132</v>
      </c>
      <c r="F2305" s="2">
        <v>130.37704500000001</v>
      </c>
      <c r="G2305" s="3">
        <v>6136100</v>
      </c>
    </row>
    <row r="2306" spans="1:7" x14ac:dyDescent="0.25">
      <c r="A2306" s="1">
        <v>43627</v>
      </c>
      <c r="B2306" s="2">
        <v>132</v>
      </c>
      <c r="C2306" s="2">
        <v>133</v>
      </c>
      <c r="D2306" s="2">
        <v>131.5</v>
      </c>
      <c r="E2306" s="2">
        <v>132</v>
      </c>
      <c r="F2306" s="2">
        <v>130.37704500000001</v>
      </c>
      <c r="G2306" s="3">
        <v>6739800</v>
      </c>
    </row>
    <row r="2307" spans="1:7" x14ac:dyDescent="0.25">
      <c r="A2307" s="1">
        <v>43628</v>
      </c>
      <c r="B2307" s="2">
        <v>132</v>
      </c>
      <c r="C2307" s="2">
        <v>135</v>
      </c>
      <c r="D2307" s="2">
        <v>131.5</v>
      </c>
      <c r="E2307" s="2">
        <v>134</v>
      </c>
      <c r="F2307" s="2">
        <v>132.352463</v>
      </c>
      <c r="G2307" s="3">
        <v>15208700</v>
      </c>
    </row>
    <row r="2308" spans="1:7" x14ac:dyDescent="0.25">
      <c r="A2308" s="1">
        <v>43629</v>
      </c>
      <c r="B2308" s="2">
        <v>134</v>
      </c>
      <c r="C2308" s="2">
        <v>135.5</v>
      </c>
      <c r="D2308" s="2">
        <v>133</v>
      </c>
      <c r="E2308" s="2">
        <v>134.5</v>
      </c>
      <c r="F2308" s="2">
        <v>132.84631300000001</v>
      </c>
      <c r="G2308" s="3">
        <v>10510100</v>
      </c>
    </row>
    <row r="2309" spans="1:7" x14ac:dyDescent="0.25">
      <c r="A2309" s="1">
        <v>43630</v>
      </c>
      <c r="B2309" s="2">
        <v>135</v>
      </c>
      <c r="C2309" s="2">
        <v>135.5</v>
      </c>
      <c r="D2309" s="2">
        <v>133</v>
      </c>
      <c r="E2309" s="2">
        <v>133.5</v>
      </c>
      <c r="F2309" s="2">
        <v>131.85861199999999</v>
      </c>
      <c r="G2309" s="3">
        <v>6197100</v>
      </c>
    </row>
    <row r="2310" spans="1:7" x14ac:dyDescent="0.25">
      <c r="A2310" s="1">
        <v>43633</v>
      </c>
      <c r="B2310" s="2">
        <v>134</v>
      </c>
      <c r="C2310" s="2">
        <v>134.5</v>
      </c>
      <c r="D2310" s="2">
        <v>132.5</v>
      </c>
      <c r="E2310" s="2">
        <v>132.5</v>
      </c>
      <c r="F2310" s="2">
        <v>130.87091100000001</v>
      </c>
      <c r="G2310" s="3">
        <v>4865600</v>
      </c>
    </row>
    <row r="2311" spans="1:7" x14ac:dyDescent="0.25">
      <c r="A2311" s="1">
        <v>43634</v>
      </c>
      <c r="B2311" s="2">
        <v>132.5</v>
      </c>
      <c r="C2311" s="2">
        <v>133.5</v>
      </c>
      <c r="D2311" s="2">
        <v>131</v>
      </c>
      <c r="E2311" s="2">
        <v>133.5</v>
      </c>
      <c r="F2311" s="2">
        <v>131.85861199999999</v>
      </c>
      <c r="G2311" s="3">
        <v>7890700</v>
      </c>
    </row>
    <row r="2312" spans="1:7" x14ac:dyDescent="0.25">
      <c r="A2312" s="1">
        <v>43635</v>
      </c>
      <c r="B2312" s="2">
        <v>134</v>
      </c>
      <c r="C2312" s="2">
        <v>136</v>
      </c>
      <c r="D2312" s="2">
        <v>133.5</v>
      </c>
      <c r="E2312" s="2">
        <v>135</v>
      </c>
      <c r="F2312" s="2">
        <v>133.34016399999999</v>
      </c>
      <c r="G2312" s="3">
        <v>15526000</v>
      </c>
    </row>
    <row r="2313" spans="1:7" x14ac:dyDescent="0.25">
      <c r="A2313" s="1">
        <v>43636</v>
      </c>
      <c r="B2313" s="2">
        <v>135.5</v>
      </c>
      <c r="C2313" s="2">
        <v>136.5</v>
      </c>
      <c r="D2313" s="2">
        <v>135</v>
      </c>
      <c r="E2313" s="2">
        <v>135</v>
      </c>
      <c r="F2313" s="2">
        <v>133.34016399999999</v>
      </c>
      <c r="G2313" s="3">
        <v>7037300</v>
      </c>
    </row>
    <row r="2314" spans="1:7" x14ac:dyDescent="0.25">
      <c r="A2314" s="1">
        <v>43637</v>
      </c>
      <c r="B2314" s="2">
        <v>135</v>
      </c>
      <c r="C2314" s="2">
        <v>136</v>
      </c>
      <c r="D2314" s="2">
        <v>134.5</v>
      </c>
      <c r="E2314" s="2">
        <v>135</v>
      </c>
      <c r="F2314" s="2">
        <v>133.34016399999999</v>
      </c>
      <c r="G2314" s="3">
        <v>11061100</v>
      </c>
    </row>
    <row r="2315" spans="1:7" x14ac:dyDescent="0.25">
      <c r="A2315" s="1">
        <v>43640</v>
      </c>
      <c r="B2315" s="2">
        <v>135.5</v>
      </c>
      <c r="C2315" s="2">
        <v>135.5</v>
      </c>
      <c r="D2315" s="2">
        <v>133.5</v>
      </c>
      <c r="E2315" s="2">
        <v>134</v>
      </c>
      <c r="F2315" s="2">
        <v>132.352463</v>
      </c>
      <c r="G2315" s="3">
        <v>5295000</v>
      </c>
    </row>
    <row r="2316" spans="1:7" x14ac:dyDescent="0.25">
      <c r="A2316" s="1">
        <v>43641</v>
      </c>
      <c r="B2316" s="2">
        <v>134</v>
      </c>
      <c r="C2316" s="2">
        <v>135.5</v>
      </c>
      <c r="D2316" s="2">
        <v>133.5</v>
      </c>
      <c r="E2316" s="2">
        <v>134.5</v>
      </c>
      <c r="F2316" s="2">
        <v>132.84631300000001</v>
      </c>
      <c r="G2316" s="3">
        <v>6297200</v>
      </c>
    </row>
    <row r="2317" spans="1:7" x14ac:dyDescent="0.25">
      <c r="A2317" s="1">
        <v>43642</v>
      </c>
      <c r="B2317" s="2">
        <v>134</v>
      </c>
      <c r="C2317" s="2">
        <v>137.5</v>
      </c>
      <c r="D2317" s="2">
        <v>134</v>
      </c>
      <c r="E2317" s="2">
        <v>137</v>
      </c>
      <c r="F2317" s="2">
        <v>135.31558200000001</v>
      </c>
      <c r="G2317" s="3">
        <v>16583500</v>
      </c>
    </row>
    <row r="2318" spans="1:7" x14ac:dyDescent="0.25">
      <c r="A2318" s="1">
        <v>43643</v>
      </c>
      <c r="B2318" s="2">
        <v>137</v>
      </c>
      <c r="C2318" s="2">
        <v>137.5</v>
      </c>
      <c r="D2318" s="2">
        <v>136</v>
      </c>
      <c r="E2318" s="2">
        <v>137</v>
      </c>
      <c r="F2318" s="2">
        <v>135.31558200000001</v>
      </c>
      <c r="G2318" s="3">
        <v>7821700</v>
      </c>
    </row>
    <row r="2319" spans="1:7" x14ac:dyDescent="0.25">
      <c r="A2319" s="1">
        <v>43644</v>
      </c>
      <c r="B2319" s="2">
        <v>137.5</v>
      </c>
      <c r="C2319" s="2">
        <v>140</v>
      </c>
      <c r="D2319" s="2">
        <v>136.5</v>
      </c>
      <c r="E2319" s="2">
        <v>139.5</v>
      </c>
      <c r="F2319" s="2">
        <v>137.78483600000001</v>
      </c>
      <c r="G2319" s="3">
        <v>15451900</v>
      </c>
    </row>
    <row r="2320" spans="1:7" x14ac:dyDescent="0.25">
      <c r="A2320" s="1">
        <v>43647</v>
      </c>
      <c r="B2320" s="2">
        <v>144</v>
      </c>
      <c r="C2320" s="2">
        <v>146.5</v>
      </c>
      <c r="D2320" s="2">
        <v>140.5</v>
      </c>
      <c r="E2320" s="2">
        <v>141</v>
      </c>
      <c r="F2320" s="2">
        <v>139.26638800000001</v>
      </c>
      <c r="G2320" s="3">
        <v>48676300</v>
      </c>
    </row>
    <row r="2321" spans="1:7" x14ac:dyDescent="0.25">
      <c r="A2321" s="1">
        <v>43648</v>
      </c>
      <c r="B2321" s="2">
        <v>139.5</v>
      </c>
      <c r="C2321" s="2">
        <v>142</v>
      </c>
      <c r="D2321" s="2">
        <v>139</v>
      </c>
      <c r="E2321" s="2">
        <v>141</v>
      </c>
      <c r="F2321" s="2">
        <v>139.26638800000001</v>
      </c>
      <c r="G2321" s="3">
        <v>18661900</v>
      </c>
    </row>
    <row r="2322" spans="1:7" x14ac:dyDescent="0.25">
      <c r="A2322" s="1">
        <v>43649</v>
      </c>
      <c r="B2322" s="2">
        <v>142</v>
      </c>
      <c r="C2322" s="2">
        <v>143</v>
      </c>
      <c r="D2322" s="2">
        <v>141</v>
      </c>
      <c r="E2322" s="2">
        <v>141.5</v>
      </c>
      <c r="F2322" s="2">
        <v>139.760254</v>
      </c>
      <c r="G2322" s="3">
        <v>11401000</v>
      </c>
    </row>
    <row r="2323" spans="1:7" x14ac:dyDescent="0.25">
      <c r="A2323" s="1">
        <v>43650</v>
      </c>
      <c r="B2323" s="2">
        <v>141</v>
      </c>
      <c r="C2323" s="2">
        <v>142</v>
      </c>
      <c r="D2323" s="2">
        <v>138</v>
      </c>
      <c r="E2323" s="2">
        <v>139</v>
      </c>
      <c r="F2323" s="2">
        <v>137.29098500000001</v>
      </c>
      <c r="G2323" s="3">
        <v>14359700</v>
      </c>
    </row>
    <row r="2324" spans="1:7" x14ac:dyDescent="0.25">
      <c r="A2324" s="1">
        <v>43651</v>
      </c>
      <c r="B2324" s="2">
        <v>139.5</v>
      </c>
      <c r="C2324" s="2">
        <v>140</v>
      </c>
      <c r="D2324" s="2">
        <v>137.5</v>
      </c>
      <c r="E2324" s="2">
        <v>138.5</v>
      </c>
      <c r="F2324" s="2">
        <v>136.797134</v>
      </c>
      <c r="G2324" s="3">
        <v>7605200</v>
      </c>
    </row>
    <row r="2325" spans="1:7" x14ac:dyDescent="0.25">
      <c r="A2325" s="1">
        <v>43654</v>
      </c>
      <c r="B2325" s="2">
        <v>138.5</v>
      </c>
      <c r="C2325" s="2">
        <v>140</v>
      </c>
      <c r="D2325" s="2">
        <v>138</v>
      </c>
      <c r="E2325" s="2">
        <v>139</v>
      </c>
      <c r="F2325" s="2">
        <v>137.29098500000001</v>
      </c>
      <c r="G2325" s="3">
        <v>7664600</v>
      </c>
    </row>
    <row r="2326" spans="1:7" x14ac:dyDescent="0.25">
      <c r="A2326" s="1">
        <v>43655</v>
      </c>
      <c r="B2326" s="2">
        <v>138.5</v>
      </c>
      <c r="C2326" s="2">
        <v>139</v>
      </c>
      <c r="D2326" s="2">
        <v>136.5</v>
      </c>
      <c r="E2326" s="2">
        <v>138.5</v>
      </c>
      <c r="F2326" s="2">
        <v>136.797134</v>
      </c>
      <c r="G2326" s="3">
        <v>8839200</v>
      </c>
    </row>
    <row r="2327" spans="1:7" x14ac:dyDescent="0.25">
      <c r="A2327" s="1">
        <v>43656</v>
      </c>
      <c r="B2327" s="2">
        <v>138.5</v>
      </c>
      <c r="C2327" s="2">
        <v>140</v>
      </c>
      <c r="D2327" s="2">
        <v>138</v>
      </c>
      <c r="E2327" s="2">
        <v>139</v>
      </c>
      <c r="F2327" s="2">
        <v>137.29098500000001</v>
      </c>
      <c r="G2327" s="3">
        <v>6966000</v>
      </c>
    </row>
    <row r="2328" spans="1:7" x14ac:dyDescent="0.25">
      <c r="A2328" s="1">
        <v>43657</v>
      </c>
      <c r="B2328" s="2">
        <v>139.5</v>
      </c>
      <c r="C2328" s="2">
        <v>140</v>
      </c>
      <c r="D2328" s="2">
        <v>138.5</v>
      </c>
      <c r="E2328" s="2">
        <v>138.5</v>
      </c>
      <c r="F2328" s="2">
        <v>136.797134</v>
      </c>
      <c r="G2328" s="3">
        <v>6601800</v>
      </c>
    </row>
    <row r="2329" spans="1:7" x14ac:dyDescent="0.25">
      <c r="A2329" s="1">
        <v>43658</v>
      </c>
      <c r="B2329" s="2">
        <v>139</v>
      </c>
      <c r="C2329" s="2">
        <v>139.5</v>
      </c>
      <c r="D2329" s="2">
        <v>137</v>
      </c>
      <c r="E2329" s="2">
        <v>137.5</v>
      </c>
      <c r="F2329" s="2">
        <v>135.80943300000001</v>
      </c>
      <c r="G2329" s="3">
        <v>9604100</v>
      </c>
    </row>
    <row r="2330" spans="1:7" x14ac:dyDescent="0.25">
      <c r="A2330" s="1">
        <v>43661</v>
      </c>
      <c r="B2330" s="2">
        <v>138.5</v>
      </c>
      <c r="C2330" s="2">
        <v>139</v>
      </c>
      <c r="D2330" s="2">
        <v>137.5</v>
      </c>
      <c r="E2330" s="2">
        <v>138.5</v>
      </c>
      <c r="F2330" s="2">
        <v>136.797134</v>
      </c>
      <c r="G2330" s="3">
        <v>3916900</v>
      </c>
    </row>
    <row r="2331" spans="1:7" x14ac:dyDescent="0.25">
      <c r="A2331" s="1">
        <v>43663</v>
      </c>
      <c r="B2331" s="2">
        <v>139</v>
      </c>
      <c r="C2331" s="2">
        <v>139.5</v>
      </c>
      <c r="D2331" s="2">
        <v>138</v>
      </c>
      <c r="E2331" s="2">
        <v>138.5</v>
      </c>
      <c r="F2331" s="2">
        <v>136.797134</v>
      </c>
      <c r="G2331" s="3">
        <v>6591200</v>
      </c>
    </row>
    <row r="2332" spans="1:7" x14ac:dyDescent="0.25">
      <c r="A2332" s="1">
        <v>43664</v>
      </c>
      <c r="B2332" s="2">
        <v>138.5</v>
      </c>
      <c r="C2332" s="2">
        <v>140</v>
      </c>
      <c r="D2332" s="2">
        <v>138</v>
      </c>
      <c r="E2332" s="2">
        <v>139.5</v>
      </c>
      <c r="F2332" s="2">
        <v>137.78483600000001</v>
      </c>
      <c r="G2332" s="3">
        <v>5253400</v>
      </c>
    </row>
    <row r="2333" spans="1:7" x14ac:dyDescent="0.25">
      <c r="A2333" s="1">
        <v>43665</v>
      </c>
      <c r="B2333" s="2">
        <v>142</v>
      </c>
      <c r="C2333" s="2">
        <v>142.5</v>
      </c>
      <c r="D2333" s="2">
        <v>140.5</v>
      </c>
      <c r="E2333" s="2">
        <v>141.5</v>
      </c>
      <c r="F2333" s="2">
        <v>139.760254</v>
      </c>
      <c r="G2333" s="3">
        <v>11363700</v>
      </c>
    </row>
    <row r="2334" spans="1:7" x14ac:dyDescent="0.25">
      <c r="A2334" s="1">
        <v>43668</v>
      </c>
      <c r="B2334" s="2">
        <v>140.5</v>
      </c>
      <c r="C2334" s="2">
        <v>141</v>
      </c>
      <c r="D2334" s="2">
        <v>140</v>
      </c>
      <c r="E2334" s="2">
        <v>141</v>
      </c>
      <c r="F2334" s="2">
        <v>139.26638800000001</v>
      </c>
      <c r="G2334" s="3">
        <v>5897900</v>
      </c>
    </row>
    <row r="2335" spans="1:7" x14ac:dyDescent="0.25">
      <c r="A2335" s="1">
        <v>43669</v>
      </c>
      <c r="B2335" s="2">
        <v>141.5</v>
      </c>
      <c r="C2335" s="2">
        <v>142</v>
      </c>
      <c r="D2335" s="2">
        <v>140.5</v>
      </c>
      <c r="E2335" s="2">
        <v>141.5</v>
      </c>
      <c r="F2335" s="2">
        <v>139.760254</v>
      </c>
      <c r="G2335" s="3">
        <v>5746700</v>
      </c>
    </row>
    <row r="2336" spans="1:7" x14ac:dyDescent="0.25">
      <c r="A2336" s="1">
        <v>43670</v>
      </c>
      <c r="B2336" s="2">
        <v>141.5</v>
      </c>
      <c r="C2336" s="2">
        <v>141.5</v>
      </c>
      <c r="D2336" s="2">
        <v>138.5</v>
      </c>
      <c r="E2336" s="2">
        <v>138.5</v>
      </c>
      <c r="F2336" s="2">
        <v>136.797134</v>
      </c>
      <c r="G2336" s="3">
        <v>6665300</v>
      </c>
    </row>
    <row r="2337" spans="1:7" x14ac:dyDescent="0.25">
      <c r="A2337" s="1">
        <v>43671</v>
      </c>
      <c r="B2337" s="2">
        <v>138.5</v>
      </c>
      <c r="C2337" s="2">
        <v>140</v>
      </c>
      <c r="D2337" s="2">
        <v>138</v>
      </c>
      <c r="E2337" s="2">
        <v>139.5</v>
      </c>
      <c r="F2337" s="2">
        <v>137.78483600000001</v>
      </c>
      <c r="G2337" s="3">
        <v>3515900</v>
      </c>
    </row>
    <row r="2338" spans="1:7" x14ac:dyDescent="0.25">
      <c r="A2338" s="1">
        <v>43672</v>
      </c>
      <c r="B2338" s="2">
        <v>139</v>
      </c>
      <c r="C2338" s="2">
        <v>140</v>
      </c>
      <c r="D2338" s="2">
        <v>136</v>
      </c>
      <c r="E2338" s="2">
        <v>136</v>
      </c>
      <c r="F2338" s="2">
        <v>134.327866</v>
      </c>
      <c r="G2338" s="3">
        <v>9534600</v>
      </c>
    </row>
    <row r="2339" spans="1:7" x14ac:dyDescent="0.25">
      <c r="A2339" s="1">
        <v>43676</v>
      </c>
      <c r="B2339" s="2">
        <v>135.5</v>
      </c>
      <c r="C2339" s="2">
        <v>136.5</v>
      </c>
      <c r="D2339" s="2">
        <v>134</v>
      </c>
      <c r="E2339" s="2">
        <v>134.5</v>
      </c>
      <c r="F2339" s="2">
        <v>132.84631300000001</v>
      </c>
      <c r="G2339" s="3">
        <v>9265100</v>
      </c>
    </row>
    <row r="2340" spans="1:7" x14ac:dyDescent="0.25">
      <c r="A2340" s="1">
        <v>43677</v>
      </c>
      <c r="B2340" s="2">
        <v>136</v>
      </c>
      <c r="C2340" s="2">
        <v>138.5</v>
      </c>
      <c r="D2340" s="2">
        <v>135</v>
      </c>
      <c r="E2340" s="2">
        <v>137.5</v>
      </c>
      <c r="F2340" s="2">
        <v>135.80943300000001</v>
      </c>
      <c r="G2340" s="3">
        <v>12856400</v>
      </c>
    </row>
    <row r="2341" spans="1:7" x14ac:dyDescent="0.25">
      <c r="A2341" s="1">
        <v>43678</v>
      </c>
      <c r="B2341" s="2">
        <v>138</v>
      </c>
      <c r="C2341" s="2">
        <v>139</v>
      </c>
      <c r="D2341" s="2">
        <v>136</v>
      </c>
      <c r="E2341" s="2">
        <v>138</v>
      </c>
      <c r="F2341" s="2">
        <v>136.30328399999999</v>
      </c>
      <c r="G2341" s="3">
        <v>7368400</v>
      </c>
    </row>
    <row r="2342" spans="1:7" x14ac:dyDescent="0.25">
      <c r="A2342" s="1">
        <v>43679</v>
      </c>
      <c r="B2342" s="2">
        <v>136</v>
      </c>
      <c r="C2342" s="2">
        <v>139</v>
      </c>
      <c r="D2342" s="2">
        <v>135</v>
      </c>
      <c r="E2342" s="2">
        <v>138.5</v>
      </c>
      <c r="F2342" s="2">
        <v>136.797134</v>
      </c>
      <c r="G2342" s="3">
        <v>11592700</v>
      </c>
    </row>
    <row r="2343" spans="1:7" x14ac:dyDescent="0.25">
      <c r="A2343" s="1">
        <v>43682</v>
      </c>
      <c r="B2343" s="2">
        <v>137.5</v>
      </c>
      <c r="C2343" s="2">
        <v>138</v>
      </c>
      <c r="D2343" s="2">
        <v>134.5</v>
      </c>
      <c r="E2343" s="2">
        <v>134.5</v>
      </c>
      <c r="F2343" s="2">
        <v>132.84631300000001</v>
      </c>
      <c r="G2343" s="3">
        <v>9839300</v>
      </c>
    </row>
    <row r="2344" spans="1:7" x14ac:dyDescent="0.25">
      <c r="A2344" s="1">
        <v>43683</v>
      </c>
      <c r="B2344" s="2">
        <v>132</v>
      </c>
      <c r="C2344" s="2">
        <v>134</v>
      </c>
      <c r="D2344" s="2">
        <v>132</v>
      </c>
      <c r="E2344" s="2">
        <v>133.5</v>
      </c>
      <c r="F2344" s="2">
        <v>131.85861199999999</v>
      </c>
      <c r="G2344" s="3">
        <v>9348800</v>
      </c>
    </row>
    <row r="2345" spans="1:7" x14ac:dyDescent="0.25">
      <c r="A2345" s="1">
        <v>43684</v>
      </c>
      <c r="B2345" s="2">
        <v>133.5</v>
      </c>
      <c r="C2345" s="2">
        <v>136</v>
      </c>
      <c r="D2345" s="2">
        <v>130</v>
      </c>
      <c r="E2345" s="2">
        <v>131.5</v>
      </c>
      <c r="F2345" s="2">
        <v>129.883194</v>
      </c>
      <c r="G2345" s="3">
        <v>21106800</v>
      </c>
    </row>
    <row r="2346" spans="1:7" x14ac:dyDescent="0.25">
      <c r="A2346" s="1">
        <v>43685</v>
      </c>
      <c r="B2346" s="2">
        <v>132.5</v>
      </c>
      <c r="C2346" s="2">
        <v>133</v>
      </c>
      <c r="D2346" s="2">
        <v>131</v>
      </c>
      <c r="E2346" s="2">
        <v>132</v>
      </c>
      <c r="F2346" s="2">
        <v>130.37704500000001</v>
      </c>
      <c r="G2346" s="3">
        <v>6448200</v>
      </c>
    </row>
    <row r="2347" spans="1:7" x14ac:dyDescent="0.25">
      <c r="A2347" s="1">
        <v>43686</v>
      </c>
      <c r="B2347" s="2">
        <v>133</v>
      </c>
      <c r="C2347" s="2">
        <v>134</v>
      </c>
      <c r="D2347" s="2">
        <v>130</v>
      </c>
      <c r="E2347" s="2">
        <v>130.5</v>
      </c>
      <c r="F2347" s="2">
        <v>128.89549299999999</v>
      </c>
      <c r="G2347" s="3">
        <v>8187500</v>
      </c>
    </row>
    <row r="2348" spans="1:7" x14ac:dyDescent="0.25">
      <c r="A2348" s="1">
        <v>43690</v>
      </c>
      <c r="B2348" s="2">
        <v>130</v>
      </c>
      <c r="C2348" s="2">
        <v>131</v>
      </c>
      <c r="D2348" s="2">
        <v>128.5</v>
      </c>
      <c r="E2348" s="2">
        <v>128.5</v>
      </c>
      <c r="F2348" s="2">
        <v>126.92008199999999</v>
      </c>
      <c r="G2348" s="3">
        <v>7859200</v>
      </c>
    </row>
    <row r="2349" spans="1:7" x14ac:dyDescent="0.25">
      <c r="A2349" s="1">
        <v>43691</v>
      </c>
      <c r="B2349" s="2">
        <v>130.5</v>
      </c>
      <c r="C2349" s="2">
        <v>130.5</v>
      </c>
      <c r="D2349" s="2">
        <v>122</v>
      </c>
      <c r="E2349" s="2">
        <v>123.5</v>
      </c>
      <c r="F2349" s="2">
        <v>121.98156</v>
      </c>
      <c r="G2349" s="3">
        <v>19392200</v>
      </c>
    </row>
    <row r="2350" spans="1:7" x14ac:dyDescent="0.25">
      <c r="A2350" s="1">
        <v>43692</v>
      </c>
      <c r="B2350" s="2">
        <v>122.5</v>
      </c>
      <c r="C2350" s="2">
        <v>123</v>
      </c>
      <c r="D2350" s="2">
        <v>119.5</v>
      </c>
      <c r="E2350" s="2">
        <v>120.5</v>
      </c>
      <c r="F2350" s="2">
        <v>119.01844800000001</v>
      </c>
      <c r="G2350" s="3">
        <v>29463900</v>
      </c>
    </row>
    <row r="2351" spans="1:7" x14ac:dyDescent="0.25">
      <c r="A2351" s="1">
        <v>43693</v>
      </c>
      <c r="B2351" s="2">
        <v>121.5</v>
      </c>
      <c r="C2351" s="2">
        <v>125</v>
      </c>
      <c r="D2351" s="2">
        <v>121</v>
      </c>
      <c r="E2351" s="2">
        <v>124</v>
      </c>
      <c r="F2351" s="2">
        <v>122.47541</v>
      </c>
      <c r="G2351" s="3">
        <v>17646600</v>
      </c>
    </row>
    <row r="2352" spans="1:7" x14ac:dyDescent="0.25">
      <c r="A2352" s="1">
        <v>43696</v>
      </c>
      <c r="B2352" s="2">
        <v>126.5</v>
      </c>
      <c r="C2352" s="2">
        <v>127.5</v>
      </c>
      <c r="D2352" s="2">
        <v>125.5</v>
      </c>
      <c r="E2352" s="2">
        <v>127</v>
      </c>
      <c r="F2352" s="2">
        <v>125.43853</v>
      </c>
      <c r="G2352" s="3">
        <v>13199200</v>
      </c>
    </row>
    <row r="2353" spans="1:7" x14ac:dyDescent="0.25">
      <c r="A2353" s="1">
        <v>43697</v>
      </c>
      <c r="B2353" s="2">
        <v>127.5</v>
      </c>
      <c r="C2353" s="2">
        <v>128</v>
      </c>
      <c r="D2353" s="2">
        <v>123.5</v>
      </c>
      <c r="E2353" s="2">
        <v>124</v>
      </c>
      <c r="F2353" s="2">
        <v>122.47541</v>
      </c>
      <c r="G2353" s="3">
        <v>10055600</v>
      </c>
    </row>
    <row r="2354" spans="1:7" x14ac:dyDescent="0.25">
      <c r="A2354" s="1">
        <v>43698</v>
      </c>
      <c r="B2354" s="2">
        <v>124.5</v>
      </c>
      <c r="C2354" s="2">
        <v>125.5</v>
      </c>
      <c r="D2354" s="2">
        <v>123</v>
      </c>
      <c r="E2354" s="2">
        <v>123.5</v>
      </c>
      <c r="F2354" s="2">
        <v>121.98156</v>
      </c>
      <c r="G2354" s="3">
        <v>9215000</v>
      </c>
    </row>
    <row r="2355" spans="1:7" x14ac:dyDescent="0.25">
      <c r="A2355" s="1">
        <v>43699</v>
      </c>
      <c r="B2355" s="2">
        <v>122.5</v>
      </c>
      <c r="C2355" s="2">
        <v>124</v>
      </c>
      <c r="D2355" s="2">
        <v>122</v>
      </c>
      <c r="E2355" s="2">
        <v>123.5</v>
      </c>
      <c r="F2355" s="2">
        <v>121.98156</v>
      </c>
      <c r="G2355" s="3">
        <v>8063700</v>
      </c>
    </row>
    <row r="2356" spans="1:7" x14ac:dyDescent="0.25">
      <c r="A2356" s="1">
        <v>43700</v>
      </c>
      <c r="B2356" s="2">
        <v>124.5</v>
      </c>
      <c r="C2356" s="2">
        <v>125.5</v>
      </c>
      <c r="D2356" s="2">
        <v>124</v>
      </c>
      <c r="E2356" s="2">
        <v>125</v>
      </c>
      <c r="F2356" s="2">
        <v>123.46312</v>
      </c>
      <c r="G2356" s="3">
        <v>4722300</v>
      </c>
    </row>
    <row r="2357" spans="1:7" x14ac:dyDescent="0.25">
      <c r="A2357" s="1">
        <v>43703</v>
      </c>
      <c r="B2357" s="2">
        <v>122</v>
      </c>
      <c r="C2357" s="2">
        <v>124</v>
      </c>
      <c r="D2357" s="2">
        <v>122</v>
      </c>
      <c r="E2357" s="2">
        <v>123.5</v>
      </c>
      <c r="F2357" s="2">
        <v>121.98156</v>
      </c>
      <c r="G2357" s="3">
        <v>6773200</v>
      </c>
    </row>
    <row r="2358" spans="1:7" x14ac:dyDescent="0.25">
      <c r="A2358" s="1">
        <v>43704</v>
      </c>
      <c r="B2358" s="2">
        <v>123</v>
      </c>
      <c r="C2358" s="2">
        <v>124</v>
      </c>
      <c r="D2358" s="2">
        <v>122</v>
      </c>
      <c r="E2358" s="2">
        <v>122</v>
      </c>
      <c r="F2358" s="2">
        <v>120.5</v>
      </c>
      <c r="G2358" s="3">
        <v>7986700</v>
      </c>
    </row>
    <row r="2359" spans="1:7" x14ac:dyDescent="0.25">
      <c r="A2359" s="1">
        <v>43705</v>
      </c>
      <c r="B2359" s="2">
        <v>121</v>
      </c>
      <c r="C2359" s="2">
        <v>122.5</v>
      </c>
      <c r="D2359" s="2">
        <v>120.5</v>
      </c>
      <c r="E2359" s="2">
        <v>120.5</v>
      </c>
      <c r="F2359" s="2">
        <v>120.5</v>
      </c>
      <c r="G2359" s="3">
        <v>4665600</v>
      </c>
    </row>
    <row r="2360" spans="1:7" x14ac:dyDescent="0.25">
      <c r="A2360" s="1">
        <v>43706</v>
      </c>
      <c r="B2360" s="2">
        <v>121</v>
      </c>
      <c r="C2360" s="2">
        <v>123</v>
      </c>
      <c r="D2360" s="2">
        <v>120</v>
      </c>
      <c r="E2360" s="2">
        <v>122</v>
      </c>
      <c r="F2360" s="2">
        <v>122</v>
      </c>
      <c r="G2360" s="3">
        <v>6084400</v>
      </c>
    </row>
    <row r="2361" spans="1:7" x14ac:dyDescent="0.25">
      <c r="A2361" s="1">
        <v>43707</v>
      </c>
      <c r="B2361" s="2">
        <v>123</v>
      </c>
      <c r="C2361" s="2">
        <v>124.5</v>
      </c>
      <c r="D2361" s="2">
        <v>122.5</v>
      </c>
      <c r="E2361" s="2">
        <v>123.5</v>
      </c>
      <c r="F2361" s="2">
        <v>123.5</v>
      </c>
      <c r="G2361" s="3">
        <v>8798200</v>
      </c>
    </row>
    <row r="2362" spans="1:7" x14ac:dyDescent="0.25">
      <c r="A2362" s="1">
        <v>43710</v>
      </c>
      <c r="B2362" s="2" t="s">
        <v>7</v>
      </c>
      <c r="C2362" s="2" t="s">
        <v>7</v>
      </c>
      <c r="D2362" s="2" t="s">
        <v>7</v>
      </c>
      <c r="E2362" s="2" t="s">
        <v>7</v>
      </c>
      <c r="F2362" s="2" t="s">
        <v>7</v>
      </c>
      <c r="G2362" s="3" t="s">
        <v>7</v>
      </c>
    </row>
    <row r="2363" spans="1:7" x14ac:dyDescent="0.25">
      <c r="A2363" s="1">
        <v>43711</v>
      </c>
      <c r="B2363" s="2" t="s">
        <v>7</v>
      </c>
      <c r="C2363" s="2" t="s">
        <v>7</v>
      </c>
      <c r="D2363" s="2" t="s">
        <v>7</v>
      </c>
      <c r="E2363" s="2" t="s">
        <v>7</v>
      </c>
      <c r="F2363" s="2" t="s">
        <v>7</v>
      </c>
      <c r="G2363" s="3" t="s">
        <v>7</v>
      </c>
    </row>
    <row r="2364" spans="1:7" x14ac:dyDescent="0.25">
      <c r="A2364" s="1">
        <v>43712</v>
      </c>
      <c r="B2364" s="2">
        <v>119.5</v>
      </c>
      <c r="C2364" s="2">
        <v>120</v>
      </c>
      <c r="D2364" s="2">
        <v>116.5</v>
      </c>
      <c r="E2364" s="2">
        <v>116.5</v>
      </c>
      <c r="F2364" s="2">
        <v>116.5</v>
      </c>
      <c r="G2364" s="3">
        <v>19392100</v>
      </c>
    </row>
    <row r="2365" spans="1:7" x14ac:dyDescent="0.25">
      <c r="A2365" s="1">
        <v>43713</v>
      </c>
      <c r="B2365" s="2">
        <v>117.5</v>
      </c>
      <c r="C2365" s="2">
        <v>118.5</v>
      </c>
      <c r="D2365" s="2">
        <v>116</v>
      </c>
      <c r="E2365" s="2">
        <v>116.5</v>
      </c>
      <c r="F2365" s="2">
        <v>116.5</v>
      </c>
      <c r="G2365" s="3">
        <v>14029500</v>
      </c>
    </row>
    <row r="2366" spans="1:7" x14ac:dyDescent="0.25">
      <c r="A2366" s="1">
        <v>43714</v>
      </c>
      <c r="B2366" s="2">
        <v>117.5</v>
      </c>
      <c r="C2366" s="2">
        <v>118.5</v>
      </c>
      <c r="D2366" s="2">
        <v>116</v>
      </c>
      <c r="E2366" s="2">
        <v>116</v>
      </c>
      <c r="F2366" s="2">
        <v>116</v>
      </c>
      <c r="G2366" s="3">
        <v>19422400</v>
      </c>
    </row>
    <row r="2367" spans="1:7" x14ac:dyDescent="0.25">
      <c r="A2367" s="1">
        <v>43717</v>
      </c>
      <c r="B2367" s="2">
        <v>116.5</v>
      </c>
      <c r="C2367" s="2">
        <v>117</v>
      </c>
      <c r="D2367" s="2">
        <v>115</v>
      </c>
      <c r="E2367" s="2">
        <v>115.5</v>
      </c>
      <c r="F2367" s="2">
        <v>115.5</v>
      </c>
      <c r="G2367" s="3">
        <v>14626900</v>
      </c>
    </row>
    <row r="2368" spans="1:7" x14ac:dyDescent="0.25">
      <c r="A2368" s="1">
        <v>43718</v>
      </c>
      <c r="B2368" s="2">
        <v>116</v>
      </c>
      <c r="C2368" s="2">
        <v>118</v>
      </c>
      <c r="D2368" s="2">
        <v>115.5</v>
      </c>
      <c r="E2368" s="2">
        <v>117</v>
      </c>
      <c r="F2368" s="2">
        <v>117</v>
      </c>
      <c r="G2368" s="3">
        <v>25211100</v>
      </c>
    </row>
    <row r="2369" spans="1:7" x14ac:dyDescent="0.25">
      <c r="A2369" s="1">
        <v>43719</v>
      </c>
      <c r="B2369" s="2">
        <v>118.5</v>
      </c>
      <c r="C2369" s="2">
        <v>123</v>
      </c>
      <c r="D2369" s="2">
        <v>118</v>
      </c>
      <c r="E2369" s="2">
        <v>123</v>
      </c>
      <c r="F2369" s="2">
        <v>123</v>
      </c>
      <c r="G2369" s="3">
        <v>36706700</v>
      </c>
    </row>
    <row r="2370" spans="1:7" x14ac:dyDescent="0.25">
      <c r="A2370" s="1">
        <v>43720</v>
      </c>
      <c r="B2370" s="2">
        <v>125.5</v>
      </c>
      <c r="C2370" s="2">
        <v>126</v>
      </c>
      <c r="D2370" s="2">
        <v>123.5</v>
      </c>
      <c r="E2370" s="2">
        <v>123.5</v>
      </c>
      <c r="F2370" s="2">
        <v>123.5</v>
      </c>
      <c r="G2370" s="3">
        <v>24244700</v>
      </c>
    </row>
    <row r="2371" spans="1:7" x14ac:dyDescent="0.25">
      <c r="A2371" s="1">
        <v>43721</v>
      </c>
      <c r="B2371" s="2">
        <v>124</v>
      </c>
      <c r="C2371" s="2">
        <v>125</v>
      </c>
      <c r="D2371" s="2">
        <v>122</v>
      </c>
      <c r="E2371" s="2">
        <v>125</v>
      </c>
      <c r="F2371" s="2">
        <v>125</v>
      </c>
      <c r="G2371" s="3">
        <v>13088900</v>
      </c>
    </row>
    <row r="2372" spans="1:7" x14ac:dyDescent="0.25">
      <c r="A2372" s="1">
        <v>43724</v>
      </c>
      <c r="B2372" s="2">
        <v>123.5</v>
      </c>
      <c r="C2372" s="2">
        <v>124</v>
      </c>
      <c r="D2372" s="2">
        <v>121</v>
      </c>
      <c r="E2372" s="2">
        <v>121.5</v>
      </c>
      <c r="F2372" s="2">
        <v>121.5</v>
      </c>
      <c r="G2372" s="3">
        <v>10965200</v>
      </c>
    </row>
    <row r="2373" spans="1:7" x14ac:dyDescent="0.25">
      <c r="A2373" s="1">
        <v>43725</v>
      </c>
      <c r="B2373" s="2">
        <v>120.5</v>
      </c>
      <c r="C2373" s="2">
        <v>122.5</v>
      </c>
      <c r="D2373" s="2">
        <v>120</v>
      </c>
      <c r="E2373" s="2">
        <v>120.5</v>
      </c>
      <c r="F2373" s="2">
        <v>120.5</v>
      </c>
      <c r="G2373" s="3">
        <v>12356400</v>
      </c>
    </row>
    <row r="2374" spans="1:7" x14ac:dyDescent="0.25">
      <c r="A2374" s="1">
        <v>43726</v>
      </c>
      <c r="B2374" s="2">
        <v>121.5</v>
      </c>
      <c r="C2374" s="2">
        <v>123</v>
      </c>
      <c r="D2374" s="2">
        <v>120</v>
      </c>
      <c r="E2374" s="2">
        <v>120.5</v>
      </c>
      <c r="F2374" s="2">
        <v>120.5</v>
      </c>
      <c r="G2374" s="3">
        <v>10999700</v>
      </c>
    </row>
    <row r="2375" spans="1:7" x14ac:dyDescent="0.25">
      <c r="A2375" s="1">
        <v>43727</v>
      </c>
      <c r="B2375" s="2">
        <v>121.5</v>
      </c>
      <c r="C2375" s="2">
        <v>122</v>
      </c>
      <c r="D2375" s="2">
        <v>118.5</v>
      </c>
      <c r="E2375" s="2">
        <v>119.5</v>
      </c>
      <c r="F2375" s="2">
        <v>119.5</v>
      </c>
      <c r="G2375" s="3">
        <v>14488800</v>
      </c>
    </row>
    <row r="2376" spans="1:7" x14ac:dyDescent="0.25">
      <c r="A2376" s="1">
        <v>43728</v>
      </c>
      <c r="B2376" s="2">
        <v>119</v>
      </c>
      <c r="C2376" s="2">
        <v>120</v>
      </c>
      <c r="D2376" s="2">
        <v>118</v>
      </c>
      <c r="E2376" s="2">
        <v>118.5</v>
      </c>
      <c r="F2376" s="2">
        <v>118.5</v>
      </c>
      <c r="G2376" s="3">
        <v>11975100</v>
      </c>
    </row>
    <row r="2377" spans="1:7" x14ac:dyDescent="0.25">
      <c r="A2377" s="1">
        <v>43731</v>
      </c>
      <c r="B2377" s="2">
        <v>118</v>
      </c>
      <c r="C2377" s="2">
        <v>118.5</v>
      </c>
      <c r="D2377" s="2">
        <v>117</v>
      </c>
      <c r="E2377" s="2">
        <v>117.5</v>
      </c>
      <c r="F2377" s="2">
        <v>117.5</v>
      </c>
      <c r="G2377" s="3">
        <v>6536700</v>
      </c>
    </row>
    <row r="2378" spans="1:7" x14ac:dyDescent="0.25">
      <c r="A2378" s="1">
        <v>43732</v>
      </c>
      <c r="B2378" s="2">
        <v>117.5</v>
      </c>
      <c r="C2378" s="2">
        <v>119.5</v>
      </c>
      <c r="D2378" s="2">
        <v>117</v>
      </c>
      <c r="E2378" s="2">
        <v>119</v>
      </c>
      <c r="F2378" s="2">
        <v>119</v>
      </c>
      <c r="G2378" s="3">
        <v>6349200</v>
      </c>
    </row>
    <row r="2379" spans="1:7" x14ac:dyDescent="0.25">
      <c r="A2379" s="1">
        <v>43733</v>
      </c>
      <c r="B2379" s="2">
        <v>118.5</v>
      </c>
      <c r="C2379" s="2">
        <v>120</v>
      </c>
      <c r="D2379" s="2">
        <v>118</v>
      </c>
      <c r="E2379" s="2">
        <v>119</v>
      </c>
      <c r="F2379" s="2">
        <v>119</v>
      </c>
      <c r="G2379" s="3">
        <v>7489600</v>
      </c>
    </row>
    <row r="2380" spans="1:7" x14ac:dyDescent="0.25">
      <c r="A2380" s="1">
        <v>43734</v>
      </c>
      <c r="B2380" s="2">
        <v>120</v>
      </c>
      <c r="C2380" s="2">
        <v>120.5</v>
      </c>
      <c r="D2380" s="2">
        <v>118.5</v>
      </c>
      <c r="E2380" s="2">
        <v>119.5</v>
      </c>
      <c r="F2380" s="2">
        <v>119.5</v>
      </c>
      <c r="G2380" s="3">
        <v>8195700</v>
      </c>
    </row>
    <row r="2381" spans="1:7" x14ac:dyDescent="0.25">
      <c r="A2381" s="1">
        <v>43735</v>
      </c>
      <c r="B2381" s="2">
        <v>120.5</v>
      </c>
      <c r="C2381" s="2">
        <v>121</v>
      </c>
      <c r="D2381" s="2">
        <v>118.5</v>
      </c>
      <c r="E2381" s="2">
        <v>120</v>
      </c>
      <c r="F2381" s="2">
        <v>120</v>
      </c>
      <c r="G2381" s="3">
        <v>8489400</v>
      </c>
    </row>
    <row r="2382" spans="1:7" x14ac:dyDescent="0.25">
      <c r="A2382" s="1">
        <v>43738</v>
      </c>
      <c r="B2382" s="2">
        <v>120</v>
      </c>
      <c r="C2382" s="2">
        <v>120.5</v>
      </c>
      <c r="D2382" s="2">
        <v>118</v>
      </c>
      <c r="E2382" s="2">
        <v>118</v>
      </c>
      <c r="F2382" s="2">
        <v>118</v>
      </c>
      <c r="G2382" s="3">
        <v>10231700</v>
      </c>
    </row>
    <row r="2383" spans="1:7" x14ac:dyDescent="0.25">
      <c r="A2383" s="1">
        <v>43739</v>
      </c>
      <c r="B2383" s="2" t="s">
        <v>7</v>
      </c>
      <c r="C2383" s="2" t="s">
        <v>7</v>
      </c>
      <c r="D2383" s="2" t="s">
        <v>7</v>
      </c>
      <c r="E2383" s="2" t="s">
        <v>7</v>
      </c>
      <c r="F2383" s="2" t="s">
        <v>7</v>
      </c>
      <c r="G2383" s="3" t="s">
        <v>7</v>
      </c>
    </row>
    <row r="2384" spans="1:7" x14ac:dyDescent="0.25">
      <c r="A2384" s="1">
        <v>43740</v>
      </c>
      <c r="B2384" s="2">
        <v>116.5</v>
      </c>
      <c r="C2384" s="2">
        <v>116.5</v>
      </c>
      <c r="D2384" s="2">
        <v>115</v>
      </c>
      <c r="E2384" s="2">
        <v>115</v>
      </c>
      <c r="F2384" s="2">
        <v>115</v>
      </c>
      <c r="G2384" s="3">
        <v>13954600</v>
      </c>
    </row>
    <row r="2385" spans="1:7" x14ac:dyDescent="0.25">
      <c r="A2385" s="1">
        <v>43741</v>
      </c>
      <c r="B2385" s="2">
        <v>114.5</v>
      </c>
      <c r="C2385" s="2">
        <v>116</v>
      </c>
      <c r="D2385" s="2">
        <v>114</v>
      </c>
      <c r="E2385" s="2">
        <v>115.5</v>
      </c>
      <c r="F2385" s="2">
        <v>115.5</v>
      </c>
      <c r="G2385" s="3">
        <v>5640900</v>
      </c>
    </row>
    <row r="2386" spans="1:7" x14ac:dyDescent="0.25">
      <c r="A2386" s="1">
        <v>43742</v>
      </c>
      <c r="B2386" s="2">
        <v>116</v>
      </c>
      <c r="C2386" s="2">
        <v>116.5</v>
      </c>
      <c r="D2386" s="2">
        <v>113</v>
      </c>
      <c r="E2386" s="2">
        <v>114</v>
      </c>
      <c r="F2386" s="2">
        <v>114</v>
      </c>
      <c r="G2386" s="3">
        <v>12161800</v>
      </c>
    </row>
    <row r="2387" spans="1:7" x14ac:dyDescent="0.25">
      <c r="A2387" s="1">
        <v>43745</v>
      </c>
      <c r="B2387" s="2">
        <v>115</v>
      </c>
      <c r="C2387" s="2">
        <v>116.5</v>
      </c>
      <c r="D2387" s="2">
        <v>114.5</v>
      </c>
      <c r="E2387" s="2">
        <v>115.5</v>
      </c>
      <c r="F2387" s="2">
        <v>115.5</v>
      </c>
      <c r="G2387" s="3">
        <v>5854800</v>
      </c>
    </row>
    <row r="2388" spans="1:7" x14ac:dyDescent="0.25">
      <c r="A2388" s="1">
        <v>43746</v>
      </c>
      <c r="B2388" s="2">
        <v>117</v>
      </c>
      <c r="C2388" s="2">
        <v>117.5</v>
      </c>
      <c r="D2388" s="2">
        <v>116</v>
      </c>
      <c r="E2388" s="2">
        <v>117</v>
      </c>
      <c r="F2388" s="2">
        <v>117</v>
      </c>
      <c r="G2388" s="3">
        <v>5590100</v>
      </c>
    </row>
    <row r="2389" spans="1:7" x14ac:dyDescent="0.25">
      <c r="A2389" s="1">
        <v>43747</v>
      </c>
      <c r="B2389" s="2">
        <v>116.5</v>
      </c>
      <c r="C2389" s="2">
        <v>117</v>
      </c>
      <c r="D2389" s="2">
        <v>114.5</v>
      </c>
      <c r="E2389" s="2">
        <v>115.5</v>
      </c>
      <c r="F2389" s="2">
        <v>115.5</v>
      </c>
      <c r="G2389" s="3">
        <v>8204800</v>
      </c>
    </row>
    <row r="2390" spans="1:7" x14ac:dyDescent="0.25">
      <c r="A2390" s="1">
        <v>43748</v>
      </c>
      <c r="B2390" s="2">
        <v>115</v>
      </c>
      <c r="C2390" s="2">
        <v>115</v>
      </c>
      <c r="D2390" s="2">
        <v>114</v>
      </c>
      <c r="E2390" s="2">
        <v>114.5</v>
      </c>
      <c r="F2390" s="2">
        <v>114.5</v>
      </c>
      <c r="G2390" s="3">
        <v>4852100</v>
      </c>
    </row>
    <row r="2391" spans="1:7" x14ac:dyDescent="0.25">
      <c r="A2391" s="1">
        <v>43749</v>
      </c>
      <c r="B2391" s="2" t="s">
        <v>7</v>
      </c>
      <c r="C2391" s="2" t="s">
        <v>7</v>
      </c>
      <c r="D2391" s="2" t="s">
        <v>7</v>
      </c>
      <c r="E2391" s="2" t="s">
        <v>7</v>
      </c>
      <c r="F2391" s="2" t="s">
        <v>7</v>
      </c>
      <c r="G2391" s="3" t="s">
        <v>7</v>
      </c>
    </row>
    <row r="2392" spans="1:7" x14ac:dyDescent="0.25">
      <c r="A2392" s="1">
        <v>43753</v>
      </c>
      <c r="B2392" s="2">
        <v>116</v>
      </c>
      <c r="C2392" s="2">
        <v>116.5</v>
      </c>
      <c r="D2392" s="2">
        <v>115.5</v>
      </c>
      <c r="E2392" s="2">
        <v>115.5</v>
      </c>
      <c r="F2392" s="2">
        <v>115.5</v>
      </c>
      <c r="G2392" s="3">
        <v>3811000</v>
      </c>
    </row>
    <row r="2393" spans="1:7" x14ac:dyDescent="0.25">
      <c r="A2393" s="1">
        <v>43754</v>
      </c>
      <c r="B2393" s="2">
        <v>117</v>
      </c>
      <c r="C2393" s="2">
        <v>118.5</v>
      </c>
      <c r="D2393" s="2">
        <v>116.5</v>
      </c>
      <c r="E2393" s="2">
        <v>117</v>
      </c>
      <c r="F2393" s="2">
        <v>117</v>
      </c>
      <c r="G2393" s="3">
        <v>7353900</v>
      </c>
    </row>
    <row r="2394" spans="1:7" x14ac:dyDescent="0.25">
      <c r="A2394" s="1">
        <v>43755</v>
      </c>
      <c r="B2394" s="2">
        <v>117.5</v>
      </c>
      <c r="C2394" s="2">
        <v>118</v>
      </c>
      <c r="D2394" s="2">
        <v>116</v>
      </c>
      <c r="E2394" s="2">
        <v>116.5</v>
      </c>
      <c r="F2394" s="2">
        <v>116.5</v>
      </c>
      <c r="G2394" s="3">
        <v>4229500</v>
      </c>
    </row>
    <row r="2395" spans="1:7" x14ac:dyDescent="0.25">
      <c r="A2395" s="1">
        <v>43756</v>
      </c>
      <c r="B2395" s="2">
        <v>118</v>
      </c>
      <c r="C2395" s="2">
        <v>118.5</v>
      </c>
      <c r="D2395" s="2">
        <v>115</v>
      </c>
      <c r="E2395" s="2">
        <v>116.5</v>
      </c>
      <c r="F2395" s="2">
        <v>116.5</v>
      </c>
      <c r="G2395" s="3">
        <v>8887300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358E1-4DFD-40F5-ACC6-02358F7B014F}">
  <dimension ref="A1:V2395"/>
  <sheetViews>
    <sheetView showGridLines="0" workbookViewId="0">
      <pane xSplit="1" ySplit="2" topLeftCell="K191" activePane="bottomRight" state="frozen"/>
      <selection pane="topRight" activeCell="B1" sqref="B1"/>
      <selection pane="bottomLeft" activeCell="A2" sqref="A2"/>
      <selection pane="bottomRight" activeCell="T199" sqref="T199"/>
    </sheetView>
  </sheetViews>
  <sheetFormatPr defaultRowHeight="15" x14ac:dyDescent="0.25"/>
  <cols>
    <col min="1" max="1" width="10.140625" style="5" bestFit="1" customWidth="1"/>
    <col min="3" max="4" width="9.28515625" bestFit="1" customWidth="1"/>
    <col min="5" max="5" width="10.42578125" style="9" bestFit="1" customWidth="1"/>
    <col min="6" max="7" width="12.7109375" style="2" bestFit="1" customWidth="1"/>
    <col min="8" max="8" width="8" style="2" bestFit="1" customWidth="1"/>
    <col min="10" max="10" width="20.85546875" bestFit="1" customWidth="1"/>
    <col min="11" max="12" width="15.42578125" customWidth="1"/>
    <col min="14" max="14" width="9.7109375" bestFit="1" customWidth="1"/>
    <col min="15" max="15" width="14.42578125" bestFit="1" customWidth="1"/>
    <col min="16" max="16" width="16" bestFit="1" customWidth="1"/>
    <col min="17" max="17" width="13.140625" bestFit="1" customWidth="1"/>
    <col min="18" max="18" width="16.140625" bestFit="1" customWidth="1"/>
    <col min="19" max="19" width="16.7109375" bestFit="1" customWidth="1"/>
    <col min="20" max="20" width="16.42578125" bestFit="1" customWidth="1"/>
    <col min="21" max="21" width="12.85546875" bestFit="1" customWidth="1"/>
  </cols>
  <sheetData>
    <row r="1" spans="1:22" s="20" customFormat="1" x14ac:dyDescent="0.25">
      <c r="A1" s="11"/>
      <c r="B1" s="12" t="s">
        <v>32</v>
      </c>
      <c r="C1" s="12"/>
      <c r="D1" s="12"/>
      <c r="E1" s="13" t="s">
        <v>33</v>
      </c>
      <c r="F1" s="14"/>
      <c r="G1" s="14"/>
      <c r="H1" s="14"/>
      <c r="I1" s="15"/>
      <c r="J1" s="16" t="s">
        <v>34</v>
      </c>
      <c r="K1" s="16"/>
      <c r="L1" s="16"/>
      <c r="M1" s="18" t="s">
        <v>35</v>
      </c>
      <c r="N1" s="18"/>
      <c r="O1" s="18"/>
      <c r="P1" s="17" t="s">
        <v>36</v>
      </c>
      <c r="Q1" s="17"/>
      <c r="R1" s="17"/>
      <c r="S1" s="17"/>
      <c r="T1" s="17"/>
      <c r="U1" s="20" t="s">
        <v>39</v>
      </c>
    </row>
    <row r="2" spans="1:22" x14ac:dyDescent="0.25">
      <c r="A2" s="5" t="s">
        <v>14</v>
      </c>
      <c r="B2" s="5" t="s">
        <v>0</v>
      </c>
      <c r="C2" s="5" t="s">
        <v>12</v>
      </c>
      <c r="D2" s="5" t="s">
        <v>13</v>
      </c>
      <c r="E2" s="8" t="s">
        <v>11</v>
      </c>
      <c r="F2" s="6" t="s">
        <v>8</v>
      </c>
      <c r="G2" s="6" t="s">
        <v>9</v>
      </c>
      <c r="H2" s="6" t="s">
        <v>10</v>
      </c>
      <c r="I2" s="6" t="s">
        <v>15</v>
      </c>
      <c r="J2" s="6" t="s">
        <v>16</v>
      </c>
      <c r="K2" s="6" t="s">
        <v>24</v>
      </c>
      <c r="L2" s="6" t="s">
        <v>25</v>
      </c>
      <c r="M2" s="6" t="s">
        <v>22</v>
      </c>
      <c r="N2" s="6" t="s">
        <v>23</v>
      </c>
      <c r="O2" s="6" t="s">
        <v>26</v>
      </c>
      <c r="P2" s="6" t="s">
        <v>27</v>
      </c>
      <c r="Q2" s="6" t="s">
        <v>28</v>
      </c>
      <c r="R2" s="6" t="s">
        <v>29</v>
      </c>
      <c r="S2" s="6" t="s">
        <v>30</v>
      </c>
      <c r="T2" s="6" t="s">
        <v>31</v>
      </c>
      <c r="U2" s="6" t="s">
        <v>41</v>
      </c>
      <c r="V2" s="6" t="s">
        <v>40</v>
      </c>
    </row>
    <row r="3" spans="1:22" x14ac:dyDescent="0.25">
      <c r="A3" s="5">
        <v>1</v>
      </c>
      <c r="B3" s="1">
        <v>40182</v>
      </c>
      <c r="C3" s="2">
        <v>69.194550000000007</v>
      </c>
      <c r="D3" s="2">
        <v>60.443584000000001</v>
      </c>
      <c r="J3" t="s">
        <v>20</v>
      </c>
    </row>
    <row r="4" spans="1:22" x14ac:dyDescent="0.25">
      <c r="A4" s="5">
        <v>2</v>
      </c>
      <c r="B4" s="1">
        <v>40183</v>
      </c>
      <c r="C4" s="2">
        <v>69.194550000000007</v>
      </c>
      <c r="D4" s="2">
        <v>60.266331000000001</v>
      </c>
      <c r="J4" t="s">
        <v>21</v>
      </c>
    </row>
    <row r="5" spans="1:22" x14ac:dyDescent="0.25">
      <c r="A5" s="5">
        <v>3</v>
      </c>
      <c r="B5" s="1">
        <v>40184</v>
      </c>
      <c r="C5" s="2">
        <v>70.218124000000003</v>
      </c>
      <c r="D5" s="2">
        <v>60.620837999999999</v>
      </c>
      <c r="J5" t="s">
        <v>18</v>
      </c>
    </row>
    <row r="6" spans="1:22" x14ac:dyDescent="0.25">
      <c r="A6" s="5">
        <v>4</v>
      </c>
      <c r="B6" s="1">
        <v>40185</v>
      </c>
      <c r="C6" s="2">
        <v>71.036995000000005</v>
      </c>
      <c r="D6" s="2">
        <v>61.507106999999998</v>
      </c>
      <c r="J6" t="s">
        <v>19</v>
      </c>
    </row>
    <row r="7" spans="1:22" x14ac:dyDescent="0.25">
      <c r="A7" s="5">
        <v>5</v>
      </c>
      <c r="B7" s="1">
        <v>40186</v>
      </c>
      <c r="C7" s="2">
        <v>72.060592999999997</v>
      </c>
      <c r="D7" s="2">
        <v>62.038863999999997</v>
      </c>
      <c r="J7" t="s">
        <v>17</v>
      </c>
    </row>
    <row r="8" spans="1:22" x14ac:dyDescent="0.25">
      <c r="A8" s="5">
        <v>6</v>
      </c>
      <c r="B8" s="1">
        <v>40189</v>
      </c>
      <c r="C8" s="2">
        <v>71.651154000000005</v>
      </c>
      <c r="D8" s="2">
        <v>61.861603000000002</v>
      </c>
    </row>
    <row r="9" spans="1:22" x14ac:dyDescent="0.25">
      <c r="A9" s="5">
        <v>7</v>
      </c>
      <c r="B9" s="1">
        <v>40190</v>
      </c>
      <c r="C9" s="2">
        <v>72.060592999999997</v>
      </c>
      <c r="D9" s="2">
        <v>61.861603000000002</v>
      </c>
    </row>
    <row r="10" spans="1:22" x14ac:dyDescent="0.25">
      <c r="A10" s="5">
        <v>8</v>
      </c>
      <c r="B10" s="1">
        <v>40191</v>
      </c>
      <c r="C10" s="2">
        <v>72.060592999999997</v>
      </c>
      <c r="D10" s="2">
        <v>62.216113999999997</v>
      </c>
    </row>
    <row r="11" spans="1:22" x14ac:dyDescent="0.25">
      <c r="A11" s="5">
        <v>9</v>
      </c>
      <c r="B11" s="1">
        <v>40192</v>
      </c>
      <c r="C11" s="2">
        <v>71.855864999999994</v>
      </c>
      <c r="D11" s="2">
        <v>61.861603000000002</v>
      </c>
    </row>
    <row r="12" spans="1:22" x14ac:dyDescent="0.25">
      <c r="A12" s="5">
        <v>10</v>
      </c>
      <c r="B12" s="1">
        <v>40193</v>
      </c>
      <c r="C12" s="2">
        <v>70.832290999999998</v>
      </c>
      <c r="D12" s="2">
        <v>60.620837999999999</v>
      </c>
    </row>
    <row r="13" spans="1:22" x14ac:dyDescent="0.25">
      <c r="A13" s="5">
        <v>11</v>
      </c>
      <c r="B13" s="1">
        <v>40196</v>
      </c>
      <c r="C13" s="2">
        <v>70.422859000000003</v>
      </c>
      <c r="D13" s="2">
        <v>60.443584000000001</v>
      </c>
    </row>
    <row r="14" spans="1:22" x14ac:dyDescent="0.25">
      <c r="A14" s="5">
        <v>12</v>
      </c>
      <c r="B14" s="1">
        <v>40197</v>
      </c>
      <c r="C14" s="2">
        <v>69.399253999999999</v>
      </c>
      <c r="D14" s="2">
        <v>59.557312000000003</v>
      </c>
    </row>
    <row r="15" spans="1:22" x14ac:dyDescent="0.25">
      <c r="A15" s="5">
        <v>13</v>
      </c>
      <c r="B15" s="1">
        <v>40198</v>
      </c>
      <c r="C15" s="2">
        <v>68.785103000000007</v>
      </c>
      <c r="D15" s="2">
        <v>58.493777999999999</v>
      </c>
    </row>
    <row r="16" spans="1:22" x14ac:dyDescent="0.25">
      <c r="A16" s="5">
        <v>14</v>
      </c>
      <c r="B16" s="1">
        <v>40199</v>
      </c>
      <c r="C16" s="2">
        <v>67.556800999999993</v>
      </c>
      <c r="D16" s="2">
        <v>57.430259999999997</v>
      </c>
    </row>
    <row r="17" spans="1:4" x14ac:dyDescent="0.25">
      <c r="A17" s="5">
        <v>15</v>
      </c>
      <c r="B17" s="1">
        <v>40200</v>
      </c>
      <c r="C17" s="2">
        <v>67.352089000000007</v>
      </c>
      <c r="D17" s="2">
        <v>56.898494999999997</v>
      </c>
    </row>
    <row r="18" spans="1:4" x14ac:dyDescent="0.25">
      <c r="A18" s="5">
        <v>16</v>
      </c>
      <c r="B18" s="1">
        <v>40203</v>
      </c>
      <c r="C18" s="2">
        <v>68.580382999999998</v>
      </c>
      <c r="D18" s="2">
        <v>58.316532000000002</v>
      </c>
    </row>
    <row r="19" spans="1:4" x14ac:dyDescent="0.25">
      <c r="A19" s="5">
        <v>17</v>
      </c>
      <c r="B19" s="1">
        <v>40204</v>
      </c>
      <c r="C19" s="2">
        <v>67.147377000000006</v>
      </c>
      <c r="D19" s="2">
        <v>57.253014</v>
      </c>
    </row>
    <row r="20" spans="1:4" x14ac:dyDescent="0.25">
      <c r="A20" s="5">
        <v>18</v>
      </c>
      <c r="B20" s="1">
        <v>40205</v>
      </c>
      <c r="C20" s="2">
        <v>66.533210999999994</v>
      </c>
      <c r="D20" s="2">
        <v>56.366740999999998</v>
      </c>
    </row>
    <row r="21" spans="1:4" x14ac:dyDescent="0.25">
      <c r="A21" s="5">
        <v>19</v>
      </c>
      <c r="B21" s="1">
        <v>40206</v>
      </c>
      <c r="C21" s="2">
        <v>66.737922999999995</v>
      </c>
      <c r="D21" s="2">
        <v>56.366740999999998</v>
      </c>
    </row>
    <row r="22" spans="1:4" x14ac:dyDescent="0.25">
      <c r="A22" s="5">
        <v>20</v>
      </c>
      <c r="B22" s="1">
        <v>40207</v>
      </c>
      <c r="C22" s="2">
        <v>67.556800999999993</v>
      </c>
      <c r="D22" s="2">
        <v>56.543990999999998</v>
      </c>
    </row>
    <row r="23" spans="1:4" x14ac:dyDescent="0.25">
      <c r="A23" s="5">
        <v>21</v>
      </c>
      <c r="B23" s="1">
        <v>40210</v>
      </c>
      <c r="C23" s="2">
        <v>67.556800999999993</v>
      </c>
      <c r="D23" s="2">
        <v>56.189475999999999</v>
      </c>
    </row>
    <row r="24" spans="1:4" x14ac:dyDescent="0.25">
      <c r="A24" s="5">
        <v>22</v>
      </c>
      <c r="B24" s="1">
        <v>40211</v>
      </c>
      <c r="C24" s="2">
        <v>66.942642000000006</v>
      </c>
      <c r="D24" s="2">
        <v>56.366740999999998</v>
      </c>
    </row>
    <row r="25" spans="1:4" x14ac:dyDescent="0.25">
      <c r="A25" s="5">
        <v>23</v>
      </c>
      <c r="B25" s="1">
        <v>40212</v>
      </c>
      <c r="C25" s="2">
        <v>68.785103000000007</v>
      </c>
      <c r="D25" s="2">
        <v>57.607506000000001</v>
      </c>
    </row>
    <row r="26" spans="1:4" x14ac:dyDescent="0.25">
      <c r="A26" s="5">
        <v>24</v>
      </c>
      <c r="B26" s="1">
        <v>40213</v>
      </c>
      <c r="C26" s="2">
        <v>67.352089000000007</v>
      </c>
      <c r="D26" s="2">
        <v>57.430259999999997</v>
      </c>
    </row>
    <row r="27" spans="1:4" x14ac:dyDescent="0.25">
      <c r="A27" s="5">
        <v>25</v>
      </c>
      <c r="B27" s="1">
        <v>40214</v>
      </c>
      <c r="C27" s="2">
        <v>65.100182000000004</v>
      </c>
      <c r="D27" s="2">
        <v>56.012230000000002</v>
      </c>
    </row>
    <row r="28" spans="1:4" x14ac:dyDescent="0.25">
      <c r="A28" s="5">
        <v>26</v>
      </c>
      <c r="B28" s="1">
        <v>40217</v>
      </c>
      <c r="C28" s="2">
        <v>64.281326000000007</v>
      </c>
      <c r="D28" s="2">
        <v>55.480473000000003</v>
      </c>
    </row>
    <row r="29" spans="1:4" x14ac:dyDescent="0.25">
      <c r="A29" s="5">
        <v>27</v>
      </c>
      <c r="B29" s="1">
        <v>40218</v>
      </c>
      <c r="C29" s="2">
        <v>65.100182000000004</v>
      </c>
      <c r="D29" s="2">
        <v>55.657715000000003</v>
      </c>
    </row>
    <row r="30" spans="1:4" x14ac:dyDescent="0.25">
      <c r="A30" s="5">
        <v>28</v>
      </c>
      <c r="B30" s="1">
        <v>40219</v>
      </c>
      <c r="C30" s="2">
        <v>65.304901000000001</v>
      </c>
      <c r="D30" s="2">
        <v>56.366740999999998</v>
      </c>
    </row>
    <row r="31" spans="1:4" x14ac:dyDescent="0.25">
      <c r="A31" s="5">
        <v>29</v>
      </c>
      <c r="B31" s="1">
        <v>40220</v>
      </c>
      <c r="C31" s="2">
        <v>65.304901000000001</v>
      </c>
      <c r="D31" s="2">
        <v>56.898494999999997</v>
      </c>
    </row>
    <row r="32" spans="1:4" x14ac:dyDescent="0.25">
      <c r="A32" s="5">
        <v>30</v>
      </c>
      <c r="B32" s="1">
        <v>40221</v>
      </c>
      <c r="C32" s="2">
        <v>65.304901000000001</v>
      </c>
      <c r="D32" s="2">
        <v>56.898494999999997</v>
      </c>
    </row>
    <row r="33" spans="1:4" x14ac:dyDescent="0.25">
      <c r="A33" s="5">
        <v>31</v>
      </c>
      <c r="B33" s="1">
        <v>40224</v>
      </c>
      <c r="C33" s="2">
        <v>63.667175</v>
      </c>
      <c r="D33" s="2">
        <v>55.480473000000003</v>
      </c>
    </row>
    <row r="34" spans="1:4" x14ac:dyDescent="0.25">
      <c r="A34" s="5">
        <v>32</v>
      </c>
      <c r="B34" s="1">
        <v>40225</v>
      </c>
      <c r="C34" s="2">
        <v>64.690758000000002</v>
      </c>
      <c r="D34" s="2">
        <v>57.075752000000001</v>
      </c>
    </row>
    <row r="35" spans="1:4" x14ac:dyDescent="0.25">
      <c r="A35" s="5">
        <v>33</v>
      </c>
      <c r="B35" s="1">
        <v>40226</v>
      </c>
      <c r="C35" s="2">
        <v>65.509643999999994</v>
      </c>
      <c r="D35" s="2">
        <v>57.430259999999997</v>
      </c>
    </row>
    <row r="36" spans="1:4" x14ac:dyDescent="0.25">
      <c r="A36" s="5">
        <v>34</v>
      </c>
      <c r="B36" s="1">
        <v>40227</v>
      </c>
      <c r="C36" s="2">
        <v>65.509643999999994</v>
      </c>
      <c r="D36" s="2">
        <v>56.366740999999998</v>
      </c>
    </row>
    <row r="37" spans="1:4" x14ac:dyDescent="0.25">
      <c r="A37" s="5">
        <v>35</v>
      </c>
      <c r="B37" s="1">
        <v>40228</v>
      </c>
      <c r="C37" s="2">
        <v>65.304901000000001</v>
      </c>
      <c r="D37" s="2">
        <v>56.012230000000002</v>
      </c>
    </row>
    <row r="38" spans="1:4" x14ac:dyDescent="0.25">
      <c r="A38" s="5">
        <v>36</v>
      </c>
      <c r="B38" s="1">
        <v>40231</v>
      </c>
      <c r="C38" s="2">
        <v>65.919075000000007</v>
      </c>
      <c r="D38" s="2">
        <v>56.366740999999998</v>
      </c>
    </row>
    <row r="39" spans="1:4" x14ac:dyDescent="0.25">
      <c r="A39" s="5">
        <v>37</v>
      </c>
      <c r="B39" s="1">
        <v>40232</v>
      </c>
      <c r="C39" s="2">
        <v>67.966239999999999</v>
      </c>
      <c r="D39" s="2">
        <v>57.253014</v>
      </c>
    </row>
    <row r="40" spans="1:4" x14ac:dyDescent="0.25">
      <c r="A40" s="5">
        <v>38</v>
      </c>
      <c r="B40" s="1">
        <v>40233</v>
      </c>
      <c r="C40" s="2">
        <v>69.399253999999999</v>
      </c>
      <c r="D40" s="2">
        <v>58.493777999999999</v>
      </c>
    </row>
    <row r="41" spans="1:4" x14ac:dyDescent="0.25">
      <c r="A41" s="5">
        <v>39</v>
      </c>
      <c r="B41" s="1">
        <v>40234</v>
      </c>
      <c r="C41" s="2">
        <v>70.218124000000003</v>
      </c>
      <c r="D41" s="2">
        <v>59.202804999999998</v>
      </c>
    </row>
    <row r="42" spans="1:4" x14ac:dyDescent="0.25">
      <c r="A42" s="5">
        <v>40</v>
      </c>
      <c r="B42" s="1">
        <v>40235</v>
      </c>
      <c r="C42" s="2">
        <v>70.832290999999998</v>
      </c>
      <c r="D42" s="2">
        <v>59.557312000000003</v>
      </c>
    </row>
    <row r="43" spans="1:4" x14ac:dyDescent="0.25">
      <c r="A43" s="5">
        <v>41</v>
      </c>
      <c r="B43" s="1">
        <v>40239</v>
      </c>
      <c r="C43" s="2">
        <v>72.674728000000002</v>
      </c>
      <c r="D43" s="2">
        <v>60.798088</v>
      </c>
    </row>
    <row r="44" spans="1:4" x14ac:dyDescent="0.25">
      <c r="A44" s="5">
        <v>42</v>
      </c>
      <c r="B44" s="1">
        <v>40240</v>
      </c>
      <c r="C44" s="2">
        <v>72.060592999999997</v>
      </c>
      <c r="D44" s="2">
        <v>61.329849000000003</v>
      </c>
    </row>
    <row r="45" spans="1:4" x14ac:dyDescent="0.25">
      <c r="A45" s="5">
        <v>43</v>
      </c>
      <c r="B45" s="1">
        <v>40241</v>
      </c>
      <c r="C45" s="2">
        <v>71.651154000000005</v>
      </c>
      <c r="D45" s="2">
        <v>60.798088</v>
      </c>
    </row>
    <row r="46" spans="1:4" x14ac:dyDescent="0.25">
      <c r="A46" s="5">
        <v>44</v>
      </c>
      <c r="B46" s="1">
        <v>40242</v>
      </c>
      <c r="C46" s="2">
        <v>71.855864999999994</v>
      </c>
      <c r="D46" s="2">
        <v>60.975338000000001</v>
      </c>
    </row>
    <row r="47" spans="1:4" x14ac:dyDescent="0.25">
      <c r="A47" s="5">
        <v>45</v>
      </c>
      <c r="B47" s="1">
        <v>40245</v>
      </c>
      <c r="C47" s="2">
        <v>71.855864999999994</v>
      </c>
      <c r="D47" s="2">
        <v>59.911808000000001</v>
      </c>
    </row>
    <row r="48" spans="1:4" x14ac:dyDescent="0.25">
      <c r="A48" s="5">
        <v>46</v>
      </c>
      <c r="B48" s="1">
        <v>40246</v>
      </c>
      <c r="C48" s="2">
        <v>70.627571000000003</v>
      </c>
      <c r="D48" s="2">
        <v>59.380051000000002</v>
      </c>
    </row>
    <row r="49" spans="1:4" x14ac:dyDescent="0.25">
      <c r="A49" s="5">
        <v>47</v>
      </c>
      <c r="B49" s="1">
        <v>40247</v>
      </c>
      <c r="C49" s="2">
        <v>70.627571000000003</v>
      </c>
      <c r="D49" s="2">
        <v>59.911808000000001</v>
      </c>
    </row>
    <row r="50" spans="1:4" x14ac:dyDescent="0.25">
      <c r="A50" s="5">
        <v>48</v>
      </c>
      <c r="B50" s="1">
        <v>40248</v>
      </c>
      <c r="C50" s="2">
        <v>71.036995000000005</v>
      </c>
      <c r="D50" s="2">
        <v>60.266331000000001</v>
      </c>
    </row>
    <row r="51" spans="1:4" x14ac:dyDescent="0.25">
      <c r="A51" s="5">
        <v>49</v>
      </c>
      <c r="B51" s="1">
        <v>40249</v>
      </c>
      <c r="C51" s="2">
        <v>72.265304999999998</v>
      </c>
      <c r="D51" s="2">
        <v>61.152596000000003</v>
      </c>
    </row>
    <row r="52" spans="1:4" x14ac:dyDescent="0.25">
      <c r="A52" s="5">
        <v>50</v>
      </c>
      <c r="B52" s="1">
        <v>40252</v>
      </c>
      <c r="C52" s="2">
        <v>72.470032000000003</v>
      </c>
      <c r="D52" s="2">
        <v>61.329849000000003</v>
      </c>
    </row>
    <row r="53" spans="1:4" x14ac:dyDescent="0.25">
      <c r="A53" s="5">
        <v>51</v>
      </c>
      <c r="B53" s="1">
        <v>40253</v>
      </c>
      <c r="C53" s="2">
        <v>73.493613999999994</v>
      </c>
      <c r="D53" s="2">
        <v>63.279632999999997</v>
      </c>
    </row>
    <row r="54" spans="1:4" x14ac:dyDescent="0.25">
      <c r="A54" s="5">
        <v>52</v>
      </c>
      <c r="B54" s="1">
        <v>40254</v>
      </c>
      <c r="C54" s="2">
        <v>75.131348000000003</v>
      </c>
      <c r="D54" s="2">
        <v>63.988650999999997</v>
      </c>
    </row>
    <row r="55" spans="1:4" x14ac:dyDescent="0.25">
      <c r="A55" s="5">
        <v>53</v>
      </c>
      <c r="B55" s="1">
        <v>40255</v>
      </c>
      <c r="C55" s="2">
        <v>74.721924000000001</v>
      </c>
      <c r="D55" s="2">
        <v>62.925120999999997</v>
      </c>
    </row>
    <row r="56" spans="1:4" x14ac:dyDescent="0.25">
      <c r="A56" s="5">
        <v>54</v>
      </c>
      <c r="B56" s="1">
        <v>40256</v>
      </c>
      <c r="C56" s="2">
        <v>78.611557000000005</v>
      </c>
      <c r="D56" s="2">
        <v>65.938445999999999</v>
      </c>
    </row>
    <row r="57" spans="1:4" x14ac:dyDescent="0.25">
      <c r="A57" s="5">
        <v>55</v>
      </c>
      <c r="B57" s="1">
        <v>40259</v>
      </c>
      <c r="C57" s="2">
        <v>79.839850999999996</v>
      </c>
      <c r="D57" s="2">
        <v>65.229431000000005</v>
      </c>
    </row>
    <row r="58" spans="1:4" x14ac:dyDescent="0.25">
      <c r="A58" s="5">
        <v>56</v>
      </c>
      <c r="B58" s="1">
        <v>40260</v>
      </c>
      <c r="C58" s="2">
        <v>79.635147000000003</v>
      </c>
      <c r="D58" s="2">
        <v>64.697661999999994</v>
      </c>
    </row>
    <row r="59" spans="1:4" x14ac:dyDescent="0.25">
      <c r="A59" s="5">
        <v>57</v>
      </c>
      <c r="B59" s="1">
        <v>40261</v>
      </c>
      <c r="C59" s="2">
        <v>80.863440999999995</v>
      </c>
      <c r="D59" s="2">
        <v>66.647469000000001</v>
      </c>
    </row>
    <row r="60" spans="1:4" x14ac:dyDescent="0.25">
      <c r="A60" s="5">
        <v>58</v>
      </c>
      <c r="B60" s="1">
        <v>40262</v>
      </c>
      <c r="C60" s="2">
        <v>81.887054000000006</v>
      </c>
      <c r="D60" s="2">
        <v>66.647469000000001</v>
      </c>
    </row>
    <row r="61" spans="1:4" x14ac:dyDescent="0.25">
      <c r="A61" s="5">
        <v>59</v>
      </c>
      <c r="B61" s="1">
        <v>40263</v>
      </c>
      <c r="C61" s="2">
        <v>80.249283000000005</v>
      </c>
      <c r="D61" s="2">
        <v>66.292952999999997</v>
      </c>
    </row>
    <row r="62" spans="1:4" x14ac:dyDescent="0.25">
      <c r="A62" s="5">
        <v>60</v>
      </c>
      <c r="B62" s="1">
        <v>40266</v>
      </c>
      <c r="C62" s="2">
        <v>77.383240000000001</v>
      </c>
      <c r="D62" s="2">
        <v>64.697661999999994</v>
      </c>
    </row>
    <row r="63" spans="1:4" x14ac:dyDescent="0.25">
      <c r="A63" s="5">
        <v>61</v>
      </c>
      <c r="B63" s="1">
        <v>40267</v>
      </c>
      <c r="C63" s="2">
        <v>80.044562999999997</v>
      </c>
      <c r="D63" s="2">
        <v>66.470200000000006</v>
      </c>
    </row>
    <row r="64" spans="1:4" x14ac:dyDescent="0.25">
      <c r="A64" s="5">
        <v>62</v>
      </c>
      <c r="B64" s="1">
        <v>40268</v>
      </c>
      <c r="C64" s="2">
        <v>79.020981000000006</v>
      </c>
      <c r="D64" s="2">
        <v>65.229431000000005</v>
      </c>
    </row>
    <row r="65" spans="1:4" x14ac:dyDescent="0.25">
      <c r="A65" s="5">
        <v>63</v>
      </c>
      <c r="B65" s="1">
        <v>40269</v>
      </c>
      <c r="C65" s="2">
        <v>80.044562999999997</v>
      </c>
      <c r="D65" s="2">
        <v>65.229431000000005</v>
      </c>
    </row>
    <row r="66" spans="1:4" x14ac:dyDescent="0.25">
      <c r="A66" s="5">
        <v>64</v>
      </c>
      <c r="B66" s="1">
        <v>40270</v>
      </c>
      <c r="C66" s="2">
        <v>79.839850999999996</v>
      </c>
      <c r="D66" s="2">
        <v>65.052193000000003</v>
      </c>
    </row>
    <row r="67" spans="1:4" x14ac:dyDescent="0.25">
      <c r="A67" s="5">
        <v>65</v>
      </c>
      <c r="B67" s="1">
        <v>40273</v>
      </c>
      <c r="C67" s="2">
        <v>80.044562999999997</v>
      </c>
      <c r="D67" s="2">
        <v>65.938445999999999</v>
      </c>
    </row>
    <row r="68" spans="1:4" x14ac:dyDescent="0.25">
      <c r="A68" s="5">
        <v>66</v>
      </c>
      <c r="B68" s="1">
        <v>40275</v>
      </c>
      <c r="C68" s="2">
        <v>83.934203999999994</v>
      </c>
      <c r="D68" s="2">
        <v>65.761191999999994</v>
      </c>
    </row>
    <row r="69" spans="1:4" x14ac:dyDescent="0.25">
      <c r="A69" s="5">
        <v>67</v>
      </c>
      <c r="B69" s="1">
        <v>40276</v>
      </c>
      <c r="C69" s="2">
        <v>78.611557000000005</v>
      </c>
      <c r="D69" s="2">
        <v>62.925120999999997</v>
      </c>
    </row>
    <row r="70" spans="1:4" x14ac:dyDescent="0.25">
      <c r="A70" s="5">
        <v>68</v>
      </c>
      <c r="B70" s="1">
        <v>40277</v>
      </c>
      <c r="C70" s="2">
        <v>79.635147000000003</v>
      </c>
      <c r="D70" s="2">
        <v>63.472313</v>
      </c>
    </row>
    <row r="71" spans="1:4" x14ac:dyDescent="0.25">
      <c r="A71" s="5">
        <v>69</v>
      </c>
      <c r="B71" s="1">
        <v>40280</v>
      </c>
      <c r="C71" s="2">
        <v>75.336089999999999</v>
      </c>
      <c r="D71" s="2">
        <v>62.013176000000001</v>
      </c>
    </row>
    <row r="72" spans="1:4" x14ac:dyDescent="0.25">
      <c r="A72" s="5">
        <v>70</v>
      </c>
      <c r="B72" s="1">
        <v>40284</v>
      </c>
      <c r="C72" s="2">
        <v>70.941460000000006</v>
      </c>
      <c r="D72" s="2">
        <v>59.459693999999999</v>
      </c>
    </row>
    <row r="73" spans="1:4" x14ac:dyDescent="0.25">
      <c r="A73" s="5">
        <v>71</v>
      </c>
      <c r="B73" s="1">
        <v>40287</v>
      </c>
      <c r="C73" s="2">
        <v>71.360000999999997</v>
      </c>
      <c r="D73" s="2">
        <v>59.824482000000003</v>
      </c>
    </row>
    <row r="74" spans="1:4" x14ac:dyDescent="0.25">
      <c r="A74" s="5">
        <v>72</v>
      </c>
      <c r="B74" s="1">
        <v>40288</v>
      </c>
      <c r="C74" s="2">
        <v>76.591660000000005</v>
      </c>
      <c r="D74" s="2">
        <v>62.925136999999999</v>
      </c>
    </row>
    <row r="75" spans="1:4" x14ac:dyDescent="0.25">
      <c r="A75" s="5">
        <v>73</v>
      </c>
      <c r="B75" s="1">
        <v>40289</v>
      </c>
      <c r="C75" s="2">
        <v>76.173141000000001</v>
      </c>
      <c r="D75" s="2">
        <v>62.742741000000002</v>
      </c>
    </row>
    <row r="76" spans="1:4" x14ac:dyDescent="0.25">
      <c r="A76" s="5">
        <v>74</v>
      </c>
      <c r="B76" s="1">
        <v>40290</v>
      </c>
      <c r="C76" s="2">
        <v>78.056526000000005</v>
      </c>
      <c r="D76" s="2">
        <v>62.560352000000002</v>
      </c>
    </row>
    <row r="77" spans="1:4" x14ac:dyDescent="0.25">
      <c r="A77" s="5">
        <v>75</v>
      </c>
      <c r="B77" s="1">
        <v>40291</v>
      </c>
      <c r="C77" s="2">
        <v>76.800926000000004</v>
      </c>
      <c r="D77" s="2">
        <v>60.736435</v>
      </c>
    </row>
    <row r="78" spans="1:4" x14ac:dyDescent="0.25">
      <c r="A78" s="5">
        <v>76</v>
      </c>
      <c r="B78" s="1">
        <v>40294</v>
      </c>
      <c r="C78" s="2">
        <v>76.800926000000004</v>
      </c>
      <c r="D78" s="2">
        <v>60.554046999999997</v>
      </c>
    </row>
    <row r="79" spans="1:4" x14ac:dyDescent="0.25">
      <c r="A79" s="5">
        <v>77</v>
      </c>
      <c r="B79" s="1">
        <v>40295</v>
      </c>
      <c r="C79" s="2">
        <v>75.963875000000002</v>
      </c>
      <c r="D79" s="2">
        <v>59.824482000000003</v>
      </c>
    </row>
    <row r="80" spans="1:4" x14ac:dyDescent="0.25">
      <c r="A80" s="5">
        <v>78</v>
      </c>
      <c r="B80" s="1">
        <v>40296</v>
      </c>
      <c r="C80" s="2">
        <v>75.126793000000006</v>
      </c>
      <c r="D80" s="2">
        <v>58.000565000000002</v>
      </c>
    </row>
    <row r="81" spans="1:4" x14ac:dyDescent="0.25">
      <c r="A81" s="5">
        <v>79</v>
      </c>
      <c r="B81" s="1">
        <v>40297</v>
      </c>
      <c r="C81" s="2">
        <v>74.917541999999997</v>
      </c>
      <c r="D81" s="2">
        <v>58.730122000000001</v>
      </c>
    </row>
    <row r="82" spans="1:4" x14ac:dyDescent="0.25">
      <c r="A82" s="5">
        <v>80</v>
      </c>
      <c r="B82" s="1">
        <v>40298</v>
      </c>
      <c r="C82" s="2">
        <v>75.545340999999993</v>
      </c>
      <c r="D82" s="2">
        <v>59.824482000000003</v>
      </c>
    </row>
    <row r="83" spans="1:4" x14ac:dyDescent="0.25">
      <c r="A83" s="5">
        <v>81</v>
      </c>
      <c r="B83" s="1">
        <v>40302</v>
      </c>
      <c r="C83" s="2">
        <v>81.404808000000003</v>
      </c>
      <c r="D83" s="2">
        <v>64.566649999999996</v>
      </c>
    </row>
    <row r="84" spans="1:4" x14ac:dyDescent="0.25">
      <c r="A84" s="5">
        <v>82</v>
      </c>
      <c r="B84" s="1">
        <v>40304</v>
      </c>
      <c r="C84" s="2">
        <v>78.265808000000007</v>
      </c>
      <c r="D84" s="2">
        <v>62.925136999999999</v>
      </c>
    </row>
    <row r="85" spans="1:4" x14ac:dyDescent="0.25">
      <c r="A85" s="5">
        <v>83</v>
      </c>
      <c r="B85" s="1">
        <v>40305</v>
      </c>
      <c r="C85" s="2">
        <v>75.545340999999993</v>
      </c>
      <c r="D85" s="2">
        <v>60.918830999999997</v>
      </c>
    </row>
    <row r="86" spans="1:4" x14ac:dyDescent="0.25">
      <c r="A86" s="5">
        <v>84</v>
      </c>
      <c r="B86" s="1">
        <v>40308</v>
      </c>
      <c r="C86" s="2">
        <v>77.010216</v>
      </c>
      <c r="D86" s="2">
        <v>62.560352000000002</v>
      </c>
    </row>
    <row r="87" spans="1:4" x14ac:dyDescent="0.25">
      <c r="A87" s="5">
        <v>85</v>
      </c>
      <c r="B87" s="1">
        <v>40309</v>
      </c>
      <c r="C87" s="2">
        <v>76.173141000000001</v>
      </c>
      <c r="D87" s="2">
        <v>61.466003000000001</v>
      </c>
    </row>
    <row r="88" spans="1:4" x14ac:dyDescent="0.25">
      <c r="A88" s="5">
        <v>86</v>
      </c>
      <c r="B88" s="1">
        <v>40310</v>
      </c>
      <c r="C88" s="2">
        <v>76.382401000000002</v>
      </c>
      <c r="D88" s="2">
        <v>62.195571999999999</v>
      </c>
    </row>
    <row r="89" spans="1:4" x14ac:dyDescent="0.25">
      <c r="A89" s="5">
        <v>87</v>
      </c>
      <c r="B89" s="1">
        <v>40311</v>
      </c>
      <c r="C89" s="2">
        <v>75.336074999999994</v>
      </c>
      <c r="D89" s="2">
        <v>61.648392000000001</v>
      </c>
    </row>
    <row r="90" spans="1:4" x14ac:dyDescent="0.25">
      <c r="A90" s="5">
        <v>88</v>
      </c>
      <c r="B90" s="1">
        <v>40312</v>
      </c>
      <c r="C90" s="2">
        <v>75.545340999999993</v>
      </c>
      <c r="D90" s="2">
        <v>61.283619000000002</v>
      </c>
    </row>
    <row r="91" spans="1:4" x14ac:dyDescent="0.25">
      <c r="A91" s="5">
        <v>89</v>
      </c>
      <c r="B91" s="1">
        <v>40315</v>
      </c>
      <c r="C91" s="2">
        <v>72.824875000000006</v>
      </c>
      <c r="D91" s="2">
        <v>59.094906000000002</v>
      </c>
    </row>
    <row r="92" spans="1:4" x14ac:dyDescent="0.25">
      <c r="A92" s="5">
        <v>90</v>
      </c>
      <c r="B92" s="1">
        <v>40316</v>
      </c>
      <c r="C92" s="2">
        <v>73.034133999999995</v>
      </c>
      <c r="D92" s="2">
        <v>59.277290000000001</v>
      </c>
    </row>
    <row r="93" spans="1:4" x14ac:dyDescent="0.25">
      <c r="A93" s="5">
        <v>91</v>
      </c>
      <c r="B93" s="1">
        <v>40317</v>
      </c>
      <c r="C93" s="2">
        <v>73.661941999999996</v>
      </c>
      <c r="D93" s="2">
        <v>60.189255000000003</v>
      </c>
    </row>
    <row r="94" spans="1:4" x14ac:dyDescent="0.25">
      <c r="A94" s="5">
        <v>92</v>
      </c>
      <c r="B94" s="1">
        <v>40318</v>
      </c>
      <c r="C94" s="2">
        <v>73.661941999999996</v>
      </c>
      <c r="D94" s="2">
        <v>60.189255000000003</v>
      </c>
    </row>
    <row r="95" spans="1:4" x14ac:dyDescent="0.25">
      <c r="A95" s="5">
        <v>93</v>
      </c>
      <c r="B95" s="1">
        <v>40319</v>
      </c>
      <c r="C95" s="2">
        <v>73.661941999999996</v>
      </c>
      <c r="D95" s="2">
        <v>60.189255000000003</v>
      </c>
    </row>
    <row r="96" spans="1:4" x14ac:dyDescent="0.25">
      <c r="A96" s="5">
        <v>94</v>
      </c>
      <c r="B96" s="1">
        <v>40322</v>
      </c>
      <c r="C96" s="2">
        <v>72.406349000000006</v>
      </c>
      <c r="D96" s="2">
        <v>58.547728999999997</v>
      </c>
    </row>
    <row r="97" spans="1:8" x14ac:dyDescent="0.25">
      <c r="A97" s="5">
        <v>95</v>
      </c>
      <c r="B97" s="1">
        <v>40323</v>
      </c>
      <c r="C97" s="2">
        <v>70.104400999999996</v>
      </c>
      <c r="D97" s="2">
        <v>57.818156999999999</v>
      </c>
    </row>
    <row r="98" spans="1:8" x14ac:dyDescent="0.25">
      <c r="A98" s="5">
        <v>96</v>
      </c>
      <c r="B98" s="1">
        <v>40324</v>
      </c>
      <c r="C98" s="2">
        <v>69.895142000000007</v>
      </c>
      <c r="D98" s="2">
        <v>57.453377000000003</v>
      </c>
    </row>
    <row r="99" spans="1:8" x14ac:dyDescent="0.25">
      <c r="A99" s="5">
        <v>97</v>
      </c>
      <c r="B99" s="1">
        <v>40325</v>
      </c>
      <c r="C99" s="2">
        <v>71.56926</v>
      </c>
      <c r="D99" s="2">
        <v>58.182952999999998</v>
      </c>
    </row>
    <row r="100" spans="1:8" x14ac:dyDescent="0.25">
      <c r="A100" s="5">
        <v>98</v>
      </c>
      <c r="B100" s="1">
        <v>40329</v>
      </c>
      <c r="C100" s="2">
        <v>73.871207999999996</v>
      </c>
      <c r="D100" s="2">
        <v>59.459693999999999</v>
      </c>
    </row>
    <row r="101" spans="1:8" x14ac:dyDescent="0.25">
      <c r="A101" s="5">
        <v>99</v>
      </c>
      <c r="B101" s="1">
        <v>40330</v>
      </c>
      <c r="C101" s="2">
        <v>72.197067000000004</v>
      </c>
      <c r="D101" s="2">
        <v>58.36533</v>
      </c>
    </row>
    <row r="102" spans="1:8" x14ac:dyDescent="0.25">
      <c r="A102" s="5">
        <v>100</v>
      </c>
      <c r="B102" s="1">
        <v>40331</v>
      </c>
      <c r="C102" s="2">
        <v>72.615593000000004</v>
      </c>
      <c r="D102" s="2">
        <v>59.277290000000001</v>
      </c>
    </row>
    <row r="103" spans="1:8" x14ac:dyDescent="0.25">
      <c r="A103" s="5">
        <v>101</v>
      </c>
      <c r="B103" s="1">
        <v>40332</v>
      </c>
      <c r="C103" s="2">
        <v>74.708275</v>
      </c>
      <c r="D103" s="2">
        <v>60.736435</v>
      </c>
      <c r="E103" s="9">
        <f>C103-H103</f>
        <v>1.6993813908753452</v>
      </c>
      <c r="F103" s="2">
        <f t="array" ref="F103:G103">LINEST(C3:C102,D3:D102)</f>
        <v>1.4586519158026363</v>
      </c>
      <c r="G103" s="2">
        <v>-15.584423662647637</v>
      </c>
      <c r="H103" s="2">
        <f>F103*D103+G103</f>
        <v>73.008893609124655</v>
      </c>
    </row>
    <row r="104" spans="1:8" x14ac:dyDescent="0.25">
      <c r="A104" s="5">
        <v>102</v>
      </c>
      <c r="B104" s="1">
        <v>40333</v>
      </c>
      <c r="C104" s="2">
        <v>75.545340999999993</v>
      </c>
      <c r="D104" s="2">
        <v>61.101219</v>
      </c>
      <c r="E104" s="9">
        <f t="shared" ref="E104:E167" si="0">C104-H104</f>
        <v>1.9528438470164105</v>
      </c>
      <c r="F104" s="2">
        <f t="array" ref="F104:G104">LINEST(C4:C103,D4:D103)</f>
        <v>1.4595524836432916</v>
      </c>
      <c r="G104" s="2">
        <v>-15.587938792099095</v>
      </c>
      <c r="H104" s="2">
        <f t="shared" ref="H104:H167" si="1">F104*D104+G104</f>
        <v>73.592497152983583</v>
      </c>
    </row>
    <row r="105" spans="1:8" x14ac:dyDescent="0.25">
      <c r="A105" s="5">
        <v>103</v>
      </c>
      <c r="B105" s="1">
        <v>40336</v>
      </c>
      <c r="C105" s="2">
        <v>74.289726000000002</v>
      </c>
      <c r="D105" s="2">
        <v>60.006866000000002</v>
      </c>
      <c r="E105" s="9">
        <f t="shared" si="0"/>
        <v>2.2435998603023393</v>
      </c>
      <c r="F105" s="2">
        <f t="array" ref="F105:G105">LINEST(C5:C104,D5:D104)</f>
        <v>1.4606592900101334</v>
      </c>
      <c r="G105" s="2">
        <v>-15.603460147595555</v>
      </c>
      <c r="H105" s="2">
        <f t="shared" si="1"/>
        <v>72.046126139697662</v>
      </c>
    </row>
    <row r="106" spans="1:8" x14ac:dyDescent="0.25">
      <c r="A106" s="5">
        <v>104</v>
      </c>
      <c r="B106" s="1">
        <v>40337</v>
      </c>
      <c r="C106" s="2">
        <v>73.661941999999996</v>
      </c>
      <c r="D106" s="2">
        <v>59.642077999999998</v>
      </c>
      <c r="E106" s="9">
        <f t="shared" si="0"/>
        <v>2.098780641690368</v>
      </c>
      <c r="F106" s="2">
        <f t="array" ref="F106:G106">LINEST(C6:C105,D6:D105)</f>
        <v>1.4604148175131149</v>
      </c>
      <c r="G106" s="2">
        <v>-15.539013100163331</v>
      </c>
      <c r="H106" s="2">
        <f t="shared" si="1"/>
        <v>71.563161358309628</v>
      </c>
    </row>
    <row r="107" spans="1:8" x14ac:dyDescent="0.25">
      <c r="A107" s="5">
        <v>105</v>
      </c>
      <c r="B107" s="1">
        <v>40338</v>
      </c>
      <c r="C107" s="2">
        <v>74.289726000000002</v>
      </c>
      <c r="D107" s="2">
        <v>60.006866000000002</v>
      </c>
      <c r="E107" s="9">
        <f t="shared" si="0"/>
        <v>2.1412263725344332</v>
      </c>
      <c r="F107" s="2">
        <f t="array" ref="F107:G107">LINEST(C7:C106,D7:D106)</f>
        <v>1.4628765667458943</v>
      </c>
      <c r="G107" s="2">
        <v>-15.634138487795369</v>
      </c>
      <c r="H107" s="2">
        <f t="shared" si="1"/>
        <v>72.148499627465569</v>
      </c>
    </row>
    <row r="108" spans="1:8" x14ac:dyDescent="0.25">
      <c r="A108" s="5">
        <v>106</v>
      </c>
      <c r="B108" s="1">
        <v>40339</v>
      </c>
      <c r="C108" s="2">
        <v>75.545340999999993</v>
      </c>
      <c r="D108" s="2">
        <v>60.189255000000003</v>
      </c>
      <c r="E108" s="9">
        <f t="shared" si="0"/>
        <v>3.0788130563169602</v>
      </c>
      <c r="F108" s="2">
        <f t="array" ref="F108:G108">LINEST(C8:C107,D8:D107)</f>
        <v>1.4679193034046718</v>
      </c>
      <c r="G108" s="2">
        <v>-15.886441328363134</v>
      </c>
      <c r="H108" s="2">
        <f t="shared" si="1"/>
        <v>72.466527943683033</v>
      </c>
    </row>
    <row r="109" spans="1:8" x14ac:dyDescent="0.25">
      <c r="A109" s="5">
        <v>107</v>
      </c>
      <c r="B109" s="1">
        <v>40340</v>
      </c>
      <c r="C109" s="2">
        <v>76.382401000000002</v>
      </c>
      <c r="D109" s="2">
        <v>60.189255000000003</v>
      </c>
      <c r="E109" s="9">
        <f t="shared" si="0"/>
        <v>3.8531210880620534</v>
      </c>
      <c r="F109" s="2">
        <f t="array" ref="F109:G109">LINEST(C9:C108,D9:D108)</f>
        <v>1.4731148381367893</v>
      </c>
      <c r="G109" s="2">
        <v>-16.136404724960997</v>
      </c>
      <c r="H109" s="2">
        <f t="shared" si="1"/>
        <v>72.529279911937948</v>
      </c>
    </row>
    <row r="110" spans="1:8" x14ac:dyDescent="0.25">
      <c r="A110" s="5">
        <v>108</v>
      </c>
      <c r="B110" s="1">
        <v>40343</v>
      </c>
      <c r="C110" s="2">
        <v>76.800926000000004</v>
      </c>
      <c r="D110" s="2">
        <v>60.371639000000002</v>
      </c>
      <c r="E110" s="9">
        <f t="shared" si="0"/>
        <v>3.9348565608260344</v>
      </c>
      <c r="F110" s="2">
        <f t="array" ref="F110:G110">LINEST(C10:C109,D10:D109)</f>
        <v>1.4777381349007059</v>
      </c>
      <c r="G110" s="2">
        <v>-16.347403777584759</v>
      </c>
      <c r="H110" s="2">
        <f t="shared" si="1"/>
        <v>72.86606943917397</v>
      </c>
    </row>
    <row r="111" spans="1:8" x14ac:dyDescent="0.25">
      <c r="A111" s="5">
        <v>109</v>
      </c>
      <c r="B111" s="1">
        <v>40344</v>
      </c>
      <c r="C111" s="2">
        <v>75.963875000000002</v>
      </c>
      <c r="D111" s="2">
        <v>59.824482000000003</v>
      </c>
      <c r="E111" s="9">
        <f t="shared" si="0"/>
        <v>3.8355247118024067</v>
      </c>
      <c r="F111" s="2">
        <f t="array" ref="F111:G111">LINEST(C11:C110,D11:D110)</f>
        <v>1.4858442719471276</v>
      </c>
      <c r="G111" s="2">
        <v>-16.761513613706455</v>
      </c>
      <c r="H111" s="2">
        <f t="shared" si="1"/>
        <v>72.128350288197595</v>
      </c>
    </row>
    <row r="112" spans="1:8" x14ac:dyDescent="0.25">
      <c r="A112" s="5">
        <v>110</v>
      </c>
      <c r="B112" s="1">
        <v>40345</v>
      </c>
      <c r="C112" s="2">
        <v>77.219475000000003</v>
      </c>
      <c r="D112" s="2">
        <v>60.554046999999997</v>
      </c>
      <c r="E112" s="9">
        <f t="shared" si="0"/>
        <v>3.9346377983372633</v>
      </c>
      <c r="F112" s="2">
        <f t="array" ref="F112:G112">LINEST(C12:C111,D12:D111)</f>
        <v>1.4898648493455733</v>
      </c>
      <c r="G112" s="2">
        <v>-16.932508909257024</v>
      </c>
      <c r="H112" s="2">
        <f t="shared" si="1"/>
        <v>73.284837201662739</v>
      </c>
    </row>
    <row r="113" spans="1:8" x14ac:dyDescent="0.25">
      <c r="A113" s="5">
        <v>111</v>
      </c>
      <c r="B113" s="1">
        <v>40346</v>
      </c>
      <c r="C113" s="2">
        <v>77.219475000000003</v>
      </c>
      <c r="D113" s="2">
        <v>60.554046999999997</v>
      </c>
      <c r="E113" s="9">
        <f t="shared" si="0"/>
        <v>3.8691369748206625</v>
      </c>
      <c r="F113" s="2">
        <f t="array" ref="F113:G113">LINEST(C13:C112,D13:D112)</f>
        <v>1.4921381950149917</v>
      </c>
      <c r="G113" s="2">
        <v>-17.004668366253625</v>
      </c>
      <c r="H113" s="2">
        <f t="shared" si="1"/>
        <v>73.35033802517934</v>
      </c>
    </row>
    <row r="114" spans="1:8" x14ac:dyDescent="0.25">
      <c r="A114" s="5">
        <v>112</v>
      </c>
      <c r="B114" s="1">
        <v>40347</v>
      </c>
      <c r="C114" s="2">
        <v>77.847282000000007</v>
      </c>
      <c r="D114" s="2">
        <v>60.554046999999997</v>
      </c>
      <c r="E114" s="9">
        <f t="shared" si="0"/>
        <v>4.4301358865603504</v>
      </c>
      <c r="F114" s="2">
        <f t="array" ref="F114:G114">LINEST(C14:C113,D14:D113)</f>
        <v>1.4939031774606388</v>
      </c>
      <c r="G114" s="2">
        <v>-17.044737107961197</v>
      </c>
      <c r="H114" s="2">
        <f t="shared" si="1"/>
        <v>73.417146113439657</v>
      </c>
    </row>
    <row r="115" spans="1:8" x14ac:dyDescent="0.25">
      <c r="A115" s="5">
        <v>113</v>
      </c>
      <c r="B115" s="1">
        <v>40350</v>
      </c>
      <c r="C115" s="2">
        <v>79.730675000000005</v>
      </c>
      <c r="D115" s="2">
        <v>62.195571999999999</v>
      </c>
      <c r="E115" s="9">
        <f t="shared" si="0"/>
        <v>3.7931015066109666</v>
      </c>
      <c r="F115" s="2">
        <f t="array" ref="F115:G115">LINEST(C15:C114,D15:D114)</f>
        <v>1.4931478918610848</v>
      </c>
      <c r="G115" s="2">
        <v>-16.929613721505277</v>
      </c>
      <c r="H115" s="2">
        <f t="shared" si="1"/>
        <v>75.937573493389039</v>
      </c>
    </row>
    <row r="116" spans="1:8" x14ac:dyDescent="0.25">
      <c r="A116" s="5">
        <v>114</v>
      </c>
      <c r="B116" s="1">
        <v>40351</v>
      </c>
      <c r="C116" s="2">
        <v>79.102858999999995</v>
      </c>
      <c r="D116" s="2">
        <v>61.648392000000001</v>
      </c>
      <c r="E116" s="9">
        <f t="shared" si="0"/>
        <v>3.9218392323989377</v>
      </c>
      <c r="F116" s="2">
        <f t="array" ref="F116:G116">LINEST(C16:C115,D16:D115)</f>
        <v>1.4978905714690631</v>
      </c>
      <c r="G116" s="2">
        <v>-17.16152535542777</v>
      </c>
      <c r="H116" s="2">
        <f t="shared" si="1"/>
        <v>75.181019767601057</v>
      </c>
    </row>
    <row r="117" spans="1:8" x14ac:dyDescent="0.25">
      <c r="A117" s="5">
        <v>115</v>
      </c>
      <c r="B117" s="1">
        <v>40352</v>
      </c>
      <c r="C117" s="2">
        <v>78.265808000000007</v>
      </c>
      <c r="D117" s="2">
        <v>61.283619000000002</v>
      </c>
      <c r="E117" s="9">
        <f t="shared" si="0"/>
        <v>3.5776269770599356</v>
      </c>
      <c r="F117" s="2">
        <f t="array" ref="F117:G117">LINEST(C17:C116,D17:D116)</f>
        <v>1.4992778549391075</v>
      </c>
      <c r="G117" s="2">
        <v>-17.192991814285463</v>
      </c>
      <c r="H117" s="2">
        <f t="shared" si="1"/>
        <v>74.688181022940071</v>
      </c>
    </row>
    <row r="118" spans="1:8" x14ac:dyDescent="0.25">
      <c r="A118" s="5">
        <v>116</v>
      </c>
      <c r="B118" s="1">
        <v>40353</v>
      </c>
      <c r="C118" s="2">
        <v>75.545340999999993</v>
      </c>
      <c r="D118" s="2">
        <v>59.824482000000003</v>
      </c>
      <c r="E118" s="9">
        <f t="shared" si="0"/>
        <v>3.0017313680702955</v>
      </c>
      <c r="F118" s="2">
        <f t="array" ref="F118:G118">LINEST(C18:C117,D18:D117)</f>
        <v>1.4998106327738694</v>
      </c>
      <c r="G118" s="2">
        <v>-17.181784571859268</v>
      </c>
      <c r="H118" s="2">
        <f t="shared" si="1"/>
        <v>72.543609631929698</v>
      </c>
    </row>
    <row r="119" spans="1:8" x14ac:dyDescent="0.25">
      <c r="A119" s="5">
        <v>117</v>
      </c>
      <c r="B119" s="1">
        <v>40354</v>
      </c>
      <c r="C119" s="2">
        <v>76.173141000000001</v>
      </c>
      <c r="D119" s="2">
        <v>59.824482000000003</v>
      </c>
      <c r="E119" s="9">
        <f t="shared" si="0"/>
        <v>3.5786878646507034</v>
      </c>
      <c r="F119" s="2">
        <f t="array" ref="F119:G119">LINEST(C19:C118,D19:D118)</f>
        <v>1.4934593851103473</v>
      </c>
      <c r="G119" s="2">
        <v>-16.750980966915748</v>
      </c>
      <c r="H119" s="2">
        <f t="shared" si="1"/>
        <v>72.594453135349298</v>
      </c>
    </row>
    <row r="120" spans="1:8" x14ac:dyDescent="0.25">
      <c r="A120" s="5">
        <v>118</v>
      </c>
      <c r="B120" s="1">
        <v>40357</v>
      </c>
      <c r="C120" s="2">
        <v>76.800926000000004</v>
      </c>
      <c r="D120" s="2">
        <v>60.189255000000003</v>
      </c>
      <c r="E120" s="9">
        <f t="shared" si="0"/>
        <v>3.6075506647901818</v>
      </c>
      <c r="F120" s="2">
        <f t="array" ref="F120:G120">LINEST(C20:C119,D20:D119)</f>
        <v>1.4846630658594127</v>
      </c>
      <c r="G120" s="2">
        <v>-16.16738852488416</v>
      </c>
      <c r="H120" s="2">
        <f t="shared" si="1"/>
        <v>73.193375335209822</v>
      </c>
    </row>
    <row r="121" spans="1:8" x14ac:dyDescent="0.25">
      <c r="A121" s="5">
        <v>119</v>
      </c>
      <c r="B121" s="1">
        <v>40358</v>
      </c>
      <c r="C121" s="2">
        <v>77.010216</v>
      </c>
      <c r="D121" s="2">
        <v>59.824482000000003</v>
      </c>
      <c r="E121" s="9">
        <f t="shared" si="0"/>
        <v>4.3083284160192363</v>
      </c>
      <c r="F121" s="2">
        <f t="array" ref="F121:G121">LINEST(C21:C120,D21:D120)</f>
        <v>1.4784095217440012</v>
      </c>
      <c r="G121" s="2">
        <v>-15.743196238221856</v>
      </c>
      <c r="H121" s="2">
        <f t="shared" si="1"/>
        <v>72.701887583980763</v>
      </c>
    </row>
    <row r="122" spans="1:8" x14ac:dyDescent="0.25">
      <c r="A122" s="5">
        <v>120</v>
      </c>
      <c r="B122" s="1">
        <v>40359</v>
      </c>
      <c r="C122" s="2">
        <v>75.963875000000002</v>
      </c>
      <c r="D122" s="2">
        <v>59.277290000000001</v>
      </c>
      <c r="E122" s="9">
        <f t="shared" si="0"/>
        <v>4.0092232998178616</v>
      </c>
      <c r="F122" s="2">
        <f t="array" ref="F122:G122">LINEST(C22:C121,D22:D121)</f>
        <v>1.470273455197564</v>
      </c>
      <c r="G122" s="2">
        <v>-15.199174282865869</v>
      </c>
      <c r="H122" s="2">
        <f t="shared" si="1"/>
        <v>71.95465170018214</v>
      </c>
    </row>
    <row r="123" spans="1:8" x14ac:dyDescent="0.25">
      <c r="A123" s="5">
        <v>121</v>
      </c>
      <c r="B123" s="1">
        <v>40361</v>
      </c>
      <c r="C123" s="2">
        <v>75.754600999999994</v>
      </c>
      <c r="D123" s="2">
        <v>59.459693999999999</v>
      </c>
      <c r="E123" s="9">
        <f t="shared" si="0"/>
        <v>3.4787479136344928</v>
      </c>
      <c r="F123" s="2">
        <f t="array" ref="F123:G123">LINEST(C23:C122,D23:D122)</f>
        <v>1.4618981531449002</v>
      </c>
      <c r="G123" s="2">
        <v>-14.648163758795405</v>
      </c>
      <c r="H123" s="2">
        <f t="shared" si="1"/>
        <v>72.275853086365501</v>
      </c>
    </row>
    <row r="124" spans="1:8" x14ac:dyDescent="0.25">
      <c r="A124" s="5">
        <v>122</v>
      </c>
      <c r="B124" s="1">
        <v>40364</v>
      </c>
      <c r="C124" s="2">
        <v>75.754600999999994</v>
      </c>
      <c r="D124" s="2">
        <v>59.642077999999998</v>
      </c>
      <c r="E124" s="9">
        <f t="shared" si="0"/>
        <v>3.1735227280052101</v>
      </c>
      <c r="F124" s="2">
        <f t="array" ref="F124:G124">LINEST(C24:C123,D24:D123)</f>
        <v>1.4571923787247869</v>
      </c>
      <c r="G124" s="2">
        <v>-14.328903240914499</v>
      </c>
      <c r="H124" s="2">
        <f t="shared" si="1"/>
        <v>72.581078271994784</v>
      </c>
    </row>
    <row r="125" spans="1:8" x14ac:dyDescent="0.25">
      <c r="A125" s="5">
        <v>123</v>
      </c>
      <c r="B125" s="1">
        <v>40365</v>
      </c>
      <c r="C125" s="2">
        <v>76.591660000000005</v>
      </c>
      <c r="D125" s="2">
        <v>60.736435</v>
      </c>
      <c r="E125" s="9">
        <f t="shared" si="0"/>
        <v>2.3765823848345775</v>
      </c>
      <c r="F125" s="2">
        <f t="array" ref="F125:G125">LINEST(C25:C124,D25:D124)</f>
        <v>1.4482376900430984</v>
      </c>
      <c r="G125" s="2">
        <v>-13.745716710687375</v>
      </c>
      <c r="H125" s="2">
        <f t="shared" si="1"/>
        <v>74.215077615165427</v>
      </c>
    </row>
    <row r="126" spans="1:8" x14ac:dyDescent="0.25">
      <c r="A126" s="5">
        <v>124</v>
      </c>
      <c r="B126" s="1">
        <v>40366</v>
      </c>
      <c r="C126" s="2">
        <v>76.382401000000002</v>
      </c>
      <c r="D126" s="2">
        <v>60.189255000000003</v>
      </c>
      <c r="E126" s="9">
        <f t="shared" si="0"/>
        <v>2.9254747885084385</v>
      </c>
      <c r="F126" s="2">
        <f t="array" ref="F126:G126">LINEST(C26:C125,D26:D125)</f>
        <v>1.4448645817205936</v>
      </c>
      <c r="G126" s="2">
        <v>-13.508396538157584</v>
      </c>
      <c r="H126" s="2">
        <f t="shared" si="1"/>
        <v>73.456926211491563</v>
      </c>
    </row>
    <row r="127" spans="1:8" x14ac:dyDescent="0.25">
      <c r="A127" s="5">
        <v>125</v>
      </c>
      <c r="B127" s="1">
        <v>40367</v>
      </c>
      <c r="C127" s="2">
        <v>77.219475000000003</v>
      </c>
      <c r="D127" s="2">
        <v>60.918830999999997</v>
      </c>
      <c r="E127" s="9">
        <f t="shared" si="0"/>
        <v>2.6607210712216158</v>
      </c>
      <c r="F127" s="2">
        <f t="array" ref="F127:G127">LINEST(C27:C126,D27:D126)</f>
        <v>1.433604036994196</v>
      </c>
      <c r="G127" s="2">
        <v>-12.774728121788783</v>
      </c>
      <c r="H127" s="2">
        <f t="shared" si="1"/>
        <v>74.558753928778387</v>
      </c>
    </row>
    <row r="128" spans="1:8" x14ac:dyDescent="0.25">
      <c r="A128" s="5">
        <v>126</v>
      </c>
      <c r="B128" s="1">
        <v>40368</v>
      </c>
      <c r="C128" s="2">
        <v>78.056526000000005</v>
      </c>
      <c r="D128" s="2">
        <v>60.736435</v>
      </c>
      <c r="E128" s="9">
        <f t="shared" si="0"/>
        <v>3.7085988721415362</v>
      </c>
      <c r="F128" s="2">
        <f t="array" ref="F128:G128">LINEST(C28:C127,D28:D127)</f>
        <v>1.4183446771674997</v>
      </c>
      <c r="G128" s="2">
        <v>-11.79727216452136</v>
      </c>
      <c r="H128" s="2">
        <f t="shared" si="1"/>
        <v>74.347927127858469</v>
      </c>
    </row>
    <row r="129" spans="1:8" x14ac:dyDescent="0.25">
      <c r="A129" s="5">
        <v>127</v>
      </c>
      <c r="B129" s="1">
        <v>40371</v>
      </c>
      <c r="C129" s="2">
        <v>78.893600000000006</v>
      </c>
      <c r="D129" s="2">
        <v>60.371639000000002</v>
      </c>
      <c r="E129" s="9">
        <f t="shared" si="0"/>
        <v>4.9916396324615135</v>
      </c>
      <c r="F129" s="2">
        <f t="array" ref="F129:G129">LINEST(C29:C128,D29:D128)</f>
        <v>1.3979896340942002</v>
      </c>
      <c r="G129" s="2">
        <v>-10.496965147738649</v>
      </c>
      <c r="H129" s="2">
        <f t="shared" si="1"/>
        <v>73.901960367538493</v>
      </c>
    </row>
    <row r="130" spans="1:8" x14ac:dyDescent="0.25">
      <c r="A130" s="5">
        <v>128</v>
      </c>
      <c r="B130" s="1">
        <v>40372</v>
      </c>
      <c r="C130" s="2">
        <v>77.847282000000007</v>
      </c>
      <c r="D130" s="2">
        <v>61.283619000000002</v>
      </c>
      <c r="E130" s="9">
        <f t="shared" si="0"/>
        <v>2.6078815131019724</v>
      </c>
      <c r="F130" s="2">
        <f t="array" ref="F130:G130">LINEST(C30:C129,D30:D129)</f>
        <v>1.3772783338252055</v>
      </c>
      <c r="G130" s="2">
        <v>-9.1652001802006708</v>
      </c>
      <c r="H130" s="2">
        <f t="shared" si="1"/>
        <v>75.239400486898035</v>
      </c>
    </row>
    <row r="131" spans="1:8" x14ac:dyDescent="0.25">
      <c r="A131" s="5">
        <v>129</v>
      </c>
      <c r="B131" s="1">
        <v>40373</v>
      </c>
      <c r="C131" s="2">
        <v>78.056526000000005</v>
      </c>
      <c r="D131" s="2">
        <v>60.918830999999997</v>
      </c>
      <c r="E131" s="9">
        <f t="shared" si="0"/>
        <v>3.2627877873945152</v>
      </c>
      <c r="F131" s="2">
        <f t="array" ref="F131:G131">LINEST(C31:C130,D31:D130)</f>
        <v>1.3567077526511333</v>
      </c>
      <c r="G131" s="2">
        <v>-7.8553120875386924</v>
      </c>
      <c r="H131" s="2">
        <f t="shared" si="1"/>
        <v>74.79373821260549</v>
      </c>
    </row>
    <row r="132" spans="1:8" x14ac:dyDescent="0.25">
      <c r="A132" s="5">
        <v>130</v>
      </c>
      <c r="B132" s="1">
        <v>40374</v>
      </c>
      <c r="C132" s="2">
        <v>77.428725999999997</v>
      </c>
      <c r="D132" s="2">
        <v>61.283619000000002</v>
      </c>
      <c r="E132" s="9">
        <f t="shared" si="0"/>
        <v>2.0767087473039254</v>
      </c>
      <c r="F132" s="2">
        <f t="array" ref="F132:G132">LINEST(C32:C131,D32:D131)</f>
        <v>1.3308135688580984</v>
      </c>
      <c r="G132" s="2">
        <v>-6.2050544612338996</v>
      </c>
      <c r="H132" s="2">
        <f t="shared" si="1"/>
        <v>75.352017252696072</v>
      </c>
    </row>
    <row r="133" spans="1:8" x14ac:dyDescent="0.25">
      <c r="A133" s="5">
        <v>131</v>
      </c>
      <c r="B133" s="1">
        <v>40375</v>
      </c>
      <c r="C133" s="2">
        <v>78.893600000000006</v>
      </c>
      <c r="D133" s="2">
        <v>61.830776</v>
      </c>
      <c r="E133" s="9">
        <f t="shared" si="0"/>
        <v>2.774114720298158</v>
      </c>
      <c r="F133" s="2">
        <f t="array" ref="F133:G133">LINEST(C33:C132,D33:D132)</f>
        <v>1.3038441497127757</v>
      </c>
      <c r="G133" s="2">
        <v>-4.4982102800992578</v>
      </c>
      <c r="H133" s="2">
        <f t="shared" si="1"/>
        <v>76.119485279701848</v>
      </c>
    </row>
    <row r="134" spans="1:8" x14ac:dyDescent="0.25">
      <c r="A134" s="5">
        <v>132</v>
      </c>
      <c r="B134" s="1">
        <v>40378</v>
      </c>
      <c r="C134" s="2">
        <v>78.475075000000004</v>
      </c>
      <c r="D134" s="2">
        <v>61.283619000000002</v>
      </c>
      <c r="E134" s="9">
        <f t="shared" si="0"/>
        <v>3.0090297472167578</v>
      </c>
      <c r="F134" s="2">
        <f t="array" ref="F134:G134">LINEST(C34:C133,D34:D133)</f>
        <v>1.2677995918818323</v>
      </c>
      <c r="G134" s="2">
        <v>-2.2293019044584668</v>
      </c>
      <c r="H134" s="2">
        <f t="shared" si="1"/>
        <v>75.466045252783246</v>
      </c>
    </row>
    <row r="135" spans="1:8" x14ac:dyDescent="0.25">
      <c r="A135" s="5">
        <v>133</v>
      </c>
      <c r="B135" s="1">
        <v>40379</v>
      </c>
      <c r="C135" s="2">
        <v>78.475075000000004</v>
      </c>
      <c r="D135" s="2">
        <v>61.101219</v>
      </c>
      <c r="E135" s="9">
        <f t="shared" si="0"/>
        <v>3.1572381022045306</v>
      </c>
      <c r="F135" s="2">
        <f t="array" ref="F135:G135">LINEST(C35:C134,D35:D134)</f>
        <v>1.2304740092650523</v>
      </c>
      <c r="G135" s="2">
        <v>0.13437498388347535</v>
      </c>
      <c r="H135" s="2">
        <f t="shared" si="1"/>
        <v>75.317836897795473</v>
      </c>
    </row>
    <row r="136" spans="1:8" x14ac:dyDescent="0.25">
      <c r="A136" s="5">
        <v>134</v>
      </c>
      <c r="B136" s="1">
        <v>40380</v>
      </c>
      <c r="C136" s="2">
        <v>79.312140999999997</v>
      </c>
      <c r="D136" s="2">
        <v>61.101219</v>
      </c>
      <c r="E136" s="9">
        <f t="shared" si="0"/>
        <v>3.9099025707199502</v>
      </c>
      <c r="F136" s="2">
        <f t="array" ref="F136:G136">LINEST(C36:C135,D36:D135)</f>
        <v>1.1951865725059176</v>
      </c>
      <c r="G136" s="2">
        <v>2.374881916736598</v>
      </c>
      <c r="H136" s="2">
        <f t="shared" si="1"/>
        <v>75.402238429280047</v>
      </c>
    </row>
    <row r="137" spans="1:8" x14ac:dyDescent="0.25">
      <c r="A137" s="5">
        <v>135</v>
      </c>
      <c r="B137" s="1">
        <v>40381</v>
      </c>
      <c r="C137" s="2">
        <v>80.358490000000003</v>
      </c>
      <c r="D137" s="2">
        <v>61.466003000000001</v>
      </c>
      <c r="E137" s="9">
        <f t="shared" si="0"/>
        <v>4.451207348927511</v>
      </c>
      <c r="F137" s="2">
        <f t="array" ref="F137:G137">LINEST(C37:C136,D37:D136)</f>
        <v>1.1564728903422723</v>
      </c>
      <c r="G137" s="2">
        <v>4.8235165038757088</v>
      </c>
      <c r="H137" s="2">
        <f t="shared" si="1"/>
        <v>75.907282651072492</v>
      </c>
    </row>
    <row r="138" spans="1:8" x14ac:dyDescent="0.25">
      <c r="A138" s="5">
        <v>136</v>
      </c>
      <c r="B138" s="1">
        <v>40382</v>
      </c>
      <c r="C138" s="2">
        <v>82.451156999999995</v>
      </c>
      <c r="D138" s="2">
        <v>62.925136999999999</v>
      </c>
      <c r="E138" s="9">
        <f t="shared" si="0"/>
        <v>4.8416446667571478</v>
      </c>
      <c r="F138" s="2">
        <f t="array" ref="F138:G138">LINEST(C38:C137,D38:D137)</f>
        <v>1.1143221493920994</v>
      </c>
      <c r="G138" s="2">
        <v>7.490638420610523</v>
      </c>
      <c r="H138" s="2">
        <f t="shared" si="1"/>
        <v>77.609512333242847</v>
      </c>
    </row>
    <row r="139" spans="1:8" x14ac:dyDescent="0.25">
      <c r="A139" s="5">
        <v>137</v>
      </c>
      <c r="B139" s="1">
        <v>40386</v>
      </c>
      <c r="C139" s="2">
        <v>87.892075000000006</v>
      </c>
      <c r="D139" s="2">
        <v>66.390579000000002</v>
      </c>
      <c r="E139" s="9">
        <f t="shared" si="0"/>
        <v>6.4722183616134572</v>
      </c>
      <c r="F139" s="2">
        <f t="array" ref="F139:G139">LINEST(C39:C138,D39:D138)</f>
        <v>1.0863153020821394</v>
      </c>
      <c r="G139" s="2">
        <v>9.2987547565933966</v>
      </c>
      <c r="H139" s="2">
        <f t="shared" si="1"/>
        <v>81.419856638386548</v>
      </c>
    </row>
    <row r="140" spans="1:8" x14ac:dyDescent="0.25">
      <c r="A140" s="5">
        <v>138</v>
      </c>
      <c r="B140" s="1">
        <v>40387</v>
      </c>
      <c r="C140" s="2">
        <v>85.380875000000003</v>
      </c>
      <c r="D140" s="2">
        <v>66.025779999999997</v>
      </c>
      <c r="E140" s="9">
        <f t="shared" si="0"/>
        <v>4.084643245156073</v>
      </c>
      <c r="F140" s="2">
        <f t="array" ref="F140:G140">LINEST(C40:C139,D40:D139)</f>
        <v>1.1233041798204111</v>
      </c>
      <c r="G140" s="2">
        <v>7.1291971049410279</v>
      </c>
      <c r="H140" s="2">
        <f t="shared" si="1"/>
        <v>81.29623175484393</v>
      </c>
    </row>
    <row r="141" spans="1:8" x14ac:dyDescent="0.25">
      <c r="A141" s="5">
        <v>139</v>
      </c>
      <c r="B141" s="1">
        <v>40388</v>
      </c>
      <c r="C141" s="2">
        <v>86.636497000000006</v>
      </c>
      <c r="D141" s="2">
        <v>65.843399000000005</v>
      </c>
      <c r="E141" s="9">
        <f t="shared" si="0"/>
        <v>5.3938794933214922</v>
      </c>
      <c r="F141" s="2">
        <f t="array" ref="F141:G141">LINEST(C41:C140,D41:D140)</f>
        <v>1.1405468101245757</v>
      </c>
      <c r="G141" s="2">
        <v>6.1451388094688326</v>
      </c>
      <c r="H141" s="2">
        <f t="shared" si="1"/>
        <v>81.242617506678513</v>
      </c>
    </row>
    <row r="142" spans="1:8" x14ac:dyDescent="0.25">
      <c r="A142" s="5">
        <v>140</v>
      </c>
      <c r="B142" s="1">
        <v>40389</v>
      </c>
      <c r="C142" s="2">
        <v>83.706756999999996</v>
      </c>
      <c r="D142" s="2">
        <v>64.931434999999993</v>
      </c>
      <c r="E142" s="9">
        <f t="shared" si="0"/>
        <v>3.3127519402982131</v>
      </c>
      <c r="F142" s="2">
        <f t="array" ref="F142:G142">LINEST(C42:C141,D42:D141)</f>
        <v>1.170582035045336</v>
      </c>
      <c r="G142" s="2">
        <v>4.386433738987833</v>
      </c>
      <c r="H142" s="2">
        <f t="shared" si="1"/>
        <v>80.394005059701783</v>
      </c>
    </row>
    <row r="143" spans="1:8" x14ac:dyDescent="0.25">
      <c r="A143" s="5">
        <v>141</v>
      </c>
      <c r="B143" s="1">
        <v>40392</v>
      </c>
      <c r="C143" s="2">
        <v>84.962340999999995</v>
      </c>
      <c r="D143" s="2">
        <v>65.661002999999994</v>
      </c>
      <c r="E143" s="9">
        <f t="shared" si="0"/>
        <v>3.6119237755484193</v>
      </c>
      <c r="F143" s="2">
        <f t="array" ref="F143:G143">LINEST(C43:C142,D43:D142)</f>
        <v>1.1794813718803818</v>
      </c>
      <c r="G143" s="2">
        <v>3.9044873269697149</v>
      </c>
      <c r="H143" s="2">
        <f t="shared" si="1"/>
        <v>81.350417224451576</v>
      </c>
    </row>
    <row r="144" spans="1:8" x14ac:dyDescent="0.25">
      <c r="A144" s="5">
        <v>142</v>
      </c>
      <c r="B144" s="1">
        <v>40393</v>
      </c>
      <c r="C144" s="2">
        <v>85.380875000000003</v>
      </c>
      <c r="D144" s="2">
        <v>66.025779999999997</v>
      </c>
      <c r="E144" s="9">
        <f t="shared" si="0"/>
        <v>3.4339436839259889</v>
      </c>
      <c r="F144" s="2">
        <f t="array" ref="F144:G144">LINEST(C44:C143,D44:D143)</f>
        <v>1.2022544977212393</v>
      </c>
      <c r="G144" s="2">
        <v>2.5671403455209685</v>
      </c>
      <c r="H144" s="2">
        <f t="shared" si="1"/>
        <v>81.946931316074014</v>
      </c>
    </row>
    <row r="145" spans="1:8" x14ac:dyDescent="0.25">
      <c r="A145" s="5">
        <v>143</v>
      </c>
      <c r="B145" s="1">
        <v>40394</v>
      </c>
      <c r="C145" s="2">
        <v>86.636497000000006</v>
      </c>
      <c r="D145" s="2">
        <v>66.937752000000003</v>
      </c>
      <c r="E145" s="9">
        <f t="shared" si="0"/>
        <v>3.3870584751368114</v>
      </c>
      <c r="F145" s="2">
        <f t="array" ref="F145:G145">LINEST(C45:C144,D45:D144)</f>
        <v>1.2267089486164542</v>
      </c>
      <c r="G145" s="2">
        <v>1.1362991461942329</v>
      </c>
      <c r="H145" s="2">
        <f t="shared" si="1"/>
        <v>83.249438524863194</v>
      </c>
    </row>
    <row r="146" spans="1:8" x14ac:dyDescent="0.25">
      <c r="A146" s="5">
        <v>144</v>
      </c>
      <c r="B146" s="1">
        <v>40395</v>
      </c>
      <c r="C146" s="2">
        <v>89.147682000000003</v>
      </c>
      <c r="D146" s="2">
        <v>67.849709000000004</v>
      </c>
      <c r="E146" s="9">
        <f t="shared" si="0"/>
        <v>4.5584026768893864</v>
      </c>
      <c r="F146" s="2">
        <f t="array" ref="F146:G146">LINEST(C46:C145,D46:D145)</f>
        <v>1.2505865456595908</v>
      </c>
      <c r="G146" s="2">
        <v>-0.26265387920783212</v>
      </c>
      <c r="H146" s="2">
        <f t="shared" si="1"/>
        <v>84.589279323110617</v>
      </c>
    </row>
    <row r="147" spans="1:8" x14ac:dyDescent="0.25">
      <c r="A147" s="5">
        <v>145</v>
      </c>
      <c r="B147" s="1">
        <v>40396</v>
      </c>
      <c r="C147" s="2">
        <v>87.473540999999997</v>
      </c>
      <c r="D147" s="2">
        <v>68.214484999999996</v>
      </c>
      <c r="E147" s="9">
        <f t="shared" si="0"/>
        <v>2.0895535552110829</v>
      </c>
      <c r="F147" s="2">
        <f t="array" ref="F147:G147">LINEST(C47:C146,D47:D146)</f>
        <v>1.2896780363966616</v>
      </c>
      <c r="G147" s="2">
        <v>-2.5907356238206063</v>
      </c>
      <c r="H147" s="2">
        <f t="shared" si="1"/>
        <v>85.383987444788914</v>
      </c>
    </row>
    <row r="148" spans="1:8" x14ac:dyDescent="0.25">
      <c r="A148" s="5">
        <v>146</v>
      </c>
      <c r="B148" s="1">
        <v>40399</v>
      </c>
      <c r="C148" s="2">
        <v>86.636497000000006</v>
      </c>
      <c r="D148" s="2">
        <v>67.667320000000004</v>
      </c>
      <c r="E148" s="9">
        <f t="shared" si="0"/>
        <v>1.8407098352776359</v>
      </c>
      <c r="F148" s="2">
        <f t="array" ref="F148:G148">LINEST(C48:C147,D48:D147)</f>
        <v>1.3014546103765929</v>
      </c>
      <c r="G148" s="2">
        <v>-3.2701584211058758</v>
      </c>
      <c r="H148" s="2">
        <f t="shared" si="1"/>
        <v>84.79578716472237</v>
      </c>
    </row>
    <row r="149" spans="1:8" x14ac:dyDescent="0.25">
      <c r="A149" s="5">
        <v>147</v>
      </c>
      <c r="B149" s="1">
        <v>40400</v>
      </c>
      <c r="C149" s="2">
        <v>84.962340999999995</v>
      </c>
      <c r="D149" s="2">
        <v>65.843399000000005</v>
      </c>
      <c r="E149" s="9">
        <f t="shared" si="0"/>
        <v>2.4775280726758808</v>
      </c>
      <c r="F149" s="2">
        <f t="array" ref="F149:G149">LINEST(C49:C148,D49:D148)</f>
        <v>1.3041586549813839</v>
      </c>
      <c r="G149" s="2">
        <v>-3.3854257519184898</v>
      </c>
      <c r="H149" s="2">
        <f t="shared" si="1"/>
        <v>82.484812927324114</v>
      </c>
    </row>
    <row r="150" spans="1:8" x14ac:dyDescent="0.25">
      <c r="A150" s="5">
        <v>148</v>
      </c>
      <c r="B150" s="1">
        <v>40401</v>
      </c>
      <c r="C150" s="2">
        <v>85.799408</v>
      </c>
      <c r="D150" s="2">
        <v>66.208183000000005</v>
      </c>
      <c r="E150" s="9">
        <f t="shared" si="0"/>
        <v>2.7675155107593667</v>
      </c>
      <c r="F150" s="2">
        <f t="array" ref="F150:G150">LINEST(C50:C149,D50:D149)</f>
        <v>1.3054319527607199</v>
      </c>
      <c r="G150" s="2">
        <v>-3.3983851331884694</v>
      </c>
      <c r="H150" s="2">
        <f t="shared" si="1"/>
        <v>83.031892489240633</v>
      </c>
    </row>
    <row r="151" spans="1:8" x14ac:dyDescent="0.25">
      <c r="A151" s="5">
        <v>149</v>
      </c>
      <c r="B151" s="1">
        <v>40406</v>
      </c>
      <c r="C151" s="2">
        <v>83.706756999999996</v>
      </c>
      <c r="D151" s="2">
        <v>65.113822999999996</v>
      </c>
      <c r="E151" s="9">
        <f t="shared" si="0"/>
        <v>2.0169114397860568</v>
      </c>
      <c r="F151" s="2">
        <f t="array" ref="F151:G151">LINEST(C51:C150,D51:D150)</f>
        <v>1.3108440228918854</v>
      </c>
      <c r="G151" s="2">
        <v>-3.6642201269762325</v>
      </c>
      <c r="H151" s="2">
        <f t="shared" si="1"/>
        <v>81.689845560213939</v>
      </c>
    </row>
    <row r="152" spans="1:8" x14ac:dyDescent="0.25">
      <c r="A152" s="5">
        <v>150</v>
      </c>
      <c r="B152" s="1">
        <v>40407</v>
      </c>
      <c r="C152" s="2">
        <v>85.380875000000003</v>
      </c>
      <c r="D152" s="2">
        <v>66.390579000000002</v>
      </c>
      <c r="E152" s="9">
        <f t="shared" si="0"/>
        <v>1.9427137210172418</v>
      </c>
      <c r="F152" s="2">
        <f t="array" ref="F152:G152">LINEST(C52:C151,D52:D151)</f>
        <v>1.3136892646105831</v>
      </c>
      <c r="G152" s="2">
        <v>-3.7784296245980613</v>
      </c>
      <c r="H152" s="2">
        <f t="shared" si="1"/>
        <v>83.438161278982761</v>
      </c>
    </row>
    <row r="153" spans="1:8" x14ac:dyDescent="0.25">
      <c r="A153" s="5">
        <v>151</v>
      </c>
      <c r="B153" s="1">
        <v>40408</v>
      </c>
      <c r="C153" s="2">
        <v>86.636497000000006</v>
      </c>
      <c r="D153" s="2">
        <v>67.667320000000004</v>
      </c>
      <c r="E153" s="9">
        <f t="shared" si="0"/>
        <v>1.4235591852046952</v>
      </c>
      <c r="F153" s="2">
        <f t="array" ref="F153:G153">LINEST(C53:C152,D53:D152)</f>
        <v>1.3200208348526343</v>
      </c>
      <c r="G153" s="2">
        <v>-4.1093344238450555</v>
      </c>
      <c r="H153" s="2">
        <f t="shared" si="1"/>
        <v>85.21293781479531</v>
      </c>
    </row>
    <row r="154" spans="1:8" x14ac:dyDescent="0.25">
      <c r="A154" s="5">
        <v>152</v>
      </c>
      <c r="B154" s="1">
        <v>40409</v>
      </c>
      <c r="C154" s="2">
        <v>87.892075000000006</v>
      </c>
      <c r="D154" s="2">
        <v>68.214484999999996</v>
      </c>
      <c r="E154" s="9">
        <f t="shared" si="0"/>
        <v>1.7719317962015708</v>
      </c>
      <c r="F154" s="2">
        <f t="array" ref="F154:G154">LINEST(C54:C153,D54:D153)</f>
        <v>1.3385398218691582</v>
      </c>
      <c r="G154" s="2">
        <v>-5.1876613969979246</v>
      </c>
      <c r="H154" s="2">
        <f t="shared" si="1"/>
        <v>86.120143203798435</v>
      </c>
    </row>
    <row r="155" spans="1:8" x14ac:dyDescent="0.25">
      <c r="A155" s="5">
        <v>153</v>
      </c>
      <c r="B155" s="1">
        <v>40410</v>
      </c>
      <c r="C155" s="2">
        <v>89.147682000000003</v>
      </c>
      <c r="D155" s="2">
        <v>68.032104000000004</v>
      </c>
      <c r="E155" s="9">
        <f t="shared" si="0"/>
        <v>3.056382167711206</v>
      </c>
      <c r="F155" s="2">
        <f t="array" ref="F155:G155">LINEST(C55:C154,D55:D154)</f>
        <v>1.3634419486068392</v>
      </c>
      <c r="G155" s="2">
        <v>-6.6665246132943423</v>
      </c>
      <c r="H155" s="2">
        <f t="shared" si="1"/>
        <v>86.091299832288797</v>
      </c>
    </row>
    <row r="156" spans="1:8" x14ac:dyDescent="0.25">
      <c r="A156" s="5">
        <v>154</v>
      </c>
      <c r="B156" s="1">
        <v>40413</v>
      </c>
      <c r="C156" s="2">
        <v>90.403296999999995</v>
      </c>
      <c r="D156" s="2">
        <v>68.214484999999996</v>
      </c>
      <c r="E156" s="9">
        <f t="shared" si="0"/>
        <v>3.8439533362032989</v>
      </c>
      <c r="F156" s="2">
        <f t="array" ref="F156:G156">LINEST(C56:C155,D56:D155)</f>
        <v>1.3878786597058472</v>
      </c>
      <c r="G156" s="2">
        <v>-8.1140843505279179</v>
      </c>
      <c r="H156" s="2">
        <f t="shared" si="1"/>
        <v>86.559343663796696</v>
      </c>
    </row>
    <row r="157" spans="1:8" x14ac:dyDescent="0.25">
      <c r="A157" s="5">
        <v>155</v>
      </c>
      <c r="B157" s="1">
        <v>40414</v>
      </c>
      <c r="C157" s="2">
        <v>91.240356000000006</v>
      </c>
      <c r="D157" s="2">
        <v>68.396866000000003</v>
      </c>
      <c r="E157" s="9">
        <f t="shared" si="0"/>
        <v>4.0563940466750523</v>
      </c>
      <c r="F157" s="2">
        <f t="array" ref="F157:G157">LINEST(C57:C156,D57:D156)</f>
        <v>1.4347569672665446</v>
      </c>
      <c r="G157" s="2">
        <v>-10.948918079371282</v>
      </c>
      <c r="H157" s="2">
        <f t="shared" si="1"/>
        <v>87.183961953324953</v>
      </c>
    </row>
    <row r="158" spans="1:8" x14ac:dyDescent="0.25">
      <c r="A158" s="5">
        <v>156</v>
      </c>
      <c r="B158" s="1">
        <v>40415</v>
      </c>
      <c r="C158" s="2">
        <v>88.310608000000002</v>
      </c>
      <c r="D158" s="2">
        <v>67.849709000000004</v>
      </c>
      <c r="E158" s="9">
        <f t="shared" si="0"/>
        <v>1.6396692662788155</v>
      </c>
      <c r="F158" s="2">
        <f t="array" ref="F158:G158">LINEST(C58:C157,D58:D157)</f>
        <v>1.4717197205631392</v>
      </c>
      <c r="G158" s="2">
        <v>-13.184816036049128</v>
      </c>
      <c r="H158" s="2">
        <f t="shared" si="1"/>
        <v>86.670938733721187</v>
      </c>
    </row>
    <row r="159" spans="1:8" x14ac:dyDescent="0.25">
      <c r="A159" s="5">
        <v>157</v>
      </c>
      <c r="B159" s="1">
        <v>40416</v>
      </c>
      <c r="C159" s="2">
        <v>86.636497000000006</v>
      </c>
      <c r="D159" s="2">
        <v>67.120148</v>
      </c>
      <c r="E159" s="9">
        <f t="shared" si="0"/>
        <v>0.92290261048060529</v>
      </c>
      <c r="F159" s="2">
        <f t="array" ref="F159:G159">LINEST(C59:C158,D59:D158)</f>
        <v>1.4877425268362547</v>
      </c>
      <c r="G159" s="2">
        <v>-14.143904197623996</v>
      </c>
      <c r="H159" s="2">
        <f t="shared" si="1"/>
        <v>85.7135943895194</v>
      </c>
    </row>
    <row r="160" spans="1:8" x14ac:dyDescent="0.25">
      <c r="A160" s="5">
        <v>158</v>
      </c>
      <c r="B160" s="1">
        <v>40417</v>
      </c>
      <c r="C160" s="2">
        <v>88.729156000000003</v>
      </c>
      <c r="D160" s="2">
        <v>67.120148</v>
      </c>
      <c r="E160" s="9">
        <f t="shared" si="0"/>
        <v>2.8501622238396322</v>
      </c>
      <c r="F160" s="2">
        <f t="array" ref="F160:G160">LINEST(C60:C159,D60:D159)</f>
        <v>1.5119487734264834</v>
      </c>
      <c r="G160" s="2">
        <v>-15.603231664643658</v>
      </c>
      <c r="H160" s="2">
        <f t="shared" si="1"/>
        <v>85.878993776160371</v>
      </c>
    </row>
    <row r="161" spans="1:8" x14ac:dyDescent="0.25">
      <c r="A161" s="5">
        <v>159</v>
      </c>
      <c r="B161" s="1">
        <v>40420</v>
      </c>
      <c r="C161" s="2">
        <v>90.821822999999995</v>
      </c>
      <c r="D161" s="2">
        <v>68.579291999999995</v>
      </c>
      <c r="E161" s="9">
        <f t="shared" si="0"/>
        <v>2.4897172619955228</v>
      </c>
      <c r="F161" s="2">
        <f t="array" ref="F161:G161">LINEST(C61:C160,D61:D160)</f>
        <v>1.541932527315925</v>
      </c>
      <c r="G161" s="2">
        <v>-17.412535297092319</v>
      </c>
      <c r="H161" s="2">
        <f t="shared" si="1"/>
        <v>88.332105738004472</v>
      </c>
    </row>
    <row r="162" spans="1:8" x14ac:dyDescent="0.25">
      <c r="A162" s="5">
        <v>160</v>
      </c>
      <c r="B162" s="1">
        <v>40421</v>
      </c>
      <c r="C162" s="2">
        <v>90.821822999999995</v>
      </c>
      <c r="D162" s="2">
        <v>69.491234000000006</v>
      </c>
      <c r="E162" s="9">
        <f t="shared" si="0"/>
        <v>0.76367759543467173</v>
      </c>
      <c r="F162" s="2">
        <f t="array" ref="F162:G162">LINEST(C62:C161,D62:D161)</f>
        <v>1.5771507587425952</v>
      </c>
      <c r="G162" s="2">
        <v>-19.540007024493917</v>
      </c>
      <c r="H162" s="2">
        <f t="shared" si="1"/>
        <v>90.058145404565323</v>
      </c>
    </row>
    <row r="163" spans="1:8" x14ac:dyDescent="0.25">
      <c r="A163" s="5">
        <v>161</v>
      </c>
      <c r="B163" s="1">
        <v>40422</v>
      </c>
      <c r="C163" s="2">
        <v>95.007148999999998</v>
      </c>
      <c r="D163" s="2">
        <v>70.767989999999998</v>
      </c>
      <c r="E163" s="9">
        <f t="shared" si="0"/>
        <v>2.7343479084895392</v>
      </c>
      <c r="F163" s="2">
        <f t="array" ref="F163:G163">LINEST(C63:C162,D63:D162)</f>
        <v>1.5942652247942657</v>
      </c>
      <c r="G163" s="2">
        <v>-20.55014439407789</v>
      </c>
      <c r="H163" s="2">
        <f t="shared" si="1"/>
        <v>92.272801091510459</v>
      </c>
    </row>
    <row r="164" spans="1:8" x14ac:dyDescent="0.25">
      <c r="A164" s="5">
        <v>162</v>
      </c>
      <c r="B164" s="1">
        <v>40423</v>
      </c>
      <c r="C164" s="2">
        <v>95.425697</v>
      </c>
      <c r="D164" s="2">
        <v>71.505134999999996</v>
      </c>
      <c r="E164" s="9">
        <f t="shared" si="0"/>
        <v>1.5146364182875089</v>
      </c>
      <c r="F164" s="2">
        <f t="array" ref="F164:G164">LINEST(C64:C163,D64:D163)</f>
        <v>1.6366803576794942</v>
      </c>
      <c r="G164" s="2">
        <v>-23.119989346008012</v>
      </c>
      <c r="H164" s="2">
        <f t="shared" si="1"/>
        <v>93.911060581712491</v>
      </c>
    </row>
    <row r="165" spans="1:8" x14ac:dyDescent="0.25">
      <c r="A165" s="5">
        <v>163</v>
      </c>
      <c r="B165" s="1">
        <v>40424</v>
      </c>
      <c r="C165" s="2">
        <v>92.914490000000001</v>
      </c>
      <c r="D165" s="2">
        <v>71.505134999999996</v>
      </c>
      <c r="E165" s="9">
        <f t="shared" si="0"/>
        <v>-1.2663342431251152</v>
      </c>
      <c r="F165" s="2">
        <f t="array" ref="F165:G165">LINEST(C65:C164,D65:D164)</f>
        <v>1.6599888638939311</v>
      </c>
      <c r="G165" s="2">
        <v>-24.51690356810704</v>
      </c>
      <c r="H165" s="2">
        <f t="shared" si="1"/>
        <v>94.180824243125116</v>
      </c>
    </row>
    <row r="166" spans="1:8" x14ac:dyDescent="0.25">
      <c r="A166" s="5">
        <v>164</v>
      </c>
      <c r="B166" s="1">
        <v>40427</v>
      </c>
      <c r="C166" s="2">
        <v>94.170081999999994</v>
      </c>
      <c r="D166" s="2">
        <v>71.505134999999996</v>
      </c>
      <c r="E166" s="9">
        <f t="shared" si="0"/>
        <v>-2.3531693147816668E-2</v>
      </c>
      <c r="F166" s="2">
        <f t="array" ref="F166:G166">LINEST(C66:C165,D66:D165)</f>
        <v>1.658667405973032</v>
      </c>
      <c r="G166" s="2">
        <v>-24.409623091053646</v>
      </c>
      <c r="H166" s="2">
        <f t="shared" si="1"/>
        <v>94.19361369314781</v>
      </c>
    </row>
    <row r="167" spans="1:8" x14ac:dyDescent="0.25">
      <c r="A167" s="5">
        <v>165</v>
      </c>
      <c r="B167" s="1">
        <v>40428</v>
      </c>
      <c r="C167" s="2">
        <v>92.488463999999993</v>
      </c>
      <c r="D167" s="2">
        <v>71.136550999999997</v>
      </c>
      <c r="E167" s="9">
        <f t="shared" si="0"/>
        <v>-1.1867186264788643</v>
      </c>
      <c r="F167" s="2">
        <f t="array" ref="F167:G167">LINEST(C67:C166,D67:D166)</f>
        <v>1.6653753639263063</v>
      </c>
      <c r="G167" s="2">
        <v>-24.793876883608377</v>
      </c>
      <c r="H167" s="2">
        <f t="shared" si="1"/>
        <v>93.675182626478858</v>
      </c>
    </row>
    <row r="168" spans="1:8" x14ac:dyDescent="0.25">
      <c r="A168" s="5">
        <v>166</v>
      </c>
      <c r="B168" s="1">
        <v>40429</v>
      </c>
      <c r="C168" s="2">
        <v>91.647666999999998</v>
      </c>
      <c r="D168" s="2">
        <v>70.952263000000002</v>
      </c>
      <c r="E168" s="9">
        <f t="shared" ref="E168:E198" si="2">C168-H168</f>
        <v>-1.7955383091725849</v>
      </c>
      <c r="F168" s="2">
        <f t="array" ref="F168:G168">LINEST(C68:C167,D68:D167)</f>
        <v>1.6698893686631404</v>
      </c>
      <c r="G168" s="2">
        <v>-25.039224357118513</v>
      </c>
      <c r="H168" s="2">
        <f t="shared" ref="H168:H198" si="3">F168*D168+G168</f>
        <v>93.443205309172583</v>
      </c>
    </row>
    <row r="169" spans="1:8" x14ac:dyDescent="0.25">
      <c r="A169" s="5">
        <v>167</v>
      </c>
      <c r="B169" s="1">
        <v>40430</v>
      </c>
      <c r="C169" s="2">
        <v>91.227264000000005</v>
      </c>
      <c r="D169" s="2">
        <v>69.477928000000006</v>
      </c>
      <c r="E169" s="9">
        <f t="shared" si="2"/>
        <v>0.314753595910787</v>
      </c>
      <c r="F169" s="2">
        <f t="array" ref="F169:G169">LINEST(C69:C168,D69:D168)</f>
        <v>1.6610369538184617</v>
      </c>
      <c r="G169" s="2">
        <v>-24.492895478649203</v>
      </c>
      <c r="H169" s="2">
        <f t="shared" si="3"/>
        <v>90.912510404089218</v>
      </c>
    </row>
    <row r="170" spans="1:8" x14ac:dyDescent="0.25">
      <c r="A170" s="5">
        <v>168</v>
      </c>
      <c r="B170" s="1">
        <v>40431</v>
      </c>
      <c r="C170" s="2">
        <v>91.227264000000005</v>
      </c>
      <c r="D170" s="2">
        <v>69.477928000000006</v>
      </c>
      <c r="E170" s="9">
        <f t="shared" si="2"/>
        <v>0.28727989969704026</v>
      </c>
      <c r="F170" s="2">
        <f t="array" ref="F170:G170">LINEST(C70:C169,D70:D169)</f>
        <v>1.6625722675080568</v>
      </c>
      <c r="G170" s="2">
        <v>-24.572092196418552</v>
      </c>
      <c r="H170" s="2">
        <f t="shared" si="3"/>
        <v>90.939984100302965</v>
      </c>
    </row>
    <row r="171" spans="1:8" x14ac:dyDescent="0.25">
      <c r="A171" s="5">
        <v>169</v>
      </c>
      <c r="B171" s="1">
        <v>40434</v>
      </c>
      <c r="C171" s="2">
        <v>94.170090000000002</v>
      </c>
      <c r="D171" s="2">
        <v>70.767989999999998</v>
      </c>
      <c r="E171" s="9">
        <f t="shared" si="2"/>
        <v>1.0551647127949479</v>
      </c>
      <c r="F171" s="2">
        <f t="array" ref="F171:G171">LINEST(C71:C170,D71:D170)</f>
        <v>1.6643620035081608</v>
      </c>
      <c r="G171" s="2">
        <v>-24.668628333440424</v>
      </c>
      <c r="H171" s="2">
        <f t="shared" si="3"/>
        <v>93.114925287205054</v>
      </c>
    </row>
    <row r="172" spans="1:8" x14ac:dyDescent="0.25">
      <c r="A172" s="5">
        <v>170</v>
      </c>
      <c r="B172" s="1">
        <v>40435</v>
      </c>
      <c r="C172" s="2">
        <v>90.386466999999996</v>
      </c>
      <c r="D172" s="2">
        <v>69.662223999999995</v>
      </c>
      <c r="E172" s="9">
        <f t="shared" si="2"/>
        <v>-0.95257979002855109</v>
      </c>
      <c r="F172" s="2">
        <f t="array" ref="F172:G172">LINEST(C72:C171,D72:D171)</f>
        <v>1.6676509939479787</v>
      </c>
      <c r="G172" s="2">
        <v>-24.833230304198182</v>
      </c>
      <c r="H172" s="2">
        <f t="shared" si="3"/>
        <v>91.339046790028547</v>
      </c>
    </row>
    <row r="173" spans="1:8" x14ac:dyDescent="0.25">
      <c r="A173" s="5">
        <v>171</v>
      </c>
      <c r="B173" s="1">
        <v>40436</v>
      </c>
      <c r="C173" s="2">
        <v>88.284453999999997</v>
      </c>
      <c r="D173" s="2">
        <v>68.187881000000004</v>
      </c>
      <c r="E173" s="9">
        <f t="shared" si="2"/>
        <v>-0.55933874344539447</v>
      </c>
      <c r="F173" s="2">
        <f t="array" ref="F173:G173">LINEST(C73:C172,D73:D172)</f>
        <v>1.655665086123068</v>
      </c>
      <c r="G173" s="2">
        <v>-24.052501124969126</v>
      </c>
      <c r="H173" s="2">
        <f t="shared" si="3"/>
        <v>88.843792743445391</v>
      </c>
    </row>
    <row r="174" spans="1:8" x14ac:dyDescent="0.25">
      <c r="A174" s="5">
        <v>172</v>
      </c>
      <c r="B174" s="1">
        <v>40437</v>
      </c>
      <c r="C174" s="2">
        <v>89.125266999999994</v>
      </c>
      <c r="D174" s="2">
        <v>67.635017000000005</v>
      </c>
      <c r="E174" s="9">
        <f t="shared" si="2"/>
        <v>1.2087511065369796</v>
      </c>
      <c r="F174" s="2">
        <f t="array" ref="F174:G174">LINEST(C74:C173,D74:D173)</f>
        <v>1.646053955710481</v>
      </c>
      <c r="G174" s="2">
        <v>-23.414371383932618</v>
      </c>
      <c r="H174" s="2">
        <f t="shared" si="3"/>
        <v>87.916515893463014</v>
      </c>
    </row>
    <row r="175" spans="1:8" x14ac:dyDescent="0.25">
      <c r="A175" s="5">
        <v>173</v>
      </c>
      <c r="B175" s="1">
        <v>40438</v>
      </c>
      <c r="C175" s="2">
        <v>90.386466999999996</v>
      </c>
      <c r="D175" s="2">
        <v>67.635017000000005</v>
      </c>
      <c r="E175" s="9">
        <f t="shared" si="2"/>
        <v>2.4105278201907225</v>
      </c>
      <c r="F175" s="2">
        <f t="array" ref="F175:G175">LINEST(C75:C174,D75:D174)</f>
        <v>1.6486965729452894</v>
      </c>
      <c r="G175" s="2">
        <v>-23.533681559187116</v>
      </c>
      <c r="H175" s="2">
        <f t="shared" si="3"/>
        <v>87.975939179809274</v>
      </c>
    </row>
    <row r="176" spans="1:8" x14ac:dyDescent="0.25">
      <c r="A176" s="5">
        <v>174</v>
      </c>
      <c r="B176" s="1">
        <v>40441</v>
      </c>
      <c r="C176" s="2">
        <v>89.125266999999994</v>
      </c>
      <c r="D176" s="2">
        <v>68.372176999999994</v>
      </c>
      <c r="E176" s="9">
        <f t="shared" si="2"/>
        <v>-0.15424018269413864</v>
      </c>
      <c r="F176" s="2">
        <f t="array" ref="F176:G176">LINEST(C76:C175,D76:D175)</f>
        <v>1.6539570406572051</v>
      </c>
      <c r="G176" s="2">
        <v>-23.805136351516481</v>
      </c>
      <c r="H176" s="2">
        <f t="shared" si="3"/>
        <v>89.279507182694132</v>
      </c>
    </row>
    <row r="177" spans="1:8" x14ac:dyDescent="0.25">
      <c r="A177" s="5">
        <v>175</v>
      </c>
      <c r="B177" s="1">
        <v>40442</v>
      </c>
      <c r="C177" s="2">
        <v>91.227264000000005</v>
      </c>
      <c r="D177" s="2">
        <v>69.477928000000006</v>
      </c>
      <c r="E177" s="9">
        <f t="shared" si="2"/>
        <v>0.1120173677268923</v>
      </c>
      <c r="F177" s="2">
        <f t="array" ref="F177:G177">LINEST(C77:C176,D77:D176)</f>
        <v>1.6527031426742695</v>
      </c>
      <c r="G177" s="2">
        <v>-23.71114331982352</v>
      </c>
      <c r="H177" s="2">
        <f t="shared" si="3"/>
        <v>91.115246632273113</v>
      </c>
    </row>
    <row r="178" spans="1:8" x14ac:dyDescent="0.25">
      <c r="A178" s="5">
        <v>176</v>
      </c>
      <c r="B178" s="1">
        <v>40443</v>
      </c>
      <c r="C178" s="2">
        <v>94.590485000000001</v>
      </c>
      <c r="D178" s="2">
        <v>71.320853999999997</v>
      </c>
      <c r="E178" s="9">
        <f t="shared" si="2"/>
        <v>0.42471390482972993</v>
      </c>
      <c r="F178" s="2">
        <f t="array" ref="F178:G178">LINEST(C78:C177,D78:D177)</f>
        <v>1.6533273075046162</v>
      </c>
      <c r="G178" s="2">
        <v>-23.750944417579561</v>
      </c>
      <c r="H178" s="2">
        <f t="shared" si="3"/>
        <v>94.165771095170271</v>
      </c>
    </row>
    <row r="179" spans="1:8" x14ac:dyDescent="0.25">
      <c r="A179" s="5">
        <v>177</v>
      </c>
      <c r="B179" s="1">
        <v>40444</v>
      </c>
      <c r="C179" s="2">
        <v>95.431290000000004</v>
      </c>
      <c r="D179" s="2">
        <v>73.163764999999998</v>
      </c>
      <c r="E179" s="9">
        <f t="shared" si="2"/>
        <v>-1.8072051114438352</v>
      </c>
      <c r="F179" s="2">
        <f t="array" ref="F179:G179">LINEST(C79:C178,D79:D178)</f>
        <v>1.656019558192517</v>
      </c>
      <c r="G179" s="2">
        <v>-23.922130679557299</v>
      </c>
      <c r="H179" s="2">
        <f t="shared" si="3"/>
        <v>97.238495111443839</v>
      </c>
    </row>
    <row r="180" spans="1:8" x14ac:dyDescent="0.25">
      <c r="A180" s="5">
        <v>178</v>
      </c>
      <c r="B180" s="1">
        <v>40445</v>
      </c>
      <c r="C180" s="2">
        <v>94.590485000000001</v>
      </c>
      <c r="D180" s="2">
        <v>72.979468999999995</v>
      </c>
      <c r="E180" s="9">
        <f t="shared" si="2"/>
        <v>-2.2437103841226218</v>
      </c>
      <c r="F180" s="2">
        <f t="array" ref="F180:G180">LINEST(C80:C179,D80:D179)</f>
        <v>1.6481868805038</v>
      </c>
      <c r="G180" s="2">
        <v>-23.449607967811147</v>
      </c>
      <c r="H180" s="2">
        <f t="shared" si="3"/>
        <v>96.834195384122623</v>
      </c>
    </row>
    <row r="181" spans="1:8" x14ac:dyDescent="0.25">
      <c r="A181" s="5">
        <v>179</v>
      </c>
      <c r="B181" s="1">
        <v>40448</v>
      </c>
      <c r="C181" s="2">
        <v>95.01088</v>
      </c>
      <c r="D181" s="2">
        <v>73.716637000000006</v>
      </c>
      <c r="E181" s="9">
        <f t="shared" si="2"/>
        <v>-2.96898210194162</v>
      </c>
      <c r="F181" s="2">
        <f t="array" ref="F181:G181">LINEST(C81:C180,D81:D180)</f>
        <v>1.6464600678999692</v>
      </c>
      <c r="G181" s="2">
        <v>-23.391637058435776</v>
      </c>
      <c r="H181" s="2">
        <f t="shared" si="3"/>
        <v>97.97986210194162</v>
      </c>
    </row>
    <row r="182" spans="1:8" x14ac:dyDescent="0.25">
      <c r="A182" s="5">
        <v>180</v>
      </c>
      <c r="B182" s="1">
        <v>40449</v>
      </c>
      <c r="C182" s="2">
        <v>96.272094999999993</v>
      </c>
      <c r="D182" s="2">
        <v>75.559555000000003</v>
      </c>
      <c r="E182" s="9">
        <f t="shared" si="2"/>
        <v>-4.5721192612592034</v>
      </c>
      <c r="F182" s="2">
        <f t="array" ref="F182:G182">LINEST(C82:C181,D82:D181)</f>
        <v>1.6357452132663601</v>
      </c>
      <c r="G182" s="2">
        <v>-22.751966146527081</v>
      </c>
      <c r="H182" s="2">
        <f t="shared" si="3"/>
        <v>100.8442142612592</v>
      </c>
    </row>
    <row r="183" spans="1:8" x14ac:dyDescent="0.25">
      <c r="A183" s="5">
        <v>181</v>
      </c>
      <c r="B183" s="1">
        <v>40450</v>
      </c>
      <c r="C183" s="2">
        <v>97.112892000000002</v>
      </c>
      <c r="D183" s="2">
        <v>76.665306000000001</v>
      </c>
      <c r="E183" s="9">
        <f t="shared" si="2"/>
        <v>-5.1782242276178891</v>
      </c>
      <c r="F183" s="2">
        <f t="array" ref="F183:G183">LINEST(C83:C182,D83:D182)</f>
        <v>1.6108739282608493</v>
      </c>
      <c r="G183" s="2">
        <v>-21.207026409922165</v>
      </c>
      <c r="H183" s="2">
        <f t="shared" si="3"/>
        <v>102.29111622761789</v>
      </c>
    </row>
    <row r="184" spans="1:8" x14ac:dyDescent="0.25">
      <c r="A184" s="5">
        <v>182</v>
      </c>
      <c r="B184" s="1">
        <v>40451</v>
      </c>
      <c r="C184" s="2">
        <v>98.374115000000003</v>
      </c>
      <c r="D184" s="2">
        <v>76.296715000000006</v>
      </c>
      <c r="E184" s="9">
        <f t="shared" si="2"/>
        <v>-2.9327754144934204</v>
      </c>
      <c r="F184" s="2">
        <f t="array" ref="F184:G184">LINEST(C84:C183,D84:D183)</f>
        <v>1.581591150803507</v>
      </c>
      <c r="G184" s="2">
        <v>-19.36331886488378</v>
      </c>
      <c r="H184" s="2">
        <f t="shared" si="3"/>
        <v>101.30689041449342</v>
      </c>
    </row>
    <row r="185" spans="1:8" x14ac:dyDescent="0.25">
      <c r="A185" s="5">
        <v>183</v>
      </c>
      <c r="B185" s="1">
        <v>40452</v>
      </c>
      <c r="C185" s="2">
        <v>97.953689999999995</v>
      </c>
      <c r="D185" s="2">
        <v>77.03389</v>
      </c>
      <c r="E185" s="9">
        <f t="shared" si="2"/>
        <v>-4.303350193538563</v>
      </c>
      <c r="F185" s="2">
        <f t="array" ref="F185:G185">LINEST(C85:C184,D85:D184)</f>
        <v>1.5653529706039357</v>
      </c>
      <c r="G185" s="2">
        <v>-18.328188355138266</v>
      </c>
      <c r="H185" s="2">
        <f t="shared" si="3"/>
        <v>102.25704019353856</v>
      </c>
    </row>
    <row r="186" spans="1:8" x14ac:dyDescent="0.25">
      <c r="A186" s="5">
        <v>184</v>
      </c>
      <c r="B186" s="1">
        <v>40455</v>
      </c>
      <c r="C186" s="2">
        <v>97.53331</v>
      </c>
      <c r="D186" s="2">
        <v>75.928145999999998</v>
      </c>
      <c r="E186" s="9">
        <f t="shared" si="2"/>
        <v>-2.6919215887416215</v>
      </c>
      <c r="F186" s="2">
        <f t="array" ref="F186:G186">LINEST(C86:C185,D86:D185)</f>
        <v>1.5413846005441356</v>
      </c>
      <c r="G186" s="2">
        <v>-16.809243403525187</v>
      </c>
      <c r="H186" s="2">
        <f t="shared" si="3"/>
        <v>100.22523158874162</v>
      </c>
    </row>
    <row r="187" spans="1:8" x14ac:dyDescent="0.25">
      <c r="A187" s="5">
        <v>185</v>
      </c>
      <c r="B187" s="1">
        <v>40456</v>
      </c>
      <c r="C187" s="2">
        <v>97.53331</v>
      </c>
      <c r="D187" s="2">
        <v>76.296715000000006</v>
      </c>
      <c r="E187" s="9">
        <f t="shared" si="2"/>
        <v>-3.098644773582663</v>
      </c>
      <c r="F187" s="2">
        <f t="array" ref="F187:G187">LINEST(C87:C186,D87:D186)</f>
        <v>1.5275602610083301</v>
      </c>
      <c r="G187" s="2">
        <v>-15.915875105895523</v>
      </c>
      <c r="H187" s="2">
        <f t="shared" si="3"/>
        <v>100.63195477358266</v>
      </c>
    </row>
    <row r="188" spans="1:8" x14ac:dyDescent="0.25">
      <c r="A188" s="5">
        <v>186</v>
      </c>
      <c r="B188" s="1">
        <v>40457</v>
      </c>
      <c r="C188" s="2">
        <v>99.635300000000001</v>
      </c>
      <c r="D188" s="2">
        <v>77.771056999999999</v>
      </c>
      <c r="E188" s="9">
        <f t="shared" si="2"/>
        <v>-3.037416655253395</v>
      </c>
      <c r="F188" s="2">
        <f t="array" ref="F188:G188">LINEST(C88:C187,D88:D187)</f>
        <v>1.5122258636106756</v>
      </c>
      <c r="G188" s="2">
        <v>-14.934687180486677</v>
      </c>
      <c r="H188" s="2">
        <f t="shared" si="3"/>
        <v>102.6727166552534</v>
      </c>
    </row>
    <row r="189" spans="1:8" x14ac:dyDescent="0.25">
      <c r="A189" s="5">
        <v>187</v>
      </c>
      <c r="B189" s="1">
        <v>40458</v>
      </c>
      <c r="C189" s="2">
        <v>97.953689999999995</v>
      </c>
      <c r="D189" s="2">
        <v>76.665306000000001</v>
      </c>
      <c r="E189" s="9">
        <f t="shared" si="2"/>
        <v>-2.8548288985159473</v>
      </c>
      <c r="F189" s="2">
        <f t="array" ref="F189:G189">LINEST(C89:C188,D89:D188)</f>
        <v>1.4960394039400857</v>
      </c>
      <c r="G189" s="2">
        <v>-13.885799792608339</v>
      </c>
      <c r="H189" s="2">
        <f t="shared" si="3"/>
        <v>100.80851889851594</v>
      </c>
    </row>
    <row r="190" spans="1:8" x14ac:dyDescent="0.25">
      <c r="A190" s="5">
        <v>188</v>
      </c>
      <c r="B190" s="1">
        <v>40459</v>
      </c>
      <c r="C190" s="2">
        <v>97.112892000000002</v>
      </c>
      <c r="D190" s="2">
        <v>75.559555000000003</v>
      </c>
      <c r="E190" s="9">
        <f t="shared" si="2"/>
        <v>-1.8918012393129402</v>
      </c>
      <c r="F190" s="2">
        <f t="array" ref="F190:G190">LINEST(C90:C189,D90:D189)</f>
        <v>1.481543417285337</v>
      </c>
      <c r="G190" s="2">
        <v>-12.940068083946429</v>
      </c>
      <c r="H190" s="2">
        <f t="shared" si="3"/>
        <v>99.004693239312942</v>
      </c>
    </row>
    <row r="191" spans="1:8" x14ac:dyDescent="0.25">
      <c r="A191" s="5">
        <v>189</v>
      </c>
      <c r="B191" s="1">
        <v>40462</v>
      </c>
      <c r="C191" s="2">
        <v>99.214928</v>
      </c>
      <c r="D191" s="2">
        <v>76.296715000000006</v>
      </c>
      <c r="E191" s="9">
        <f t="shared" si="2"/>
        <v>-0.78368897922327108</v>
      </c>
      <c r="F191" s="2">
        <f t="array" ref="F191:G191">LINEST(C91:C190,D91:D190)</f>
        <v>1.4722508912111054</v>
      </c>
      <c r="G191" s="2">
        <v>-12.329289676006454</v>
      </c>
      <c r="H191" s="2">
        <f t="shared" si="3"/>
        <v>99.998616979223272</v>
      </c>
    </row>
    <row r="192" spans="1:8" x14ac:dyDescent="0.25">
      <c r="A192" s="5">
        <v>190</v>
      </c>
      <c r="B192" s="1">
        <v>40463</v>
      </c>
      <c r="C192" s="2">
        <v>99.214928</v>
      </c>
      <c r="D192" s="2">
        <v>76.665306000000001</v>
      </c>
      <c r="E192" s="9">
        <f t="shared" si="2"/>
        <v>-1.2652707830853558</v>
      </c>
      <c r="F192" s="2">
        <f t="array" ref="F192:G192">LINEST(C92:C191,D92:D191)</f>
        <v>1.4658551610260906</v>
      </c>
      <c r="G192" s="2">
        <v>-11.900035688659159</v>
      </c>
      <c r="H192" s="2">
        <f t="shared" si="3"/>
        <v>100.48019878308536</v>
      </c>
    </row>
    <row r="193" spans="1:22" x14ac:dyDescent="0.25">
      <c r="A193" s="5">
        <v>191</v>
      </c>
      <c r="B193" s="1">
        <v>40464</v>
      </c>
      <c r="C193" s="2">
        <v>101.316925</v>
      </c>
      <c r="D193" s="2">
        <v>78.876816000000005</v>
      </c>
      <c r="E193" s="9">
        <f t="shared" si="2"/>
        <v>-2.3043379204940777</v>
      </c>
      <c r="F193" s="2">
        <f t="array" ref="F193:G193">LINEST(C93:C192,D93:D192)</f>
        <v>1.4577345051979258</v>
      </c>
      <c r="G193" s="2">
        <v>-11.360193422853769</v>
      </c>
      <c r="H193" s="2">
        <f t="shared" si="3"/>
        <v>103.62126292049408</v>
      </c>
    </row>
    <row r="194" spans="1:22" x14ac:dyDescent="0.25">
      <c r="A194" s="5">
        <v>192</v>
      </c>
      <c r="B194" s="1">
        <v>40465</v>
      </c>
      <c r="C194" s="2">
        <v>99.635300000000001</v>
      </c>
      <c r="D194" s="2">
        <v>78.876816000000005</v>
      </c>
      <c r="E194" s="9">
        <f t="shared" si="2"/>
        <v>-3.815334133411568</v>
      </c>
      <c r="F194" s="2">
        <f t="array" ref="F194:G194">LINEST(C94:C193,D94:D193)</f>
        <v>1.444358046776163</v>
      </c>
      <c r="G194" s="2">
        <v>-10.475729760271236</v>
      </c>
      <c r="H194" s="2">
        <f t="shared" si="3"/>
        <v>103.45063413341157</v>
      </c>
    </row>
    <row r="195" spans="1:22" x14ac:dyDescent="0.25">
      <c r="A195" s="5">
        <v>193</v>
      </c>
      <c r="B195" s="1">
        <v>40466</v>
      </c>
      <c r="C195" s="2">
        <v>98.794510000000002</v>
      </c>
      <c r="D195" s="2">
        <v>79.245391999999995</v>
      </c>
      <c r="E195" s="9">
        <f t="shared" si="2"/>
        <v>-4.9328431883089223</v>
      </c>
      <c r="F195" s="2">
        <f t="array" ref="F195:G195">LINEST(C95:C194,D95:D194)</f>
        <v>1.4258285479133752</v>
      </c>
      <c r="G195" s="2">
        <v>-9.2629890158772668</v>
      </c>
      <c r="H195" s="2">
        <f t="shared" si="3"/>
        <v>103.72735318830892</v>
      </c>
    </row>
    <row r="196" spans="1:22" x14ac:dyDescent="0.25">
      <c r="A196" s="5">
        <v>194</v>
      </c>
      <c r="B196" s="1">
        <v>40469</v>
      </c>
      <c r="C196" s="2">
        <v>97.953689999999995</v>
      </c>
      <c r="D196" s="2">
        <v>77.771056999999999</v>
      </c>
      <c r="E196" s="9">
        <f t="shared" si="2"/>
        <v>-3.3928479915423964</v>
      </c>
      <c r="F196" s="2">
        <f t="array" ref="F196:G196">LINEST(C96:C195,D96:D195)</f>
        <v>1.4035277188686892</v>
      </c>
      <c r="G196" s="2">
        <v>-7.8072962336744069</v>
      </c>
      <c r="H196" s="2">
        <f t="shared" si="3"/>
        <v>101.34653799154239</v>
      </c>
    </row>
    <row r="197" spans="1:22" x14ac:dyDescent="0.25">
      <c r="A197" s="5">
        <v>195</v>
      </c>
      <c r="B197" s="1">
        <v>40470</v>
      </c>
      <c r="C197" s="2">
        <v>99.635300000000001</v>
      </c>
      <c r="D197" s="2">
        <v>78.508217000000002</v>
      </c>
      <c r="E197" s="9">
        <f t="shared" si="2"/>
        <v>-2.5563992935464626</v>
      </c>
      <c r="F197" s="2">
        <f t="array" ref="F197:G197">LINEST(C97:C196,D97:D196)</f>
        <v>1.3890859297235325</v>
      </c>
      <c r="G197" s="2">
        <v>-6.8629603088353832</v>
      </c>
      <c r="H197" s="2">
        <f t="shared" si="3"/>
        <v>102.19169929354646</v>
      </c>
    </row>
    <row r="198" spans="1:22" x14ac:dyDescent="0.25">
      <c r="A198" s="5">
        <v>196</v>
      </c>
      <c r="B198" s="1">
        <v>40471</v>
      </c>
      <c r="C198" s="2">
        <v>99.214928</v>
      </c>
      <c r="D198" s="2">
        <v>77.03389</v>
      </c>
      <c r="E198" s="9">
        <f t="shared" si="2"/>
        <v>-0.77261602829405263</v>
      </c>
      <c r="F198" s="2">
        <f t="array" ref="F198:G198">LINEST(C98:C197,D98:D197)</f>
        <v>1.3733763504062388</v>
      </c>
      <c r="G198" s="2">
        <v>-5.8089786775015995</v>
      </c>
      <c r="H198" s="2">
        <f t="shared" si="3"/>
        <v>99.987544028294053</v>
      </c>
    </row>
    <row r="199" spans="1:22" x14ac:dyDescent="0.25">
      <c r="A199" s="5">
        <v>197</v>
      </c>
      <c r="B199" s="1">
        <v>40472</v>
      </c>
      <c r="C199" s="2">
        <v>99.635300000000001</v>
      </c>
      <c r="D199" s="2">
        <v>77.03389</v>
      </c>
      <c r="E199" s="9">
        <f t="shared" ref="E199:E262" si="4">C199-H199</f>
        <v>-0.27540590519812724</v>
      </c>
      <c r="F199" s="2">
        <f t="array" ref="F199:G199">LINEST(C99:C198,D99:D198)</f>
        <v>1.3635105252861912</v>
      </c>
      <c r="G199" s="2">
        <v>-5.1258139135405401</v>
      </c>
      <c r="H199" s="2">
        <f t="shared" ref="H199:H262" si="5">F199*D199+G199</f>
        <v>99.910705905198128</v>
      </c>
    </row>
    <row r="200" spans="1:22" x14ac:dyDescent="0.25">
      <c r="A200" s="5">
        <v>198</v>
      </c>
      <c r="B200" s="1">
        <v>40473</v>
      </c>
      <c r="C200" s="2">
        <v>100.476112</v>
      </c>
      <c r="D200" s="2">
        <v>76.296715000000006</v>
      </c>
      <c r="E200" s="9">
        <f t="shared" si="4"/>
        <v>1.6096684160585255</v>
      </c>
      <c r="F200" s="2">
        <f t="array" ref="F200:G200">LINEST(C100:C199,D100:D199)</f>
        <v>1.3567814212618139</v>
      </c>
      <c r="G200" s="2">
        <v>-4.6515218313660824</v>
      </c>
      <c r="H200" s="2">
        <f t="shared" si="5"/>
        <v>98.866443583941475</v>
      </c>
    </row>
    <row r="201" spans="1:22" x14ac:dyDescent="0.25">
      <c r="A201" s="5">
        <v>199</v>
      </c>
      <c r="B201" s="1">
        <v>40477</v>
      </c>
      <c r="C201" s="2">
        <v>99.214928</v>
      </c>
      <c r="D201" s="2">
        <v>77.03389</v>
      </c>
      <c r="E201" s="9">
        <f t="shared" si="4"/>
        <v>-0.68476169037984391</v>
      </c>
      <c r="F201" s="2">
        <f t="array" ref="F201:G201">LINEST(C101:C200,D101:D200)</f>
        <v>1.3563218253041358</v>
      </c>
      <c r="G201" s="2">
        <v>-4.5830566046981716</v>
      </c>
      <c r="H201" s="2">
        <f t="shared" si="5"/>
        <v>99.899689690379844</v>
      </c>
    </row>
    <row r="202" spans="1:22" x14ac:dyDescent="0.25">
      <c r="A202" s="5">
        <v>200</v>
      </c>
      <c r="B202" s="1">
        <v>40478</v>
      </c>
      <c r="C202" s="2">
        <v>97.53331</v>
      </c>
      <c r="D202" s="2">
        <v>76.665306000000001</v>
      </c>
      <c r="E202" s="9">
        <f t="shared" si="4"/>
        <v>-1.8164515168276836</v>
      </c>
      <c r="F202" s="2">
        <f t="array" ref="F202:G202">LINEST(C102:C201,D102:D201)</f>
        <v>1.3491483775405764</v>
      </c>
      <c r="G202" s="2">
        <v>-4.0831116867241377</v>
      </c>
      <c r="H202" s="2">
        <f t="shared" si="5"/>
        <v>99.349761516827684</v>
      </c>
      <c r="J202" t="s">
        <v>17</v>
      </c>
      <c r="K202" t="str">
        <f>_xlfn.IFS($J202=$J$5,K201,$J202=$J$3,"SCB",$J202=$J$4,"KBANK",TRUE,"Null")</f>
        <v>Null</v>
      </c>
      <c r="L202" t="str">
        <f>_xlfn.IFS($J202=$J$5,L201,$J202=$J$3,"KBANK",$J202=$J$4,"SCB",TRUE,"Null")</f>
        <v>Null</v>
      </c>
      <c r="Q202" s="2">
        <f>Backtesting!B2</f>
        <v>33.772308333333335</v>
      </c>
      <c r="T202" s="19">
        <f>SUM(Q202:S202)</f>
        <v>33.772308333333335</v>
      </c>
    </row>
    <row r="203" spans="1:22" x14ac:dyDescent="0.25">
      <c r="A203" s="5">
        <v>201</v>
      </c>
      <c r="B203" s="1">
        <v>40479</v>
      </c>
      <c r="C203" s="2">
        <v>98.794510000000002</v>
      </c>
      <c r="D203" s="2">
        <v>76.296715000000006</v>
      </c>
      <c r="E203" s="9">
        <f t="shared" si="4"/>
        <v>2.5177035877632647E-2</v>
      </c>
      <c r="F203" s="2">
        <f t="array" ref="F203:G203">LINEST(C103:C202,D103:D202)</f>
        <v>1.3380363094439942</v>
      </c>
      <c r="G203" s="2">
        <v>-3.3184419971778709</v>
      </c>
      <c r="H203" s="2">
        <f t="shared" si="5"/>
        <v>98.76933296412237</v>
      </c>
      <c r="I203" s="4">
        <f>(E203-AVERAGE(E103:E202))/_xlfn.STDEV.S(E103:E202)</f>
        <v>-0.4957850811423854</v>
      </c>
      <c r="J203" t="str">
        <f>_xlfn.IFS(I203&gt;Backtesting!$H$15,IF(OR(J202=$J$3,J202=$J$5),$J$5,$J$3),I203&lt;-Backtesting!$H$15,IF(OR(J202=$J$4,J202=$J$5),$J$5,$J$4),TRUE,IF(OR(J202=$J$7,J202=$J$6),$J$7,$J$6))</f>
        <v>Do nothing</v>
      </c>
      <c r="K203" t="str">
        <f>_xlfn.IFS($J203=$J$5,K202,$J203=$J$3,"SCB",$J203=$J$4,"KBANK",TRUE,"Null")</f>
        <v>Null</v>
      </c>
      <c r="L203" t="str">
        <f>_xlfn.IFS($J203=$J$5,L202,$J203=$J$3,"KBANK",$J203=$J$4,"SCB",TRUE,"Null")</f>
        <v>Null</v>
      </c>
      <c r="M203" s="7">
        <f t="shared" ref="M203:M232" si="6">_xlfn.IFS(L202="Null",_xlfn.IFS(L203="KBANK",C203,L203="SCB",D203,TRUE,0),AND(L202="KBANK",L203="Null"),D203,AND(L202="SCB",L203="Null"),C203,TRUE,0)</f>
        <v>0</v>
      </c>
      <c r="N203" s="7">
        <f t="shared" ref="N203:N232" si="7">_xlfn.IFS(K202="Null",_xlfn.IFS(K203="KBANK",-C203,K203="SCB",-D203,TRUE,0),AND(K202="KBANK",K203="Null"),-D203,AND(K202="SCB",K203="Null"),-C203,TRUE,0)</f>
        <v>0</v>
      </c>
      <c r="O203" s="10">
        <f>SUM(M203:N203)</f>
        <v>0</v>
      </c>
      <c r="P203" s="4">
        <f>Q202</f>
        <v>33.772308333333335</v>
      </c>
      <c r="Q203" s="19">
        <f>P203+O203</f>
        <v>33.772308333333335</v>
      </c>
      <c r="R203" s="2">
        <f>_xlfn.IFS(K203="KBANK",C203,K203="SCB",D203,K203="Null",0)</f>
        <v>0</v>
      </c>
      <c r="S203" s="2">
        <f>_xlfn.IFS(L203="KBANK",-C203,L203="SCB",-D203,L203="Null",0)</f>
        <v>0</v>
      </c>
      <c r="T203" s="19">
        <f>SUM(Q203:S203)</f>
        <v>33.772308333333335</v>
      </c>
      <c r="U203" s="19">
        <f>LN(T203/T202)</f>
        <v>0</v>
      </c>
      <c r="V203">
        <f t="shared" ref="V196:V259" si="8">YEAR(B203)</f>
        <v>2010</v>
      </c>
    </row>
    <row r="204" spans="1:22" x14ac:dyDescent="0.25">
      <c r="A204" s="5">
        <v>202</v>
      </c>
      <c r="B204" s="1">
        <v>40480</v>
      </c>
      <c r="C204" s="2">
        <v>98.374115000000003</v>
      </c>
      <c r="D204" s="2">
        <v>75.559555000000003</v>
      </c>
      <c r="E204" s="9">
        <f t="shared" si="4"/>
        <v>0.60289220426788859</v>
      </c>
      <c r="F204" s="2">
        <f t="array" ref="F204:G204">LINEST(C104:C203,D104:D203)</f>
        <v>1.3324147405076188</v>
      </c>
      <c r="G204" s="2">
        <v>-2.9054420724640408</v>
      </c>
      <c r="H204" s="2">
        <f t="shared" si="5"/>
        <v>97.771222795732115</v>
      </c>
      <c r="I204" s="4">
        <f t="shared" ref="I204:I267" si="9">(E204-AVERAGE(E104:E203))/_xlfn.STDEV.S(E104:E203)</f>
        <v>-0.27473664226952749</v>
      </c>
      <c r="J204" t="str">
        <f>_xlfn.IFS(I204&gt;Backtesting!$H$15,IF(OR(J203=$J$3,J203=$J$5),$J$5,$J$3),I204&lt;-Backtesting!$H$15,IF(OR(J203=$J$4,J203=$J$5),$J$5,$J$4),TRUE,IF(OR(J203=$J$7,J203=$J$6),$J$7,$J$6))</f>
        <v>Do nothing</v>
      </c>
      <c r="K204" t="str">
        <f t="shared" ref="K204:K267" si="10">_xlfn.IFS($J204=$J$5,K203,$J204=$J$3,"SCB",$J204=$J$4,"KBANK",TRUE,"Null")</f>
        <v>Null</v>
      </c>
      <c r="L204" t="str">
        <f t="shared" ref="L204:L267" si="11">_xlfn.IFS($J204=$J$5,L203,$J204=$J$3,"KBANK",$J204=$J$4,"SCB",TRUE,"Null")</f>
        <v>Null</v>
      </c>
      <c r="M204" s="7">
        <f t="shared" si="6"/>
        <v>0</v>
      </c>
      <c r="N204" s="7">
        <f t="shared" si="7"/>
        <v>0</v>
      </c>
      <c r="O204" s="10">
        <f t="shared" ref="O204:O234" si="12">SUM(M204:N204)</f>
        <v>0</v>
      </c>
      <c r="P204" s="4">
        <f t="shared" ref="P204:P267" si="13">Q203</f>
        <v>33.772308333333335</v>
      </c>
      <c r="Q204" s="19">
        <f t="shared" ref="Q204:Q245" si="14">P204+O204</f>
        <v>33.772308333333335</v>
      </c>
      <c r="R204" s="2">
        <f t="shared" ref="R204:R245" si="15">_xlfn.IFS(K204="KBANK",C204,K204="SCB",D204,K204="Null",0)</f>
        <v>0</v>
      </c>
      <c r="S204" s="2">
        <f t="shared" ref="S204:S245" si="16">_xlfn.IFS(L204="KBANK",-C204,L204="SCB",-D204,L204="Null",0)</f>
        <v>0</v>
      </c>
      <c r="T204" s="19">
        <f t="shared" ref="T204:T245" si="17">SUM(Q204:S204)</f>
        <v>33.772308333333335</v>
      </c>
      <c r="U204" s="19">
        <f t="shared" ref="U204:U267" si="18">LN(T204/T203)</f>
        <v>0</v>
      </c>
      <c r="V204">
        <f t="shared" si="8"/>
        <v>2010</v>
      </c>
    </row>
    <row r="205" spans="1:22" x14ac:dyDescent="0.25">
      <c r="A205" s="5">
        <v>203</v>
      </c>
      <c r="B205" s="1">
        <v>40483</v>
      </c>
      <c r="C205" s="2">
        <v>100.476112</v>
      </c>
      <c r="D205" s="2">
        <v>77.03389</v>
      </c>
      <c r="E205" s="9">
        <f t="shared" si="4"/>
        <v>0.74010166776591291</v>
      </c>
      <c r="F205" s="2">
        <f t="array" ref="F205:G205">LINEST(C105:C204,D105:D204)</f>
        <v>1.3285931862257621</v>
      </c>
      <c r="G205" s="2">
        <v>-2.6106910302307824</v>
      </c>
      <c r="H205" s="2">
        <f t="shared" si="5"/>
        <v>99.736010332234088</v>
      </c>
      <c r="I205" s="4">
        <f t="shared" si="9"/>
        <v>-0.21881469072239026</v>
      </c>
      <c r="J205" t="str">
        <f>_xlfn.IFS(I205&gt;Backtesting!$H$15,IF(OR(J204=$J$3,J204=$J$5),$J$5,$J$3),I205&lt;-Backtesting!$H$15,IF(OR(J204=$J$4,J204=$J$5),$J$5,$J$4),TRUE,IF(OR(J204=$J$7,J204=$J$6),$J$7,$J$6))</f>
        <v>Do nothing</v>
      </c>
      <c r="K205" t="str">
        <f t="shared" si="10"/>
        <v>Null</v>
      </c>
      <c r="L205" t="str">
        <f t="shared" si="11"/>
        <v>Null</v>
      </c>
      <c r="M205" s="7">
        <f t="shared" si="6"/>
        <v>0</v>
      </c>
      <c r="N205" s="7">
        <f t="shared" si="7"/>
        <v>0</v>
      </c>
      <c r="O205" s="10">
        <f t="shared" si="12"/>
        <v>0</v>
      </c>
      <c r="P205" s="4">
        <f t="shared" si="13"/>
        <v>33.772308333333335</v>
      </c>
      <c r="Q205" s="19">
        <f t="shared" si="14"/>
        <v>33.772308333333335</v>
      </c>
      <c r="R205" s="2">
        <f t="shared" si="15"/>
        <v>0</v>
      </c>
      <c r="S205" s="2">
        <f t="shared" si="16"/>
        <v>0</v>
      </c>
      <c r="T205" s="19">
        <f t="shared" si="17"/>
        <v>33.772308333333335</v>
      </c>
      <c r="U205" s="19">
        <f t="shared" si="18"/>
        <v>0</v>
      </c>
      <c r="V205">
        <f t="shared" si="8"/>
        <v>2010</v>
      </c>
    </row>
    <row r="206" spans="1:22" x14ac:dyDescent="0.25">
      <c r="A206" s="5">
        <v>204</v>
      </c>
      <c r="B206" s="1">
        <v>40484</v>
      </c>
      <c r="C206" s="2">
        <v>101.737335</v>
      </c>
      <c r="D206" s="2">
        <v>75.928145999999998</v>
      </c>
      <c r="E206" s="9">
        <f t="shared" si="4"/>
        <v>3.4662481045906191</v>
      </c>
      <c r="F206" s="2">
        <f t="array" ref="F206:G206">LINEST(C106:C205,D106:D205)</f>
        <v>1.324636019685504</v>
      </c>
      <c r="G206" s="2">
        <v>-2.3060702041304353</v>
      </c>
      <c r="H206" s="2">
        <f t="shared" si="5"/>
        <v>98.271086895409383</v>
      </c>
      <c r="I206" s="4">
        <f t="shared" si="9"/>
        <v>0.79805500175068778</v>
      </c>
      <c r="J206" t="str">
        <f>_xlfn.IFS(I206&gt;Backtesting!$H$15,IF(OR(J205=$J$3,J205=$J$5),$J$5,$J$3),I206&lt;-Backtesting!$H$15,IF(OR(J205=$J$4,J205=$J$5),$J$5,$J$4),TRUE,IF(OR(J205=$J$7,J205=$J$6),$J$7,$J$6))</f>
        <v>Do nothing</v>
      </c>
      <c r="K206" t="str">
        <f t="shared" si="10"/>
        <v>Null</v>
      </c>
      <c r="L206" t="str">
        <f t="shared" si="11"/>
        <v>Null</v>
      </c>
      <c r="M206" s="7">
        <f t="shared" si="6"/>
        <v>0</v>
      </c>
      <c r="N206" s="7">
        <f t="shared" si="7"/>
        <v>0</v>
      </c>
      <c r="O206" s="10">
        <f t="shared" si="12"/>
        <v>0</v>
      </c>
      <c r="P206" s="4">
        <f t="shared" si="13"/>
        <v>33.772308333333335</v>
      </c>
      <c r="Q206" s="19">
        <f t="shared" si="14"/>
        <v>33.772308333333335</v>
      </c>
      <c r="R206" s="2">
        <f t="shared" si="15"/>
        <v>0</v>
      </c>
      <c r="S206" s="2">
        <f t="shared" si="16"/>
        <v>0</v>
      </c>
      <c r="T206" s="19">
        <f t="shared" si="17"/>
        <v>33.772308333333335</v>
      </c>
      <c r="U206" s="19">
        <f t="shared" si="18"/>
        <v>0</v>
      </c>
      <c r="V206">
        <f t="shared" si="8"/>
        <v>2010</v>
      </c>
    </row>
    <row r="207" spans="1:22" x14ac:dyDescent="0.25">
      <c r="A207" s="5">
        <v>205</v>
      </c>
      <c r="B207" s="1">
        <v>40485</v>
      </c>
      <c r="C207" s="2">
        <v>103.41893</v>
      </c>
      <c r="D207" s="2">
        <v>77.771056999999999</v>
      </c>
      <c r="E207" s="9">
        <f t="shared" si="4"/>
        <v>2.6386604949632044</v>
      </c>
      <c r="F207" s="2">
        <f t="array" ref="F207:G207">LINEST(C107:C206,D107:D206)</f>
        <v>1.3249445995376783</v>
      </c>
      <c r="G207" s="2">
        <v>-2.2620724674501531</v>
      </c>
      <c r="H207" s="2">
        <f t="shared" si="5"/>
        <v>100.7802695050368</v>
      </c>
      <c r="I207" s="4">
        <f t="shared" si="9"/>
        <v>0.48461251145510514</v>
      </c>
      <c r="J207" t="str">
        <f>_xlfn.IFS(I207&gt;Backtesting!$H$15,IF(OR(J206=$J$3,J206=$J$5),$J$5,$J$3),I207&lt;-Backtesting!$H$15,IF(OR(J206=$J$4,J206=$J$5),$J$5,$J$4),TRUE,IF(OR(J206=$J$7,J206=$J$6),$J$7,$J$6))</f>
        <v>Do nothing</v>
      </c>
      <c r="K207" t="str">
        <f t="shared" si="10"/>
        <v>Null</v>
      </c>
      <c r="L207" t="str">
        <f t="shared" si="11"/>
        <v>Null</v>
      </c>
      <c r="M207" s="7">
        <f t="shared" si="6"/>
        <v>0</v>
      </c>
      <c r="N207" s="7">
        <f t="shared" si="7"/>
        <v>0</v>
      </c>
      <c r="O207" s="10">
        <f t="shared" si="12"/>
        <v>0</v>
      </c>
      <c r="P207" s="4">
        <f t="shared" si="13"/>
        <v>33.772308333333335</v>
      </c>
      <c r="Q207" s="19">
        <f t="shared" si="14"/>
        <v>33.772308333333335</v>
      </c>
      <c r="R207" s="2">
        <f t="shared" si="15"/>
        <v>0</v>
      </c>
      <c r="S207" s="2">
        <f t="shared" si="16"/>
        <v>0</v>
      </c>
      <c r="T207" s="19">
        <f t="shared" si="17"/>
        <v>33.772308333333335</v>
      </c>
      <c r="U207" s="19">
        <f t="shared" si="18"/>
        <v>0</v>
      </c>
      <c r="V207">
        <f t="shared" si="8"/>
        <v>2010</v>
      </c>
    </row>
    <row r="208" spans="1:22" x14ac:dyDescent="0.25">
      <c r="A208" s="5">
        <v>206</v>
      </c>
      <c r="B208" s="1">
        <v>40486</v>
      </c>
      <c r="C208" s="2">
        <v>105.10054</v>
      </c>
      <c r="D208" s="2">
        <v>80.719727000000006</v>
      </c>
      <c r="E208" s="9">
        <f t="shared" si="4"/>
        <v>0.35620989229910549</v>
      </c>
      <c r="F208" s="2">
        <f t="array" ref="F208:G208">LINEST(C108:C207,D108:D207)</f>
        <v>1.3250501725665484</v>
      </c>
      <c r="G208" s="2">
        <v>-2.2133580831738016</v>
      </c>
      <c r="H208" s="2">
        <f t="shared" si="5"/>
        <v>104.74433010770089</v>
      </c>
      <c r="I208" s="4">
        <f t="shared" si="9"/>
        <v>-0.36138649342430557</v>
      </c>
      <c r="J208" t="str">
        <f>_xlfn.IFS(I208&gt;Backtesting!$H$15,IF(OR(J207=$J$3,J207=$J$5),$J$5,$J$3),I208&lt;-Backtesting!$H$15,IF(OR(J207=$J$4,J207=$J$5),$J$5,$J$4),TRUE,IF(OR(J207=$J$7,J207=$J$6),$J$7,$J$6))</f>
        <v>Do nothing</v>
      </c>
      <c r="K208" t="str">
        <f t="shared" si="10"/>
        <v>Null</v>
      </c>
      <c r="L208" t="str">
        <f t="shared" si="11"/>
        <v>Null</v>
      </c>
      <c r="M208" s="7">
        <f t="shared" si="6"/>
        <v>0</v>
      </c>
      <c r="N208" s="7">
        <f t="shared" si="7"/>
        <v>0</v>
      </c>
      <c r="O208" s="10">
        <f t="shared" si="12"/>
        <v>0</v>
      </c>
      <c r="P208" s="4">
        <f t="shared" si="13"/>
        <v>33.772308333333335</v>
      </c>
      <c r="Q208" s="19">
        <f t="shared" si="14"/>
        <v>33.772308333333335</v>
      </c>
      <c r="R208" s="2">
        <f t="shared" si="15"/>
        <v>0</v>
      </c>
      <c r="S208" s="2">
        <f t="shared" si="16"/>
        <v>0</v>
      </c>
      <c r="T208" s="19">
        <f t="shared" si="17"/>
        <v>33.772308333333335</v>
      </c>
      <c r="U208" s="19">
        <f t="shared" si="18"/>
        <v>0</v>
      </c>
      <c r="V208">
        <f t="shared" si="8"/>
        <v>2010</v>
      </c>
    </row>
    <row r="209" spans="1:22" x14ac:dyDescent="0.25">
      <c r="A209" s="5">
        <v>207</v>
      </c>
      <c r="B209" s="1">
        <v>40487</v>
      </c>
      <c r="C209" s="2">
        <v>106.78215</v>
      </c>
      <c r="D209" s="2">
        <v>84.036957000000001</v>
      </c>
      <c r="E209" s="9">
        <f t="shared" si="4"/>
        <v>-2.3346177986610286</v>
      </c>
      <c r="F209" s="2">
        <f t="array" ref="F209:G209">LINEST(C109:C208,D109:D208)</f>
        <v>1.3220492560232397</v>
      </c>
      <c r="G209" s="2">
        <v>-1.9842286816459591</v>
      </c>
      <c r="H209" s="2">
        <f t="shared" si="5"/>
        <v>109.11676779866103</v>
      </c>
      <c r="I209" s="4">
        <f t="shared" si="9"/>
        <v>-1.3481182997559709</v>
      </c>
      <c r="J209" t="str">
        <f>_xlfn.IFS(I209&gt;Backtesting!$H$15,IF(OR(J208=$J$3,J208=$J$5),$J$5,$J$3),I209&lt;-Backtesting!$H$15,IF(OR(J208=$J$4,J208=$J$5),$J$5,$J$4),TRUE,IF(OR(J208=$J$7,J208=$J$6),$J$7,$J$6))</f>
        <v>Do nothing</v>
      </c>
      <c r="K209" t="str">
        <f t="shared" si="10"/>
        <v>Null</v>
      </c>
      <c r="L209" t="str">
        <f t="shared" si="11"/>
        <v>Null</v>
      </c>
      <c r="M209" s="7">
        <f t="shared" si="6"/>
        <v>0</v>
      </c>
      <c r="N209" s="7">
        <f t="shared" si="7"/>
        <v>0</v>
      </c>
      <c r="O209" s="10">
        <f t="shared" si="12"/>
        <v>0</v>
      </c>
      <c r="P209" s="4">
        <f t="shared" si="13"/>
        <v>33.772308333333335</v>
      </c>
      <c r="Q209" s="19">
        <f t="shared" si="14"/>
        <v>33.772308333333335</v>
      </c>
      <c r="R209" s="2">
        <f t="shared" si="15"/>
        <v>0</v>
      </c>
      <c r="S209" s="2">
        <f t="shared" si="16"/>
        <v>0</v>
      </c>
      <c r="T209" s="19">
        <f t="shared" si="17"/>
        <v>33.772308333333335</v>
      </c>
      <c r="U209" s="19">
        <f t="shared" si="18"/>
        <v>0</v>
      </c>
      <c r="V209">
        <f t="shared" si="8"/>
        <v>2010</v>
      </c>
    </row>
    <row r="210" spans="1:22" x14ac:dyDescent="0.25">
      <c r="A210" s="5">
        <v>208</v>
      </c>
      <c r="B210" s="1">
        <v>40490</v>
      </c>
      <c r="C210" s="2">
        <v>108.04336499999999</v>
      </c>
      <c r="D210" s="2">
        <v>82.562636999999995</v>
      </c>
      <c r="E210" s="9">
        <f t="shared" si="4"/>
        <v>1.0363110992989988</v>
      </c>
      <c r="F210" s="2">
        <f t="array" ref="F210:G210">LINEST(C110:C209,D110:D209)</f>
        <v>1.3112346515111002</v>
      </c>
      <c r="G210" s="2">
        <v>-1.2519366538314642</v>
      </c>
      <c r="H210" s="2">
        <f t="shared" si="5"/>
        <v>107.007053900701</v>
      </c>
      <c r="I210" s="4">
        <f t="shared" si="9"/>
        <v>-7.6792723651159259E-2</v>
      </c>
      <c r="J210" t="str">
        <f>_xlfn.IFS(I210&gt;Backtesting!$H$15,IF(OR(J209=$J$3,J209=$J$5),$J$5,$J$3),I210&lt;-Backtesting!$H$15,IF(OR(J209=$J$4,J209=$J$5),$J$5,$J$4),TRUE,IF(OR(J209=$J$7,J209=$J$6),$J$7,$J$6))</f>
        <v>Do nothing</v>
      </c>
      <c r="K210" t="str">
        <f t="shared" si="10"/>
        <v>Null</v>
      </c>
      <c r="L210" t="str">
        <f t="shared" si="11"/>
        <v>Null</v>
      </c>
      <c r="M210" s="7">
        <f t="shared" si="6"/>
        <v>0</v>
      </c>
      <c r="N210" s="7">
        <f t="shared" si="7"/>
        <v>0</v>
      </c>
      <c r="O210" s="10">
        <f t="shared" si="12"/>
        <v>0</v>
      </c>
      <c r="P210" s="4">
        <f t="shared" si="13"/>
        <v>33.772308333333335</v>
      </c>
      <c r="Q210" s="19">
        <f t="shared" si="14"/>
        <v>33.772308333333335</v>
      </c>
      <c r="R210" s="2">
        <f t="shared" si="15"/>
        <v>0</v>
      </c>
      <c r="S210" s="2">
        <f t="shared" si="16"/>
        <v>0</v>
      </c>
      <c r="T210" s="19">
        <f t="shared" si="17"/>
        <v>33.772308333333335</v>
      </c>
      <c r="U210" s="19">
        <f t="shared" si="18"/>
        <v>0</v>
      </c>
      <c r="V210">
        <f t="shared" si="8"/>
        <v>2010</v>
      </c>
    </row>
    <row r="211" spans="1:22" x14ac:dyDescent="0.25">
      <c r="A211" s="5">
        <v>209</v>
      </c>
      <c r="B211" s="1">
        <v>40491</v>
      </c>
      <c r="C211" s="2">
        <v>106.78215</v>
      </c>
      <c r="D211" s="2">
        <v>80.351142999999993</v>
      </c>
      <c r="E211" s="9">
        <f t="shared" si="4"/>
        <v>2.6416276223973938</v>
      </c>
      <c r="F211" s="2">
        <f t="array" ref="F211:G211">LINEST(C111:C210,D111:D210)</f>
        <v>1.3122728863253552</v>
      </c>
      <c r="G211" s="2">
        <v>-1.3021039665487422</v>
      </c>
      <c r="H211" s="2">
        <f t="shared" si="5"/>
        <v>104.14052237760261</v>
      </c>
      <c r="I211" s="4">
        <f t="shared" si="9"/>
        <v>0.5282888344493013</v>
      </c>
      <c r="J211" t="str">
        <f>_xlfn.IFS(I211&gt;Backtesting!$H$15,IF(OR(J210=$J$3,J210=$J$5),$J$5,$J$3),I211&lt;-Backtesting!$H$15,IF(OR(J210=$J$4,J210=$J$5),$J$5,$J$4),TRUE,IF(OR(J210=$J$7,J210=$J$6),$J$7,$J$6))</f>
        <v>Do nothing</v>
      </c>
      <c r="K211" t="str">
        <f t="shared" si="10"/>
        <v>Null</v>
      </c>
      <c r="L211" t="str">
        <f t="shared" si="11"/>
        <v>Null</v>
      </c>
      <c r="M211" s="7">
        <f t="shared" si="6"/>
        <v>0</v>
      </c>
      <c r="N211" s="7">
        <f t="shared" si="7"/>
        <v>0</v>
      </c>
      <c r="O211" s="10">
        <f t="shared" si="12"/>
        <v>0</v>
      </c>
      <c r="P211" s="4">
        <f t="shared" si="13"/>
        <v>33.772308333333335</v>
      </c>
      <c r="Q211" s="19">
        <f t="shared" si="14"/>
        <v>33.772308333333335</v>
      </c>
      <c r="R211" s="2">
        <f t="shared" si="15"/>
        <v>0</v>
      </c>
      <c r="S211" s="2">
        <f t="shared" si="16"/>
        <v>0</v>
      </c>
      <c r="T211" s="19">
        <f t="shared" si="17"/>
        <v>33.772308333333335</v>
      </c>
      <c r="U211" s="19">
        <f t="shared" si="18"/>
        <v>0</v>
      </c>
      <c r="V211">
        <f t="shared" si="8"/>
        <v>2010</v>
      </c>
    </row>
    <row r="212" spans="1:22" x14ac:dyDescent="0.25">
      <c r="A212" s="5">
        <v>210</v>
      </c>
      <c r="B212" s="1">
        <v>40492</v>
      </c>
      <c r="C212" s="2">
        <v>104.25975</v>
      </c>
      <c r="D212" s="2">
        <v>79.613983000000005</v>
      </c>
      <c r="E212" s="9">
        <f t="shared" si="4"/>
        <v>1.0054531867958758</v>
      </c>
      <c r="F212" s="2">
        <f t="array" ref="F212:G212">LINEST(C112:C211,D112:D211)</f>
        <v>1.3163295292959287</v>
      </c>
      <c r="G212" s="2">
        <v>-1.5439399545599599</v>
      </c>
      <c r="H212" s="2">
        <f t="shared" si="5"/>
        <v>103.25429681320412</v>
      </c>
      <c r="I212" s="4">
        <f t="shared" si="9"/>
        <v>-7.3697687227509023E-2</v>
      </c>
      <c r="J212" t="str">
        <f>_xlfn.IFS(I212&gt;Backtesting!$H$15,IF(OR(J211=$J$3,J211=$J$5),$J$5,$J$3),I212&lt;-Backtesting!$H$15,IF(OR(J211=$J$4,J211=$J$5),$J$5,$J$4),TRUE,IF(OR(J211=$J$7,J211=$J$6),$J$7,$J$6))</f>
        <v>Do nothing</v>
      </c>
      <c r="K212" t="str">
        <f t="shared" si="10"/>
        <v>Null</v>
      </c>
      <c r="L212" t="str">
        <f t="shared" si="11"/>
        <v>Null</v>
      </c>
      <c r="M212" s="7">
        <f t="shared" si="6"/>
        <v>0</v>
      </c>
      <c r="N212" s="7">
        <f t="shared" si="7"/>
        <v>0</v>
      </c>
      <c r="O212" s="10">
        <f t="shared" si="12"/>
        <v>0</v>
      </c>
      <c r="P212" s="4">
        <f t="shared" si="13"/>
        <v>33.772308333333335</v>
      </c>
      <c r="Q212" s="19">
        <f t="shared" si="14"/>
        <v>33.772308333333335</v>
      </c>
      <c r="R212" s="2">
        <f t="shared" si="15"/>
        <v>0</v>
      </c>
      <c r="S212" s="2">
        <f t="shared" si="16"/>
        <v>0</v>
      </c>
      <c r="T212" s="19">
        <f t="shared" si="17"/>
        <v>33.772308333333335</v>
      </c>
      <c r="U212" s="19">
        <f t="shared" si="18"/>
        <v>0</v>
      </c>
      <c r="V212">
        <f t="shared" si="8"/>
        <v>2010</v>
      </c>
    </row>
    <row r="213" spans="1:22" x14ac:dyDescent="0.25">
      <c r="A213" s="5">
        <v>211</v>
      </c>
      <c r="B213" s="1">
        <v>40493</v>
      </c>
      <c r="C213" s="2">
        <v>102.99852799999999</v>
      </c>
      <c r="D213" s="2">
        <v>77.771056999999999</v>
      </c>
      <c r="E213" s="9">
        <f t="shared" si="4"/>
        <v>2.1469225594398438</v>
      </c>
      <c r="F213" s="2">
        <f t="array" ref="F213:G213">LINEST(C113:C212,D113:D212)</f>
        <v>1.3167696144011589</v>
      </c>
      <c r="G213" s="2">
        <v>-1.5549592969004067</v>
      </c>
      <c r="H213" s="2">
        <f t="shared" si="5"/>
        <v>100.85160544056015</v>
      </c>
      <c r="I213" s="4">
        <f t="shared" si="9"/>
        <v>0.36341229409435272</v>
      </c>
      <c r="J213" t="str">
        <f>_xlfn.IFS(I213&gt;Backtesting!$H$15,IF(OR(J212=$J$3,J212=$J$5),$J$5,$J$3),I213&lt;-Backtesting!$H$15,IF(OR(J212=$J$4,J212=$J$5),$J$5,$J$4),TRUE,IF(OR(J212=$J$7,J212=$J$6),$J$7,$J$6))</f>
        <v>Do nothing</v>
      </c>
      <c r="K213" t="str">
        <f t="shared" si="10"/>
        <v>Null</v>
      </c>
      <c r="L213" t="str">
        <f t="shared" si="11"/>
        <v>Null</v>
      </c>
      <c r="M213" s="7">
        <f t="shared" si="6"/>
        <v>0</v>
      </c>
      <c r="N213" s="7">
        <f t="shared" si="7"/>
        <v>0</v>
      </c>
      <c r="O213" s="10">
        <f t="shared" si="12"/>
        <v>0</v>
      </c>
      <c r="P213" s="4">
        <f t="shared" si="13"/>
        <v>33.772308333333335</v>
      </c>
      <c r="Q213" s="19">
        <f t="shared" si="14"/>
        <v>33.772308333333335</v>
      </c>
      <c r="R213" s="2">
        <f t="shared" si="15"/>
        <v>0</v>
      </c>
      <c r="S213" s="2">
        <f t="shared" si="16"/>
        <v>0</v>
      </c>
      <c r="T213" s="19">
        <f t="shared" si="17"/>
        <v>33.772308333333335</v>
      </c>
      <c r="U213" s="19">
        <f t="shared" si="18"/>
        <v>0</v>
      </c>
      <c r="V213">
        <f t="shared" si="8"/>
        <v>2010</v>
      </c>
    </row>
    <row r="214" spans="1:22" x14ac:dyDescent="0.25">
      <c r="A214" s="5">
        <v>212</v>
      </c>
      <c r="B214" s="1">
        <v>40494</v>
      </c>
      <c r="C214" s="2">
        <v>100.476112</v>
      </c>
      <c r="D214" s="2">
        <v>75.928145999999998</v>
      </c>
      <c r="E214" s="9">
        <f t="shared" si="4"/>
        <v>2.0071334439102486</v>
      </c>
      <c r="F214" s="2">
        <f t="array" ref="F214:G214">LINEST(C114:C213,D114:D213)</f>
        <v>1.3188035357506123</v>
      </c>
      <c r="G214" s="2">
        <v>-1.6653288516989591</v>
      </c>
      <c r="H214" s="2">
        <f t="shared" si="5"/>
        <v>98.468978556089752</v>
      </c>
      <c r="I214" s="4">
        <f t="shared" si="9"/>
        <v>0.31904151038718914</v>
      </c>
      <c r="J214" t="str">
        <f>_xlfn.IFS(I214&gt;Backtesting!$H$15,IF(OR(J213=$J$3,J213=$J$5),$J$5,$J$3),I214&lt;-Backtesting!$H$15,IF(OR(J213=$J$4,J213=$J$5),$J$5,$J$4),TRUE,IF(OR(J213=$J$7,J213=$J$6),$J$7,$J$6))</f>
        <v>Do nothing</v>
      </c>
      <c r="K214" t="str">
        <f t="shared" si="10"/>
        <v>Null</v>
      </c>
      <c r="L214" t="str">
        <f t="shared" si="11"/>
        <v>Null</v>
      </c>
      <c r="M214" s="7">
        <f t="shared" si="6"/>
        <v>0</v>
      </c>
      <c r="N214" s="7">
        <f t="shared" si="7"/>
        <v>0</v>
      </c>
      <c r="O214" s="10">
        <f t="shared" si="12"/>
        <v>0</v>
      </c>
      <c r="P214" s="4">
        <f t="shared" si="13"/>
        <v>33.772308333333335</v>
      </c>
      <c r="Q214" s="19">
        <f t="shared" si="14"/>
        <v>33.772308333333335</v>
      </c>
      <c r="R214" s="2">
        <f t="shared" si="15"/>
        <v>0</v>
      </c>
      <c r="S214" s="2">
        <f t="shared" si="16"/>
        <v>0</v>
      </c>
      <c r="T214" s="19">
        <f t="shared" si="17"/>
        <v>33.772308333333335</v>
      </c>
      <c r="U214" s="19">
        <f t="shared" si="18"/>
        <v>0</v>
      </c>
      <c r="V214">
        <f t="shared" si="8"/>
        <v>2010</v>
      </c>
    </row>
    <row r="215" spans="1:22" x14ac:dyDescent="0.25">
      <c r="A215" s="5">
        <v>213</v>
      </c>
      <c r="B215" s="1">
        <v>40497</v>
      </c>
      <c r="C215" s="2">
        <v>100.89651499999999</v>
      </c>
      <c r="D215" s="2">
        <v>78.876816000000005</v>
      </c>
      <c r="E215" s="9">
        <f t="shared" si="4"/>
        <v>-1.5042283964075267</v>
      </c>
      <c r="F215" s="2">
        <f t="array" ref="F215:G215">LINEST(C115:C214,D115:D214)</f>
        <v>1.3209300240981581</v>
      </c>
      <c r="G215" s="2">
        <v>-1.7900110632584614</v>
      </c>
      <c r="H215" s="2">
        <f t="shared" si="5"/>
        <v>102.40074339640752</v>
      </c>
      <c r="I215" s="4">
        <f t="shared" si="9"/>
        <v>-0.9970832706594801</v>
      </c>
      <c r="J215" t="str">
        <f>_xlfn.IFS(I215&gt;Backtesting!$H$15,IF(OR(J214=$J$3,J214=$J$5),$J$5,$J$3),I215&lt;-Backtesting!$H$15,IF(OR(J214=$J$4,J214=$J$5),$J$5,$J$4),TRUE,IF(OR(J214=$J$7,J214=$J$6),$J$7,$J$6))</f>
        <v>Do nothing</v>
      </c>
      <c r="K215" t="str">
        <f t="shared" si="10"/>
        <v>Null</v>
      </c>
      <c r="L215" t="str">
        <f t="shared" si="11"/>
        <v>Null</v>
      </c>
      <c r="M215" s="7">
        <f t="shared" si="6"/>
        <v>0</v>
      </c>
      <c r="N215" s="7">
        <f t="shared" si="7"/>
        <v>0</v>
      </c>
      <c r="O215" s="10">
        <f t="shared" si="12"/>
        <v>0</v>
      </c>
      <c r="P215" s="4">
        <f t="shared" si="13"/>
        <v>33.772308333333335</v>
      </c>
      <c r="Q215" s="19">
        <f t="shared" si="14"/>
        <v>33.772308333333335</v>
      </c>
      <c r="R215" s="2">
        <f t="shared" si="15"/>
        <v>0</v>
      </c>
      <c r="S215" s="2">
        <f t="shared" si="16"/>
        <v>0</v>
      </c>
      <c r="T215" s="19">
        <f t="shared" si="17"/>
        <v>33.772308333333335</v>
      </c>
      <c r="U215" s="19">
        <f t="shared" si="18"/>
        <v>0</v>
      </c>
      <c r="V215">
        <f t="shared" si="8"/>
        <v>2010</v>
      </c>
    </row>
    <row r="216" spans="1:22" x14ac:dyDescent="0.25">
      <c r="A216" s="5">
        <v>214</v>
      </c>
      <c r="B216" s="1">
        <v>40498</v>
      </c>
      <c r="C216" s="2">
        <v>97.112892000000002</v>
      </c>
      <c r="D216" s="2">
        <v>75.928145999999998</v>
      </c>
      <c r="E216" s="9">
        <f t="shared" si="4"/>
        <v>-1.3588737260710104</v>
      </c>
      <c r="F216" s="2">
        <f t="array" ref="F216:G216">LINEST(C116:C215,D116:D215)</f>
        <v>1.3167556957189508</v>
      </c>
      <c r="G216" s="2">
        <v>-1.5070529848090501</v>
      </c>
      <c r="H216" s="2">
        <f t="shared" si="5"/>
        <v>98.471765726071013</v>
      </c>
      <c r="I216" s="4">
        <f t="shared" si="9"/>
        <v>-0.92236633280164226</v>
      </c>
      <c r="J216" t="str">
        <f>_xlfn.IFS(I216&gt;Backtesting!$H$15,IF(OR(J215=$J$3,J215=$J$5),$J$5,$J$3),I216&lt;-Backtesting!$H$15,IF(OR(J215=$J$4,J215=$J$5),$J$5,$J$4),TRUE,IF(OR(J215=$J$7,J215=$J$6),$J$7,$J$6))</f>
        <v>Do nothing</v>
      </c>
      <c r="K216" t="str">
        <f t="shared" si="10"/>
        <v>Null</v>
      </c>
      <c r="L216" t="str">
        <f t="shared" si="11"/>
        <v>Null</v>
      </c>
      <c r="M216" s="7">
        <f t="shared" si="6"/>
        <v>0</v>
      </c>
      <c r="N216" s="7">
        <f t="shared" si="7"/>
        <v>0</v>
      </c>
      <c r="O216" s="10">
        <f t="shared" si="12"/>
        <v>0</v>
      </c>
      <c r="P216" s="4">
        <f t="shared" si="13"/>
        <v>33.772308333333335</v>
      </c>
      <c r="Q216" s="19">
        <f t="shared" si="14"/>
        <v>33.772308333333335</v>
      </c>
      <c r="R216" s="2">
        <f t="shared" si="15"/>
        <v>0</v>
      </c>
      <c r="S216" s="2">
        <f t="shared" si="16"/>
        <v>0</v>
      </c>
      <c r="T216" s="19">
        <f t="shared" si="17"/>
        <v>33.772308333333335</v>
      </c>
      <c r="U216" s="19">
        <f t="shared" si="18"/>
        <v>0</v>
      </c>
      <c r="V216">
        <f t="shared" si="8"/>
        <v>2010</v>
      </c>
    </row>
    <row r="217" spans="1:22" x14ac:dyDescent="0.25">
      <c r="A217" s="5">
        <v>215</v>
      </c>
      <c r="B217" s="1">
        <v>40499</v>
      </c>
      <c r="C217" s="2">
        <v>95.431290000000004</v>
      </c>
      <c r="D217" s="2">
        <v>75.190978999999999</v>
      </c>
      <c r="E217" s="9">
        <f t="shared" si="4"/>
        <v>-2.0467710106420753</v>
      </c>
      <c r="F217" s="2">
        <f t="array" ref="F217:G217">LINEST(C117:C216,D117:D216)</f>
        <v>1.313840080253367</v>
      </c>
      <c r="G217" s="2">
        <v>-1.3108608730471474</v>
      </c>
      <c r="H217" s="2">
        <f t="shared" si="5"/>
        <v>97.47806101064208</v>
      </c>
      <c r="I217" s="4">
        <f t="shared" si="9"/>
        <v>-1.1645804855274942</v>
      </c>
      <c r="J217" t="str">
        <f>_xlfn.IFS(I217&gt;Backtesting!$H$15,IF(OR(J216=$J$3,J216=$J$5),$J$5,$J$3),I217&lt;-Backtesting!$H$15,IF(OR(J216=$J$4,J216=$J$5),$J$5,$J$4),TRUE,IF(OR(J216=$J$7,J216=$J$6),$J$7,$J$6))</f>
        <v>Do nothing</v>
      </c>
      <c r="K217" t="str">
        <f t="shared" si="10"/>
        <v>Null</v>
      </c>
      <c r="L217" t="str">
        <f t="shared" si="11"/>
        <v>Null</v>
      </c>
      <c r="M217" s="7">
        <f t="shared" si="6"/>
        <v>0</v>
      </c>
      <c r="N217" s="7">
        <f t="shared" si="7"/>
        <v>0</v>
      </c>
      <c r="O217" s="10">
        <f t="shared" si="12"/>
        <v>0</v>
      </c>
      <c r="P217" s="4">
        <f t="shared" si="13"/>
        <v>33.772308333333335</v>
      </c>
      <c r="Q217" s="19">
        <f t="shared" si="14"/>
        <v>33.772308333333335</v>
      </c>
      <c r="R217" s="2">
        <f t="shared" si="15"/>
        <v>0</v>
      </c>
      <c r="S217" s="2">
        <f t="shared" si="16"/>
        <v>0</v>
      </c>
      <c r="T217" s="19">
        <f t="shared" si="17"/>
        <v>33.772308333333335</v>
      </c>
      <c r="U217" s="19">
        <f t="shared" si="18"/>
        <v>0</v>
      </c>
      <c r="V217">
        <f t="shared" si="8"/>
        <v>2010</v>
      </c>
    </row>
    <row r="218" spans="1:22" x14ac:dyDescent="0.25">
      <c r="A218" s="5">
        <v>216</v>
      </c>
      <c r="B218" s="1">
        <v>40500</v>
      </c>
      <c r="C218" s="2">
        <v>99.635300000000001</v>
      </c>
      <c r="D218" s="2">
        <v>79.613983000000005</v>
      </c>
      <c r="E218" s="9">
        <f t="shared" si="4"/>
        <v>-3.602037276569007</v>
      </c>
      <c r="F218" s="2">
        <f t="array" ref="F218:G218">LINEST(C118:C217,D118:D217)</f>
        <v>1.3095318971955949</v>
      </c>
      <c r="G218" s="2">
        <v>-1.0197129247188457</v>
      </c>
      <c r="H218" s="2">
        <f t="shared" si="5"/>
        <v>103.23733727656901</v>
      </c>
      <c r="I218" s="4">
        <f t="shared" si="9"/>
        <v>-1.7291994298621089</v>
      </c>
      <c r="J218" t="str">
        <f>_xlfn.IFS(I218&gt;Backtesting!$H$15,IF(OR(J217=$J$3,J217=$J$5),$J$5,$J$3),I218&lt;-Backtesting!$H$15,IF(OR(J217=$J$4,J217=$J$5),$J$5,$J$4),TRUE,IF(OR(J217=$J$7,J217=$J$6),$J$7,$J$6))</f>
        <v>Do nothing</v>
      </c>
      <c r="K218" t="str">
        <f t="shared" si="10"/>
        <v>Null</v>
      </c>
      <c r="L218" t="str">
        <f t="shared" si="11"/>
        <v>Null</v>
      </c>
      <c r="M218" s="7">
        <f t="shared" si="6"/>
        <v>0</v>
      </c>
      <c r="N218" s="7">
        <f t="shared" si="7"/>
        <v>0</v>
      </c>
      <c r="O218" s="10">
        <f t="shared" si="12"/>
        <v>0</v>
      </c>
      <c r="P218" s="4">
        <f t="shared" si="13"/>
        <v>33.772308333333335</v>
      </c>
      <c r="Q218" s="19">
        <f t="shared" si="14"/>
        <v>33.772308333333335</v>
      </c>
      <c r="R218" s="2">
        <f t="shared" si="15"/>
        <v>0</v>
      </c>
      <c r="S218" s="2">
        <f t="shared" si="16"/>
        <v>0</v>
      </c>
      <c r="T218" s="19">
        <f t="shared" si="17"/>
        <v>33.772308333333335</v>
      </c>
      <c r="U218" s="19">
        <f t="shared" si="18"/>
        <v>0</v>
      </c>
      <c r="V218">
        <f t="shared" si="8"/>
        <v>2010</v>
      </c>
    </row>
    <row r="219" spans="1:22" x14ac:dyDescent="0.25">
      <c r="A219" s="5">
        <v>217</v>
      </c>
      <c r="B219" s="1">
        <v>40501</v>
      </c>
      <c r="C219" s="2">
        <v>102.15773</v>
      </c>
      <c r="D219" s="2">
        <v>78.876816000000005</v>
      </c>
      <c r="E219" s="9">
        <f t="shared" si="4"/>
        <v>7.0768725228020912E-3</v>
      </c>
      <c r="F219" s="2">
        <f t="array" ref="F219:G219">LINEST(C119:C218,D119:D218)</f>
        <v>1.2974465535243282</v>
      </c>
      <c r="G219" s="2">
        <v>-0.18779994469539929</v>
      </c>
      <c r="H219" s="2">
        <f t="shared" si="5"/>
        <v>102.1506531274772</v>
      </c>
      <c r="I219" s="4">
        <f t="shared" si="9"/>
        <v>-0.33556017992935194</v>
      </c>
      <c r="J219" t="str">
        <f>_xlfn.IFS(I219&gt;Backtesting!$H$15,IF(OR(J218=$J$3,J218=$J$5),$J$5,$J$3),I219&lt;-Backtesting!$H$15,IF(OR(J218=$J$4,J218=$J$5),$J$5,$J$4),TRUE,IF(OR(J218=$J$7,J218=$J$6),$J$7,$J$6))</f>
        <v>Do nothing</v>
      </c>
      <c r="K219" t="str">
        <f t="shared" si="10"/>
        <v>Null</v>
      </c>
      <c r="L219" t="str">
        <f t="shared" si="11"/>
        <v>Null</v>
      </c>
      <c r="M219" s="7">
        <f t="shared" si="6"/>
        <v>0</v>
      </c>
      <c r="N219" s="7">
        <f t="shared" si="7"/>
        <v>0</v>
      </c>
      <c r="O219" s="10">
        <f t="shared" si="12"/>
        <v>0</v>
      </c>
      <c r="P219" s="4">
        <f t="shared" si="13"/>
        <v>33.772308333333335</v>
      </c>
      <c r="Q219" s="19">
        <f t="shared" si="14"/>
        <v>33.772308333333335</v>
      </c>
      <c r="R219" s="2">
        <f t="shared" si="15"/>
        <v>0</v>
      </c>
      <c r="S219" s="2">
        <f t="shared" si="16"/>
        <v>0</v>
      </c>
      <c r="T219" s="19">
        <f t="shared" si="17"/>
        <v>33.772308333333335</v>
      </c>
      <c r="U219" s="19">
        <f t="shared" si="18"/>
        <v>0</v>
      </c>
      <c r="V219">
        <f t="shared" si="8"/>
        <v>2010</v>
      </c>
    </row>
    <row r="220" spans="1:22" x14ac:dyDescent="0.25">
      <c r="A220" s="5">
        <v>218</v>
      </c>
      <c r="B220" s="1">
        <v>40504</v>
      </c>
      <c r="C220" s="2">
        <v>102.99852799999999</v>
      </c>
      <c r="D220" s="2">
        <v>79.613983000000005</v>
      </c>
      <c r="E220" s="9">
        <f t="shared" si="4"/>
        <v>-9.2671884124030157E-2</v>
      </c>
      <c r="F220" s="2">
        <f t="array" ref="F220:G220">LINEST(C120:C219,D120:D219)</f>
        <v>1.2943022760791147</v>
      </c>
      <c r="G220" s="2">
        <v>4.6640479500069887E-2</v>
      </c>
      <c r="H220" s="2">
        <f t="shared" si="5"/>
        <v>103.09119988412402</v>
      </c>
      <c r="I220" s="4">
        <f t="shared" si="9"/>
        <v>-0.36114452060371371</v>
      </c>
      <c r="J220" t="str">
        <f>_xlfn.IFS(I220&gt;Backtesting!$H$15,IF(OR(J219=$J$3,J219=$J$5),$J$5,$J$3),I220&lt;-Backtesting!$H$15,IF(OR(J219=$J$4,J219=$J$5),$J$5,$J$4),TRUE,IF(OR(J219=$J$7,J219=$J$6),$J$7,$J$6))</f>
        <v>Do nothing</v>
      </c>
      <c r="K220" t="str">
        <f t="shared" si="10"/>
        <v>Null</v>
      </c>
      <c r="L220" t="str">
        <f t="shared" si="11"/>
        <v>Null</v>
      </c>
      <c r="M220" s="7">
        <f t="shared" si="6"/>
        <v>0</v>
      </c>
      <c r="N220" s="7">
        <f t="shared" si="7"/>
        <v>0</v>
      </c>
      <c r="O220" s="10">
        <f t="shared" si="12"/>
        <v>0</v>
      </c>
      <c r="P220" s="4">
        <f t="shared" si="13"/>
        <v>33.772308333333335</v>
      </c>
      <c r="Q220" s="19">
        <f t="shared" si="14"/>
        <v>33.772308333333335</v>
      </c>
      <c r="R220" s="2">
        <f t="shared" si="15"/>
        <v>0</v>
      </c>
      <c r="S220" s="2">
        <f t="shared" si="16"/>
        <v>0</v>
      </c>
      <c r="T220" s="19">
        <f t="shared" si="17"/>
        <v>33.772308333333335</v>
      </c>
      <c r="U220" s="19">
        <f t="shared" si="18"/>
        <v>0</v>
      </c>
      <c r="V220">
        <f t="shared" si="8"/>
        <v>2010</v>
      </c>
    </row>
    <row r="221" spans="1:22" x14ac:dyDescent="0.25">
      <c r="A221" s="5">
        <v>219</v>
      </c>
      <c r="B221" s="1">
        <v>40505</v>
      </c>
      <c r="C221" s="2">
        <v>100.89651499999999</v>
      </c>
      <c r="D221" s="2">
        <v>78.139640999999997</v>
      </c>
      <c r="E221" s="9">
        <f t="shared" si="4"/>
        <v>-0.2743993463703589</v>
      </c>
      <c r="F221" s="2">
        <f t="array" ref="F221:G221">LINEST(C121:C220,D121:D220)</f>
        <v>1.2912512601487354</v>
      </c>
      <c r="G221" s="2">
        <v>0.27300443755056847</v>
      </c>
      <c r="H221" s="2">
        <f t="shared" si="5"/>
        <v>101.17091434637035</v>
      </c>
      <c r="I221" s="4">
        <f t="shared" si="9"/>
        <v>-0.41748306664787477</v>
      </c>
      <c r="J221" t="str">
        <f>_xlfn.IFS(I221&gt;Backtesting!$H$15,IF(OR(J220=$J$3,J220=$J$5),$J$5,$J$3),I221&lt;-Backtesting!$H$15,IF(OR(J220=$J$4,J220=$J$5),$J$5,$J$4),TRUE,IF(OR(J220=$J$7,J220=$J$6),$J$7,$J$6))</f>
        <v>Do nothing</v>
      </c>
      <c r="K221" t="str">
        <f t="shared" si="10"/>
        <v>Null</v>
      </c>
      <c r="L221" t="str">
        <f t="shared" si="11"/>
        <v>Null</v>
      </c>
      <c r="M221" s="7">
        <f t="shared" si="6"/>
        <v>0</v>
      </c>
      <c r="N221" s="7">
        <f t="shared" si="7"/>
        <v>0</v>
      </c>
      <c r="O221" s="10">
        <f t="shared" si="12"/>
        <v>0</v>
      </c>
      <c r="P221" s="4">
        <f t="shared" si="13"/>
        <v>33.772308333333335</v>
      </c>
      <c r="Q221" s="19">
        <f t="shared" si="14"/>
        <v>33.772308333333335</v>
      </c>
      <c r="R221" s="2">
        <f t="shared" si="15"/>
        <v>0</v>
      </c>
      <c r="S221" s="2">
        <f t="shared" si="16"/>
        <v>0</v>
      </c>
      <c r="T221" s="19">
        <f t="shared" si="17"/>
        <v>33.772308333333335</v>
      </c>
      <c r="U221" s="19">
        <f t="shared" si="18"/>
        <v>0</v>
      </c>
      <c r="V221">
        <f t="shared" si="8"/>
        <v>2010</v>
      </c>
    </row>
    <row r="222" spans="1:22" x14ac:dyDescent="0.25">
      <c r="A222" s="5">
        <v>220</v>
      </c>
      <c r="B222" s="1">
        <v>40506</v>
      </c>
      <c r="C222" s="2">
        <v>102.57811700000001</v>
      </c>
      <c r="D222" s="2">
        <v>79.245391999999995</v>
      </c>
      <c r="E222" s="9">
        <f t="shared" si="4"/>
        <v>-7.6872783617289997E-3</v>
      </c>
      <c r="F222" s="2">
        <f t="array" ref="F222:G222">LINEST(C122:C221,D122:D221)</f>
        <v>1.2894170259132314</v>
      </c>
      <c r="G222" s="2">
        <v>0.40544660839356084</v>
      </c>
      <c r="H222" s="2">
        <f t="shared" si="5"/>
        <v>102.58580427836173</v>
      </c>
      <c r="I222" s="4">
        <f t="shared" si="9"/>
        <v>-0.30198354648706327</v>
      </c>
      <c r="J222" t="str">
        <f>_xlfn.IFS(I222&gt;Backtesting!$H$15,IF(OR(J221=$J$3,J221=$J$5),$J$5,$J$3),I222&lt;-Backtesting!$H$15,IF(OR(J221=$J$4,J221=$J$5),$J$5,$J$4),TRUE,IF(OR(J221=$J$7,J221=$J$6),$J$7,$J$6))</f>
        <v>Do nothing</v>
      </c>
      <c r="K222" t="str">
        <f t="shared" si="10"/>
        <v>Null</v>
      </c>
      <c r="L222" t="str">
        <f t="shared" si="11"/>
        <v>Null</v>
      </c>
      <c r="M222" s="7">
        <f t="shared" si="6"/>
        <v>0</v>
      </c>
      <c r="N222" s="7">
        <f t="shared" si="7"/>
        <v>0</v>
      </c>
      <c r="O222" s="10">
        <f t="shared" si="12"/>
        <v>0</v>
      </c>
      <c r="P222" s="4">
        <f t="shared" si="13"/>
        <v>33.772308333333335</v>
      </c>
      <c r="Q222" s="19">
        <f t="shared" si="14"/>
        <v>33.772308333333335</v>
      </c>
      <c r="R222" s="2">
        <f t="shared" si="15"/>
        <v>0</v>
      </c>
      <c r="S222" s="2">
        <f t="shared" si="16"/>
        <v>0</v>
      </c>
      <c r="T222" s="19">
        <f t="shared" si="17"/>
        <v>33.772308333333335</v>
      </c>
      <c r="U222" s="19">
        <f t="shared" si="18"/>
        <v>0</v>
      </c>
      <c r="V222">
        <f t="shared" si="8"/>
        <v>2010</v>
      </c>
    </row>
    <row r="223" spans="1:22" x14ac:dyDescent="0.25">
      <c r="A223" s="5">
        <v>221</v>
      </c>
      <c r="B223" s="1">
        <v>40507</v>
      </c>
      <c r="C223" s="2">
        <v>100.476112</v>
      </c>
      <c r="D223" s="2">
        <v>78.508217000000002</v>
      </c>
      <c r="E223" s="9">
        <f t="shared" si="4"/>
        <v>-1.1490596549132448</v>
      </c>
      <c r="F223" s="2">
        <f t="array" ref="F223:G223">LINEST(C123:C222,D123:D222)</f>
        <v>1.2868775363971725</v>
      </c>
      <c r="G223" s="2">
        <v>0.59471077501862624</v>
      </c>
      <c r="H223" s="2">
        <f t="shared" si="5"/>
        <v>101.62517165491325</v>
      </c>
      <c r="I223" s="4">
        <f t="shared" si="9"/>
        <v>-0.72606071324317134</v>
      </c>
      <c r="J223" t="str">
        <f>_xlfn.IFS(I223&gt;Backtesting!$H$15,IF(OR(J222=$J$3,J222=$J$5),$J$5,$J$3),I223&lt;-Backtesting!$H$15,IF(OR(J222=$J$4,J222=$J$5),$J$5,$J$4),TRUE,IF(OR(J222=$J$7,J222=$J$6),$J$7,$J$6))</f>
        <v>Do nothing</v>
      </c>
      <c r="K223" t="str">
        <f t="shared" si="10"/>
        <v>Null</v>
      </c>
      <c r="L223" t="str">
        <f t="shared" si="11"/>
        <v>Null</v>
      </c>
      <c r="M223" s="7">
        <f t="shared" si="6"/>
        <v>0</v>
      </c>
      <c r="N223" s="7">
        <f t="shared" si="7"/>
        <v>0</v>
      </c>
      <c r="O223" s="10">
        <f t="shared" si="12"/>
        <v>0</v>
      </c>
      <c r="P223" s="4">
        <f t="shared" si="13"/>
        <v>33.772308333333335</v>
      </c>
      <c r="Q223" s="19">
        <f t="shared" si="14"/>
        <v>33.772308333333335</v>
      </c>
      <c r="R223" s="2">
        <f t="shared" si="15"/>
        <v>0</v>
      </c>
      <c r="S223" s="2">
        <f t="shared" si="16"/>
        <v>0</v>
      </c>
      <c r="T223" s="19">
        <f t="shared" si="17"/>
        <v>33.772308333333335</v>
      </c>
      <c r="U223" s="19">
        <f t="shared" si="18"/>
        <v>0</v>
      </c>
      <c r="V223">
        <f t="shared" si="8"/>
        <v>2010</v>
      </c>
    </row>
    <row r="224" spans="1:22" x14ac:dyDescent="0.25">
      <c r="A224" s="5">
        <v>222</v>
      </c>
      <c r="B224" s="1">
        <v>40508</v>
      </c>
      <c r="C224" s="2">
        <v>97.53331</v>
      </c>
      <c r="D224" s="2">
        <v>76.665306000000001</v>
      </c>
      <c r="E224" s="9">
        <f t="shared" si="4"/>
        <v>-1.6898421126947056</v>
      </c>
      <c r="F224" s="2">
        <f t="array" ref="F224:G224">LINEST(C124:C223,D124:D223)</f>
        <v>1.2808142587900333</v>
      </c>
      <c r="G224" s="2">
        <v>1.0291350333936151</v>
      </c>
      <c r="H224" s="2">
        <f t="shared" si="5"/>
        <v>99.223152112694706</v>
      </c>
      <c r="I224" s="4">
        <f t="shared" si="9"/>
        <v>-0.91829027906619753</v>
      </c>
      <c r="J224" t="str">
        <f>_xlfn.IFS(I224&gt;Backtesting!$H$15,IF(OR(J223=$J$3,J223=$J$5),$J$5,$J$3),I224&lt;-Backtesting!$H$15,IF(OR(J223=$J$4,J223=$J$5),$J$5,$J$4),TRUE,IF(OR(J223=$J$7,J223=$J$6),$J$7,$J$6))</f>
        <v>Do nothing</v>
      </c>
      <c r="K224" t="str">
        <f t="shared" si="10"/>
        <v>Null</v>
      </c>
      <c r="L224" t="str">
        <f t="shared" si="11"/>
        <v>Null</v>
      </c>
      <c r="M224" s="7">
        <f t="shared" si="6"/>
        <v>0</v>
      </c>
      <c r="N224" s="7">
        <f t="shared" si="7"/>
        <v>0</v>
      </c>
      <c r="O224" s="10">
        <f t="shared" si="12"/>
        <v>0</v>
      </c>
      <c r="P224" s="4">
        <f t="shared" si="13"/>
        <v>33.772308333333335</v>
      </c>
      <c r="Q224" s="19">
        <f t="shared" si="14"/>
        <v>33.772308333333335</v>
      </c>
      <c r="R224" s="2">
        <f t="shared" si="15"/>
        <v>0</v>
      </c>
      <c r="S224" s="2">
        <f t="shared" si="16"/>
        <v>0</v>
      </c>
      <c r="T224" s="19">
        <f t="shared" si="17"/>
        <v>33.772308333333335</v>
      </c>
      <c r="U224" s="19">
        <f t="shared" si="18"/>
        <v>0</v>
      </c>
      <c r="V224">
        <f t="shared" si="8"/>
        <v>2010</v>
      </c>
    </row>
    <row r="225" spans="1:22" x14ac:dyDescent="0.25">
      <c r="A225" s="5">
        <v>223</v>
      </c>
      <c r="B225" s="1">
        <v>40511</v>
      </c>
      <c r="C225" s="2">
        <v>100.476112</v>
      </c>
      <c r="D225" s="2">
        <v>78.876816000000005</v>
      </c>
      <c r="E225" s="9">
        <f t="shared" si="4"/>
        <v>-1.5253818584005501</v>
      </c>
      <c r="F225" s="2">
        <f t="array" ref="F225:G225">LINEST(C125:C224,D125:D224)</f>
        <v>1.2735265058615086</v>
      </c>
      <c r="G225" s="2">
        <v>1.5497779844394017</v>
      </c>
      <c r="H225" s="2">
        <f t="shared" si="5"/>
        <v>102.00149385840055</v>
      </c>
      <c r="I225" s="4">
        <f t="shared" si="9"/>
        <v>-0.83680873288081081</v>
      </c>
      <c r="J225" t="str">
        <f>_xlfn.IFS(I225&gt;Backtesting!$H$15,IF(OR(J224=$J$3,J224=$J$5),$J$5,$J$3),I225&lt;-Backtesting!$H$15,IF(OR(J224=$J$4,J224=$J$5),$J$5,$J$4),TRUE,IF(OR(J224=$J$7,J224=$J$6),$J$7,$J$6))</f>
        <v>Do nothing</v>
      </c>
      <c r="K225" t="str">
        <f t="shared" si="10"/>
        <v>Null</v>
      </c>
      <c r="L225" t="str">
        <f t="shared" si="11"/>
        <v>Null</v>
      </c>
      <c r="M225" s="7">
        <f t="shared" si="6"/>
        <v>0</v>
      </c>
      <c r="N225" s="7">
        <f t="shared" si="7"/>
        <v>0</v>
      </c>
      <c r="O225" s="10">
        <f t="shared" si="12"/>
        <v>0</v>
      </c>
      <c r="P225" s="4">
        <f t="shared" si="13"/>
        <v>33.772308333333335</v>
      </c>
      <c r="Q225" s="19">
        <f t="shared" si="14"/>
        <v>33.772308333333335</v>
      </c>
      <c r="R225" s="2">
        <f t="shared" si="15"/>
        <v>0</v>
      </c>
      <c r="S225" s="2">
        <f t="shared" si="16"/>
        <v>0</v>
      </c>
      <c r="T225" s="19">
        <f t="shared" si="17"/>
        <v>33.772308333333335</v>
      </c>
      <c r="U225" s="19">
        <f t="shared" si="18"/>
        <v>0</v>
      </c>
      <c r="V225">
        <f t="shared" si="8"/>
        <v>2010</v>
      </c>
    </row>
    <row r="226" spans="1:22" x14ac:dyDescent="0.25">
      <c r="A226" s="5">
        <v>224</v>
      </c>
      <c r="B226" s="1">
        <v>40512</v>
      </c>
      <c r="C226" s="2">
        <v>100.476112</v>
      </c>
      <c r="D226" s="2">
        <v>76.296715000000006</v>
      </c>
      <c r="E226" s="9">
        <f t="shared" si="4"/>
        <v>1.7963489299919786</v>
      </c>
      <c r="F226" s="2">
        <f t="array" ref="F226:G226">LINEST(C126:C225,D126:D225)</f>
        <v>1.2641035846265645</v>
      </c>
      <c r="G226" s="2">
        <v>2.2328121432766466</v>
      </c>
      <c r="H226" s="2">
        <f t="shared" si="5"/>
        <v>98.679763070008022</v>
      </c>
      <c r="I226" s="4">
        <f t="shared" si="9"/>
        <v>0.45467284098726662</v>
      </c>
      <c r="J226" t="str">
        <f>_xlfn.IFS(I226&gt;Backtesting!$H$15,IF(OR(J225=$J$3,J225=$J$5),$J$5,$J$3),I226&lt;-Backtesting!$H$15,IF(OR(J225=$J$4,J225=$J$5),$J$5,$J$4),TRUE,IF(OR(J225=$J$7,J225=$J$6),$J$7,$J$6))</f>
        <v>Do nothing</v>
      </c>
      <c r="K226" t="str">
        <f t="shared" si="10"/>
        <v>Null</v>
      </c>
      <c r="L226" t="str">
        <f t="shared" si="11"/>
        <v>Null</v>
      </c>
      <c r="M226" s="7">
        <f t="shared" si="6"/>
        <v>0</v>
      </c>
      <c r="N226" s="7">
        <f t="shared" si="7"/>
        <v>0</v>
      </c>
      <c r="O226" s="10">
        <f t="shared" si="12"/>
        <v>0</v>
      </c>
      <c r="P226" s="4">
        <f t="shared" si="13"/>
        <v>33.772308333333335</v>
      </c>
      <c r="Q226" s="19">
        <f t="shared" si="14"/>
        <v>33.772308333333335</v>
      </c>
      <c r="R226" s="2">
        <f t="shared" si="15"/>
        <v>0</v>
      </c>
      <c r="S226" s="2">
        <f t="shared" si="16"/>
        <v>0</v>
      </c>
      <c r="T226" s="19">
        <f t="shared" si="17"/>
        <v>33.772308333333335</v>
      </c>
      <c r="U226" s="19">
        <f t="shared" si="18"/>
        <v>0</v>
      </c>
      <c r="V226">
        <f t="shared" si="8"/>
        <v>2010</v>
      </c>
    </row>
    <row r="227" spans="1:22" x14ac:dyDescent="0.25">
      <c r="A227" s="5">
        <v>225</v>
      </c>
      <c r="B227" s="1">
        <v>40513</v>
      </c>
      <c r="C227" s="2">
        <v>101.316925</v>
      </c>
      <c r="D227" s="2">
        <v>78.139640999999997</v>
      </c>
      <c r="E227" s="9">
        <f t="shared" si="4"/>
        <v>0.29470364653199965</v>
      </c>
      <c r="F227" s="2">
        <f t="array" ref="F227:G227">LINEST(C127:C226,D127:D226)</f>
        <v>1.260226268186442</v>
      </c>
      <c r="G227" s="2">
        <v>2.5485931786097069</v>
      </c>
      <c r="H227" s="2">
        <f t="shared" si="5"/>
        <v>101.022221353468</v>
      </c>
      <c r="I227" s="4">
        <f t="shared" si="9"/>
        <v>-0.11794950453733596</v>
      </c>
      <c r="J227" t="str">
        <f>_xlfn.IFS(I227&gt;Backtesting!$H$15,IF(OR(J226=$J$3,J226=$J$5),$J$5,$J$3),I227&lt;-Backtesting!$H$15,IF(OR(J226=$J$4,J226=$J$5),$J$5,$J$4),TRUE,IF(OR(J226=$J$7,J226=$J$6),$J$7,$J$6))</f>
        <v>Do nothing</v>
      </c>
      <c r="K227" t="str">
        <f t="shared" si="10"/>
        <v>Null</v>
      </c>
      <c r="L227" t="str">
        <f t="shared" si="11"/>
        <v>Null</v>
      </c>
      <c r="M227" s="7">
        <f t="shared" si="6"/>
        <v>0</v>
      </c>
      <c r="N227" s="7">
        <f t="shared" si="7"/>
        <v>0</v>
      </c>
      <c r="O227" s="10">
        <f t="shared" si="12"/>
        <v>0</v>
      </c>
      <c r="P227" s="4">
        <f t="shared" si="13"/>
        <v>33.772308333333335</v>
      </c>
      <c r="Q227" s="19">
        <f t="shared" si="14"/>
        <v>33.772308333333335</v>
      </c>
      <c r="R227" s="2">
        <f t="shared" si="15"/>
        <v>0</v>
      </c>
      <c r="S227" s="2">
        <f t="shared" si="16"/>
        <v>0</v>
      </c>
      <c r="T227" s="19">
        <f t="shared" si="17"/>
        <v>33.772308333333335</v>
      </c>
      <c r="U227" s="19">
        <f t="shared" si="18"/>
        <v>0</v>
      </c>
      <c r="V227">
        <f t="shared" si="8"/>
        <v>2010</v>
      </c>
    </row>
    <row r="228" spans="1:22" x14ac:dyDescent="0.25">
      <c r="A228" s="5">
        <v>226</v>
      </c>
      <c r="B228" s="1">
        <v>40514</v>
      </c>
      <c r="C228" s="2">
        <v>103.41893</v>
      </c>
      <c r="D228" s="2">
        <v>80.719727000000006</v>
      </c>
      <c r="E228" s="9">
        <f t="shared" si="4"/>
        <v>-0.82743045203793031</v>
      </c>
      <c r="F228" s="2">
        <f t="array" ref="F228:G228">LINEST(C128:C227,D128:D227)</f>
        <v>1.254349307932983</v>
      </c>
      <c r="G228" s="2">
        <v>2.9956267530485974</v>
      </c>
      <c r="H228" s="2">
        <f t="shared" si="5"/>
        <v>104.24636045203793</v>
      </c>
      <c r="I228" s="4">
        <f t="shared" si="9"/>
        <v>-0.54270920087588703</v>
      </c>
      <c r="J228" t="str">
        <f>_xlfn.IFS(I228&gt;Backtesting!$H$15,IF(OR(J227=$J$3,J227=$J$5),$J$5,$J$3),I228&lt;-Backtesting!$H$15,IF(OR(J227=$J$4,J227=$J$5),$J$5,$J$4),TRUE,IF(OR(J227=$J$7,J227=$J$6),$J$7,$J$6))</f>
        <v>Do nothing</v>
      </c>
      <c r="K228" t="str">
        <f t="shared" si="10"/>
        <v>Null</v>
      </c>
      <c r="L228" t="str">
        <f t="shared" si="11"/>
        <v>Null</v>
      </c>
      <c r="M228" s="7">
        <f t="shared" si="6"/>
        <v>0</v>
      </c>
      <c r="N228" s="7">
        <f t="shared" si="7"/>
        <v>0</v>
      </c>
      <c r="O228" s="10">
        <f t="shared" si="12"/>
        <v>0</v>
      </c>
      <c r="P228" s="4">
        <f t="shared" si="13"/>
        <v>33.772308333333335</v>
      </c>
      <c r="Q228" s="19">
        <f t="shared" si="14"/>
        <v>33.772308333333335</v>
      </c>
      <c r="R228" s="2">
        <f t="shared" si="15"/>
        <v>0</v>
      </c>
      <c r="S228" s="2">
        <f t="shared" si="16"/>
        <v>0</v>
      </c>
      <c r="T228" s="19">
        <f t="shared" si="17"/>
        <v>33.772308333333335</v>
      </c>
      <c r="U228" s="19">
        <f t="shared" si="18"/>
        <v>0</v>
      </c>
      <c r="V228">
        <f t="shared" si="8"/>
        <v>2010</v>
      </c>
    </row>
    <row r="229" spans="1:22" x14ac:dyDescent="0.25">
      <c r="A229" s="5">
        <v>227</v>
      </c>
      <c r="B229" s="1">
        <v>40515</v>
      </c>
      <c r="C229" s="2">
        <v>105.941345</v>
      </c>
      <c r="D229" s="2">
        <v>80.351142999999993</v>
      </c>
      <c r="E229" s="9">
        <f t="shared" si="4"/>
        <v>2.1996078341266667</v>
      </c>
      <c r="F229" s="2">
        <f t="array" ref="F229:G229">LINEST(C129:C228,D129:D228)</f>
        <v>1.2488046156547847</v>
      </c>
      <c r="G229" s="2">
        <v>3.3988589143356904</v>
      </c>
      <c r="H229" s="2">
        <f t="shared" si="5"/>
        <v>103.74173716587333</v>
      </c>
      <c r="I229" s="4">
        <f t="shared" si="9"/>
        <v>0.64822640844138024</v>
      </c>
      <c r="J229" t="str">
        <f>_xlfn.IFS(I229&gt;Backtesting!$H$15,IF(OR(J228=$J$3,J228=$J$5),$J$5,$J$3),I229&lt;-Backtesting!$H$15,IF(OR(J228=$J$4,J228=$J$5),$J$5,$J$4),TRUE,IF(OR(J228=$J$7,J228=$J$6),$J$7,$J$6))</f>
        <v>Do nothing</v>
      </c>
      <c r="K229" t="str">
        <f t="shared" si="10"/>
        <v>Null</v>
      </c>
      <c r="L229" t="str">
        <f t="shared" si="11"/>
        <v>Null</v>
      </c>
      <c r="M229" s="7">
        <f t="shared" si="6"/>
        <v>0</v>
      </c>
      <c r="N229" s="7">
        <f t="shared" si="7"/>
        <v>0</v>
      </c>
      <c r="O229" s="10">
        <f t="shared" si="12"/>
        <v>0</v>
      </c>
      <c r="P229" s="4">
        <f t="shared" si="13"/>
        <v>33.772308333333335</v>
      </c>
      <c r="Q229" s="19">
        <f t="shared" si="14"/>
        <v>33.772308333333335</v>
      </c>
      <c r="R229" s="2">
        <f t="shared" si="15"/>
        <v>0</v>
      </c>
      <c r="S229" s="2">
        <f t="shared" si="16"/>
        <v>0</v>
      </c>
      <c r="T229" s="19">
        <f t="shared" si="17"/>
        <v>33.772308333333335</v>
      </c>
      <c r="U229" s="19">
        <f t="shared" si="18"/>
        <v>0</v>
      </c>
      <c r="V229">
        <f t="shared" si="8"/>
        <v>2010</v>
      </c>
    </row>
    <row r="230" spans="1:22" x14ac:dyDescent="0.25">
      <c r="A230" s="5">
        <v>228</v>
      </c>
      <c r="B230" s="1">
        <v>40519</v>
      </c>
      <c r="C230" s="2">
        <v>108.46378300000001</v>
      </c>
      <c r="D230" s="2">
        <v>81.088295000000002</v>
      </c>
      <c r="E230" s="9">
        <f t="shared" si="4"/>
        <v>3.7341580360879476</v>
      </c>
      <c r="F230" s="2">
        <f t="array" ref="F230:G230">LINEST(C130:C229,D130:D229)</f>
        <v>1.2541335437424266</v>
      </c>
      <c r="G230" s="2">
        <v>3.0340741995307638</v>
      </c>
      <c r="H230" s="2">
        <f t="shared" si="5"/>
        <v>104.72962496391206</v>
      </c>
      <c r="I230" s="4">
        <f t="shared" si="9"/>
        <v>1.2723620050399191</v>
      </c>
      <c r="J230" t="str">
        <f>_xlfn.IFS(I230&gt;Backtesting!$H$15,IF(OR(J229=$J$3,J229=$J$5),$J$5,$J$3),I230&lt;-Backtesting!$H$15,IF(OR(J229=$J$4,J229=$J$5),$J$5,$J$4),TRUE,IF(OR(J229=$J$7,J229=$J$6),$J$7,$J$6))</f>
        <v>Do nothing</v>
      </c>
      <c r="K230" t="str">
        <f t="shared" si="10"/>
        <v>Null</v>
      </c>
      <c r="L230" t="str">
        <f t="shared" si="11"/>
        <v>Null</v>
      </c>
      <c r="M230" s="7">
        <f t="shared" si="6"/>
        <v>0</v>
      </c>
      <c r="N230" s="7">
        <f t="shared" si="7"/>
        <v>0</v>
      </c>
      <c r="O230" s="10">
        <f t="shared" si="12"/>
        <v>0</v>
      </c>
      <c r="P230" s="4">
        <f t="shared" si="13"/>
        <v>33.772308333333335</v>
      </c>
      <c r="Q230" s="19">
        <f t="shared" si="14"/>
        <v>33.772308333333335</v>
      </c>
      <c r="R230" s="2">
        <f t="shared" si="15"/>
        <v>0</v>
      </c>
      <c r="S230" s="2">
        <f t="shared" si="16"/>
        <v>0</v>
      </c>
      <c r="T230" s="19">
        <f t="shared" si="17"/>
        <v>33.772308333333335</v>
      </c>
      <c r="U230" s="19">
        <f t="shared" si="18"/>
        <v>0</v>
      </c>
      <c r="V230">
        <f t="shared" si="8"/>
        <v>2010</v>
      </c>
    </row>
    <row r="231" spans="1:22" x14ac:dyDescent="0.25">
      <c r="A231" s="5">
        <v>229</v>
      </c>
      <c r="B231" s="1">
        <v>40520</v>
      </c>
      <c r="C231" s="2">
        <v>106.36174800000001</v>
      </c>
      <c r="D231" s="2">
        <v>78.508217000000002</v>
      </c>
      <c r="E231" s="9">
        <f t="shared" si="4"/>
        <v>4.7953499845517342</v>
      </c>
      <c r="F231" s="2">
        <f t="array" ref="F231:G231">LINEST(C131:C230,D131:D230)</f>
        <v>1.2566242939638756</v>
      </c>
      <c r="G231" s="2">
        <v>2.9110652574605353</v>
      </c>
      <c r="H231" s="2">
        <f t="shared" si="5"/>
        <v>101.56639801544827</v>
      </c>
      <c r="I231" s="4">
        <f t="shared" si="9"/>
        <v>1.678068700655718</v>
      </c>
      <c r="J231" t="str">
        <f>_xlfn.IFS(I231&gt;Backtesting!$H$15,IF(OR(J230=$J$3,J230=$J$5),$J$5,$J$3),I231&lt;-Backtesting!$H$15,IF(OR(J230=$J$4,J230=$J$5),$J$5,$J$4),TRUE,IF(OR(J230=$J$7,J230=$J$6),$J$7,$J$6))</f>
        <v>Do nothing</v>
      </c>
      <c r="K231" t="str">
        <f t="shared" si="10"/>
        <v>Null</v>
      </c>
      <c r="L231" t="str">
        <f t="shared" si="11"/>
        <v>Null</v>
      </c>
      <c r="M231" s="7">
        <f t="shared" si="6"/>
        <v>0</v>
      </c>
      <c r="N231" s="7">
        <f t="shared" si="7"/>
        <v>0</v>
      </c>
      <c r="O231" s="10">
        <f t="shared" si="12"/>
        <v>0</v>
      </c>
      <c r="P231" s="4">
        <f t="shared" si="13"/>
        <v>33.772308333333335</v>
      </c>
      <c r="Q231" s="19">
        <f t="shared" si="14"/>
        <v>33.772308333333335</v>
      </c>
      <c r="R231" s="2">
        <f t="shared" si="15"/>
        <v>0</v>
      </c>
      <c r="S231" s="2">
        <f t="shared" si="16"/>
        <v>0</v>
      </c>
      <c r="T231" s="19">
        <f t="shared" si="17"/>
        <v>33.772308333333335</v>
      </c>
      <c r="U231" s="19">
        <f t="shared" si="18"/>
        <v>0</v>
      </c>
      <c r="V231">
        <f t="shared" si="8"/>
        <v>2010</v>
      </c>
    </row>
    <row r="232" spans="1:22" x14ac:dyDescent="0.25">
      <c r="A232" s="5">
        <v>230</v>
      </c>
      <c r="B232" s="1">
        <v>40521</v>
      </c>
      <c r="C232" s="2">
        <v>107.62294799999999</v>
      </c>
      <c r="D232" s="2">
        <v>78.508217000000002</v>
      </c>
      <c r="E232" s="9">
        <f t="shared" si="4"/>
        <v>5.9759205027739029</v>
      </c>
      <c r="F232" s="2">
        <f t="array" ref="F232:G232">LINEST(C132:C231,D132:D231)</f>
        <v>1.2598635851947446</v>
      </c>
      <c r="G232" s="2">
        <v>2.7373837603590943</v>
      </c>
      <c r="H232" s="2">
        <f t="shared" si="5"/>
        <v>101.64702749722609</v>
      </c>
      <c r="I232" s="4">
        <f t="shared" si="9"/>
        <v>2.1173302763594801</v>
      </c>
      <c r="J232" t="str">
        <f>_xlfn.IFS(I232&gt;Backtesting!$H$15,IF(OR(J231=$J$3,J231=$J$5),$J$5,$J$3),I232&lt;-Backtesting!$H$15,IF(OR(J231=$J$4,J231=$J$5),$J$5,$J$4),TRUE,IF(OR(J231=$J$7,J231=$J$6),$J$7,$J$6))</f>
        <v>Short KBANK Long SCB</v>
      </c>
      <c r="K232" t="str">
        <f t="shared" si="10"/>
        <v>SCB</v>
      </c>
      <c r="L232" t="str">
        <f t="shared" si="11"/>
        <v>KBANK</v>
      </c>
      <c r="M232" s="7">
        <f t="shared" si="6"/>
        <v>107.62294799999999</v>
      </c>
      <c r="N232" s="7">
        <f t="shared" si="7"/>
        <v>-78.508217000000002</v>
      </c>
      <c r="O232" s="10">
        <f t="shared" si="12"/>
        <v>29.114730999999992</v>
      </c>
      <c r="P232" s="4">
        <f t="shared" si="13"/>
        <v>33.772308333333335</v>
      </c>
      <c r="Q232" s="19">
        <f t="shared" si="14"/>
        <v>62.887039333333327</v>
      </c>
      <c r="R232" s="2">
        <f t="shared" si="15"/>
        <v>78.508217000000002</v>
      </c>
      <c r="S232" s="2">
        <f t="shared" si="16"/>
        <v>-107.62294799999999</v>
      </c>
      <c r="T232" s="19">
        <f t="shared" si="17"/>
        <v>33.772308333333328</v>
      </c>
      <c r="U232" s="19">
        <f t="shared" si="18"/>
        <v>-2.2204460492503131E-16</v>
      </c>
      <c r="V232">
        <f t="shared" si="8"/>
        <v>2010</v>
      </c>
    </row>
    <row r="233" spans="1:22" x14ac:dyDescent="0.25">
      <c r="A233" s="5">
        <v>231</v>
      </c>
      <c r="B233" s="1">
        <v>40525</v>
      </c>
      <c r="C233" s="2">
        <v>106.78215</v>
      </c>
      <c r="D233" s="2">
        <v>77.03389</v>
      </c>
      <c r="E233" s="9">
        <f t="shared" si="4"/>
        <v>6.9026498502685456</v>
      </c>
      <c r="F233" s="2">
        <f t="array" ref="F233:G233">LINEST(C133:C232,D133:D232)</f>
        <v>1.2610805785906076</v>
      </c>
      <c r="G233" s="2">
        <v>2.7335575774462342</v>
      </c>
      <c r="H233" s="2">
        <f t="shared" si="5"/>
        <v>99.879500149731456</v>
      </c>
      <c r="I233" s="4">
        <f t="shared" si="9"/>
        <v>2.4130694086796161</v>
      </c>
      <c r="J233" t="str">
        <f>_xlfn.IFS(I233&gt;Backtesting!$H$15,IF(OR(J232=$J$3,J232=$J$5),$J$5,$J$3),I233&lt;-Backtesting!$H$15,IF(OR(J232=$J$4,J232=$J$5),$J$5,$J$4),TRUE,IF(OR(J232=$J$7,J232=$J$6),$J$7,$J$6))</f>
        <v>Hold position</v>
      </c>
      <c r="K233" t="str">
        <f t="shared" si="10"/>
        <v>SCB</v>
      </c>
      <c r="L233" t="str">
        <f t="shared" si="11"/>
        <v>KBANK</v>
      </c>
      <c r="M233" s="7">
        <f>_xlfn.IFS(L232="Null",_xlfn.IFS(L233="KBANK",C233,L233="SCB",D233,TRUE,0),AND(L232="KBANK",L233="Null"),D233,AND(L232="SCB",L233="Null"),C233,TRUE,0)</f>
        <v>0</v>
      </c>
      <c r="N233" s="7">
        <f>_xlfn.IFS(K232="Null",_xlfn.IFS(K233="KBANK",-C233,K233="SCB",-D233,TRUE,0),AND(K232="KBANK",K233="Null"),-D233,AND(K232="SCB",K233="Null"),-C233,TRUE,0)</f>
        <v>0</v>
      </c>
      <c r="O233" s="10">
        <f t="shared" si="12"/>
        <v>0</v>
      </c>
      <c r="P233" s="4">
        <f t="shared" si="13"/>
        <v>62.887039333333327</v>
      </c>
      <c r="Q233" s="19">
        <f t="shared" si="14"/>
        <v>62.887039333333327</v>
      </c>
      <c r="R233" s="2">
        <f t="shared" si="15"/>
        <v>77.03389</v>
      </c>
      <c r="S233" s="2">
        <f t="shared" si="16"/>
        <v>-106.78215</v>
      </c>
      <c r="T233" s="19">
        <f t="shared" si="17"/>
        <v>33.138779333333332</v>
      </c>
      <c r="U233" s="19">
        <f t="shared" si="18"/>
        <v>-1.8937008931776897E-2</v>
      </c>
      <c r="V233">
        <f t="shared" si="8"/>
        <v>2010</v>
      </c>
    </row>
    <row r="234" spans="1:22" x14ac:dyDescent="0.25">
      <c r="A234" s="5">
        <v>232</v>
      </c>
      <c r="B234" s="1">
        <v>40526</v>
      </c>
      <c r="C234" s="2">
        <v>105.52095799999999</v>
      </c>
      <c r="D234" s="2">
        <v>77.03389</v>
      </c>
      <c r="E234" s="9">
        <f t="shared" si="4"/>
        <v>5.5457464127605789</v>
      </c>
      <c r="F234" s="2">
        <f t="array" ref="F234:G234">LINEST(C134:C233,D134:D233)</f>
        <v>1.26324696909871</v>
      </c>
      <c r="G234" s="2">
        <v>2.6623835268559901</v>
      </c>
      <c r="H234" s="2">
        <f t="shared" si="5"/>
        <v>99.975211587239414</v>
      </c>
      <c r="I234" s="4">
        <f t="shared" si="9"/>
        <v>1.8337468099684795</v>
      </c>
      <c r="J234" t="str">
        <f>_xlfn.IFS(I234&gt;Backtesting!$H$15,IF(OR(J233=$J$3,J233=$J$5),$J$5,$J$3),I234&lt;-Backtesting!$H$15,IF(OR(J233=$J$4,J233=$J$5),$J$5,$J$4),TRUE,IF(OR(J233=$J$7,J233=$J$6),$J$7,$J$6))</f>
        <v>Close position</v>
      </c>
      <c r="K234" t="str">
        <f t="shared" si="10"/>
        <v>Null</v>
      </c>
      <c r="L234" t="str">
        <f t="shared" si="11"/>
        <v>Null</v>
      </c>
      <c r="M234" s="7">
        <f t="shared" ref="M234" si="19">_xlfn.IFS(L233="Null",_xlfn.IFS(L234="KBANK",C234,L234="SCB",D234,TRUE,0),AND(L233="KBANK",L234="Null"),D234,AND(L233="SCB",L234="Null"),C234,TRUE,0)</f>
        <v>77.03389</v>
      </c>
      <c r="N234" s="7">
        <f t="shared" ref="N234" si="20">_xlfn.IFS(K233="Null",_xlfn.IFS(K234="KBANK",-C234,K234="SCB",-D234,TRUE,0),AND(K233="KBANK",K234="Null"),-D234,AND(K233="SCB",K234="Null"),-C234,TRUE,0)</f>
        <v>-105.52095799999999</v>
      </c>
      <c r="O234" s="10">
        <f t="shared" si="12"/>
        <v>-28.487067999999994</v>
      </c>
      <c r="P234" s="4">
        <f t="shared" si="13"/>
        <v>62.887039333333327</v>
      </c>
      <c r="Q234" s="19">
        <f t="shared" si="14"/>
        <v>34.399971333333333</v>
      </c>
      <c r="R234" s="2">
        <f t="shared" si="15"/>
        <v>0</v>
      </c>
      <c r="S234" s="2">
        <f t="shared" si="16"/>
        <v>0</v>
      </c>
      <c r="T234" s="19">
        <f t="shared" si="17"/>
        <v>34.399971333333333</v>
      </c>
      <c r="U234" s="19">
        <f t="shared" si="18"/>
        <v>3.7351553360713698E-2</v>
      </c>
      <c r="V234">
        <f t="shared" si="8"/>
        <v>2010</v>
      </c>
    </row>
    <row r="235" spans="1:22" x14ac:dyDescent="0.25">
      <c r="A235" s="5">
        <v>233</v>
      </c>
      <c r="B235" s="1">
        <v>40527</v>
      </c>
      <c r="C235" s="2">
        <v>105.941345</v>
      </c>
      <c r="D235" s="2">
        <v>78.139640999999997</v>
      </c>
      <c r="E235" s="9">
        <f t="shared" si="4"/>
        <v>4.4948407709357525</v>
      </c>
      <c r="F235" s="2">
        <f t="array" ref="F235:G235">LINEST(C135:C234,D135:D234)</f>
        <v>1.2638521259968574</v>
      </c>
      <c r="G235" s="2">
        <v>2.6895528265830535</v>
      </c>
      <c r="H235" s="2">
        <f t="shared" si="5"/>
        <v>101.44650422906425</v>
      </c>
      <c r="I235" s="4">
        <f t="shared" si="9"/>
        <v>1.4156298593985781</v>
      </c>
      <c r="J235" t="str">
        <f>_xlfn.IFS(I235&gt;Backtesting!$H$15,IF(OR(J234=$J$3,J234=$J$5),$J$5,$J$3),I235&lt;-Backtesting!$H$15,IF(OR(J234=$J$4,J234=$J$5),$J$5,$J$4),TRUE,IF(OR(J234=$J$7,J234=$J$6),$J$7,$J$6))</f>
        <v>Do nothing</v>
      </c>
      <c r="K235" t="str">
        <f t="shared" si="10"/>
        <v>Null</v>
      </c>
      <c r="L235" t="str">
        <f t="shared" si="11"/>
        <v>Null</v>
      </c>
      <c r="M235" s="7">
        <f t="shared" ref="M235:M243" si="21">_xlfn.IFS(L234="Null",_xlfn.IFS(L235="KBANK",C235,L235="SCB",D235,TRUE,0),AND(L234="KBANK",L235="Null"),D235,AND(L234="SCB",L235="Null"),C235,TRUE,0)</f>
        <v>0</v>
      </c>
      <c r="N235" s="7">
        <f t="shared" ref="N235:N243" si="22">_xlfn.IFS(K234="Null",_xlfn.IFS(K235="KBANK",-C235,K235="SCB",-D235,TRUE,0),AND(K234="KBANK",K235="Null"),-D235,AND(K234="SCB",K235="Null"),-C235,TRUE,0)</f>
        <v>0</v>
      </c>
      <c r="O235" s="10">
        <f t="shared" ref="O235:O243" si="23">SUM(M235:N235)</f>
        <v>0</v>
      </c>
      <c r="P235" s="4">
        <f t="shared" si="13"/>
        <v>34.399971333333333</v>
      </c>
      <c r="Q235" s="19">
        <f t="shared" si="14"/>
        <v>34.399971333333333</v>
      </c>
      <c r="R235" s="2">
        <f t="shared" si="15"/>
        <v>0</v>
      </c>
      <c r="S235" s="2">
        <f t="shared" si="16"/>
        <v>0</v>
      </c>
      <c r="T235" s="19">
        <f t="shared" si="17"/>
        <v>34.399971333333333</v>
      </c>
      <c r="U235" s="19">
        <f t="shared" si="18"/>
        <v>0</v>
      </c>
      <c r="V235">
        <f t="shared" si="8"/>
        <v>2010</v>
      </c>
    </row>
    <row r="236" spans="1:22" x14ac:dyDescent="0.25">
      <c r="A236" s="5">
        <v>234</v>
      </c>
      <c r="B236" s="1">
        <v>40528</v>
      </c>
      <c r="C236" s="2">
        <v>104.25975</v>
      </c>
      <c r="D236" s="2">
        <v>77.402489000000003</v>
      </c>
      <c r="E236" s="9">
        <f t="shared" si="4"/>
        <v>3.6807119815419611</v>
      </c>
      <c r="F236" s="2">
        <f t="array" ref="F236:G236">LINEST(C136:C235,D136:D235)</f>
        <v>1.2650717214378777</v>
      </c>
      <c r="G236" s="2">
        <v>2.6593380156516417</v>
      </c>
      <c r="H236" s="2">
        <f t="shared" si="5"/>
        <v>100.57903801845804</v>
      </c>
      <c r="I236" s="4">
        <f t="shared" si="9"/>
        <v>1.105654259522592</v>
      </c>
      <c r="J236" t="str">
        <f>_xlfn.IFS(I236&gt;Backtesting!$H$15,IF(OR(J235=$J$3,J235=$J$5),$J$5,$J$3),I236&lt;-Backtesting!$H$15,IF(OR(J235=$J$4,J235=$J$5),$J$5,$J$4),TRUE,IF(OR(J235=$J$7,J235=$J$6),$J$7,$J$6))</f>
        <v>Do nothing</v>
      </c>
      <c r="K236" t="str">
        <f t="shared" si="10"/>
        <v>Null</v>
      </c>
      <c r="L236" t="str">
        <f t="shared" si="11"/>
        <v>Null</v>
      </c>
      <c r="M236" s="7">
        <f t="shared" si="21"/>
        <v>0</v>
      </c>
      <c r="N236" s="7">
        <f t="shared" si="22"/>
        <v>0</v>
      </c>
      <c r="O236" s="10">
        <f t="shared" si="23"/>
        <v>0</v>
      </c>
      <c r="P236" s="4">
        <f t="shared" si="13"/>
        <v>34.399971333333333</v>
      </c>
      <c r="Q236" s="19">
        <f t="shared" si="14"/>
        <v>34.399971333333333</v>
      </c>
      <c r="R236" s="2">
        <f t="shared" si="15"/>
        <v>0</v>
      </c>
      <c r="S236" s="2">
        <f t="shared" si="16"/>
        <v>0</v>
      </c>
      <c r="T236" s="19">
        <f t="shared" si="17"/>
        <v>34.399971333333333</v>
      </c>
      <c r="U236" s="19">
        <f t="shared" si="18"/>
        <v>0</v>
      </c>
      <c r="V236">
        <f t="shared" si="8"/>
        <v>2010</v>
      </c>
    </row>
    <row r="237" spans="1:22" x14ac:dyDescent="0.25">
      <c r="A237" s="5">
        <v>235</v>
      </c>
      <c r="B237" s="1">
        <v>40529</v>
      </c>
      <c r="C237" s="2">
        <v>102.99852799999999</v>
      </c>
      <c r="D237" s="2">
        <v>76.296715000000006</v>
      </c>
      <c r="E237" s="9">
        <f t="shared" si="4"/>
        <v>3.7691784194804256</v>
      </c>
      <c r="F237" s="2">
        <f t="array" ref="F237:G237">LINEST(C137:C236,D137:D236)</f>
        <v>1.2672574916640627</v>
      </c>
      <c r="G237" s="2">
        <v>2.5417659074117012</v>
      </c>
      <c r="H237" s="2">
        <f t="shared" si="5"/>
        <v>99.229349580519568</v>
      </c>
      <c r="I237" s="4">
        <f t="shared" si="9"/>
        <v>1.1398659035582195</v>
      </c>
      <c r="J237" t="str">
        <f>_xlfn.IFS(I237&gt;Backtesting!$H$15,IF(OR(J236=$J$3,J236=$J$5),$J$5,$J$3),I237&lt;-Backtesting!$H$15,IF(OR(J236=$J$4,J236=$J$5),$J$5,$J$4),TRUE,IF(OR(J236=$J$7,J236=$J$6),$J$7,$J$6))</f>
        <v>Do nothing</v>
      </c>
      <c r="K237" t="str">
        <f t="shared" si="10"/>
        <v>Null</v>
      </c>
      <c r="L237" t="str">
        <f t="shared" si="11"/>
        <v>Null</v>
      </c>
      <c r="M237" s="7">
        <f t="shared" si="21"/>
        <v>0</v>
      </c>
      <c r="N237" s="7">
        <f t="shared" si="22"/>
        <v>0</v>
      </c>
      <c r="O237" s="10">
        <f t="shared" si="23"/>
        <v>0</v>
      </c>
      <c r="P237" s="4">
        <f t="shared" si="13"/>
        <v>34.399971333333333</v>
      </c>
      <c r="Q237" s="19">
        <f t="shared" si="14"/>
        <v>34.399971333333333</v>
      </c>
      <c r="R237" s="2">
        <f t="shared" si="15"/>
        <v>0</v>
      </c>
      <c r="S237" s="2">
        <f t="shared" si="16"/>
        <v>0</v>
      </c>
      <c r="T237" s="19">
        <f t="shared" si="17"/>
        <v>34.399971333333333</v>
      </c>
      <c r="U237" s="19">
        <f t="shared" si="18"/>
        <v>0</v>
      </c>
      <c r="V237">
        <f t="shared" si="8"/>
        <v>2010</v>
      </c>
    </row>
    <row r="238" spans="1:22" x14ac:dyDescent="0.25">
      <c r="A238" s="5">
        <v>236</v>
      </c>
      <c r="B238" s="1">
        <v>40532</v>
      </c>
      <c r="C238" s="2">
        <v>101.737335</v>
      </c>
      <c r="D238" s="2">
        <v>74.822395</v>
      </c>
      <c r="E238" s="9">
        <f t="shared" si="4"/>
        <v>4.334210346042525</v>
      </c>
      <c r="F238" s="2">
        <f t="array" ref="F238:G238">LINEST(C138:C237,D138:D237)</f>
        <v>1.2705987846929463</v>
      </c>
      <c r="G238" s="2">
        <v>2.3338804991418982</v>
      </c>
      <c r="H238" s="2">
        <f t="shared" si="5"/>
        <v>97.403124653957477</v>
      </c>
      <c r="I238" s="4">
        <f t="shared" si="9"/>
        <v>1.3529787976737055</v>
      </c>
      <c r="J238" t="str">
        <f>_xlfn.IFS(I238&gt;Backtesting!$H$15,IF(OR(J237=$J$3,J237=$J$5),$J$5,$J$3),I238&lt;-Backtesting!$H$15,IF(OR(J237=$J$4,J237=$J$5),$J$5,$J$4),TRUE,IF(OR(J237=$J$7,J237=$J$6),$J$7,$J$6))</f>
        <v>Do nothing</v>
      </c>
      <c r="K238" t="str">
        <f t="shared" si="10"/>
        <v>Null</v>
      </c>
      <c r="L238" t="str">
        <f t="shared" si="11"/>
        <v>Null</v>
      </c>
      <c r="M238" s="7">
        <f t="shared" si="21"/>
        <v>0</v>
      </c>
      <c r="N238" s="7">
        <f t="shared" si="22"/>
        <v>0</v>
      </c>
      <c r="O238" s="10">
        <f t="shared" si="23"/>
        <v>0</v>
      </c>
      <c r="P238" s="4">
        <f t="shared" si="13"/>
        <v>34.399971333333333</v>
      </c>
      <c r="Q238" s="19">
        <f t="shared" si="14"/>
        <v>34.399971333333333</v>
      </c>
      <c r="R238" s="2">
        <f t="shared" si="15"/>
        <v>0</v>
      </c>
      <c r="S238" s="2">
        <f t="shared" si="16"/>
        <v>0</v>
      </c>
      <c r="T238" s="19">
        <f t="shared" si="17"/>
        <v>34.399971333333333</v>
      </c>
      <c r="U238" s="19">
        <f t="shared" si="18"/>
        <v>0</v>
      </c>
      <c r="V238">
        <f t="shared" si="8"/>
        <v>2010</v>
      </c>
    </row>
    <row r="239" spans="1:22" x14ac:dyDescent="0.25">
      <c r="A239" s="5">
        <v>237</v>
      </c>
      <c r="B239" s="1">
        <v>40533</v>
      </c>
      <c r="C239" s="2">
        <v>103.839333</v>
      </c>
      <c r="D239" s="2">
        <v>75.928145999999998</v>
      </c>
      <c r="E239" s="9">
        <f t="shared" si="4"/>
        <v>4.9845256357949097</v>
      </c>
      <c r="F239" s="2">
        <f t="array" ref="F239:G239">LINEST(C139:C238,D139:D238)</f>
        <v>1.2730100749360302</v>
      </c>
      <c r="G239" s="2">
        <v>2.1975125349912474</v>
      </c>
      <c r="H239" s="2">
        <f t="shared" si="5"/>
        <v>98.854807364205087</v>
      </c>
      <c r="I239" s="4">
        <f t="shared" si="9"/>
        <v>1.5973898427981179</v>
      </c>
      <c r="J239" t="str">
        <f>_xlfn.IFS(I239&gt;Backtesting!$H$15,IF(OR(J238=$J$3,J238=$J$5),$J$5,$J$3),I239&lt;-Backtesting!$H$15,IF(OR(J238=$J$4,J238=$J$5),$J$5,$J$4),TRUE,IF(OR(J238=$J$7,J238=$J$6),$J$7,$J$6))</f>
        <v>Do nothing</v>
      </c>
      <c r="K239" t="str">
        <f t="shared" si="10"/>
        <v>Null</v>
      </c>
      <c r="L239" t="str">
        <f t="shared" si="11"/>
        <v>Null</v>
      </c>
      <c r="M239" s="7">
        <f t="shared" si="21"/>
        <v>0</v>
      </c>
      <c r="N239" s="7">
        <f t="shared" si="22"/>
        <v>0</v>
      </c>
      <c r="O239" s="10">
        <f t="shared" si="23"/>
        <v>0</v>
      </c>
      <c r="P239" s="4">
        <f t="shared" si="13"/>
        <v>34.399971333333333</v>
      </c>
      <c r="Q239" s="19">
        <f t="shared" si="14"/>
        <v>34.399971333333333</v>
      </c>
      <c r="R239" s="2">
        <f t="shared" si="15"/>
        <v>0</v>
      </c>
      <c r="S239" s="2">
        <f t="shared" si="16"/>
        <v>0</v>
      </c>
      <c r="T239" s="19">
        <f t="shared" si="17"/>
        <v>34.399971333333333</v>
      </c>
      <c r="U239" s="19">
        <f t="shared" si="18"/>
        <v>0</v>
      </c>
      <c r="V239">
        <f t="shared" si="8"/>
        <v>2010</v>
      </c>
    </row>
    <row r="240" spans="1:22" x14ac:dyDescent="0.25">
      <c r="A240" s="5">
        <v>238</v>
      </c>
      <c r="B240" s="1">
        <v>40534</v>
      </c>
      <c r="C240" s="2">
        <v>105.52095799999999</v>
      </c>
      <c r="D240" s="2">
        <v>77.03389</v>
      </c>
      <c r="E240" s="9">
        <f t="shared" si="4"/>
        <v>5.196723584286147</v>
      </c>
      <c r="F240" s="2">
        <f t="array" ref="F240:G240">LINEST(C140:C239,D140:D239)</f>
        <v>1.2806875904562183</v>
      </c>
      <c r="G240" s="2">
        <v>1.6678874481444836</v>
      </c>
      <c r="H240" s="2">
        <f t="shared" si="5"/>
        <v>100.32423441571385</v>
      </c>
      <c r="I240" s="4">
        <f t="shared" si="9"/>
        <v>1.6984462227734549</v>
      </c>
      <c r="J240" t="str">
        <f>_xlfn.IFS(I240&gt;Backtesting!$H$15,IF(OR(J239=$J$3,J239=$J$5),$J$5,$J$3),I240&lt;-Backtesting!$H$15,IF(OR(J239=$J$4,J239=$J$5),$J$5,$J$4),TRUE,IF(OR(J239=$J$7,J239=$J$6),$J$7,$J$6))</f>
        <v>Do nothing</v>
      </c>
      <c r="K240" t="str">
        <f t="shared" si="10"/>
        <v>Null</v>
      </c>
      <c r="L240" t="str">
        <f t="shared" si="11"/>
        <v>Null</v>
      </c>
      <c r="M240" s="7">
        <f t="shared" si="21"/>
        <v>0</v>
      </c>
      <c r="N240" s="7">
        <f t="shared" si="22"/>
        <v>0</v>
      </c>
      <c r="O240" s="10">
        <f t="shared" si="23"/>
        <v>0</v>
      </c>
      <c r="P240" s="4">
        <f t="shared" si="13"/>
        <v>34.399971333333333</v>
      </c>
      <c r="Q240" s="19">
        <f t="shared" si="14"/>
        <v>34.399971333333333</v>
      </c>
      <c r="R240" s="2">
        <f t="shared" si="15"/>
        <v>0</v>
      </c>
      <c r="S240" s="2">
        <f t="shared" si="16"/>
        <v>0</v>
      </c>
      <c r="T240" s="19">
        <f t="shared" si="17"/>
        <v>34.399971333333333</v>
      </c>
      <c r="U240" s="19">
        <f t="shared" si="18"/>
        <v>0</v>
      </c>
      <c r="V240">
        <f t="shared" si="8"/>
        <v>2010</v>
      </c>
    </row>
    <row r="241" spans="1:22" x14ac:dyDescent="0.25">
      <c r="A241" s="5">
        <v>239</v>
      </c>
      <c r="B241" s="1">
        <v>40535</v>
      </c>
      <c r="C241" s="2">
        <v>106.78215</v>
      </c>
      <c r="D241" s="2">
        <v>76.665306000000001</v>
      </c>
      <c r="E241" s="9">
        <f t="shared" si="4"/>
        <v>6.8600215587407689</v>
      </c>
      <c r="F241" s="2">
        <f t="array" ref="F241:G241">LINEST(C141:C240,D141:D240)</f>
        <v>1.284326830792538</v>
      </c>
      <c r="G241" s="2">
        <v>1.4588189545390833</v>
      </c>
      <c r="H241" s="2">
        <f t="shared" si="5"/>
        <v>99.922128441259233</v>
      </c>
      <c r="I241" s="4">
        <f t="shared" si="9"/>
        <v>2.2974267677629761</v>
      </c>
      <c r="J241" t="str">
        <f>_xlfn.IFS(I241&gt;Backtesting!$H$15,IF(OR(J240=$J$3,J240=$J$5),$J$5,$J$3),I241&lt;-Backtesting!$H$15,IF(OR(J240=$J$4,J240=$J$5),$J$5,$J$4),TRUE,IF(OR(J240=$J$7,J240=$J$6),$J$7,$J$6))</f>
        <v>Short KBANK Long SCB</v>
      </c>
      <c r="K241" t="str">
        <f t="shared" si="10"/>
        <v>SCB</v>
      </c>
      <c r="L241" t="str">
        <f t="shared" si="11"/>
        <v>KBANK</v>
      </c>
      <c r="M241" s="7">
        <f t="shared" si="21"/>
        <v>106.78215</v>
      </c>
      <c r="N241" s="7">
        <f t="shared" si="22"/>
        <v>-76.665306000000001</v>
      </c>
      <c r="O241" s="10">
        <f t="shared" si="23"/>
        <v>30.116844</v>
      </c>
      <c r="P241" s="4">
        <f t="shared" si="13"/>
        <v>34.399971333333333</v>
      </c>
      <c r="Q241" s="19">
        <f t="shared" si="14"/>
        <v>64.516815333333341</v>
      </c>
      <c r="R241" s="2">
        <f t="shared" si="15"/>
        <v>76.665306000000001</v>
      </c>
      <c r="S241" s="2">
        <f t="shared" si="16"/>
        <v>-106.78215</v>
      </c>
      <c r="T241" s="19">
        <f t="shared" si="17"/>
        <v>34.399971333333326</v>
      </c>
      <c r="U241" s="19">
        <f t="shared" si="18"/>
        <v>-2.2204460492503131E-16</v>
      </c>
      <c r="V241">
        <f t="shared" si="8"/>
        <v>2010</v>
      </c>
    </row>
    <row r="242" spans="1:22" x14ac:dyDescent="0.25">
      <c r="A242" s="5">
        <v>240</v>
      </c>
      <c r="B242" s="1">
        <v>40536</v>
      </c>
      <c r="C242" s="2">
        <v>105.941345</v>
      </c>
      <c r="D242" s="2">
        <v>77.402489000000003</v>
      </c>
      <c r="E242" s="9">
        <f t="shared" si="4"/>
        <v>4.97898191616828</v>
      </c>
      <c r="F242" s="2">
        <f t="array" ref="F242:G242">LINEST(C142:C241,D142:D241)</f>
        <v>1.2938801563221507</v>
      </c>
      <c r="G242" s="2">
        <v>0.81281851678816963</v>
      </c>
      <c r="H242" s="2">
        <f t="shared" si="5"/>
        <v>100.96236308383172</v>
      </c>
      <c r="I242" s="4">
        <f t="shared" si="9"/>
        <v>1.5807793641464576</v>
      </c>
      <c r="J242" t="str">
        <f>_xlfn.IFS(I242&gt;Backtesting!$H$15,IF(OR(J241=$J$3,J241=$J$5),$J$5,$J$3),I242&lt;-Backtesting!$H$15,IF(OR(J241=$J$4,J241=$J$5),$J$5,$J$4),TRUE,IF(OR(J241=$J$7,J241=$J$6),$J$7,$J$6))</f>
        <v>Close position</v>
      </c>
      <c r="K242" t="str">
        <f t="shared" si="10"/>
        <v>Null</v>
      </c>
      <c r="L242" t="str">
        <f t="shared" si="11"/>
        <v>Null</v>
      </c>
      <c r="M242" s="7">
        <f t="shared" si="21"/>
        <v>77.402489000000003</v>
      </c>
      <c r="N242" s="7">
        <f t="shared" si="22"/>
        <v>-105.941345</v>
      </c>
      <c r="O242" s="10">
        <f t="shared" si="23"/>
        <v>-28.538855999999996</v>
      </c>
      <c r="P242" s="4">
        <f t="shared" si="13"/>
        <v>64.516815333333341</v>
      </c>
      <c r="Q242" s="19">
        <f t="shared" si="14"/>
        <v>35.977959333333345</v>
      </c>
      <c r="R242" s="2">
        <f t="shared" si="15"/>
        <v>0</v>
      </c>
      <c r="S242" s="2">
        <f t="shared" si="16"/>
        <v>0</v>
      </c>
      <c r="T242" s="19">
        <f t="shared" si="17"/>
        <v>35.977959333333345</v>
      </c>
      <c r="U242" s="19">
        <f t="shared" si="18"/>
        <v>4.4850779173802952E-2</v>
      </c>
      <c r="V242">
        <f t="shared" si="8"/>
        <v>2010</v>
      </c>
    </row>
    <row r="243" spans="1:22" x14ac:dyDescent="0.25">
      <c r="A243" s="5">
        <v>241</v>
      </c>
      <c r="B243" s="1">
        <v>40539</v>
      </c>
      <c r="C243" s="2">
        <v>104.680153</v>
      </c>
      <c r="D243" s="2">
        <v>77.03389</v>
      </c>
      <c r="E243" s="9">
        <f t="shared" si="4"/>
        <v>4.1275678388895471</v>
      </c>
      <c r="F243" s="2">
        <f t="array" ref="F243:G243">LINEST(C143:C242,D143:D242)</f>
        <v>1.2961201493362671</v>
      </c>
      <c r="G243" s="2">
        <v>0.70740815035688343</v>
      </c>
      <c r="H243" s="2">
        <f t="shared" si="5"/>
        <v>100.55258516111046</v>
      </c>
      <c r="I243" s="4">
        <f t="shared" si="9"/>
        <v>1.2542847804578929</v>
      </c>
      <c r="J243" t="str">
        <f>_xlfn.IFS(I243&gt;Backtesting!$H$15,IF(OR(J242=$J$3,J242=$J$5),$J$5,$J$3),I243&lt;-Backtesting!$H$15,IF(OR(J242=$J$4,J242=$J$5),$J$5,$J$4),TRUE,IF(OR(J242=$J$7,J242=$J$6),$J$7,$J$6))</f>
        <v>Do nothing</v>
      </c>
      <c r="K243" t="str">
        <f t="shared" si="10"/>
        <v>Null</v>
      </c>
      <c r="L243" t="str">
        <f t="shared" si="11"/>
        <v>Null</v>
      </c>
      <c r="M243" s="7">
        <f t="shared" si="21"/>
        <v>0</v>
      </c>
      <c r="N243" s="7">
        <f t="shared" si="22"/>
        <v>0</v>
      </c>
      <c r="O243" s="10">
        <f t="shared" si="23"/>
        <v>0</v>
      </c>
      <c r="P243" s="4">
        <f t="shared" si="13"/>
        <v>35.977959333333345</v>
      </c>
      <c r="Q243" s="19">
        <f t="shared" si="14"/>
        <v>35.977959333333345</v>
      </c>
      <c r="R243" s="2">
        <f t="shared" si="15"/>
        <v>0</v>
      </c>
      <c r="S243" s="2">
        <f t="shared" si="16"/>
        <v>0</v>
      </c>
      <c r="T243" s="19">
        <f t="shared" si="17"/>
        <v>35.977959333333345</v>
      </c>
      <c r="U243" s="19">
        <f t="shared" si="18"/>
        <v>0</v>
      </c>
      <c r="V243">
        <f t="shared" si="8"/>
        <v>2010</v>
      </c>
    </row>
    <row r="244" spans="1:22" x14ac:dyDescent="0.25">
      <c r="A244" s="5">
        <v>242</v>
      </c>
      <c r="B244" s="1">
        <v>40540</v>
      </c>
      <c r="C244" s="2">
        <v>104.680153</v>
      </c>
      <c r="D244" s="2">
        <v>76.665306000000001</v>
      </c>
      <c r="E244" s="9">
        <f t="shared" si="4"/>
        <v>4.5519432861212152</v>
      </c>
      <c r="F244" s="2">
        <f t="array" ref="F244:G244">LINEST(C144:C243,D144:D243)</f>
        <v>1.2976997829735837</v>
      </c>
      <c r="G244" s="2">
        <v>0.63965875607540568</v>
      </c>
      <c r="H244" s="2">
        <f t="shared" si="5"/>
        <v>100.12820971387879</v>
      </c>
      <c r="I244" s="4">
        <f t="shared" si="9"/>
        <v>1.4029907447250443</v>
      </c>
      <c r="J244" t="str">
        <f>_xlfn.IFS(I244&gt;Backtesting!$H$15,IF(OR(J243=$J$3,J243=$J$5),$J$5,$J$3),I244&lt;-Backtesting!$H$15,IF(OR(J243=$J$4,J243=$J$5),$J$5,$J$4),TRUE,IF(OR(J243=$J$7,J243=$J$6),$J$7,$J$6))</f>
        <v>Do nothing</v>
      </c>
      <c r="K244" t="str">
        <f t="shared" si="10"/>
        <v>Null</v>
      </c>
      <c r="L244" t="str">
        <f t="shared" si="11"/>
        <v>Null</v>
      </c>
      <c r="M244" s="7">
        <f t="shared" ref="M244:M307" si="24">_xlfn.IFS(L243="Null",_xlfn.IFS(L244="KBANK",C244,L244="SCB",D244,TRUE,0),AND(L243="KBANK",L244="Null"),D244,AND(L243="SCB",L244="Null"),C244,TRUE,0)</f>
        <v>0</v>
      </c>
      <c r="N244" s="7">
        <f t="shared" ref="N244:N307" si="25">_xlfn.IFS(K243="Null",_xlfn.IFS(K244="KBANK",-C244,K244="SCB",-D244,TRUE,0),AND(K243="KBANK",K244="Null"),-D244,AND(K243="SCB",K244="Null"),-C244,TRUE,0)</f>
        <v>0</v>
      </c>
      <c r="O244" s="10">
        <f t="shared" ref="O244:O307" si="26">SUM(M244:N244)</f>
        <v>0</v>
      </c>
      <c r="P244" s="4">
        <f t="shared" si="13"/>
        <v>35.977959333333345</v>
      </c>
      <c r="Q244" s="19">
        <f t="shared" si="14"/>
        <v>35.977959333333345</v>
      </c>
      <c r="R244" s="2">
        <f t="shared" si="15"/>
        <v>0</v>
      </c>
      <c r="S244" s="2">
        <f t="shared" si="16"/>
        <v>0</v>
      </c>
      <c r="T244" s="19">
        <f t="shared" si="17"/>
        <v>35.977959333333345</v>
      </c>
      <c r="U244" s="19">
        <f t="shared" si="18"/>
        <v>0</v>
      </c>
      <c r="V244">
        <f t="shared" si="8"/>
        <v>2010</v>
      </c>
    </row>
    <row r="245" spans="1:22" x14ac:dyDescent="0.25">
      <c r="A245" s="5">
        <v>243</v>
      </c>
      <c r="B245" s="1">
        <v>40541</v>
      </c>
      <c r="C245" s="2">
        <v>105.941345</v>
      </c>
      <c r="D245" s="2">
        <v>77.402489000000003</v>
      </c>
      <c r="E245" s="9">
        <f t="shared" si="4"/>
        <v>4.7990244845195917</v>
      </c>
      <c r="F245" s="2">
        <f t="array" ref="F245:G245">LINEST(C145:C244,D145:D244)</f>
        <v>1.2985778478370276</v>
      </c>
      <c r="G245" s="2">
        <v>0.62916293263120338</v>
      </c>
      <c r="H245" s="2">
        <f t="shared" si="5"/>
        <v>101.14232051548041</v>
      </c>
      <c r="I245" s="4">
        <f t="shared" si="9"/>
        <v>1.4809822235677117</v>
      </c>
      <c r="J245" t="str">
        <f>_xlfn.IFS(I245&gt;Backtesting!$H$15,IF(OR(J244=$J$3,J244=$J$5),$J$5,$J$3),I245&lt;-Backtesting!$H$15,IF(OR(J244=$J$4,J244=$J$5),$J$5,$J$4),TRUE,IF(OR(J244=$J$7,J244=$J$6),$J$7,$J$6))</f>
        <v>Do nothing</v>
      </c>
      <c r="K245" t="str">
        <f t="shared" si="10"/>
        <v>Null</v>
      </c>
      <c r="L245" t="str">
        <f t="shared" si="11"/>
        <v>Null</v>
      </c>
      <c r="M245" s="7">
        <f t="shared" si="24"/>
        <v>0</v>
      </c>
      <c r="N245" s="7">
        <f t="shared" si="25"/>
        <v>0</v>
      </c>
      <c r="O245" s="10">
        <f t="shared" si="26"/>
        <v>0</v>
      </c>
      <c r="P245" s="4">
        <f t="shared" si="13"/>
        <v>35.977959333333345</v>
      </c>
      <c r="Q245" s="19">
        <f t="shared" si="14"/>
        <v>35.977959333333345</v>
      </c>
      <c r="R245" s="2">
        <f t="shared" si="15"/>
        <v>0</v>
      </c>
      <c r="S245" s="2">
        <f t="shared" si="16"/>
        <v>0</v>
      </c>
      <c r="T245" s="19">
        <f t="shared" si="17"/>
        <v>35.977959333333345</v>
      </c>
      <c r="U245" s="19">
        <f t="shared" si="18"/>
        <v>0</v>
      </c>
      <c r="V245">
        <f t="shared" si="8"/>
        <v>2010</v>
      </c>
    </row>
    <row r="246" spans="1:22" x14ac:dyDescent="0.25">
      <c r="A246" s="5">
        <v>244</v>
      </c>
      <c r="B246" s="1">
        <v>40542</v>
      </c>
      <c r="C246" s="2">
        <v>105.52095799999999</v>
      </c>
      <c r="D246" s="2">
        <v>76.296715000000006</v>
      </c>
      <c r="E246" s="9">
        <f t="shared" si="4"/>
        <v>5.7522238267880681</v>
      </c>
      <c r="F246" s="2">
        <f t="array" ref="F246:G246">LINEST(C146:C245,D146:D245)</f>
        <v>1.3016536081767269</v>
      </c>
      <c r="G246" s="2">
        <v>0.45683980143051883</v>
      </c>
      <c r="H246" s="2">
        <f t="shared" si="5"/>
        <v>99.768734173211925</v>
      </c>
      <c r="I246" s="4">
        <f t="shared" si="9"/>
        <v>1.8072600698582657</v>
      </c>
      <c r="J246" t="str">
        <f>_xlfn.IFS(I246&gt;Backtesting!$H$15,IF(OR(J245=$J$3,J245=$J$5),$J$5,$J$3),I246&lt;-Backtesting!$H$15,IF(OR(J245=$J$4,J245=$J$5),$J$5,$J$4),TRUE,IF(OR(J245=$J$7,J245=$J$6),$J$7,$J$6))</f>
        <v>Do nothing</v>
      </c>
      <c r="K246" t="str">
        <f t="shared" si="10"/>
        <v>Null</v>
      </c>
      <c r="L246" t="str">
        <f t="shared" si="11"/>
        <v>Null</v>
      </c>
      <c r="M246" s="7">
        <f t="shared" si="24"/>
        <v>0</v>
      </c>
      <c r="N246" s="7">
        <f t="shared" si="25"/>
        <v>0</v>
      </c>
      <c r="O246" s="10">
        <f t="shared" si="26"/>
        <v>0</v>
      </c>
      <c r="P246" s="4">
        <f t="shared" si="13"/>
        <v>35.977959333333345</v>
      </c>
      <c r="Q246" s="19">
        <f t="shared" ref="Q246:Q309" si="27">P246+O246</f>
        <v>35.977959333333345</v>
      </c>
      <c r="R246" s="2">
        <f t="shared" ref="R246:R309" si="28">_xlfn.IFS(K246="KBANK",C246,K246="SCB",D246,K246="Null",0)</f>
        <v>0</v>
      </c>
      <c r="S246" s="2">
        <f t="shared" ref="S246:S309" si="29">_xlfn.IFS(L246="KBANK",-C246,L246="SCB",-D246,L246="Null",0)</f>
        <v>0</v>
      </c>
      <c r="T246" s="19">
        <f t="shared" ref="T246:T309" si="30">SUM(Q246:S246)</f>
        <v>35.977959333333345</v>
      </c>
      <c r="U246" s="19">
        <f t="shared" si="18"/>
        <v>0</v>
      </c>
      <c r="V246">
        <f t="shared" si="8"/>
        <v>2010</v>
      </c>
    </row>
    <row r="247" spans="1:22" x14ac:dyDescent="0.25">
      <c r="A247" s="5">
        <v>245</v>
      </c>
      <c r="B247" s="1">
        <v>40547</v>
      </c>
      <c r="C247" s="2">
        <v>107.20256000000001</v>
      </c>
      <c r="D247" s="2">
        <v>77.03389</v>
      </c>
      <c r="E247" s="9">
        <f t="shared" si="4"/>
        <v>6.4069077338901508</v>
      </c>
      <c r="F247" s="2">
        <f t="array" ref="F247:G247">LINEST(C147:C246,D147:D246)</f>
        <v>1.3074596419785729</v>
      </c>
      <c r="G247" s="2">
        <v>7.6950026493094015E-2</v>
      </c>
      <c r="H247" s="2">
        <f t="shared" si="5"/>
        <v>100.79565226610985</v>
      </c>
      <c r="I247" s="4">
        <f t="shared" si="9"/>
        <v>2.0230570221691684</v>
      </c>
      <c r="J247" t="str">
        <f>_xlfn.IFS(I247&gt;Backtesting!$H$15,IF(OR(J246=$J$3,J246=$J$5),$J$5,$J$3),I247&lt;-Backtesting!$H$15,IF(OR(J246=$J$4,J246=$J$5),$J$5,$J$4),TRUE,IF(OR(J246=$J$7,J246=$J$6),$J$7,$J$6))</f>
        <v>Short KBANK Long SCB</v>
      </c>
      <c r="K247" t="str">
        <f t="shared" si="10"/>
        <v>SCB</v>
      </c>
      <c r="L247" t="str">
        <f t="shared" si="11"/>
        <v>KBANK</v>
      </c>
      <c r="M247" s="7">
        <f t="shared" si="24"/>
        <v>107.20256000000001</v>
      </c>
      <c r="N247" s="7">
        <f t="shared" si="25"/>
        <v>-77.03389</v>
      </c>
      <c r="O247" s="10">
        <f t="shared" si="26"/>
        <v>30.168670000000006</v>
      </c>
      <c r="P247" s="4">
        <f t="shared" si="13"/>
        <v>35.977959333333345</v>
      </c>
      <c r="Q247" s="19">
        <f t="shared" si="27"/>
        <v>66.146629333333351</v>
      </c>
      <c r="R247" s="2">
        <f t="shared" si="28"/>
        <v>77.03389</v>
      </c>
      <c r="S247" s="2">
        <f t="shared" si="29"/>
        <v>-107.20256000000001</v>
      </c>
      <c r="T247" s="19">
        <f t="shared" si="30"/>
        <v>35.977959333333331</v>
      </c>
      <c r="U247" s="19">
        <f t="shared" si="18"/>
        <v>-4.4408920985006271E-16</v>
      </c>
      <c r="V247">
        <f t="shared" si="8"/>
        <v>2011</v>
      </c>
    </row>
    <row r="248" spans="1:22" x14ac:dyDescent="0.25">
      <c r="A248" s="5">
        <v>246</v>
      </c>
      <c r="B248" s="1">
        <v>40548</v>
      </c>
      <c r="C248" s="2">
        <v>108.88415500000001</v>
      </c>
      <c r="D248" s="2">
        <v>78.508217000000002</v>
      </c>
      <c r="E248" s="9">
        <f t="shared" si="4"/>
        <v>6.0739070671914135</v>
      </c>
      <c r="F248" s="2">
        <f t="array" ref="F248:G248">LINEST(C148:C247,D148:D247)</f>
        <v>1.3087993109437559</v>
      </c>
      <c r="G248" s="2">
        <v>5.8747619785734173E-2</v>
      </c>
      <c r="H248" s="2">
        <f t="shared" si="5"/>
        <v>102.81024793280859</v>
      </c>
      <c r="I248" s="4">
        <f t="shared" si="9"/>
        <v>1.8540732627665466</v>
      </c>
      <c r="J248" t="str">
        <f>_xlfn.IFS(I248&gt;Backtesting!$H$15,IF(OR(J247=$J$3,J247=$J$5),$J$5,$J$3),I248&lt;-Backtesting!$H$15,IF(OR(J247=$J$4,J247=$J$5),$J$5,$J$4),TRUE,IF(OR(J247=$J$7,J247=$J$6),$J$7,$J$6))</f>
        <v>Close position</v>
      </c>
      <c r="K248" t="str">
        <f t="shared" si="10"/>
        <v>Null</v>
      </c>
      <c r="L248" t="str">
        <f t="shared" si="11"/>
        <v>Null</v>
      </c>
      <c r="M248" s="7">
        <f t="shared" si="24"/>
        <v>78.508217000000002</v>
      </c>
      <c r="N248" s="7">
        <f t="shared" si="25"/>
        <v>-108.88415500000001</v>
      </c>
      <c r="O248" s="10">
        <f t="shared" si="26"/>
        <v>-30.375938000000005</v>
      </c>
      <c r="P248" s="4">
        <f t="shared" si="13"/>
        <v>66.146629333333351</v>
      </c>
      <c r="Q248" s="19">
        <f t="shared" si="27"/>
        <v>35.770691333333346</v>
      </c>
      <c r="R248" s="2">
        <f t="shared" si="28"/>
        <v>0</v>
      </c>
      <c r="S248" s="2">
        <f t="shared" si="29"/>
        <v>0</v>
      </c>
      <c r="T248" s="19">
        <f t="shared" si="30"/>
        <v>35.770691333333346</v>
      </c>
      <c r="U248" s="19">
        <f t="shared" si="18"/>
        <v>-5.7776299523874626E-3</v>
      </c>
      <c r="V248">
        <f t="shared" si="8"/>
        <v>2011</v>
      </c>
    </row>
    <row r="249" spans="1:22" x14ac:dyDescent="0.25">
      <c r="A249" s="5">
        <v>247</v>
      </c>
      <c r="B249" s="1">
        <v>40549</v>
      </c>
      <c r="C249" s="2">
        <v>109.724976</v>
      </c>
      <c r="D249" s="2">
        <v>77.771056999999999</v>
      </c>
      <c r="E249" s="9">
        <f t="shared" si="4"/>
        <v>7.78766914112758</v>
      </c>
      <c r="F249" s="2">
        <f t="array" ref="F249:G249">LINEST(C149:C248,D149:D248)</f>
        <v>1.3127082998787873</v>
      </c>
      <c r="G249" s="2">
        <v>-0.15340515537384647</v>
      </c>
      <c r="H249" s="2">
        <f t="shared" si="5"/>
        <v>101.93730685887242</v>
      </c>
      <c r="I249" s="4">
        <f t="shared" si="9"/>
        <v>2.3967252311550036</v>
      </c>
      <c r="J249" t="str">
        <f>_xlfn.IFS(I249&gt;Backtesting!$H$15,IF(OR(J248=$J$3,J248=$J$5),$J$5,$J$3),I249&lt;-Backtesting!$H$15,IF(OR(J248=$J$4,J248=$J$5),$J$5,$J$4),TRUE,IF(OR(J248=$J$7,J248=$J$6),$J$7,$J$6))</f>
        <v>Short KBANK Long SCB</v>
      </c>
      <c r="K249" t="str">
        <f t="shared" si="10"/>
        <v>SCB</v>
      </c>
      <c r="L249" t="str">
        <f t="shared" si="11"/>
        <v>KBANK</v>
      </c>
      <c r="M249" s="7">
        <f t="shared" si="24"/>
        <v>109.724976</v>
      </c>
      <c r="N249" s="7">
        <f t="shared" si="25"/>
        <v>-77.771056999999999</v>
      </c>
      <c r="O249" s="10">
        <f t="shared" si="26"/>
        <v>31.953918999999999</v>
      </c>
      <c r="P249" s="4">
        <f t="shared" si="13"/>
        <v>35.770691333333346</v>
      </c>
      <c r="Q249" s="19">
        <f t="shared" si="27"/>
        <v>67.724610333333345</v>
      </c>
      <c r="R249" s="2">
        <f t="shared" si="28"/>
        <v>77.771056999999999</v>
      </c>
      <c r="S249" s="2">
        <f t="shared" si="29"/>
        <v>-109.724976</v>
      </c>
      <c r="T249" s="19">
        <f t="shared" si="30"/>
        <v>35.77069133333336</v>
      </c>
      <c r="U249" s="19">
        <f t="shared" si="18"/>
        <v>4.4408920985006252E-16</v>
      </c>
      <c r="V249">
        <f t="shared" si="8"/>
        <v>2011</v>
      </c>
    </row>
    <row r="250" spans="1:22" x14ac:dyDescent="0.25">
      <c r="A250" s="5">
        <v>248</v>
      </c>
      <c r="B250" s="1">
        <v>40550</v>
      </c>
      <c r="C250" s="2">
        <v>109.724976</v>
      </c>
      <c r="D250" s="2">
        <v>75.559555000000003</v>
      </c>
      <c r="E250" s="9">
        <f t="shared" si="4"/>
        <v>10.596912445507996</v>
      </c>
      <c r="F250" s="2">
        <f t="array" ref="F250:G250">LINEST(C150:C249,D150:D249)</f>
        <v>1.31772794874524</v>
      </c>
      <c r="G250" s="2">
        <v>-0.43887386376114534</v>
      </c>
      <c r="H250" s="2">
        <f t="shared" si="5"/>
        <v>99.128063554492002</v>
      </c>
      <c r="I250" s="4">
        <f t="shared" si="9"/>
        <v>3.2536407433130341</v>
      </c>
      <c r="J250" t="str">
        <f>_xlfn.IFS(I250&gt;Backtesting!$H$15,IF(OR(J249=$J$3,J249=$J$5),$J$5,$J$3),I250&lt;-Backtesting!$H$15,IF(OR(J249=$J$4,J249=$J$5),$J$5,$J$4),TRUE,IF(OR(J249=$J$7,J249=$J$6),$J$7,$J$6))</f>
        <v>Hold position</v>
      </c>
      <c r="K250" t="str">
        <f t="shared" si="10"/>
        <v>SCB</v>
      </c>
      <c r="L250" t="str">
        <f t="shared" si="11"/>
        <v>KBANK</v>
      </c>
      <c r="M250" s="7">
        <v>0</v>
      </c>
      <c r="N250" s="7">
        <v>0</v>
      </c>
      <c r="O250" s="10">
        <f t="shared" si="26"/>
        <v>0</v>
      </c>
      <c r="P250" s="4">
        <f t="shared" si="13"/>
        <v>67.724610333333345</v>
      </c>
      <c r="Q250" s="19">
        <f t="shared" si="27"/>
        <v>67.724610333333345</v>
      </c>
      <c r="R250" s="2">
        <f t="shared" si="28"/>
        <v>75.559555000000003</v>
      </c>
      <c r="S250" s="2">
        <f t="shared" si="29"/>
        <v>-109.724976</v>
      </c>
      <c r="T250" s="19">
        <f t="shared" si="30"/>
        <v>33.559189333333364</v>
      </c>
      <c r="U250" s="19">
        <f t="shared" si="18"/>
        <v>-6.3818154700797172E-2</v>
      </c>
      <c r="V250">
        <f t="shared" si="8"/>
        <v>2011</v>
      </c>
    </row>
    <row r="251" spans="1:22" x14ac:dyDescent="0.25">
      <c r="A251" s="5">
        <v>249</v>
      </c>
      <c r="B251" s="1">
        <v>40553</v>
      </c>
      <c r="C251" s="2">
        <v>106.36174800000001</v>
      </c>
      <c r="D251" s="2">
        <v>73.348076000000006</v>
      </c>
      <c r="E251" s="9">
        <f t="shared" si="4"/>
        <v>10.027781205399947</v>
      </c>
      <c r="F251" s="2">
        <f t="array" ref="F251:G251">LINEST(C151:C250,D151:D250)</f>
        <v>1.3154477320175373</v>
      </c>
      <c r="G251" s="2">
        <v>-0.15159342744991022</v>
      </c>
      <c r="H251" s="2">
        <f t="shared" si="5"/>
        <v>96.333966794600059</v>
      </c>
      <c r="I251" s="4">
        <f t="shared" si="9"/>
        <v>2.8935521582780455</v>
      </c>
      <c r="J251" t="str">
        <f>_xlfn.IFS(I251&gt;Backtesting!$H$15,IF(OR(J250=$J$3,J250=$J$5),$J$5,$J$3),I251&lt;-Backtesting!$H$15,IF(OR(J250=$J$4,J250=$J$5),$J$5,$J$4),TRUE,IF(OR(J250=$J$7,J250=$J$6),$J$7,$J$6))</f>
        <v>Hold position</v>
      </c>
      <c r="K251" t="str">
        <f t="shared" si="10"/>
        <v>SCB</v>
      </c>
      <c r="L251" t="str">
        <f t="shared" si="11"/>
        <v>KBANK</v>
      </c>
      <c r="M251" s="7">
        <f t="shared" si="24"/>
        <v>0</v>
      </c>
      <c r="N251" s="7">
        <f t="shared" si="25"/>
        <v>0</v>
      </c>
      <c r="O251" s="10">
        <f t="shared" si="26"/>
        <v>0</v>
      </c>
      <c r="P251" s="4">
        <f t="shared" si="13"/>
        <v>67.724610333333345</v>
      </c>
      <c r="Q251" s="19">
        <f t="shared" si="27"/>
        <v>67.724610333333345</v>
      </c>
      <c r="R251" s="2">
        <f t="shared" si="28"/>
        <v>73.348076000000006</v>
      </c>
      <c r="S251" s="2">
        <f t="shared" si="29"/>
        <v>-106.36174800000001</v>
      </c>
      <c r="T251" s="19">
        <f t="shared" si="30"/>
        <v>34.71093833333336</v>
      </c>
      <c r="U251" s="19">
        <f t="shared" si="18"/>
        <v>3.3744137457804094E-2</v>
      </c>
      <c r="V251">
        <f t="shared" si="8"/>
        <v>2011</v>
      </c>
    </row>
    <row r="252" spans="1:22" x14ac:dyDescent="0.25">
      <c r="A252" s="5">
        <v>250</v>
      </c>
      <c r="B252" s="1">
        <v>40554</v>
      </c>
      <c r="C252" s="2">
        <v>103.839333</v>
      </c>
      <c r="D252" s="2">
        <v>72.058006000000006</v>
      </c>
      <c r="E252" s="9">
        <f t="shared" si="4"/>
        <v>9.0171615204794193</v>
      </c>
      <c r="F252" s="2">
        <f t="array" ref="F252:G252">LINEST(C152:C251,D152:D251)</f>
        <v>1.2940242390266468</v>
      </c>
      <c r="G252" s="2">
        <v>1.577365099593024</v>
      </c>
      <c r="H252" s="2">
        <f t="shared" si="5"/>
        <v>94.822171479520577</v>
      </c>
      <c r="I252" s="4">
        <f t="shared" si="9"/>
        <v>2.4477402094354868</v>
      </c>
      <c r="J252" t="str">
        <f>_xlfn.IFS(I252&gt;Backtesting!$H$15,IF(OR(J251=$J$3,J251=$J$5),$J$5,$J$3),I252&lt;-Backtesting!$H$15,IF(OR(J251=$J$4,J251=$J$5),$J$5,$J$4),TRUE,IF(OR(J251=$J$7,J251=$J$6),$J$7,$J$6))</f>
        <v>Hold position</v>
      </c>
      <c r="K252" t="str">
        <f t="shared" si="10"/>
        <v>SCB</v>
      </c>
      <c r="L252" t="str">
        <f t="shared" si="11"/>
        <v>KBANK</v>
      </c>
      <c r="M252" s="7">
        <f t="shared" si="24"/>
        <v>0</v>
      </c>
      <c r="N252" s="7">
        <f t="shared" si="25"/>
        <v>0</v>
      </c>
      <c r="O252" s="10">
        <f t="shared" si="26"/>
        <v>0</v>
      </c>
      <c r="P252" s="4">
        <f t="shared" si="13"/>
        <v>67.724610333333345</v>
      </c>
      <c r="Q252" s="19">
        <f t="shared" si="27"/>
        <v>67.724610333333345</v>
      </c>
      <c r="R252" s="2">
        <f t="shared" si="28"/>
        <v>72.058006000000006</v>
      </c>
      <c r="S252" s="2">
        <f t="shared" si="29"/>
        <v>-103.839333</v>
      </c>
      <c r="T252" s="19">
        <f t="shared" si="30"/>
        <v>35.943283333333355</v>
      </c>
      <c r="U252" s="19">
        <f t="shared" si="18"/>
        <v>3.4887370122260501E-2</v>
      </c>
      <c r="V252">
        <f t="shared" si="8"/>
        <v>2011</v>
      </c>
    </row>
    <row r="253" spans="1:22" x14ac:dyDescent="0.25">
      <c r="A253" s="5">
        <v>251</v>
      </c>
      <c r="B253" s="1">
        <v>40555</v>
      </c>
      <c r="C253" s="2">
        <v>104.25975</v>
      </c>
      <c r="D253" s="2">
        <v>72.426581999999996</v>
      </c>
      <c r="E253" s="9">
        <f t="shared" si="4"/>
        <v>8.7678887105229393</v>
      </c>
      <c r="F253" s="2">
        <f t="array" ref="F253:G253">LINEST(C153:C252,D153:D252)</f>
        <v>1.2650745546492279</v>
      </c>
      <c r="G253" s="2">
        <v>3.8668353210612736</v>
      </c>
      <c r="H253" s="2">
        <f t="shared" si="5"/>
        <v>95.491861289477058</v>
      </c>
      <c r="I253" s="4">
        <f t="shared" si="9"/>
        <v>2.2833726625861441</v>
      </c>
      <c r="J253" t="str">
        <f>_xlfn.IFS(I253&gt;Backtesting!$H$15,IF(OR(J252=$J$3,J252=$J$5),$J$5,$J$3),I253&lt;-Backtesting!$H$15,IF(OR(J252=$J$4,J252=$J$5),$J$5,$J$4),TRUE,IF(OR(J252=$J$7,J252=$J$6),$J$7,$J$6))</f>
        <v>Hold position</v>
      </c>
      <c r="K253" t="str">
        <f t="shared" si="10"/>
        <v>SCB</v>
      </c>
      <c r="L253" t="str">
        <f t="shared" si="11"/>
        <v>KBANK</v>
      </c>
      <c r="M253" s="7">
        <f t="shared" si="24"/>
        <v>0</v>
      </c>
      <c r="N253" s="7">
        <f t="shared" si="25"/>
        <v>0</v>
      </c>
      <c r="O253" s="10">
        <f t="shared" si="26"/>
        <v>0</v>
      </c>
      <c r="P253" s="4">
        <f t="shared" si="13"/>
        <v>67.724610333333345</v>
      </c>
      <c r="Q253" s="19">
        <f t="shared" si="27"/>
        <v>67.724610333333345</v>
      </c>
      <c r="R253" s="2">
        <f t="shared" si="28"/>
        <v>72.426581999999996</v>
      </c>
      <c r="S253" s="2">
        <f t="shared" si="29"/>
        <v>-104.25975</v>
      </c>
      <c r="T253" s="19">
        <f t="shared" si="30"/>
        <v>35.891442333333345</v>
      </c>
      <c r="U253" s="19">
        <f t="shared" si="18"/>
        <v>-1.4433411840482297E-3</v>
      </c>
      <c r="V253">
        <f t="shared" si="8"/>
        <v>2011</v>
      </c>
    </row>
    <row r="254" spans="1:22" x14ac:dyDescent="0.25">
      <c r="A254" s="5">
        <v>252</v>
      </c>
      <c r="B254" s="1">
        <v>40556</v>
      </c>
      <c r="C254" s="2">
        <v>108.46378300000001</v>
      </c>
      <c r="D254" s="2">
        <v>74.453795999999997</v>
      </c>
      <c r="E254" s="9">
        <f t="shared" si="4"/>
        <v>10.266721755894693</v>
      </c>
      <c r="F254" s="2">
        <f t="array" ref="F254:G254">LINEST(C154:C253,D154:D253)</f>
        <v>1.235632503186614</v>
      </c>
      <c r="G254" s="2">
        <v>6.1995309208798091</v>
      </c>
      <c r="H254" s="2">
        <f t="shared" si="5"/>
        <v>98.197061244105313</v>
      </c>
      <c r="I254" s="4">
        <f t="shared" si="9"/>
        <v>2.6385209485743193</v>
      </c>
      <c r="J254" t="str">
        <f>_xlfn.IFS(I254&gt;Backtesting!$H$15,IF(OR(J253=$J$3,J253=$J$5),$J$5,$J$3),I254&lt;-Backtesting!$H$15,IF(OR(J253=$J$4,J253=$J$5),$J$5,$J$4),TRUE,IF(OR(J253=$J$7,J253=$J$6),$J$7,$J$6))</f>
        <v>Hold position</v>
      </c>
      <c r="K254" t="str">
        <f t="shared" si="10"/>
        <v>SCB</v>
      </c>
      <c r="L254" t="str">
        <f t="shared" si="11"/>
        <v>KBANK</v>
      </c>
      <c r="M254" s="7">
        <f t="shared" si="24"/>
        <v>0</v>
      </c>
      <c r="N254" s="7">
        <f t="shared" si="25"/>
        <v>0</v>
      </c>
      <c r="O254" s="10">
        <f t="shared" si="26"/>
        <v>0</v>
      </c>
      <c r="P254" s="4">
        <f t="shared" si="13"/>
        <v>67.724610333333345</v>
      </c>
      <c r="Q254" s="19">
        <f t="shared" si="27"/>
        <v>67.724610333333345</v>
      </c>
      <c r="R254" s="2">
        <f t="shared" si="28"/>
        <v>74.453795999999997</v>
      </c>
      <c r="S254" s="2">
        <f t="shared" si="29"/>
        <v>-108.46378300000001</v>
      </c>
      <c r="T254" s="19">
        <f t="shared" si="30"/>
        <v>33.714623333333321</v>
      </c>
      <c r="U254" s="19">
        <f t="shared" si="18"/>
        <v>-6.2567221917857366E-2</v>
      </c>
      <c r="V254">
        <f t="shared" si="8"/>
        <v>2011</v>
      </c>
    </row>
    <row r="255" spans="1:22" x14ac:dyDescent="0.25">
      <c r="A255" s="5">
        <v>253</v>
      </c>
      <c r="B255" s="1">
        <v>40557</v>
      </c>
      <c r="C255" s="2">
        <v>108.46378300000001</v>
      </c>
      <c r="D255" s="2">
        <v>73.348076000000006</v>
      </c>
      <c r="E255" s="9">
        <f t="shared" si="4"/>
        <v>11.468188099076372</v>
      </c>
      <c r="F255" s="2">
        <f t="array" ref="F255:G255">LINEST(C155:C254,D155:D254)</f>
        <v>1.2175775551648282</v>
      </c>
      <c r="G255" s="2">
        <v>7.6886238487996081</v>
      </c>
      <c r="H255" s="2">
        <f t="shared" si="5"/>
        <v>96.995594900923635</v>
      </c>
      <c r="I255" s="4">
        <f t="shared" si="9"/>
        <v>2.8638566411699151</v>
      </c>
      <c r="J255" t="str">
        <f>_xlfn.IFS(I255&gt;Backtesting!$H$15,IF(OR(J254=$J$3,J254=$J$5),$J$5,$J$3),I255&lt;-Backtesting!$H$15,IF(OR(J254=$J$4,J254=$J$5),$J$5,$J$4),TRUE,IF(OR(J254=$J$7,J254=$J$6),$J$7,$J$6))</f>
        <v>Hold position</v>
      </c>
      <c r="K255" t="str">
        <f t="shared" si="10"/>
        <v>SCB</v>
      </c>
      <c r="L255" t="str">
        <f t="shared" si="11"/>
        <v>KBANK</v>
      </c>
      <c r="M255" s="7">
        <f t="shared" si="24"/>
        <v>0</v>
      </c>
      <c r="N255" s="7">
        <f t="shared" si="25"/>
        <v>0</v>
      </c>
      <c r="O255" s="10">
        <f t="shared" si="26"/>
        <v>0</v>
      </c>
      <c r="P255" s="4">
        <f t="shared" si="13"/>
        <v>67.724610333333345</v>
      </c>
      <c r="Q255" s="19">
        <f t="shared" si="27"/>
        <v>67.724610333333345</v>
      </c>
      <c r="R255" s="2">
        <f t="shared" si="28"/>
        <v>73.348076000000006</v>
      </c>
      <c r="S255" s="2">
        <f t="shared" si="29"/>
        <v>-108.46378300000001</v>
      </c>
      <c r="T255" s="19">
        <f t="shared" si="30"/>
        <v>32.608903333333359</v>
      </c>
      <c r="U255" s="19">
        <f t="shared" si="18"/>
        <v>-3.3346310574634358E-2</v>
      </c>
      <c r="V255">
        <f t="shared" si="8"/>
        <v>2011</v>
      </c>
    </row>
    <row r="256" spans="1:22" x14ac:dyDescent="0.25">
      <c r="A256" s="5">
        <v>254</v>
      </c>
      <c r="B256" s="1">
        <v>40560</v>
      </c>
      <c r="C256" s="2">
        <v>105.52095799999999</v>
      </c>
      <c r="D256" s="2">
        <v>72.979468999999995</v>
      </c>
      <c r="E256" s="9">
        <f t="shared" si="4"/>
        <v>8.7907152274335942</v>
      </c>
      <c r="F256" s="2">
        <f t="array" ref="F256:G256">LINEST(C156:C255,D156:D255)</f>
        <v>1.1948922060668106</v>
      </c>
      <c r="G256" s="2">
        <v>9.5276440615719906</v>
      </c>
      <c r="H256" s="2">
        <f t="shared" si="5"/>
        <v>96.730242772566399</v>
      </c>
      <c r="I256" s="4">
        <f t="shared" si="9"/>
        <v>2.0126378194888042</v>
      </c>
      <c r="J256" t="str">
        <f>_xlfn.IFS(I256&gt;Backtesting!$H$15,IF(OR(J255=$J$3,J255=$J$5),$J$5,$J$3),I256&lt;-Backtesting!$H$15,IF(OR(J255=$J$4,J255=$J$5),$J$5,$J$4),TRUE,IF(OR(J255=$J$7,J255=$J$6),$J$7,$J$6))</f>
        <v>Hold position</v>
      </c>
      <c r="K256" t="str">
        <f t="shared" si="10"/>
        <v>SCB</v>
      </c>
      <c r="L256" t="str">
        <f t="shared" si="11"/>
        <v>KBANK</v>
      </c>
      <c r="M256" s="7">
        <f t="shared" si="24"/>
        <v>0</v>
      </c>
      <c r="N256" s="7">
        <f t="shared" si="25"/>
        <v>0</v>
      </c>
      <c r="O256" s="10">
        <f t="shared" si="26"/>
        <v>0</v>
      </c>
      <c r="P256" s="4">
        <f t="shared" si="13"/>
        <v>67.724610333333345</v>
      </c>
      <c r="Q256" s="19">
        <f t="shared" si="27"/>
        <v>67.724610333333345</v>
      </c>
      <c r="R256" s="2">
        <f t="shared" si="28"/>
        <v>72.979468999999995</v>
      </c>
      <c r="S256" s="2">
        <f t="shared" si="29"/>
        <v>-105.52095799999999</v>
      </c>
      <c r="T256" s="19">
        <f t="shared" si="30"/>
        <v>35.183121333333347</v>
      </c>
      <c r="U256" s="19">
        <f t="shared" si="18"/>
        <v>7.598110055795787E-2</v>
      </c>
      <c r="V256">
        <f t="shared" si="8"/>
        <v>2011</v>
      </c>
    </row>
    <row r="257" spans="1:22" x14ac:dyDescent="0.25">
      <c r="A257" s="5">
        <v>255</v>
      </c>
      <c r="B257" s="1">
        <v>40561</v>
      </c>
      <c r="C257" s="2">
        <v>104.680153</v>
      </c>
      <c r="D257" s="2">
        <v>72.979468999999995</v>
      </c>
      <c r="E257" s="9">
        <f t="shared" si="4"/>
        <v>7.8104842635916469</v>
      </c>
      <c r="F257" s="2">
        <f t="array" ref="F257:G257">LINEST(C157:C256,D157:D256)</f>
        <v>1.17662076970608</v>
      </c>
      <c r="G257" s="2">
        <v>11.000509748887367</v>
      </c>
      <c r="H257" s="2">
        <f t="shared" si="5"/>
        <v>96.869668736408357</v>
      </c>
      <c r="I257" s="4">
        <f t="shared" si="9"/>
        <v>1.7049292411976964</v>
      </c>
      <c r="J257" t="str">
        <f>_xlfn.IFS(I257&gt;Backtesting!$H$15,IF(OR(J256=$J$3,J256=$J$5),$J$5,$J$3),I257&lt;-Backtesting!$H$15,IF(OR(J256=$J$4,J256=$J$5),$J$5,$J$4),TRUE,IF(OR(J256=$J$7,J256=$J$6),$J$7,$J$6))</f>
        <v>Close position</v>
      </c>
      <c r="K257" t="str">
        <f t="shared" si="10"/>
        <v>Null</v>
      </c>
      <c r="L257" t="str">
        <f t="shared" si="11"/>
        <v>Null</v>
      </c>
      <c r="M257" s="7">
        <f t="shared" si="24"/>
        <v>72.979468999999995</v>
      </c>
      <c r="N257" s="7">
        <f t="shared" si="25"/>
        <v>-104.680153</v>
      </c>
      <c r="O257" s="10">
        <f t="shared" si="26"/>
        <v>-31.70068400000001</v>
      </c>
      <c r="P257" s="4">
        <f t="shared" si="13"/>
        <v>67.724610333333345</v>
      </c>
      <c r="Q257" s="19">
        <f t="shared" si="27"/>
        <v>36.023926333333335</v>
      </c>
      <c r="R257" s="2">
        <f t="shared" si="28"/>
        <v>0</v>
      </c>
      <c r="S257" s="2">
        <f t="shared" si="29"/>
        <v>0</v>
      </c>
      <c r="T257" s="19">
        <f t="shared" si="30"/>
        <v>36.023926333333335</v>
      </c>
      <c r="U257" s="19">
        <f t="shared" si="18"/>
        <v>2.3616878036399318E-2</v>
      </c>
      <c r="V257">
        <f t="shared" si="8"/>
        <v>2011</v>
      </c>
    </row>
    <row r="258" spans="1:22" x14ac:dyDescent="0.25">
      <c r="A258" s="5">
        <v>256</v>
      </c>
      <c r="B258" s="1">
        <v>40562</v>
      </c>
      <c r="C258" s="2">
        <v>105.10054</v>
      </c>
      <c r="D258" s="2">
        <v>74.085235999999995</v>
      </c>
      <c r="E258" s="9">
        <f t="shared" si="4"/>
        <v>6.8277171188459391</v>
      </c>
      <c r="F258" s="2">
        <f t="array" ref="F258:G258">LINEST(C158:C257,D158:D257)</f>
        <v>1.1613296997423725</v>
      </c>
      <c r="G258" s="2">
        <v>12.235438001931257</v>
      </c>
      <c r="H258" s="2">
        <f t="shared" si="5"/>
        <v>98.272822881154056</v>
      </c>
      <c r="I258" s="4">
        <f t="shared" si="9"/>
        <v>1.4180208058709545</v>
      </c>
      <c r="J258" t="str">
        <f>_xlfn.IFS(I258&gt;Backtesting!$H$15,IF(OR(J257=$J$3,J257=$J$5),$J$5,$J$3),I258&lt;-Backtesting!$H$15,IF(OR(J257=$J$4,J257=$J$5),$J$5,$J$4),TRUE,IF(OR(J257=$J$7,J257=$J$6),$J$7,$J$6))</f>
        <v>Do nothing</v>
      </c>
      <c r="K258" t="str">
        <f t="shared" si="10"/>
        <v>Null</v>
      </c>
      <c r="L258" t="str">
        <f t="shared" si="11"/>
        <v>Null</v>
      </c>
      <c r="M258" s="7">
        <f t="shared" si="24"/>
        <v>0</v>
      </c>
      <c r="N258" s="7">
        <f t="shared" si="25"/>
        <v>0</v>
      </c>
      <c r="O258" s="10">
        <f t="shared" si="26"/>
        <v>0</v>
      </c>
      <c r="P258" s="4">
        <f t="shared" si="13"/>
        <v>36.023926333333335</v>
      </c>
      <c r="Q258" s="19">
        <f t="shared" si="27"/>
        <v>36.023926333333335</v>
      </c>
      <c r="R258" s="2">
        <f t="shared" si="28"/>
        <v>0</v>
      </c>
      <c r="S258" s="2">
        <f t="shared" si="29"/>
        <v>0</v>
      </c>
      <c r="T258" s="19">
        <f t="shared" si="30"/>
        <v>36.023926333333335</v>
      </c>
      <c r="U258" s="19">
        <f t="shared" si="18"/>
        <v>0</v>
      </c>
      <c r="V258">
        <f t="shared" si="8"/>
        <v>2011</v>
      </c>
    </row>
    <row r="259" spans="1:22" x14ac:dyDescent="0.25">
      <c r="A259" s="5">
        <v>257</v>
      </c>
      <c r="B259" s="1">
        <v>40563</v>
      </c>
      <c r="C259" s="2">
        <v>103.41893</v>
      </c>
      <c r="D259" s="2">
        <v>73.532348999999996</v>
      </c>
      <c r="E259" s="9">
        <f t="shared" si="4"/>
        <v>5.6456996524602943</v>
      </c>
      <c r="F259" s="2">
        <f t="array" ref="F259:G259">LINEST(C159:C258,D159:D258)</f>
        <v>1.1381543387055688</v>
      </c>
      <c r="G259" s="2">
        <v>14.082068297977614</v>
      </c>
      <c r="H259" s="2">
        <f t="shared" si="5"/>
        <v>97.773230347539709</v>
      </c>
      <c r="I259" s="4">
        <f t="shared" si="9"/>
        <v>1.0846594433464438</v>
      </c>
      <c r="J259" t="str">
        <f>_xlfn.IFS(I259&gt;Backtesting!$H$15,IF(OR(J258=$J$3,J258=$J$5),$J$5,$J$3),I259&lt;-Backtesting!$H$15,IF(OR(J258=$J$4,J258=$J$5),$J$5,$J$4),TRUE,IF(OR(J258=$J$7,J258=$J$6),$J$7,$J$6))</f>
        <v>Do nothing</v>
      </c>
      <c r="K259" t="str">
        <f t="shared" si="10"/>
        <v>Null</v>
      </c>
      <c r="L259" t="str">
        <f t="shared" si="11"/>
        <v>Null</v>
      </c>
      <c r="M259" s="7">
        <f t="shared" si="24"/>
        <v>0</v>
      </c>
      <c r="N259" s="7">
        <f t="shared" si="25"/>
        <v>0</v>
      </c>
      <c r="O259" s="10">
        <f t="shared" si="26"/>
        <v>0</v>
      </c>
      <c r="P259" s="4">
        <f t="shared" si="13"/>
        <v>36.023926333333335</v>
      </c>
      <c r="Q259" s="19">
        <f t="shared" si="27"/>
        <v>36.023926333333335</v>
      </c>
      <c r="R259" s="2">
        <f t="shared" si="28"/>
        <v>0</v>
      </c>
      <c r="S259" s="2">
        <f t="shared" si="29"/>
        <v>0</v>
      </c>
      <c r="T259" s="19">
        <f t="shared" si="30"/>
        <v>36.023926333333335</v>
      </c>
      <c r="U259" s="19">
        <f t="shared" si="18"/>
        <v>0</v>
      </c>
      <c r="V259">
        <f t="shared" si="8"/>
        <v>2011</v>
      </c>
    </row>
    <row r="260" spans="1:22" x14ac:dyDescent="0.25">
      <c r="A260" s="5">
        <v>258</v>
      </c>
      <c r="B260" s="1">
        <v>40564</v>
      </c>
      <c r="C260" s="2">
        <v>97.53331</v>
      </c>
      <c r="D260" s="2">
        <v>71.873726000000005</v>
      </c>
      <c r="E260" s="9">
        <f t="shared" si="4"/>
        <v>1.4219345668341816</v>
      </c>
      <c r="F260" s="2">
        <f t="array" ref="F260:G260">LINEST(C160:C259,D160:D259)</f>
        <v>1.1032122267885502</v>
      </c>
      <c r="G260" s="2">
        <v>16.819402125115687</v>
      </c>
      <c r="H260" s="2">
        <f t="shared" si="5"/>
        <v>96.111375433165819</v>
      </c>
      <c r="I260" s="4">
        <f t="shared" si="9"/>
        <v>-2.0548753088342784E-2</v>
      </c>
      <c r="J260" t="str">
        <f>_xlfn.IFS(I260&gt;Backtesting!$H$15,IF(OR(J259=$J$3,J259=$J$5),$J$5,$J$3),I260&lt;-Backtesting!$H$15,IF(OR(J259=$J$4,J259=$J$5),$J$5,$J$4),TRUE,IF(OR(J259=$J$7,J259=$J$6),$J$7,$J$6))</f>
        <v>Do nothing</v>
      </c>
      <c r="K260" t="str">
        <f t="shared" si="10"/>
        <v>Null</v>
      </c>
      <c r="L260" t="str">
        <f t="shared" si="11"/>
        <v>Null</v>
      </c>
      <c r="M260" s="7">
        <f t="shared" si="24"/>
        <v>0</v>
      </c>
      <c r="N260" s="7">
        <f t="shared" si="25"/>
        <v>0</v>
      </c>
      <c r="O260" s="10">
        <f t="shared" si="26"/>
        <v>0</v>
      </c>
      <c r="P260" s="4">
        <f t="shared" si="13"/>
        <v>36.023926333333335</v>
      </c>
      <c r="Q260" s="19">
        <f t="shared" si="27"/>
        <v>36.023926333333335</v>
      </c>
      <c r="R260" s="2">
        <f t="shared" si="28"/>
        <v>0</v>
      </c>
      <c r="S260" s="2">
        <f t="shared" si="29"/>
        <v>0</v>
      </c>
      <c r="T260" s="19">
        <f t="shared" si="30"/>
        <v>36.023926333333335</v>
      </c>
      <c r="U260" s="19">
        <f t="shared" si="18"/>
        <v>0</v>
      </c>
      <c r="V260">
        <f t="shared" ref="V260:V323" si="31">YEAR(B260)</f>
        <v>2011</v>
      </c>
    </row>
    <row r="261" spans="1:22" x14ac:dyDescent="0.25">
      <c r="A261" s="5">
        <v>259</v>
      </c>
      <c r="B261" s="1">
        <v>40567</v>
      </c>
      <c r="C261" s="2">
        <v>94.590485000000001</v>
      </c>
      <c r="D261" s="2">
        <v>70.399390999999994</v>
      </c>
      <c r="E261" s="9">
        <f t="shared" si="4"/>
        <v>-3.2873188498101058E-2</v>
      </c>
      <c r="F261" s="2">
        <f t="array" ref="F261:G261">LINEST(C161:C260,D161:D260)</f>
        <v>1.0836998550621912</v>
      </c>
      <c r="G261" s="2">
        <v>18.331548365331571</v>
      </c>
      <c r="H261" s="2">
        <f t="shared" si="5"/>
        <v>94.623358188498102</v>
      </c>
      <c r="I261" s="4">
        <f t="shared" si="9"/>
        <v>-0.39146150845014294</v>
      </c>
      <c r="J261" t="str">
        <f>_xlfn.IFS(I261&gt;Backtesting!$H$15,IF(OR(J260=$J$3,J260=$J$5),$J$5,$J$3),I261&lt;-Backtesting!$H$15,IF(OR(J260=$J$4,J260=$J$5),$J$5,$J$4),TRUE,IF(OR(J260=$J$7,J260=$J$6),$J$7,$J$6))</f>
        <v>Do nothing</v>
      </c>
      <c r="K261" t="str">
        <f t="shared" si="10"/>
        <v>Null</v>
      </c>
      <c r="L261" t="str">
        <f t="shared" si="11"/>
        <v>Null</v>
      </c>
      <c r="M261" s="7">
        <f t="shared" si="24"/>
        <v>0</v>
      </c>
      <c r="N261" s="7">
        <f t="shared" si="25"/>
        <v>0</v>
      </c>
      <c r="O261" s="10">
        <f t="shared" si="26"/>
        <v>0</v>
      </c>
      <c r="P261" s="4">
        <f t="shared" si="13"/>
        <v>36.023926333333335</v>
      </c>
      <c r="Q261" s="19">
        <f t="shared" si="27"/>
        <v>36.023926333333335</v>
      </c>
      <c r="R261" s="2">
        <f t="shared" si="28"/>
        <v>0</v>
      </c>
      <c r="S261" s="2">
        <f t="shared" si="29"/>
        <v>0</v>
      </c>
      <c r="T261" s="19">
        <f t="shared" si="30"/>
        <v>36.023926333333335</v>
      </c>
      <c r="U261" s="19">
        <f t="shared" si="18"/>
        <v>0</v>
      </c>
      <c r="V261">
        <f t="shared" si="31"/>
        <v>2011</v>
      </c>
    </row>
    <row r="262" spans="1:22" x14ac:dyDescent="0.25">
      <c r="A262" s="5">
        <v>260</v>
      </c>
      <c r="B262" s="1">
        <v>40568</v>
      </c>
      <c r="C262" s="2">
        <v>96.272094999999993</v>
      </c>
      <c r="D262" s="2">
        <v>72.242317</v>
      </c>
      <c r="E262" s="9">
        <f t="shared" si="4"/>
        <v>-0.40354789515815526</v>
      </c>
      <c r="F262" s="2">
        <f t="array" ref="F262:G262">LINEST(C162:C261,D162:D261)</f>
        <v>1.072927962484318</v>
      </c>
      <c r="G262" s="2">
        <v>19.164840911201935</v>
      </c>
      <c r="H262" s="2">
        <f t="shared" si="5"/>
        <v>96.675642895158148</v>
      </c>
      <c r="I262" s="4">
        <f t="shared" si="9"/>
        <v>-0.48020625299201553</v>
      </c>
      <c r="J262" t="str">
        <f>_xlfn.IFS(I262&gt;Backtesting!$H$15,IF(OR(J261=$J$3,J261=$J$5),$J$5,$J$3),I262&lt;-Backtesting!$H$15,IF(OR(J261=$J$4,J261=$J$5),$J$5,$J$4),TRUE,IF(OR(J261=$J$7,J261=$J$6),$J$7,$J$6))</f>
        <v>Do nothing</v>
      </c>
      <c r="K262" t="str">
        <f t="shared" si="10"/>
        <v>Null</v>
      </c>
      <c r="L262" t="str">
        <f t="shared" si="11"/>
        <v>Null</v>
      </c>
      <c r="M262" s="7">
        <f t="shared" si="24"/>
        <v>0</v>
      </c>
      <c r="N262" s="7">
        <f t="shared" si="25"/>
        <v>0</v>
      </c>
      <c r="O262" s="10">
        <f t="shared" si="26"/>
        <v>0</v>
      </c>
      <c r="P262" s="4">
        <f t="shared" si="13"/>
        <v>36.023926333333335</v>
      </c>
      <c r="Q262" s="19">
        <f t="shared" si="27"/>
        <v>36.023926333333335</v>
      </c>
      <c r="R262" s="2">
        <f t="shared" si="28"/>
        <v>0</v>
      </c>
      <c r="S262" s="2">
        <f t="shared" si="29"/>
        <v>0</v>
      </c>
      <c r="T262" s="19">
        <f t="shared" si="30"/>
        <v>36.023926333333335</v>
      </c>
      <c r="U262" s="19">
        <f t="shared" si="18"/>
        <v>0</v>
      </c>
      <c r="V262">
        <f t="shared" si="31"/>
        <v>2011</v>
      </c>
    </row>
    <row r="263" spans="1:22" x14ac:dyDescent="0.25">
      <c r="A263" s="5">
        <v>261</v>
      </c>
      <c r="B263" s="1">
        <v>40569</v>
      </c>
      <c r="C263" s="2">
        <v>98.374115000000003</v>
      </c>
      <c r="D263" s="2">
        <v>72.242317</v>
      </c>
      <c r="E263" s="9">
        <f t="shared" ref="E263:E326" si="32">C263-H263</f>
        <v>1.6237464909940513</v>
      </c>
      <c r="F263" s="2">
        <f t="array" ref="F263:G263">LINEST(C163:C262,D163:D262)</f>
        <v>1.0586172946246937</v>
      </c>
      <c r="G263" s="2">
        <v>20.273402329046434</v>
      </c>
      <c r="H263" s="2">
        <f t="shared" ref="H263:H326" si="33">F263*D263+G263</f>
        <v>96.750368509005952</v>
      </c>
      <c r="I263" s="4">
        <f t="shared" si="9"/>
        <v>4.4515104740389451E-2</v>
      </c>
      <c r="J263" t="str">
        <f>_xlfn.IFS(I263&gt;Backtesting!$H$15,IF(OR(J262=$J$3,J262=$J$5),$J$5,$J$3),I263&lt;-Backtesting!$H$15,IF(OR(J262=$J$4,J262=$J$5),$J$5,$J$4),TRUE,IF(OR(J262=$J$7,J262=$J$6),$J$7,$J$6))</f>
        <v>Do nothing</v>
      </c>
      <c r="K263" t="str">
        <f t="shared" si="10"/>
        <v>Null</v>
      </c>
      <c r="L263" t="str">
        <f t="shared" si="11"/>
        <v>Null</v>
      </c>
      <c r="M263" s="7">
        <f t="shared" si="24"/>
        <v>0</v>
      </c>
      <c r="N263" s="7">
        <f t="shared" si="25"/>
        <v>0</v>
      </c>
      <c r="O263" s="10">
        <f t="shared" si="26"/>
        <v>0</v>
      </c>
      <c r="P263" s="4">
        <f t="shared" si="13"/>
        <v>36.023926333333335</v>
      </c>
      <c r="Q263" s="19">
        <f t="shared" si="27"/>
        <v>36.023926333333335</v>
      </c>
      <c r="R263" s="2">
        <f t="shared" si="28"/>
        <v>0</v>
      </c>
      <c r="S263" s="2">
        <f t="shared" si="29"/>
        <v>0</v>
      </c>
      <c r="T263" s="19">
        <f t="shared" si="30"/>
        <v>36.023926333333335</v>
      </c>
      <c r="U263" s="19">
        <f t="shared" si="18"/>
        <v>0</v>
      </c>
      <c r="V263">
        <f t="shared" si="31"/>
        <v>2011</v>
      </c>
    </row>
    <row r="264" spans="1:22" x14ac:dyDescent="0.25">
      <c r="A264" s="5">
        <v>262</v>
      </c>
      <c r="B264" s="1">
        <v>40570</v>
      </c>
      <c r="C264" s="2">
        <v>99.635300000000001</v>
      </c>
      <c r="D264" s="2">
        <v>71.873726000000005</v>
      </c>
      <c r="E264" s="9">
        <f t="shared" si="32"/>
        <v>3.2350511070676049</v>
      </c>
      <c r="F264" s="2">
        <f t="array" ref="F264:G264">LINEST(C164:C263,D164:D263)</f>
        <v>1.0529125423219325</v>
      </c>
      <c r="G264" s="2">
        <v>20.72350132412241</v>
      </c>
      <c r="H264" s="2">
        <f t="shared" si="33"/>
        <v>96.400248892932396</v>
      </c>
      <c r="I264" s="4">
        <f t="shared" si="9"/>
        <v>0.46190832719422903</v>
      </c>
      <c r="J264" t="str">
        <f>_xlfn.IFS(I264&gt;Backtesting!$H$15,IF(OR(J263=$J$3,J263=$J$5),$J$5,$J$3),I264&lt;-Backtesting!$H$15,IF(OR(J263=$J$4,J263=$J$5),$J$5,$J$4),TRUE,IF(OR(J263=$J$7,J263=$J$6),$J$7,$J$6))</f>
        <v>Do nothing</v>
      </c>
      <c r="K264" t="str">
        <f t="shared" si="10"/>
        <v>Null</v>
      </c>
      <c r="L264" t="str">
        <f t="shared" si="11"/>
        <v>Null</v>
      </c>
      <c r="M264" s="7">
        <f t="shared" si="24"/>
        <v>0</v>
      </c>
      <c r="N264" s="7">
        <f t="shared" si="25"/>
        <v>0</v>
      </c>
      <c r="O264" s="10">
        <f t="shared" si="26"/>
        <v>0</v>
      </c>
      <c r="P264" s="4">
        <f t="shared" si="13"/>
        <v>36.023926333333335</v>
      </c>
      <c r="Q264" s="19">
        <f t="shared" si="27"/>
        <v>36.023926333333335</v>
      </c>
      <c r="R264" s="2">
        <f t="shared" si="28"/>
        <v>0</v>
      </c>
      <c r="S264" s="2">
        <f t="shared" si="29"/>
        <v>0</v>
      </c>
      <c r="T264" s="19">
        <f t="shared" si="30"/>
        <v>36.023926333333335</v>
      </c>
      <c r="U264" s="19">
        <f t="shared" si="18"/>
        <v>0</v>
      </c>
      <c r="V264">
        <f t="shared" si="31"/>
        <v>2011</v>
      </c>
    </row>
    <row r="265" spans="1:22" x14ac:dyDescent="0.25">
      <c r="A265" s="5">
        <v>263</v>
      </c>
      <c r="B265" s="1">
        <v>40571</v>
      </c>
      <c r="C265" s="2">
        <v>99.635300000000001</v>
      </c>
      <c r="D265" s="2">
        <v>70.767989999999998</v>
      </c>
      <c r="E265" s="9">
        <f t="shared" si="32"/>
        <v>4.2963308430426821</v>
      </c>
      <c r="F265" s="2">
        <f t="array" ref="F265:G265">LINEST(C165:C264,D165:D264)</f>
        <v>1.0398807129554952</v>
      </c>
      <c r="G265" s="2">
        <v>21.74870126132997</v>
      </c>
      <c r="H265" s="2">
        <f t="shared" si="33"/>
        <v>95.338969156957319</v>
      </c>
      <c r="I265" s="4">
        <f t="shared" si="9"/>
        <v>0.72972192360282839</v>
      </c>
      <c r="J265" t="str">
        <f>_xlfn.IFS(I265&gt;Backtesting!$H$15,IF(OR(J264=$J$3,J264=$J$5),$J$5,$J$3),I265&lt;-Backtesting!$H$15,IF(OR(J264=$J$4,J264=$J$5),$J$5,$J$4),TRUE,IF(OR(J264=$J$7,J264=$J$6),$J$7,$J$6))</f>
        <v>Do nothing</v>
      </c>
      <c r="K265" t="str">
        <f t="shared" si="10"/>
        <v>Null</v>
      </c>
      <c r="L265" t="str">
        <f t="shared" si="11"/>
        <v>Null</v>
      </c>
      <c r="M265" s="7">
        <f t="shared" si="24"/>
        <v>0</v>
      </c>
      <c r="N265" s="7">
        <f t="shared" si="25"/>
        <v>0</v>
      </c>
      <c r="O265" s="10">
        <f t="shared" si="26"/>
        <v>0</v>
      </c>
      <c r="P265" s="4">
        <f t="shared" si="13"/>
        <v>36.023926333333335</v>
      </c>
      <c r="Q265" s="19">
        <f t="shared" si="27"/>
        <v>36.023926333333335</v>
      </c>
      <c r="R265" s="2">
        <f t="shared" si="28"/>
        <v>0</v>
      </c>
      <c r="S265" s="2">
        <f t="shared" si="29"/>
        <v>0</v>
      </c>
      <c r="T265" s="19">
        <f t="shared" si="30"/>
        <v>36.023926333333335</v>
      </c>
      <c r="U265" s="19">
        <f t="shared" si="18"/>
        <v>0</v>
      </c>
      <c r="V265">
        <f t="shared" si="31"/>
        <v>2011</v>
      </c>
    </row>
    <row r="266" spans="1:22" x14ac:dyDescent="0.25">
      <c r="A266" s="5">
        <v>264</v>
      </c>
      <c r="B266" s="1">
        <v>40574</v>
      </c>
      <c r="C266" s="2">
        <v>96.692497000000003</v>
      </c>
      <c r="D266" s="2">
        <v>69.293639999999996</v>
      </c>
      <c r="E266" s="9">
        <f t="shared" si="32"/>
        <v>2.6181228792131748</v>
      </c>
      <c r="F266" s="2">
        <f t="array" ref="F266:G266">LINEST(C166:C265,D166:D265)</f>
        <v>1.0097850569587197</v>
      </c>
      <c r="G266" s="2">
        <v>24.102691906509818</v>
      </c>
      <c r="H266" s="2">
        <f t="shared" si="33"/>
        <v>94.074374120786828</v>
      </c>
      <c r="I266" s="4">
        <f t="shared" si="9"/>
        <v>0.28413136029117142</v>
      </c>
      <c r="J266" t="str">
        <f>_xlfn.IFS(I266&gt;Backtesting!$H$15,IF(OR(J265=$J$3,J265=$J$5),$J$5,$J$3),I266&lt;-Backtesting!$H$15,IF(OR(J265=$J$4,J265=$J$5),$J$5,$J$4),TRUE,IF(OR(J265=$J$7,J265=$J$6),$J$7,$J$6))</f>
        <v>Do nothing</v>
      </c>
      <c r="K266" t="str">
        <f t="shared" si="10"/>
        <v>Null</v>
      </c>
      <c r="L266" t="str">
        <f t="shared" si="11"/>
        <v>Null</v>
      </c>
      <c r="M266" s="7">
        <f t="shared" si="24"/>
        <v>0</v>
      </c>
      <c r="N266" s="7">
        <f t="shared" si="25"/>
        <v>0</v>
      </c>
      <c r="O266" s="10">
        <f t="shared" si="26"/>
        <v>0</v>
      </c>
      <c r="P266" s="4">
        <f t="shared" si="13"/>
        <v>36.023926333333335</v>
      </c>
      <c r="Q266" s="19">
        <f t="shared" si="27"/>
        <v>36.023926333333335</v>
      </c>
      <c r="R266" s="2">
        <f t="shared" si="28"/>
        <v>0</v>
      </c>
      <c r="S266" s="2">
        <f t="shared" si="29"/>
        <v>0</v>
      </c>
      <c r="T266" s="19">
        <f t="shared" si="30"/>
        <v>36.023926333333335</v>
      </c>
      <c r="U266" s="19">
        <f t="shared" si="18"/>
        <v>0</v>
      </c>
      <c r="V266">
        <f t="shared" si="31"/>
        <v>2011</v>
      </c>
    </row>
    <row r="267" spans="1:22" x14ac:dyDescent="0.25">
      <c r="A267" s="5">
        <v>265</v>
      </c>
      <c r="B267" s="1">
        <v>40575</v>
      </c>
      <c r="C267" s="2">
        <v>96.692497000000003</v>
      </c>
      <c r="D267" s="2">
        <v>70.215102999999999</v>
      </c>
      <c r="E267" s="9">
        <f t="shared" si="32"/>
        <v>1.5201018975081695</v>
      </c>
      <c r="F267" s="2">
        <f t="array" ref="F267:G267">LINEST(C167:C266,D167:D266)</f>
        <v>0.98793721129372691</v>
      </c>
      <c r="G267" s="2">
        <v>25.804282053970041</v>
      </c>
      <c r="H267" s="2">
        <f t="shared" si="33"/>
        <v>95.172395102491834</v>
      </c>
      <c r="I267" s="4">
        <f t="shared" si="9"/>
        <v>-4.7943078313637472E-3</v>
      </c>
      <c r="J267" t="str">
        <f>_xlfn.IFS(I267&gt;Backtesting!$H$15,IF(OR(J266=$J$3,J266=$J$5),$J$5,$J$3),I267&lt;-Backtesting!$H$15,IF(OR(J266=$J$4,J266=$J$5),$J$5,$J$4),TRUE,IF(OR(J266=$J$7,J266=$J$6),$J$7,$J$6))</f>
        <v>Do nothing</v>
      </c>
      <c r="K267" t="str">
        <f t="shared" si="10"/>
        <v>Null</v>
      </c>
      <c r="L267" t="str">
        <f t="shared" si="11"/>
        <v>Null</v>
      </c>
      <c r="M267" s="7">
        <f t="shared" si="24"/>
        <v>0</v>
      </c>
      <c r="N267" s="7">
        <f t="shared" si="25"/>
        <v>0</v>
      </c>
      <c r="O267" s="10">
        <f t="shared" si="26"/>
        <v>0</v>
      </c>
      <c r="P267" s="4">
        <f t="shared" si="13"/>
        <v>36.023926333333335</v>
      </c>
      <c r="Q267" s="19">
        <f t="shared" si="27"/>
        <v>36.023926333333335</v>
      </c>
      <c r="R267" s="2">
        <f t="shared" si="28"/>
        <v>0</v>
      </c>
      <c r="S267" s="2">
        <f t="shared" si="29"/>
        <v>0</v>
      </c>
      <c r="T267" s="19">
        <f t="shared" si="30"/>
        <v>36.023926333333335</v>
      </c>
      <c r="U267" s="19">
        <f t="shared" si="18"/>
        <v>0</v>
      </c>
      <c r="V267">
        <f t="shared" si="31"/>
        <v>2011</v>
      </c>
    </row>
    <row r="268" spans="1:22" x14ac:dyDescent="0.25">
      <c r="A268" s="5">
        <v>266</v>
      </c>
      <c r="B268" s="1">
        <v>40576</v>
      </c>
      <c r="C268" s="2">
        <v>99.214928</v>
      </c>
      <c r="D268" s="2">
        <v>72.242317</v>
      </c>
      <c r="E268" s="9">
        <f t="shared" si="32"/>
        <v>1.9167562719215567</v>
      </c>
      <c r="F268" s="2">
        <f t="array" ref="F268:G268">LINEST(C168:C267,D168:D267)</f>
        <v>0.96713742325505003</v>
      </c>
      <c r="G268" s="2">
        <v>27.429923414723945</v>
      </c>
      <c r="H268" s="2">
        <f t="shared" si="33"/>
        <v>97.298171728078444</v>
      </c>
      <c r="I268" s="4">
        <f t="shared" ref="I268:I331" si="34">(E268-AVERAGE(E168:E267))/_xlfn.STDEV.S(E168:E267)</f>
        <v>9.0435576946535742E-2</v>
      </c>
      <c r="J268" t="str">
        <f>_xlfn.IFS(I268&gt;Backtesting!$H$15,IF(OR(J267=$J$3,J267=$J$5),$J$5,$J$3),I268&lt;-Backtesting!$H$15,IF(OR(J267=$J$4,J267=$J$5),$J$5,$J$4),TRUE,IF(OR(J267=$J$7,J267=$J$6),$J$7,$J$6))</f>
        <v>Do nothing</v>
      </c>
      <c r="K268" t="str">
        <f t="shared" ref="K268:K331" si="35">_xlfn.IFS($J268=$J$5,K267,$J268=$J$3,"SCB",$J268=$J$4,"KBANK",TRUE,"Null")</f>
        <v>Null</v>
      </c>
      <c r="L268" t="str">
        <f t="shared" ref="L268:L331" si="36">_xlfn.IFS($J268=$J$5,L267,$J268=$J$3,"KBANK",$J268=$J$4,"SCB",TRUE,"Null")</f>
        <v>Null</v>
      </c>
      <c r="M268" s="7">
        <f t="shared" si="24"/>
        <v>0</v>
      </c>
      <c r="N268" s="7">
        <f t="shared" si="25"/>
        <v>0</v>
      </c>
      <c r="O268" s="10">
        <f t="shared" si="26"/>
        <v>0</v>
      </c>
      <c r="P268" s="4">
        <f t="shared" ref="P268:P331" si="37">Q267</f>
        <v>36.023926333333335</v>
      </c>
      <c r="Q268" s="19">
        <f t="shared" si="27"/>
        <v>36.023926333333335</v>
      </c>
      <c r="R268" s="2">
        <f t="shared" si="28"/>
        <v>0</v>
      </c>
      <c r="S268" s="2">
        <f t="shared" si="29"/>
        <v>0</v>
      </c>
      <c r="T268" s="19">
        <f t="shared" si="30"/>
        <v>36.023926333333335</v>
      </c>
      <c r="U268" s="19">
        <f t="shared" ref="U268:U331" si="38">LN(T268/T267)</f>
        <v>0</v>
      </c>
      <c r="V268">
        <f t="shared" si="31"/>
        <v>2011</v>
      </c>
    </row>
    <row r="269" spans="1:22" x14ac:dyDescent="0.25">
      <c r="A269" s="5">
        <v>267</v>
      </c>
      <c r="B269" s="1">
        <v>40577</v>
      </c>
      <c r="C269" s="2">
        <v>98.374115000000003</v>
      </c>
      <c r="D269" s="2">
        <v>71.136550999999997</v>
      </c>
      <c r="E269" s="9">
        <f t="shared" si="32"/>
        <v>1.9750367295721531</v>
      </c>
      <c r="F269" s="2">
        <f t="array" ref="F269:G269">LINEST(C169:C268,D169:D268)</f>
        <v>0.94371476067357696</v>
      </c>
      <c r="G269" s="2">
        <v>29.26646506831915</v>
      </c>
      <c r="H269" s="2">
        <f t="shared" si="33"/>
        <v>96.39907827042785</v>
      </c>
      <c r="I269" s="4">
        <f t="shared" si="34"/>
        <v>9.62537723770968E-2</v>
      </c>
      <c r="J269" t="str">
        <f>_xlfn.IFS(I269&gt;Backtesting!$H$15,IF(OR(J268=$J$3,J268=$J$5),$J$5,$J$3),I269&lt;-Backtesting!$H$15,IF(OR(J268=$J$4,J268=$J$5),$J$5,$J$4),TRUE,IF(OR(J268=$J$7,J268=$J$6),$J$7,$J$6))</f>
        <v>Do nothing</v>
      </c>
      <c r="K269" t="str">
        <f t="shared" si="35"/>
        <v>Null</v>
      </c>
      <c r="L269" t="str">
        <f t="shared" si="36"/>
        <v>Null</v>
      </c>
      <c r="M269" s="7">
        <f t="shared" si="24"/>
        <v>0</v>
      </c>
      <c r="N269" s="7">
        <f t="shared" si="25"/>
        <v>0</v>
      </c>
      <c r="O269" s="10">
        <f t="shared" si="26"/>
        <v>0</v>
      </c>
      <c r="P269" s="4">
        <f t="shared" si="37"/>
        <v>36.023926333333335</v>
      </c>
      <c r="Q269" s="19">
        <f t="shared" si="27"/>
        <v>36.023926333333335</v>
      </c>
      <c r="R269" s="2">
        <f t="shared" si="28"/>
        <v>0</v>
      </c>
      <c r="S269" s="2">
        <f t="shared" si="29"/>
        <v>0</v>
      </c>
      <c r="T269" s="19">
        <f t="shared" si="30"/>
        <v>36.023926333333335</v>
      </c>
      <c r="U269" s="19">
        <f t="shared" si="38"/>
        <v>0</v>
      </c>
      <c r="V269">
        <f t="shared" si="31"/>
        <v>2011</v>
      </c>
    </row>
    <row r="270" spans="1:22" x14ac:dyDescent="0.25">
      <c r="A270" s="5">
        <v>268</v>
      </c>
      <c r="B270" s="1">
        <v>40578</v>
      </c>
      <c r="C270" s="2">
        <v>96.692497000000003</v>
      </c>
      <c r="D270" s="2">
        <v>70.952263000000002</v>
      </c>
      <c r="E270" s="9">
        <f t="shared" si="32"/>
        <v>0.28145587059565003</v>
      </c>
      <c r="F270" s="2">
        <f t="array" ref="F270:G270">LINEST(C170:C269,D170:D269)</f>
        <v>0.9164765781399955</v>
      </c>
      <c r="G270" s="2">
        <v>31.384953923875344</v>
      </c>
      <c r="H270" s="2">
        <f t="shared" si="33"/>
        <v>96.411041129404353</v>
      </c>
      <c r="I270" s="4">
        <f t="shared" si="34"/>
        <v>-0.34632175059349352</v>
      </c>
      <c r="J270" t="str">
        <f>_xlfn.IFS(I270&gt;Backtesting!$H$15,IF(OR(J269=$J$3,J269=$J$5),$J$5,$J$3),I270&lt;-Backtesting!$H$15,IF(OR(J269=$J$4,J269=$J$5),$J$5,$J$4),TRUE,IF(OR(J269=$J$7,J269=$J$6),$J$7,$J$6))</f>
        <v>Do nothing</v>
      </c>
      <c r="K270" t="str">
        <f t="shared" si="35"/>
        <v>Null</v>
      </c>
      <c r="L270" t="str">
        <f t="shared" si="36"/>
        <v>Null</v>
      </c>
      <c r="M270" s="7">
        <f t="shared" si="24"/>
        <v>0</v>
      </c>
      <c r="N270" s="7">
        <f t="shared" si="25"/>
        <v>0</v>
      </c>
      <c r="O270" s="10">
        <f t="shared" si="26"/>
        <v>0</v>
      </c>
      <c r="P270" s="4">
        <f t="shared" si="37"/>
        <v>36.023926333333335</v>
      </c>
      <c r="Q270" s="19">
        <f t="shared" si="27"/>
        <v>36.023926333333335</v>
      </c>
      <c r="R270" s="2">
        <f t="shared" si="28"/>
        <v>0</v>
      </c>
      <c r="S270" s="2">
        <f t="shared" si="29"/>
        <v>0</v>
      </c>
      <c r="T270" s="19">
        <f t="shared" si="30"/>
        <v>36.023926333333335</v>
      </c>
      <c r="U270" s="19">
        <f t="shared" si="38"/>
        <v>0</v>
      </c>
      <c r="V270">
        <f t="shared" si="31"/>
        <v>2011</v>
      </c>
    </row>
    <row r="271" spans="1:22" x14ac:dyDescent="0.25">
      <c r="A271" s="5">
        <v>269</v>
      </c>
      <c r="B271" s="1">
        <v>40581</v>
      </c>
      <c r="C271" s="2">
        <v>95.431290000000004</v>
      </c>
      <c r="D271" s="2">
        <v>70.030815000000004</v>
      </c>
      <c r="E271" s="9">
        <f t="shared" si="32"/>
        <v>-0.30298298657166356</v>
      </c>
      <c r="F271" s="2">
        <f t="array" ref="F271:G271">LINEST(C171:C270,D171:D270)</f>
        <v>0.89431360693434259</v>
      </c>
      <c r="G271" s="2">
        <v>33.104762227370003</v>
      </c>
      <c r="H271" s="2">
        <f t="shared" si="33"/>
        <v>95.734272986571668</v>
      </c>
      <c r="I271" s="4">
        <f t="shared" si="34"/>
        <v>-0.49756722349136234</v>
      </c>
      <c r="J271" t="str">
        <f>_xlfn.IFS(I271&gt;Backtesting!$H$15,IF(OR(J270=$J$3,J270=$J$5),$J$5,$J$3),I271&lt;-Backtesting!$H$15,IF(OR(J270=$J$4,J270=$J$5),$J$5,$J$4),TRUE,IF(OR(J270=$J$7,J270=$J$6),$J$7,$J$6))</f>
        <v>Do nothing</v>
      </c>
      <c r="K271" t="str">
        <f t="shared" si="35"/>
        <v>Null</v>
      </c>
      <c r="L271" t="str">
        <f t="shared" si="36"/>
        <v>Null</v>
      </c>
      <c r="M271" s="7">
        <f t="shared" si="24"/>
        <v>0</v>
      </c>
      <c r="N271" s="7">
        <f t="shared" si="25"/>
        <v>0</v>
      </c>
      <c r="O271" s="10">
        <f t="shared" si="26"/>
        <v>0</v>
      </c>
      <c r="P271" s="4">
        <f t="shared" si="37"/>
        <v>36.023926333333335</v>
      </c>
      <c r="Q271" s="19">
        <f t="shared" si="27"/>
        <v>36.023926333333335</v>
      </c>
      <c r="R271" s="2">
        <f t="shared" si="28"/>
        <v>0</v>
      </c>
      <c r="S271" s="2">
        <f t="shared" si="29"/>
        <v>0</v>
      </c>
      <c r="T271" s="19">
        <f t="shared" si="30"/>
        <v>36.023926333333335</v>
      </c>
      <c r="U271" s="19">
        <f t="shared" si="38"/>
        <v>0</v>
      </c>
      <c r="V271">
        <f t="shared" si="31"/>
        <v>2011</v>
      </c>
    </row>
    <row r="272" spans="1:22" x14ac:dyDescent="0.25">
      <c r="A272" s="5">
        <v>270</v>
      </c>
      <c r="B272" s="1">
        <v>40582</v>
      </c>
      <c r="C272" s="2">
        <v>93.749695000000003</v>
      </c>
      <c r="D272" s="2">
        <v>69.477928000000006</v>
      </c>
      <c r="E272" s="9">
        <f t="shared" si="32"/>
        <v>-1.559922311103918</v>
      </c>
      <c r="F272" s="2">
        <f t="array" ref="F272:G272">LINEST(C172:C271,D172:D271)</f>
        <v>0.88622723855212493</v>
      </c>
      <c r="G272" s="2">
        <v>33.736385039340547</v>
      </c>
      <c r="H272" s="2">
        <f t="shared" si="33"/>
        <v>95.309617311103921</v>
      </c>
      <c r="I272" s="4">
        <f t="shared" si="34"/>
        <v>-0.81843910392450359</v>
      </c>
      <c r="J272" t="str">
        <f>_xlfn.IFS(I272&gt;Backtesting!$H$15,IF(OR(J271=$J$3,J271=$J$5),$J$5,$J$3),I272&lt;-Backtesting!$H$15,IF(OR(J271=$J$4,J271=$J$5),$J$5,$J$4),TRUE,IF(OR(J271=$J$7,J271=$J$6),$J$7,$J$6))</f>
        <v>Do nothing</v>
      </c>
      <c r="K272" t="str">
        <f t="shared" si="35"/>
        <v>Null</v>
      </c>
      <c r="L272" t="str">
        <f t="shared" si="36"/>
        <v>Null</v>
      </c>
      <c r="M272" s="7">
        <f t="shared" si="24"/>
        <v>0</v>
      </c>
      <c r="N272" s="7">
        <f t="shared" si="25"/>
        <v>0</v>
      </c>
      <c r="O272" s="10">
        <f t="shared" si="26"/>
        <v>0</v>
      </c>
      <c r="P272" s="4">
        <f t="shared" si="37"/>
        <v>36.023926333333335</v>
      </c>
      <c r="Q272" s="19">
        <f t="shared" si="27"/>
        <v>36.023926333333335</v>
      </c>
      <c r="R272" s="2">
        <f t="shared" si="28"/>
        <v>0</v>
      </c>
      <c r="S272" s="2">
        <f t="shared" si="29"/>
        <v>0</v>
      </c>
      <c r="T272" s="19">
        <f t="shared" si="30"/>
        <v>36.023926333333335</v>
      </c>
      <c r="U272" s="19">
        <f t="shared" si="38"/>
        <v>0</v>
      </c>
      <c r="V272">
        <f t="shared" si="31"/>
        <v>2011</v>
      </c>
    </row>
    <row r="273" spans="1:22" x14ac:dyDescent="0.25">
      <c r="A273" s="5">
        <v>271</v>
      </c>
      <c r="B273" s="1">
        <v>40583</v>
      </c>
      <c r="C273" s="2">
        <v>90.806877</v>
      </c>
      <c r="D273" s="2">
        <v>69.293639999999996</v>
      </c>
      <c r="E273" s="9">
        <f t="shared" si="32"/>
        <v>-4.4925148438252762</v>
      </c>
      <c r="F273" s="2">
        <f t="array" ref="F273:G273">LINEST(C173:C272,D173:D272)</f>
        <v>0.86792824186749051</v>
      </c>
      <c r="G273" s="2">
        <v>35.157484706026466</v>
      </c>
      <c r="H273" s="2">
        <f t="shared" si="33"/>
        <v>95.299391843825276</v>
      </c>
      <c r="I273" s="4">
        <f t="shared" si="34"/>
        <v>-1.5731679065994837</v>
      </c>
      <c r="J273" t="str">
        <f>_xlfn.IFS(I273&gt;Backtesting!$H$15,IF(OR(J272=$J$3,J272=$J$5),$J$5,$J$3),I273&lt;-Backtesting!$H$15,IF(OR(J272=$J$4,J272=$J$5),$J$5,$J$4),TRUE,IF(OR(J272=$J$7,J272=$J$6),$J$7,$J$6))</f>
        <v>Do nothing</v>
      </c>
      <c r="K273" t="str">
        <f t="shared" si="35"/>
        <v>Null</v>
      </c>
      <c r="L273" t="str">
        <f t="shared" si="36"/>
        <v>Null</v>
      </c>
      <c r="M273" s="7">
        <f t="shared" si="24"/>
        <v>0</v>
      </c>
      <c r="N273" s="7">
        <f t="shared" si="25"/>
        <v>0</v>
      </c>
      <c r="O273" s="10">
        <f t="shared" si="26"/>
        <v>0</v>
      </c>
      <c r="P273" s="4">
        <f t="shared" si="37"/>
        <v>36.023926333333335</v>
      </c>
      <c r="Q273" s="19">
        <f t="shared" si="27"/>
        <v>36.023926333333335</v>
      </c>
      <c r="R273" s="2">
        <f t="shared" si="28"/>
        <v>0</v>
      </c>
      <c r="S273" s="2">
        <f t="shared" si="29"/>
        <v>0</v>
      </c>
      <c r="T273" s="19">
        <f t="shared" si="30"/>
        <v>36.023926333333335</v>
      </c>
      <c r="U273" s="19">
        <f t="shared" si="38"/>
        <v>0</v>
      </c>
      <c r="V273">
        <f t="shared" si="31"/>
        <v>2011</v>
      </c>
    </row>
    <row r="274" spans="1:22" x14ac:dyDescent="0.25">
      <c r="A274" s="5">
        <v>272</v>
      </c>
      <c r="B274" s="1">
        <v>40584</v>
      </c>
      <c r="C274" s="2">
        <v>87.023253999999994</v>
      </c>
      <c r="D274" s="2">
        <v>68.556479999999993</v>
      </c>
      <c r="E274" s="9">
        <f t="shared" si="32"/>
        <v>-7.7578451827697705</v>
      </c>
      <c r="F274" s="2">
        <f t="array" ref="F274:G274">LINEST(C174:C273,D174:D273)</f>
        <v>0.85319652554523295</v>
      </c>
      <c r="G274" s="2">
        <v>36.28894864315852</v>
      </c>
      <c r="H274" s="2">
        <f t="shared" si="33"/>
        <v>94.781099182769765</v>
      </c>
      <c r="I274" s="4">
        <f t="shared" si="34"/>
        <v>-2.3804329498333505</v>
      </c>
      <c r="J274" t="str">
        <f>_xlfn.IFS(I274&gt;Backtesting!$H$15,IF(OR(J273=$J$3,J273=$J$5),$J$5,$J$3),I274&lt;-Backtesting!$H$15,IF(OR(J273=$J$4,J273=$J$5),$J$5,$J$4),TRUE,IF(OR(J273=$J$7,J273=$J$6),$J$7,$J$6))</f>
        <v>Long KBANK Short SCB</v>
      </c>
      <c r="K274" t="str">
        <f t="shared" si="35"/>
        <v>KBANK</v>
      </c>
      <c r="L274" t="str">
        <f t="shared" si="36"/>
        <v>SCB</v>
      </c>
      <c r="M274" s="7">
        <f t="shared" si="24"/>
        <v>68.556479999999993</v>
      </c>
      <c r="N274" s="7">
        <f t="shared" si="25"/>
        <v>-87.023253999999994</v>
      </c>
      <c r="O274" s="10">
        <f t="shared" si="26"/>
        <v>-18.466774000000001</v>
      </c>
      <c r="P274" s="4">
        <f t="shared" si="37"/>
        <v>36.023926333333335</v>
      </c>
      <c r="Q274" s="19">
        <f t="shared" si="27"/>
        <v>17.557152333333335</v>
      </c>
      <c r="R274" s="2">
        <f t="shared" si="28"/>
        <v>87.023253999999994</v>
      </c>
      <c r="S274" s="2">
        <f t="shared" si="29"/>
        <v>-68.556479999999993</v>
      </c>
      <c r="T274" s="19">
        <f t="shared" si="30"/>
        <v>36.023926333333335</v>
      </c>
      <c r="U274" s="19">
        <f t="shared" si="38"/>
        <v>0</v>
      </c>
      <c r="V274">
        <f t="shared" si="31"/>
        <v>2011</v>
      </c>
    </row>
    <row r="275" spans="1:22" x14ac:dyDescent="0.25">
      <c r="A275" s="5">
        <v>273</v>
      </c>
      <c r="B275" s="1">
        <v>40585</v>
      </c>
      <c r="C275" s="2">
        <v>87.443648999999994</v>
      </c>
      <c r="D275" s="2">
        <v>70.767989999999998</v>
      </c>
      <c r="E275" s="9">
        <f t="shared" si="32"/>
        <v>-9.123177240757272</v>
      </c>
      <c r="F275" s="2">
        <f t="array" ref="F275:G275">LINEST(C175:C274,D175:D274)</f>
        <v>0.8676885010325931</v>
      </c>
      <c r="G275" s="2">
        <v>35.162255076567732</v>
      </c>
      <c r="H275" s="2">
        <f t="shared" si="33"/>
        <v>96.566826240757266</v>
      </c>
      <c r="I275" s="4">
        <f t="shared" si="34"/>
        <v>-2.6327950057883887</v>
      </c>
      <c r="J275" t="str">
        <f>_xlfn.IFS(I275&gt;Backtesting!$H$15,IF(OR(J274=$J$3,J274=$J$5),$J$5,$J$3),I275&lt;-Backtesting!$H$15,IF(OR(J274=$J$4,J274=$J$5),$J$5,$J$4),TRUE,IF(OR(J274=$J$7,J274=$J$6),$J$7,$J$6))</f>
        <v>Hold position</v>
      </c>
      <c r="K275" t="str">
        <f t="shared" si="35"/>
        <v>KBANK</v>
      </c>
      <c r="L275" t="str">
        <f t="shared" si="36"/>
        <v>SCB</v>
      </c>
      <c r="M275" s="7">
        <f t="shared" si="24"/>
        <v>0</v>
      </c>
      <c r="N275" s="7">
        <f t="shared" si="25"/>
        <v>0</v>
      </c>
      <c r="O275" s="10">
        <f t="shared" si="26"/>
        <v>0</v>
      </c>
      <c r="P275" s="4">
        <f t="shared" si="37"/>
        <v>17.557152333333335</v>
      </c>
      <c r="Q275" s="19">
        <f t="shared" si="27"/>
        <v>17.557152333333335</v>
      </c>
      <c r="R275" s="2">
        <f t="shared" si="28"/>
        <v>87.443648999999994</v>
      </c>
      <c r="S275" s="2">
        <f t="shared" si="29"/>
        <v>-70.767989999999998</v>
      </c>
      <c r="T275" s="19">
        <f t="shared" si="30"/>
        <v>34.232811333333331</v>
      </c>
      <c r="U275" s="19">
        <f t="shared" si="38"/>
        <v>-5.0998758210033558E-2</v>
      </c>
      <c r="V275">
        <f t="shared" si="31"/>
        <v>2011</v>
      </c>
    </row>
    <row r="276" spans="1:22" x14ac:dyDescent="0.25">
      <c r="A276" s="5">
        <v>274</v>
      </c>
      <c r="B276" s="1">
        <v>40588</v>
      </c>
      <c r="C276" s="2">
        <v>92.488463999999993</v>
      </c>
      <c r="D276" s="2">
        <v>71.689437999999996</v>
      </c>
      <c r="E276" s="9">
        <f t="shared" si="32"/>
        <v>-4.7549379612542566</v>
      </c>
      <c r="F276" s="2">
        <f t="array" ref="F276:G276">LINEST(C176:C275,D176:D275)</f>
        <v>0.88388928356585605</v>
      </c>
      <c r="G276" s="2">
        <v>33.877875968195397</v>
      </c>
      <c r="H276" s="2">
        <f t="shared" si="33"/>
        <v>97.24340196125425</v>
      </c>
      <c r="I276" s="4">
        <f t="shared" si="34"/>
        <v>-1.468973631501199</v>
      </c>
      <c r="J276" t="str">
        <f>_xlfn.IFS(I276&gt;Backtesting!$H$15,IF(OR(J275=$J$3,J275=$J$5),$J$5,$J$3),I276&lt;-Backtesting!$H$15,IF(OR(J275=$J$4,J275=$J$5),$J$5,$J$4),TRUE,IF(OR(J275=$J$7,J275=$J$6),$J$7,$J$6))</f>
        <v>Close position</v>
      </c>
      <c r="K276" t="str">
        <f t="shared" si="35"/>
        <v>Null</v>
      </c>
      <c r="L276" t="str">
        <f t="shared" si="36"/>
        <v>Null</v>
      </c>
      <c r="M276" s="7">
        <f t="shared" si="24"/>
        <v>92.488463999999993</v>
      </c>
      <c r="N276" s="7">
        <f t="shared" si="25"/>
        <v>-71.689437999999996</v>
      </c>
      <c r="O276" s="10">
        <f t="shared" si="26"/>
        <v>20.799025999999998</v>
      </c>
      <c r="P276" s="4">
        <f t="shared" si="37"/>
        <v>17.557152333333335</v>
      </c>
      <c r="Q276" s="19">
        <f t="shared" si="27"/>
        <v>38.356178333333332</v>
      </c>
      <c r="R276" s="2">
        <f t="shared" si="28"/>
        <v>0</v>
      </c>
      <c r="S276" s="2">
        <f t="shared" si="29"/>
        <v>0</v>
      </c>
      <c r="T276" s="19">
        <f t="shared" si="30"/>
        <v>38.356178333333332</v>
      </c>
      <c r="U276" s="19">
        <f t="shared" si="38"/>
        <v>0.11373103885117557</v>
      </c>
      <c r="V276">
        <f t="shared" si="31"/>
        <v>2011</v>
      </c>
    </row>
    <row r="277" spans="1:22" x14ac:dyDescent="0.25">
      <c r="A277" s="5">
        <v>275</v>
      </c>
      <c r="B277" s="1">
        <v>40589</v>
      </c>
      <c r="C277" s="2">
        <v>95.851692</v>
      </c>
      <c r="D277" s="2">
        <v>72.242317</v>
      </c>
      <c r="E277" s="9">
        <f t="shared" si="32"/>
        <v>-1.9496398335512737</v>
      </c>
      <c r="F277" s="2">
        <f t="array" ref="F277:G277">LINEST(C177:C276,D177:D276)</f>
        <v>0.86572691564033155</v>
      </c>
      <c r="G277" s="2">
        <v>35.259213558430176</v>
      </c>
      <c r="H277" s="2">
        <f t="shared" si="33"/>
        <v>97.801331833551274</v>
      </c>
      <c r="I277" s="4">
        <f t="shared" si="34"/>
        <v>-0.77565866694173558</v>
      </c>
      <c r="J277" t="str">
        <f>_xlfn.IFS(I277&gt;Backtesting!$H$15,IF(OR(J276=$J$3,J276=$J$5),$J$5,$J$3),I277&lt;-Backtesting!$H$15,IF(OR(J276=$J$4,J276=$J$5),$J$5,$J$4),TRUE,IF(OR(J276=$J$7,J276=$J$6),$J$7,$J$6))</f>
        <v>Do nothing</v>
      </c>
      <c r="K277" t="str">
        <f t="shared" si="35"/>
        <v>Null</v>
      </c>
      <c r="L277" t="str">
        <f t="shared" si="36"/>
        <v>Null</v>
      </c>
      <c r="M277" s="7">
        <f t="shared" si="24"/>
        <v>0</v>
      </c>
      <c r="N277" s="7">
        <f t="shared" si="25"/>
        <v>0</v>
      </c>
      <c r="O277" s="10">
        <f t="shared" si="26"/>
        <v>0</v>
      </c>
      <c r="P277" s="4">
        <f t="shared" si="37"/>
        <v>38.356178333333332</v>
      </c>
      <c r="Q277" s="19">
        <f t="shared" si="27"/>
        <v>38.356178333333332</v>
      </c>
      <c r="R277" s="2">
        <f t="shared" si="28"/>
        <v>0</v>
      </c>
      <c r="S277" s="2">
        <f t="shared" si="29"/>
        <v>0</v>
      </c>
      <c r="T277" s="19">
        <f t="shared" si="30"/>
        <v>38.356178333333332</v>
      </c>
      <c r="U277" s="19">
        <f t="shared" si="38"/>
        <v>0</v>
      </c>
      <c r="V277">
        <f t="shared" si="31"/>
        <v>2011</v>
      </c>
    </row>
    <row r="278" spans="1:22" x14ac:dyDescent="0.25">
      <c r="A278" s="5">
        <v>276</v>
      </c>
      <c r="B278" s="1">
        <v>40590</v>
      </c>
      <c r="C278" s="2">
        <v>98.374115000000003</v>
      </c>
      <c r="D278" s="2">
        <v>74.822395</v>
      </c>
      <c r="E278" s="9">
        <f t="shared" si="32"/>
        <v>-1.7028668130510312</v>
      </c>
      <c r="F278" s="2">
        <f t="array" ref="F278:G278">LINEST(C178:C277,D178:D277)</f>
        <v>0.84647144321314816</v>
      </c>
      <c r="G278" s="2">
        <v>36.74196113273679</v>
      </c>
      <c r="H278" s="2">
        <f t="shared" si="33"/>
        <v>100.07698181305103</v>
      </c>
      <c r="I278" s="4">
        <f t="shared" si="34"/>
        <v>-0.71016560474912982</v>
      </c>
      <c r="J278" t="str">
        <f>_xlfn.IFS(I278&gt;Backtesting!$H$15,IF(OR(J277=$J$3,J277=$J$5),$J$5,$J$3),I278&lt;-Backtesting!$H$15,IF(OR(J277=$J$4,J277=$J$5),$J$5,$J$4),TRUE,IF(OR(J277=$J$7,J277=$J$6),$J$7,$J$6))</f>
        <v>Do nothing</v>
      </c>
      <c r="K278" t="str">
        <f t="shared" si="35"/>
        <v>Null</v>
      </c>
      <c r="L278" t="str">
        <f t="shared" si="36"/>
        <v>Null</v>
      </c>
      <c r="M278" s="7">
        <f t="shared" si="24"/>
        <v>0</v>
      </c>
      <c r="N278" s="7">
        <f t="shared" si="25"/>
        <v>0</v>
      </c>
      <c r="O278" s="10">
        <f t="shared" si="26"/>
        <v>0</v>
      </c>
      <c r="P278" s="4">
        <f t="shared" si="37"/>
        <v>38.356178333333332</v>
      </c>
      <c r="Q278" s="19">
        <f t="shared" si="27"/>
        <v>38.356178333333332</v>
      </c>
      <c r="R278" s="2">
        <f t="shared" si="28"/>
        <v>0</v>
      </c>
      <c r="S278" s="2">
        <f t="shared" si="29"/>
        <v>0</v>
      </c>
      <c r="T278" s="19">
        <f t="shared" si="30"/>
        <v>38.356178333333332</v>
      </c>
      <c r="U278" s="19">
        <f t="shared" si="38"/>
        <v>0</v>
      </c>
      <c r="V278">
        <f t="shared" si="31"/>
        <v>2011</v>
      </c>
    </row>
    <row r="279" spans="1:22" x14ac:dyDescent="0.25">
      <c r="A279" s="5">
        <v>277</v>
      </c>
      <c r="B279" s="1">
        <v>40591</v>
      </c>
      <c r="C279" s="2">
        <v>99.214928</v>
      </c>
      <c r="D279" s="2">
        <v>74.822395</v>
      </c>
      <c r="E279" s="9">
        <f t="shared" si="32"/>
        <v>-0.88053031238835899</v>
      </c>
      <c r="F279" s="2">
        <f t="array" ref="F279:G279">LINEST(C179:C278,D179:D278)</f>
        <v>0.8367536833181477</v>
      </c>
      <c r="G279" s="2">
        <v>37.487543701453006</v>
      </c>
      <c r="H279" s="2">
        <f t="shared" si="33"/>
        <v>100.09545831238836</v>
      </c>
      <c r="I279" s="4">
        <f t="shared" si="34"/>
        <v>-0.50873313081719962</v>
      </c>
      <c r="J279" t="str">
        <f>_xlfn.IFS(I279&gt;Backtesting!$H$15,IF(OR(J278=$J$3,J278=$J$5),$J$5,$J$3),I279&lt;-Backtesting!$H$15,IF(OR(J278=$J$4,J278=$J$5),$J$5,$J$4),TRUE,IF(OR(J278=$J$7,J278=$J$6),$J$7,$J$6))</f>
        <v>Do nothing</v>
      </c>
      <c r="K279" t="str">
        <f t="shared" si="35"/>
        <v>Null</v>
      </c>
      <c r="L279" t="str">
        <f t="shared" si="36"/>
        <v>Null</v>
      </c>
      <c r="M279" s="7">
        <f t="shared" si="24"/>
        <v>0</v>
      </c>
      <c r="N279" s="7">
        <f t="shared" si="25"/>
        <v>0</v>
      </c>
      <c r="O279" s="10">
        <f t="shared" si="26"/>
        <v>0</v>
      </c>
      <c r="P279" s="4">
        <f t="shared" si="37"/>
        <v>38.356178333333332</v>
      </c>
      <c r="Q279" s="19">
        <f t="shared" si="27"/>
        <v>38.356178333333332</v>
      </c>
      <c r="R279" s="2">
        <f t="shared" si="28"/>
        <v>0</v>
      </c>
      <c r="S279" s="2">
        <f t="shared" si="29"/>
        <v>0</v>
      </c>
      <c r="T279" s="19">
        <f t="shared" si="30"/>
        <v>38.356178333333332</v>
      </c>
      <c r="U279" s="19">
        <f t="shared" si="38"/>
        <v>0</v>
      </c>
      <c r="V279">
        <f t="shared" si="31"/>
        <v>2011</v>
      </c>
    </row>
    <row r="280" spans="1:22" x14ac:dyDescent="0.25">
      <c r="A280" s="5">
        <v>278</v>
      </c>
      <c r="B280" s="1">
        <v>40595</v>
      </c>
      <c r="C280" s="2">
        <v>97.953689999999995</v>
      </c>
      <c r="D280" s="2">
        <v>76.296715000000006</v>
      </c>
      <c r="E280" s="9">
        <f t="shared" si="32"/>
        <v>-3.3961399698620198</v>
      </c>
      <c r="F280" s="2">
        <f t="array" ref="F280:G280">LINEST(C180:C279,D180:D279)</f>
        <v>0.82867981377370203</v>
      </c>
      <c r="G280" s="2">
        <v>38.124282392116783</v>
      </c>
      <c r="H280" s="2">
        <f t="shared" si="33"/>
        <v>101.34982996986201</v>
      </c>
      <c r="I280" s="4">
        <f t="shared" si="34"/>
        <v>-1.1082127269250734</v>
      </c>
      <c r="J280" t="str">
        <f>_xlfn.IFS(I280&gt;Backtesting!$H$15,IF(OR(J279=$J$3,J279=$J$5),$J$5,$J$3),I280&lt;-Backtesting!$H$15,IF(OR(J279=$J$4,J279=$J$5),$J$5,$J$4),TRUE,IF(OR(J279=$J$7,J279=$J$6),$J$7,$J$6))</f>
        <v>Do nothing</v>
      </c>
      <c r="K280" t="str">
        <f t="shared" si="35"/>
        <v>Null</v>
      </c>
      <c r="L280" t="str">
        <f t="shared" si="36"/>
        <v>Null</v>
      </c>
      <c r="M280" s="7">
        <f t="shared" si="24"/>
        <v>0</v>
      </c>
      <c r="N280" s="7">
        <f t="shared" si="25"/>
        <v>0</v>
      </c>
      <c r="O280" s="10">
        <f t="shared" si="26"/>
        <v>0</v>
      </c>
      <c r="P280" s="4">
        <f t="shared" si="37"/>
        <v>38.356178333333332</v>
      </c>
      <c r="Q280" s="19">
        <f t="shared" si="27"/>
        <v>38.356178333333332</v>
      </c>
      <c r="R280" s="2">
        <f t="shared" si="28"/>
        <v>0</v>
      </c>
      <c r="S280" s="2">
        <f t="shared" si="29"/>
        <v>0</v>
      </c>
      <c r="T280" s="19">
        <f t="shared" si="30"/>
        <v>38.356178333333332</v>
      </c>
      <c r="U280" s="19">
        <f t="shared" si="38"/>
        <v>0</v>
      </c>
      <c r="V280">
        <f t="shared" si="31"/>
        <v>2011</v>
      </c>
    </row>
    <row r="281" spans="1:22" x14ac:dyDescent="0.25">
      <c r="A281" s="5">
        <v>279</v>
      </c>
      <c r="B281" s="1">
        <v>40596</v>
      </c>
      <c r="C281" s="2">
        <v>95.431290000000004</v>
      </c>
      <c r="D281" s="2">
        <v>74.822395</v>
      </c>
      <c r="E281" s="9">
        <f t="shared" si="32"/>
        <v>-4.7176731447217293</v>
      </c>
      <c r="F281" s="2">
        <f t="array" ref="F281:G281">LINEST(C181:C280,D181:D280)</f>
        <v>0.81538093591898808</v>
      </c>
      <c r="G281" s="2">
        <v>39.140208681921514</v>
      </c>
      <c r="H281" s="2">
        <f t="shared" si="33"/>
        <v>100.14896314472173</v>
      </c>
      <c r="I281" s="4">
        <f t="shared" si="34"/>
        <v>-1.4150988793409347</v>
      </c>
      <c r="J281" t="str">
        <f>_xlfn.IFS(I281&gt;Backtesting!$H$15,IF(OR(J280=$J$3,J280=$J$5),$J$5,$J$3),I281&lt;-Backtesting!$H$15,IF(OR(J280=$J$4,J280=$J$5),$J$5,$J$4),TRUE,IF(OR(J280=$J$7,J280=$J$6),$J$7,$J$6))</f>
        <v>Do nothing</v>
      </c>
      <c r="K281" t="str">
        <f t="shared" si="35"/>
        <v>Null</v>
      </c>
      <c r="L281" t="str">
        <f t="shared" si="36"/>
        <v>Null</v>
      </c>
      <c r="M281" s="7">
        <f t="shared" si="24"/>
        <v>0</v>
      </c>
      <c r="N281" s="7">
        <f t="shared" si="25"/>
        <v>0</v>
      </c>
      <c r="O281" s="10">
        <f t="shared" si="26"/>
        <v>0</v>
      </c>
      <c r="P281" s="4">
        <f t="shared" si="37"/>
        <v>38.356178333333332</v>
      </c>
      <c r="Q281" s="19">
        <f t="shared" si="27"/>
        <v>38.356178333333332</v>
      </c>
      <c r="R281" s="2">
        <f t="shared" si="28"/>
        <v>0</v>
      </c>
      <c r="S281" s="2">
        <f t="shared" si="29"/>
        <v>0</v>
      </c>
      <c r="T281" s="19">
        <f t="shared" si="30"/>
        <v>38.356178333333332</v>
      </c>
      <c r="U281" s="19">
        <f t="shared" si="38"/>
        <v>0</v>
      </c>
      <c r="V281">
        <f t="shared" si="31"/>
        <v>2011</v>
      </c>
    </row>
    <row r="282" spans="1:22" x14ac:dyDescent="0.25">
      <c r="A282" s="5">
        <v>280</v>
      </c>
      <c r="B282" s="1">
        <v>40597</v>
      </c>
      <c r="C282" s="2">
        <v>94.170090000000002</v>
      </c>
      <c r="D282" s="2">
        <v>74.822395</v>
      </c>
      <c r="E282" s="9">
        <f t="shared" si="32"/>
        <v>-5.9787952355551823</v>
      </c>
      <c r="F282" s="2">
        <f t="array" ref="F282:G282">LINEST(C182:C281,D182:D281)</f>
        <v>0.81114892087566404</v>
      </c>
      <c r="G282" s="2">
        <v>39.456780273972512</v>
      </c>
      <c r="H282" s="2">
        <f t="shared" si="33"/>
        <v>100.14888523555518</v>
      </c>
      <c r="I282" s="4">
        <f t="shared" si="34"/>
        <v>-1.7006937471805885</v>
      </c>
      <c r="J282" t="str">
        <f>_xlfn.IFS(I282&gt;Backtesting!$H$15,IF(OR(J281=$J$3,J281=$J$5),$J$5,$J$3),I282&lt;-Backtesting!$H$15,IF(OR(J281=$J$4,J281=$J$5),$J$5,$J$4),TRUE,IF(OR(J281=$J$7,J281=$J$6),$J$7,$J$6))</f>
        <v>Do nothing</v>
      </c>
      <c r="K282" t="str">
        <f t="shared" si="35"/>
        <v>Null</v>
      </c>
      <c r="L282" t="str">
        <f t="shared" si="36"/>
        <v>Null</v>
      </c>
      <c r="M282" s="7">
        <f t="shared" si="24"/>
        <v>0</v>
      </c>
      <c r="N282" s="7">
        <f t="shared" si="25"/>
        <v>0</v>
      </c>
      <c r="O282" s="10">
        <f t="shared" si="26"/>
        <v>0</v>
      </c>
      <c r="P282" s="4">
        <f t="shared" si="37"/>
        <v>38.356178333333332</v>
      </c>
      <c r="Q282" s="19">
        <f t="shared" si="27"/>
        <v>38.356178333333332</v>
      </c>
      <c r="R282" s="2">
        <f t="shared" si="28"/>
        <v>0</v>
      </c>
      <c r="S282" s="2">
        <f t="shared" si="29"/>
        <v>0</v>
      </c>
      <c r="T282" s="19">
        <f t="shared" si="30"/>
        <v>38.356178333333332</v>
      </c>
      <c r="U282" s="19">
        <f t="shared" si="38"/>
        <v>0</v>
      </c>
      <c r="V282">
        <f t="shared" si="31"/>
        <v>2011</v>
      </c>
    </row>
    <row r="283" spans="1:22" x14ac:dyDescent="0.25">
      <c r="A283" s="5">
        <v>281</v>
      </c>
      <c r="B283" s="1">
        <v>40598</v>
      </c>
      <c r="C283" s="2">
        <v>92.488463999999993</v>
      </c>
      <c r="D283" s="2">
        <v>72.610900999999998</v>
      </c>
      <c r="E283" s="9">
        <f t="shared" si="32"/>
        <v>-5.8346926102365728</v>
      </c>
      <c r="F283" s="2">
        <f t="array" ref="F283:G283">LINEST(C183:C282,D183:D282)</f>
        <v>0.81621610046490012</v>
      </c>
      <c r="G283" s="2">
        <v>39.056970144773658</v>
      </c>
      <c r="H283" s="2">
        <f t="shared" si="33"/>
        <v>98.323156610236566</v>
      </c>
      <c r="I283" s="4">
        <f t="shared" si="34"/>
        <v>-1.6550057371367988</v>
      </c>
      <c r="J283" t="str">
        <f>_xlfn.IFS(I283&gt;Backtesting!$H$15,IF(OR(J282=$J$3,J282=$J$5),$J$5,$J$3),I283&lt;-Backtesting!$H$15,IF(OR(J282=$J$4,J282=$J$5),$J$5,$J$4),TRUE,IF(OR(J282=$J$7,J282=$J$6),$J$7,$J$6))</f>
        <v>Do nothing</v>
      </c>
      <c r="K283" t="str">
        <f t="shared" si="35"/>
        <v>Null</v>
      </c>
      <c r="L283" t="str">
        <f t="shared" si="36"/>
        <v>Null</v>
      </c>
      <c r="M283" s="7">
        <f t="shared" si="24"/>
        <v>0</v>
      </c>
      <c r="N283" s="7">
        <f t="shared" si="25"/>
        <v>0</v>
      </c>
      <c r="O283" s="10">
        <f t="shared" si="26"/>
        <v>0</v>
      </c>
      <c r="P283" s="4">
        <f t="shared" si="37"/>
        <v>38.356178333333332</v>
      </c>
      <c r="Q283" s="19">
        <f t="shared" si="27"/>
        <v>38.356178333333332</v>
      </c>
      <c r="R283" s="2">
        <f t="shared" si="28"/>
        <v>0</v>
      </c>
      <c r="S283" s="2">
        <f t="shared" si="29"/>
        <v>0</v>
      </c>
      <c r="T283" s="19">
        <f t="shared" si="30"/>
        <v>38.356178333333332</v>
      </c>
      <c r="U283" s="19">
        <f t="shared" si="38"/>
        <v>0</v>
      </c>
      <c r="V283">
        <f t="shared" si="31"/>
        <v>2011</v>
      </c>
    </row>
    <row r="284" spans="1:22" x14ac:dyDescent="0.25">
      <c r="A284" s="5">
        <v>282</v>
      </c>
      <c r="B284" s="1">
        <v>40599</v>
      </c>
      <c r="C284" s="2">
        <v>96.272094999999993</v>
      </c>
      <c r="D284" s="2">
        <v>74.453795999999997</v>
      </c>
      <c r="E284" s="9">
        <f t="shared" si="32"/>
        <v>-3.5092327909350587</v>
      </c>
      <c r="F284" s="2">
        <f t="array" ref="F284:G284">LINEST(C184:C283,D184:D283)</f>
        <v>0.83905854040201588</v>
      </c>
      <c r="G284" s="2">
        <v>37.310234391785613</v>
      </c>
      <c r="H284" s="2">
        <f t="shared" si="33"/>
        <v>99.781327790935052</v>
      </c>
      <c r="I284" s="4">
        <f t="shared" si="34"/>
        <v>-1.1062823148850434</v>
      </c>
      <c r="J284" t="str">
        <f>_xlfn.IFS(I284&gt;Backtesting!$H$15,IF(OR(J283=$J$3,J283=$J$5),$J$5,$J$3),I284&lt;-Backtesting!$H$15,IF(OR(J283=$J$4,J283=$J$5),$J$5,$J$4),TRUE,IF(OR(J283=$J$7,J283=$J$6),$J$7,$J$6))</f>
        <v>Do nothing</v>
      </c>
      <c r="K284" t="str">
        <f t="shared" si="35"/>
        <v>Null</v>
      </c>
      <c r="L284" t="str">
        <f t="shared" si="36"/>
        <v>Null</v>
      </c>
      <c r="M284" s="7">
        <f t="shared" si="24"/>
        <v>0</v>
      </c>
      <c r="N284" s="7">
        <f t="shared" si="25"/>
        <v>0</v>
      </c>
      <c r="O284" s="10">
        <f t="shared" si="26"/>
        <v>0</v>
      </c>
      <c r="P284" s="4">
        <f t="shared" si="37"/>
        <v>38.356178333333332</v>
      </c>
      <c r="Q284" s="19">
        <f t="shared" si="27"/>
        <v>38.356178333333332</v>
      </c>
      <c r="R284" s="2">
        <f t="shared" si="28"/>
        <v>0</v>
      </c>
      <c r="S284" s="2">
        <f t="shared" si="29"/>
        <v>0</v>
      </c>
      <c r="T284" s="19">
        <f t="shared" si="30"/>
        <v>38.356178333333332</v>
      </c>
      <c r="U284" s="19">
        <f t="shared" si="38"/>
        <v>0</v>
      </c>
      <c r="V284">
        <f t="shared" si="31"/>
        <v>2011</v>
      </c>
    </row>
    <row r="285" spans="1:22" x14ac:dyDescent="0.25">
      <c r="A285" s="5">
        <v>283</v>
      </c>
      <c r="B285" s="1">
        <v>40602</v>
      </c>
      <c r="C285" s="2">
        <v>98.794510000000002</v>
      </c>
      <c r="D285" s="2">
        <v>75.190978999999999</v>
      </c>
      <c r="E285" s="9">
        <f t="shared" si="32"/>
        <v>-1.5955091717450216</v>
      </c>
      <c r="F285" s="2">
        <f t="array" ref="F285:G285">LINEST(C185:C284,D185:D284)</f>
        <v>0.84533492874959471</v>
      </c>
      <c r="G285" s="2">
        <v>36.828458296167753</v>
      </c>
      <c r="H285" s="2">
        <f t="shared" si="33"/>
        <v>100.39001917174502</v>
      </c>
      <c r="I285" s="4">
        <f t="shared" si="34"/>
        <v>-0.65702513171362431</v>
      </c>
      <c r="J285" t="str">
        <f>_xlfn.IFS(I285&gt;Backtesting!$H$15,IF(OR(J284=$J$3,J284=$J$5),$J$5,$J$3),I285&lt;-Backtesting!$H$15,IF(OR(J284=$J$4,J284=$J$5),$J$5,$J$4),TRUE,IF(OR(J284=$J$7,J284=$J$6),$J$7,$J$6))</f>
        <v>Do nothing</v>
      </c>
      <c r="K285" t="str">
        <f t="shared" si="35"/>
        <v>Null</v>
      </c>
      <c r="L285" t="str">
        <f t="shared" si="36"/>
        <v>Null</v>
      </c>
      <c r="M285" s="7">
        <f t="shared" si="24"/>
        <v>0</v>
      </c>
      <c r="N285" s="7">
        <f t="shared" si="25"/>
        <v>0</v>
      </c>
      <c r="O285" s="10">
        <f t="shared" si="26"/>
        <v>0</v>
      </c>
      <c r="P285" s="4">
        <f t="shared" si="37"/>
        <v>38.356178333333332</v>
      </c>
      <c r="Q285" s="19">
        <f t="shared" si="27"/>
        <v>38.356178333333332</v>
      </c>
      <c r="R285" s="2">
        <f t="shared" si="28"/>
        <v>0</v>
      </c>
      <c r="S285" s="2">
        <f t="shared" si="29"/>
        <v>0</v>
      </c>
      <c r="T285" s="19">
        <f t="shared" si="30"/>
        <v>38.356178333333332</v>
      </c>
      <c r="U285" s="19">
        <f t="shared" si="38"/>
        <v>0</v>
      </c>
      <c r="V285">
        <f t="shared" si="31"/>
        <v>2011</v>
      </c>
    </row>
    <row r="286" spans="1:22" x14ac:dyDescent="0.25">
      <c r="A286" s="5">
        <v>284</v>
      </c>
      <c r="B286" s="1">
        <v>40603</v>
      </c>
      <c r="C286" s="2">
        <v>100.476112</v>
      </c>
      <c r="D286" s="2">
        <v>75.928145999999998</v>
      </c>
      <c r="E286" s="9">
        <f t="shared" si="32"/>
        <v>-0.56146482869833392</v>
      </c>
      <c r="F286" s="2">
        <f t="array" ref="F286:G286">LINEST(C186:C285,D186:D285)</f>
        <v>0.85114579161573989</v>
      </c>
      <c r="G286" s="2">
        <v>36.411654895612855</v>
      </c>
      <c r="H286" s="2">
        <f t="shared" si="33"/>
        <v>101.03757682869833</v>
      </c>
      <c r="I286" s="4">
        <f t="shared" si="34"/>
        <v>-0.42481530726831912</v>
      </c>
      <c r="J286" t="str">
        <f>_xlfn.IFS(I286&gt;Backtesting!$H$15,IF(OR(J285=$J$3,J285=$J$5),$J$5,$J$3),I286&lt;-Backtesting!$H$15,IF(OR(J285=$J$4,J285=$J$5),$J$5,$J$4),TRUE,IF(OR(J285=$J$7,J285=$J$6),$J$7,$J$6))</f>
        <v>Do nothing</v>
      </c>
      <c r="K286" t="str">
        <f t="shared" si="35"/>
        <v>Null</v>
      </c>
      <c r="L286" t="str">
        <f t="shared" si="36"/>
        <v>Null</v>
      </c>
      <c r="M286" s="7">
        <f t="shared" si="24"/>
        <v>0</v>
      </c>
      <c r="N286" s="7">
        <f t="shared" si="25"/>
        <v>0</v>
      </c>
      <c r="O286" s="10">
        <f t="shared" si="26"/>
        <v>0</v>
      </c>
      <c r="P286" s="4">
        <f t="shared" si="37"/>
        <v>38.356178333333332</v>
      </c>
      <c r="Q286" s="19">
        <f t="shared" si="27"/>
        <v>38.356178333333332</v>
      </c>
      <c r="R286" s="2">
        <f t="shared" si="28"/>
        <v>0</v>
      </c>
      <c r="S286" s="2">
        <f t="shared" si="29"/>
        <v>0</v>
      </c>
      <c r="T286" s="19">
        <f t="shared" si="30"/>
        <v>38.356178333333332</v>
      </c>
      <c r="U286" s="19">
        <f t="shared" si="38"/>
        <v>0</v>
      </c>
      <c r="V286">
        <f t="shared" si="31"/>
        <v>2011</v>
      </c>
    </row>
    <row r="287" spans="1:22" x14ac:dyDescent="0.25">
      <c r="A287" s="5">
        <v>285</v>
      </c>
      <c r="B287" s="1">
        <v>40604</v>
      </c>
      <c r="C287" s="2">
        <v>100.476112</v>
      </c>
      <c r="D287" s="2">
        <v>75.190978999999999</v>
      </c>
      <c r="E287" s="9">
        <f t="shared" si="32"/>
        <v>3.668558086647522E-2</v>
      </c>
      <c r="F287" s="2">
        <f t="array" ref="F287:G287">LINEST(C187:C286,D187:D286)</f>
        <v>0.85135899188610076</v>
      </c>
      <c r="G287" s="2">
        <v>36.424910338764548</v>
      </c>
      <c r="H287" s="2">
        <f t="shared" si="33"/>
        <v>100.43942641913353</v>
      </c>
      <c r="I287" s="4">
        <f t="shared" si="34"/>
        <v>-0.29042237382310532</v>
      </c>
      <c r="J287" t="str">
        <f>_xlfn.IFS(I287&gt;Backtesting!$H$15,IF(OR(J286=$J$3,J286=$J$5),$J$5,$J$3),I287&lt;-Backtesting!$H$15,IF(OR(J286=$J$4,J286=$J$5),$J$5,$J$4),TRUE,IF(OR(J286=$J$7,J286=$J$6),$J$7,$J$6))</f>
        <v>Do nothing</v>
      </c>
      <c r="K287" t="str">
        <f t="shared" si="35"/>
        <v>Null</v>
      </c>
      <c r="L287" t="str">
        <f t="shared" si="36"/>
        <v>Null</v>
      </c>
      <c r="M287" s="7">
        <f t="shared" si="24"/>
        <v>0</v>
      </c>
      <c r="N287" s="7">
        <f t="shared" si="25"/>
        <v>0</v>
      </c>
      <c r="O287" s="10">
        <f t="shared" si="26"/>
        <v>0</v>
      </c>
      <c r="P287" s="4">
        <f t="shared" si="37"/>
        <v>38.356178333333332</v>
      </c>
      <c r="Q287" s="19">
        <f t="shared" si="27"/>
        <v>38.356178333333332</v>
      </c>
      <c r="R287" s="2">
        <f t="shared" si="28"/>
        <v>0</v>
      </c>
      <c r="S287" s="2">
        <f t="shared" si="29"/>
        <v>0</v>
      </c>
      <c r="T287" s="19">
        <f t="shared" si="30"/>
        <v>38.356178333333332</v>
      </c>
      <c r="U287" s="19">
        <f t="shared" si="38"/>
        <v>0</v>
      </c>
      <c r="V287">
        <f t="shared" si="31"/>
        <v>2011</v>
      </c>
    </row>
    <row r="288" spans="1:22" x14ac:dyDescent="0.25">
      <c r="A288" s="5">
        <v>286</v>
      </c>
      <c r="B288" s="1">
        <v>40605</v>
      </c>
      <c r="C288" s="2">
        <v>100.89651499999999</v>
      </c>
      <c r="D288" s="2">
        <v>76.296715000000006</v>
      </c>
      <c r="E288" s="9">
        <f t="shared" si="32"/>
        <v>-0.52391095619188377</v>
      </c>
      <c r="F288" s="2">
        <f t="array" ref="F288:G288">LINEST(C188:C287,D188:D287)</f>
        <v>0.85308532728836006</v>
      </c>
      <c r="G288" s="2">
        <v>36.332817869390141</v>
      </c>
      <c r="H288" s="2">
        <f t="shared" si="33"/>
        <v>101.42042595619188</v>
      </c>
      <c r="I288" s="4">
        <f t="shared" si="34"/>
        <v>-0.43197577264981668</v>
      </c>
      <c r="J288" t="str">
        <f>_xlfn.IFS(I288&gt;Backtesting!$H$15,IF(OR(J287=$J$3,J287=$J$5),$J$5,$J$3),I288&lt;-Backtesting!$H$15,IF(OR(J287=$J$4,J287=$J$5),$J$5,$J$4),TRUE,IF(OR(J287=$J$7,J287=$J$6),$J$7,$J$6))</f>
        <v>Do nothing</v>
      </c>
      <c r="K288" t="str">
        <f t="shared" si="35"/>
        <v>Null</v>
      </c>
      <c r="L288" t="str">
        <f t="shared" si="36"/>
        <v>Null</v>
      </c>
      <c r="M288" s="7">
        <f t="shared" si="24"/>
        <v>0</v>
      </c>
      <c r="N288" s="7">
        <f t="shared" si="25"/>
        <v>0</v>
      </c>
      <c r="O288" s="10">
        <f t="shared" si="26"/>
        <v>0</v>
      </c>
      <c r="P288" s="4">
        <f t="shared" si="37"/>
        <v>38.356178333333332</v>
      </c>
      <c r="Q288" s="19">
        <f t="shared" si="27"/>
        <v>38.356178333333332</v>
      </c>
      <c r="R288" s="2">
        <f t="shared" si="28"/>
        <v>0</v>
      </c>
      <c r="S288" s="2">
        <f t="shared" si="29"/>
        <v>0</v>
      </c>
      <c r="T288" s="19">
        <f t="shared" si="30"/>
        <v>38.356178333333332</v>
      </c>
      <c r="U288" s="19">
        <f t="shared" si="38"/>
        <v>0</v>
      </c>
      <c r="V288">
        <f t="shared" si="31"/>
        <v>2011</v>
      </c>
    </row>
    <row r="289" spans="1:22" x14ac:dyDescent="0.25">
      <c r="A289" s="5">
        <v>287</v>
      </c>
      <c r="B289" s="1">
        <v>40606</v>
      </c>
      <c r="C289" s="2">
        <v>100.89651499999999</v>
      </c>
      <c r="D289" s="2">
        <v>76.296715000000006</v>
      </c>
      <c r="E289" s="9">
        <f t="shared" si="32"/>
        <v>-0.55176956540094579</v>
      </c>
      <c r="F289" s="2">
        <f t="array" ref="F289:G289">LINEST(C189:C288,D189:D288)</f>
        <v>0.85880988857255169</v>
      </c>
      <c r="G289" s="2">
        <v>35.923911257799205</v>
      </c>
      <c r="H289" s="2">
        <f t="shared" si="33"/>
        <v>101.44828456540094</v>
      </c>
      <c r="I289" s="4">
        <f t="shared" si="34"/>
        <v>-0.44648800103232095</v>
      </c>
      <c r="J289" t="str">
        <f>_xlfn.IFS(I289&gt;Backtesting!$H$15,IF(OR(J288=$J$3,J288=$J$5),$J$5,$J$3),I289&lt;-Backtesting!$H$15,IF(OR(J288=$J$4,J288=$J$5),$J$5,$J$4),TRUE,IF(OR(J288=$J$7,J288=$J$6),$J$7,$J$6))</f>
        <v>Do nothing</v>
      </c>
      <c r="K289" t="str">
        <f t="shared" si="35"/>
        <v>Null</v>
      </c>
      <c r="L289" t="str">
        <f t="shared" si="36"/>
        <v>Null</v>
      </c>
      <c r="M289" s="7">
        <f t="shared" si="24"/>
        <v>0</v>
      </c>
      <c r="N289" s="7">
        <f t="shared" si="25"/>
        <v>0</v>
      </c>
      <c r="O289" s="10">
        <f t="shared" si="26"/>
        <v>0</v>
      </c>
      <c r="P289" s="4">
        <f t="shared" si="37"/>
        <v>38.356178333333332</v>
      </c>
      <c r="Q289" s="19">
        <f t="shared" si="27"/>
        <v>38.356178333333332</v>
      </c>
      <c r="R289" s="2">
        <f t="shared" si="28"/>
        <v>0</v>
      </c>
      <c r="S289" s="2">
        <f t="shared" si="29"/>
        <v>0</v>
      </c>
      <c r="T289" s="19">
        <f t="shared" si="30"/>
        <v>38.356178333333332</v>
      </c>
      <c r="U289" s="19">
        <f t="shared" si="38"/>
        <v>0</v>
      </c>
      <c r="V289">
        <f t="shared" si="31"/>
        <v>2011</v>
      </c>
    </row>
    <row r="290" spans="1:22" x14ac:dyDescent="0.25">
      <c r="A290" s="5">
        <v>288</v>
      </c>
      <c r="B290" s="1">
        <v>40609</v>
      </c>
      <c r="C290" s="2">
        <v>100.89651499999999</v>
      </c>
      <c r="D290" s="2">
        <v>75.928145999999998</v>
      </c>
      <c r="E290" s="9">
        <f t="shared" si="32"/>
        <v>-0.2681337665999024</v>
      </c>
      <c r="F290" s="2">
        <f t="array" ref="F290:G290">LINEST(C190:C289,D190:D289)</f>
        <v>0.86178091421847158</v>
      </c>
      <c r="G290" s="2">
        <v>35.731221691806311</v>
      </c>
      <c r="H290" s="2">
        <f t="shared" si="33"/>
        <v>101.1646487665999</v>
      </c>
      <c r="I290" s="4">
        <f t="shared" si="34"/>
        <v>-0.38608012893878002</v>
      </c>
      <c r="J290" t="str">
        <f>_xlfn.IFS(I290&gt;Backtesting!$H$15,IF(OR(J289=$J$3,J289=$J$5),$J$5,$J$3),I290&lt;-Backtesting!$H$15,IF(OR(J289=$J$4,J289=$J$5),$J$5,$J$4),TRUE,IF(OR(J289=$J$7,J289=$J$6),$J$7,$J$6))</f>
        <v>Do nothing</v>
      </c>
      <c r="K290" t="str">
        <f t="shared" si="35"/>
        <v>Null</v>
      </c>
      <c r="L290" t="str">
        <f t="shared" si="36"/>
        <v>Null</v>
      </c>
      <c r="M290" s="7">
        <f t="shared" si="24"/>
        <v>0</v>
      </c>
      <c r="N290" s="7">
        <f t="shared" si="25"/>
        <v>0</v>
      </c>
      <c r="O290" s="10">
        <f t="shared" si="26"/>
        <v>0</v>
      </c>
      <c r="P290" s="4">
        <f t="shared" si="37"/>
        <v>38.356178333333332</v>
      </c>
      <c r="Q290" s="19">
        <f t="shared" si="27"/>
        <v>38.356178333333332</v>
      </c>
      <c r="R290" s="2">
        <f t="shared" si="28"/>
        <v>0</v>
      </c>
      <c r="S290" s="2">
        <f t="shared" si="29"/>
        <v>0</v>
      </c>
      <c r="T290" s="19">
        <f t="shared" si="30"/>
        <v>38.356178333333332</v>
      </c>
      <c r="U290" s="19">
        <f t="shared" si="38"/>
        <v>0</v>
      </c>
      <c r="V290">
        <f t="shared" si="31"/>
        <v>2011</v>
      </c>
    </row>
    <row r="291" spans="1:22" x14ac:dyDescent="0.25">
      <c r="A291" s="5">
        <v>289</v>
      </c>
      <c r="B291" s="1">
        <v>40610</v>
      </c>
      <c r="C291" s="2">
        <v>104.25975</v>
      </c>
      <c r="D291" s="2">
        <v>77.03389</v>
      </c>
      <c r="E291" s="9">
        <f t="shared" si="32"/>
        <v>2.1087960847549994</v>
      </c>
      <c r="F291" s="2">
        <f t="array" ref="F291:G291">LINEST(C191:C290,D191:D290)</f>
        <v>0.86073081801914808</v>
      </c>
      <c r="G291" s="2">
        <v>35.845510760347921</v>
      </c>
      <c r="H291" s="2">
        <f t="shared" si="33"/>
        <v>102.150953915245</v>
      </c>
      <c r="I291" s="4">
        <f t="shared" si="34"/>
        <v>0.17779953619287453</v>
      </c>
      <c r="J291" t="str">
        <f>_xlfn.IFS(I291&gt;Backtesting!$H$15,IF(OR(J290=$J$3,J290=$J$5),$J$5,$J$3),I291&lt;-Backtesting!$H$15,IF(OR(J290=$J$4,J290=$J$5),$J$5,$J$4),TRUE,IF(OR(J290=$J$7,J290=$J$6),$J$7,$J$6))</f>
        <v>Do nothing</v>
      </c>
      <c r="K291" t="str">
        <f t="shared" si="35"/>
        <v>Null</v>
      </c>
      <c r="L291" t="str">
        <f t="shared" si="36"/>
        <v>Null</v>
      </c>
      <c r="M291" s="7">
        <f t="shared" si="24"/>
        <v>0</v>
      </c>
      <c r="N291" s="7">
        <f t="shared" si="25"/>
        <v>0</v>
      </c>
      <c r="O291" s="10">
        <f t="shared" si="26"/>
        <v>0</v>
      </c>
      <c r="P291" s="4">
        <f t="shared" si="37"/>
        <v>38.356178333333332</v>
      </c>
      <c r="Q291" s="19">
        <f t="shared" si="27"/>
        <v>38.356178333333332</v>
      </c>
      <c r="R291" s="2">
        <f t="shared" si="28"/>
        <v>0</v>
      </c>
      <c r="S291" s="2">
        <f t="shared" si="29"/>
        <v>0</v>
      </c>
      <c r="T291" s="19">
        <f t="shared" si="30"/>
        <v>38.356178333333332</v>
      </c>
      <c r="U291" s="19">
        <f t="shared" si="38"/>
        <v>0</v>
      </c>
      <c r="V291">
        <f t="shared" si="31"/>
        <v>2011</v>
      </c>
    </row>
    <row r="292" spans="1:22" x14ac:dyDescent="0.25">
      <c r="A292" s="5">
        <v>290</v>
      </c>
      <c r="B292" s="1">
        <v>40611</v>
      </c>
      <c r="C292" s="2">
        <v>104.25975</v>
      </c>
      <c r="D292" s="2">
        <v>76.665306000000001</v>
      </c>
      <c r="E292" s="9">
        <f t="shared" si="32"/>
        <v>2.3789522576422542</v>
      </c>
      <c r="F292" s="2">
        <f t="array" ref="F292:G292">LINEST(C192:C291,D192:D291)</f>
        <v>0.86434704353260672</v>
      </c>
      <c r="G292" s="2">
        <v>35.615367159735129</v>
      </c>
      <c r="H292" s="2">
        <f t="shared" si="33"/>
        <v>101.88079774235774</v>
      </c>
      <c r="I292" s="4">
        <f t="shared" si="34"/>
        <v>0.23579374957236851</v>
      </c>
      <c r="J292" t="str">
        <f>_xlfn.IFS(I292&gt;Backtesting!$H$15,IF(OR(J291=$J$3,J291=$J$5),$J$5,$J$3),I292&lt;-Backtesting!$H$15,IF(OR(J291=$J$4,J291=$J$5),$J$5,$J$4),TRUE,IF(OR(J291=$J$7,J291=$J$6),$J$7,$J$6))</f>
        <v>Do nothing</v>
      </c>
      <c r="K292" t="str">
        <f t="shared" si="35"/>
        <v>Null</v>
      </c>
      <c r="L292" t="str">
        <f t="shared" si="36"/>
        <v>Null</v>
      </c>
      <c r="M292" s="7">
        <f t="shared" si="24"/>
        <v>0</v>
      </c>
      <c r="N292" s="7">
        <f t="shared" si="25"/>
        <v>0</v>
      </c>
      <c r="O292" s="10">
        <f t="shared" si="26"/>
        <v>0</v>
      </c>
      <c r="P292" s="4">
        <f t="shared" si="37"/>
        <v>38.356178333333332</v>
      </c>
      <c r="Q292" s="19">
        <f t="shared" si="27"/>
        <v>38.356178333333332</v>
      </c>
      <c r="R292" s="2">
        <f t="shared" si="28"/>
        <v>0</v>
      </c>
      <c r="S292" s="2">
        <f t="shared" si="29"/>
        <v>0</v>
      </c>
      <c r="T292" s="19">
        <f t="shared" si="30"/>
        <v>38.356178333333332</v>
      </c>
      <c r="U292" s="19">
        <f t="shared" si="38"/>
        <v>0</v>
      </c>
      <c r="V292">
        <f t="shared" si="31"/>
        <v>2011</v>
      </c>
    </row>
    <row r="293" spans="1:22" x14ac:dyDescent="0.25">
      <c r="A293" s="5">
        <v>291</v>
      </c>
      <c r="B293" s="1">
        <v>40612</v>
      </c>
      <c r="C293" s="2">
        <v>105.10054</v>
      </c>
      <c r="D293" s="2">
        <v>77.402489000000003</v>
      </c>
      <c r="E293" s="9">
        <f t="shared" si="32"/>
        <v>2.5255114239027705</v>
      </c>
      <c r="F293" s="2">
        <f t="array" ref="F293:G293">LINEST(C193:C292,D193:D292)</f>
        <v>0.86856566562867377</v>
      </c>
      <c r="G293" s="2">
        <v>35.345884196496129</v>
      </c>
      <c r="H293" s="2">
        <f t="shared" si="33"/>
        <v>102.57502857609722</v>
      </c>
      <c r="I293" s="4">
        <f t="shared" si="34"/>
        <v>0.2626444843552459</v>
      </c>
      <c r="J293" t="str">
        <f>_xlfn.IFS(I293&gt;Backtesting!$H$15,IF(OR(J292=$J$3,J292=$J$5),$J$5,$J$3),I293&lt;-Backtesting!$H$15,IF(OR(J292=$J$4,J292=$J$5),$J$5,$J$4),TRUE,IF(OR(J292=$J$7,J292=$J$6),$J$7,$J$6))</f>
        <v>Do nothing</v>
      </c>
      <c r="K293" t="str">
        <f t="shared" si="35"/>
        <v>Null</v>
      </c>
      <c r="L293" t="str">
        <f t="shared" si="36"/>
        <v>Null</v>
      </c>
      <c r="M293" s="7">
        <f t="shared" si="24"/>
        <v>0</v>
      </c>
      <c r="N293" s="7">
        <f t="shared" si="25"/>
        <v>0</v>
      </c>
      <c r="O293" s="10">
        <f t="shared" si="26"/>
        <v>0</v>
      </c>
      <c r="P293" s="4">
        <f t="shared" si="37"/>
        <v>38.356178333333332</v>
      </c>
      <c r="Q293" s="19">
        <f t="shared" si="27"/>
        <v>38.356178333333332</v>
      </c>
      <c r="R293" s="2">
        <f t="shared" si="28"/>
        <v>0</v>
      </c>
      <c r="S293" s="2">
        <f t="shared" si="29"/>
        <v>0</v>
      </c>
      <c r="T293" s="19">
        <f t="shared" si="30"/>
        <v>38.356178333333332</v>
      </c>
      <c r="U293" s="19">
        <f t="shared" si="38"/>
        <v>0</v>
      </c>
      <c r="V293">
        <f t="shared" si="31"/>
        <v>2011</v>
      </c>
    </row>
    <row r="294" spans="1:22" x14ac:dyDescent="0.25">
      <c r="A294" s="5">
        <v>292</v>
      </c>
      <c r="B294" s="1">
        <v>40613</v>
      </c>
      <c r="C294" s="2">
        <v>102.57811700000001</v>
      </c>
      <c r="D294" s="2">
        <v>75.190978999999999</v>
      </c>
      <c r="E294" s="9">
        <f t="shared" si="32"/>
        <v>1.8808407333866057</v>
      </c>
      <c r="F294" s="2">
        <f t="array" ref="F294:G294">LINEST(C194:C293,D194:D293)</f>
        <v>0.88051330487149038</v>
      </c>
      <c r="G294" s="2">
        <v>34.490618850800573</v>
      </c>
      <c r="H294" s="2">
        <f t="shared" si="33"/>
        <v>100.6972762666134</v>
      </c>
      <c r="I294" s="4">
        <f t="shared" si="34"/>
        <v>9.6727462425681199E-2</v>
      </c>
      <c r="J294" t="str">
        <f>_xlfn.IFS(I294&gt;Backtesting!$H$15,IF(OR(J293=$J$3,J293=$J$5),$J$5,$J$3),I294&lt;-Backtesting!$H$15,IF(OR(J293=$J$4,J293=$J$5),$J$5,$J$4),TRUE,IF(OR(J293=$J$7,J293=$J$6),$J$7,$J$6))</f>
        <v>Do nothing</v>
      </c>
      <c r="K294" t="str">
        <f t="shared" si="35"/>
        <v>Null</v>
      </c>
      <c r="L294" t="str">
        <f t="shared" si="36"/>
        <v>Null</v>
      </c>
      <c r="M294" s="7">
        <f t="shared" si="24"/>
        <v>0</v>
      </c>
      <c r="N294" s="7">
        <f t="shared" si="25"/>
        <v>0</v>
      </c>
      <c r="O294" s="10">
        <f t="shared" si="26"/>
        <v>0</v>
      </c>
      <c r="P294" s="4">
        <f t="shared" si="37"/>
        <v>38.356178333333332</v>
      </c>
      <c r="Q294" s="19">
        <f t="shared" si="27"/>
        <v>38.356178333333332</v>
      </c>
      <c r="R294" s="2">
        <f t="shared" si="28"/>
        <v>0</v>
      </c>
      <c r="S294" s="2">
        <f t="shared" si="29"/>
        <v>0</v>
      </c>
      <c r="T294" s="19">
        <f t="shared" si="30"/>
        <v>38.356178333333332</v>
      </c>
      <c r="U294" s="19">
        <f t="shared" si="38"/>
        <v>0</v>
      </c>
      <c r="V294">
        <f t="shared" si="31"/>
        <v>2011</v>
      </c>
    </row>
    <row r="295" spans="1:22" x14ac:dyDescent="0.25">
      <c r="A295" s="5">
        <v>293</v>
      </c>
      <c r="B295" s="1">
        <v>40616</v>
      </c>
      <c r="C295" s="2">
        <v>104.25975</v>
      </c>
      <c r="D295" s="2">
        <v>76.665306000000001</v>
      </c>
      <c r="E295" s="9">
        <f t="shared" si="32"/>
        <v>2.1914184005474766</v>
      </c>
      <c r="F295" s="2">
        <f t="array" ref="F295:G295">LINEST(C195:C294,D195:D294)</f>
        <v>0.89303603367286821</v>
      </c>
      <c r="G295" s="2">
        <v>33.603450808895772</v>
      </c>
      <c r="H295" s="2">
        <f t="shared" si="33"/>
        <v>102.06833159945252</v>
      </c>
      <c r="I295" s="4">
        <f t="shared" si="34"/>
        <v>0.15913587643571125</v>
      </c>
      <c r="J295" t="str">
        <f>_xlfn.IFS(I295&gt;Backtesting!$H$15,IF(OR(J294=$J$3,J294=$J$5),$J$5,$J$3),I295&lt;-Backtesting!$H$15,IF(OR(J294=$J$4,J294=$J$5),$J$5,$J$4),TRUE,IF(OR(J294=$J$7,J294=$J$6),$J$7,$J$6))</f>
        <v>Do nothing</v>
      </c>
      <c r="K295" t="str">
        <f t="shared" si="35"/>
        <v>Null</v>
      </c>
      <c r="L295" t="str">
        <f t="shared" si="36"/>
        <v>Null</v>
      </c>
      <c r="M295" s="7">
        <f t="shared" si="24"/>
        <v>0</v>
      </c>
      <c r="N295" s="7">
        <f t="shared" si="25"/>
        <v>0</v>
      </c>
      <c r="O295" s="10">
        <f t="shared" si="26"/>
        <v>0</v>
      </c>
      <c r="P295" s="4">
        <f t="shared" si="37"/>
        <v>38.356178333333332</v>
      </c>
      <c r="Q295" s="19">
        <f t="shared" si="27"/>
        <v>38.356178333333332</v>
      </c>
      <c r="R295" s="2">
        <f t="shared" si="28"/>
        <v>0</v>
      </c>
      <c r="S295" s="2">
        <f t="shared" si="29"/>
        <v>0</v>
      </c>
      <c r="T295" s="19">
        <f t="shared" si="30"/>
        <v>38.356178333333332</v>
      </c>
      <c r="U295" s="19">
        <f t="shared" si="38"/>
        <v>0</v>
      </c>
      <c r="V295">
        <f t="shared" si="31"/>
        <v>2011</v>
      </c>
    </row>
    <row r="296" spans="1:22" x14ac:dyDescent="0.25">
      <c r="A296" s="5">
        <v>294</v>
      </c>
      <c r="B296" s="1">
        <v>40617</v>
      </c>
      <c r="C296" s="2">
        <v>100.89651499999999</v>
      </c>
      <c r="D296" s="2">
        <v>74.453795999999997</v>
      </c>
      <c r="E296" s="9">
        <f t="shared" si="32"/>
        <v>0.7545323749147741</v>
      </c>
      <c r="F296" s="2">
        <f t="array" ref="F296:G296">LINEST(C196:C295,D196:D295)</f>
        <v>0.91529491334503943</v>
      </c>
      <c r="G296" s="2">
        <v>31.994801867055983</v>
      </c>
      <c r="H296" s="2">
        <f t="shared" si="33"/>
        <v>100.14198262508522</v>
      </c>
      <c r="I296" s="4">
        <f t="shared" si="34"/>
        <v>-0.20980162204439468</v>
      </c>
      <c r="J296" t="str">
        <f>_xlfn.IFS(I296&gt;Backtesting!$H$15,IF(OR(J295=$J$3,J295=$J$5),$J$5,$J$3),I296&lt;-Backtesting!$H$15,IF(OR(J295=$J$4,J295=$J$5),$J$5,$J$4),TRUE,IF(OR(J295=$J$7,J295=$J$6),$J$7,$J$6))</f>
        <v>Do nothing</v>
      </c>
      <c r="K296" t="str">
        <f t="shared" si="35"/>
        <v>Null</v>
      </c>
      <c r="L296" t="str">
        <f t="shared" si="36"/>
        <v>Null</v>
      </c>
      <c r="M296" s="7">
        <f t="shared" si="24"/>
        <v>0</v>
      </c>
      <c r="N296" s="7">
        <f t="shared" si="25"/>
        <v>0</v>
      </c>
      <c r="O296" s="10">
        <f t="shared" si="26"/>
        <v>0</v>
      </c>
      <c r="P296" s="4">
        <f t="shared" si="37"/>
        <v>38.356178333333332</v>
      </c>
      <c r="Q296" s="19">
        <f t="shared" si="27"/>
        <v>38.356178333333332</v>
      </c>
      <c r="R296" s="2">
        <f t="shared" si="28"/>
        <v>0</v>
      </c>
      <c r="S296" s="2">
        <f t="shared" si="29"/>
        <v>0</v>
      </c>
      <c r="T296" s="19">
        <f t="shared" si="30"/>
        <v>38.356178333333332</v>
      </c>
      <c r="U296" s="19">
        <f t="shared" si="38"/>
        <v>0</v>
      </c>
      <c r="V296">
        <f t="shared" si="31"/>
        <v>2011</v>
      </c>
    </row>
    <row r="297" spans="1:22" x14ac:dyDescent="0.25">
      <c r="A297" s="5">
        <v>295</v>
      </c>
      <c r="B297" s="1">
        <v>40618</v>
      </c>
      <c r="C297" s="2">
        <v>101.737335</v>
      </c>
      <c r="D297" s="2">
        <v>74.453795999999997</v>
      </c>
      <c r="E297" s="9">
        <f t="shared" si="32"/>
        <v>1.5484520640363968</v>
      </c>
      <c r="F297" s="2">
        <f t="array" ref="F297:G297">LINEST(C197:C296,D197:D296)</f>
        <v>0.92541739905566411</v>
      </c>
      <c r="G297" s="2">
        <v>31.288044691822606</v>
      </c>
      <c r="H297" s="2">
        <f t="shared" si="33"/>
        <v>100.1888829359636</v>
      </c>
      <c r="I297" s="4">
        <f t="shared" si="34"/>
        <v>-2.4904751132818512E-2</v>
      </c>
      <c r="J297" t="str">
        <f>_xlfn.IFS(I297&gt;Backtesting!$H$15,IF(OR(J296=$J$3,J296=$J$5),$J$5,$J$3),I297&lt;-Backtesting!$H$15,IF(OR(J296=$J$4,J296=$J$5),$J$5,$J$4),TRUE,IF(OR(J296=$J$7,J296=$J$6),$J$7,$J$6))</f>
        <v>Do nothing</v>
      </c>
      <c r="K297" t="str">
        <f t="shared" si="35"/>
        <v>Null</v>
      </c>
      <c r="L297" t="str">
        <f t="shared" si="36"/>
        <v>Null</v>
      </c>
      <c r="M297" s="7">
        <f t="shared" si="24"/>
        <v>0</v>
      </c>
      <c r="N297" s="7">
        <f t="shared" si="25"/>
        <v>0</v>
      </c>
      <c r="O297" s="10">
        <f t="shared" si="26"/>
        <v>0</v>
      </c>
      <c r="P297" s="4">
        <f t="shared" si="37"/>
        <v>38.356178333333332</v>
      </c>
      <c r="Q297" s="19">
        <f t="shared" si="27"/>
        <v>38.356178333333332</v>
      </c>
      <c r="R297" s="2">
        <f t="shared" si="28"/>
        <v>0</v>
      </c>
      <c r="S297" s="2">
        <f t="shared" si="29"/>
        <v>0</v>
      </c>
      <c r="T297" s="19">
        <f t="shared" si="30"/>
        <v>38.356178333333332</v>
      </c>
      <c r="U297" s="19">
        <f t="shared" si="38"/>
        <v>0</v>
      </c>
      <c r="V297">
        <f t="shared" si="31"/>
        <v>2011</v>
      </c>
    </row>
    <row r="298" spans="1:22" x14ac:dyDescent="0.25">
      <c r="A298" s="5">
        <v>296</v>
      </c>
      <c r="B298" s="1">
        <v>40619</v>
      </c>
      <c r="C298" s="2">
        <v>100.476112</v>
      </c>
      <c r="D298" s="2">
        <v>74.085235999999995</v>
      </c>
      <c r="E298" s="9">
        <f t="shared" si="32"/>
        <v>0.58695467163011017</v>
      </c>
      <c r="F298" s="2">
        <f t="array" ref="F298:G298">LINEST(C198:C297,D198:D297)</f>
        <v>0.93615396714698063</v>
      </c>
      <c r="G298" s="2">
        <v>30.533969739949583</v>
      </c>
      <c r="H298" s="2">
        <f t="shared" si="33"/>
        <v>99.88915732836989</v>
      </c>
      <c r="I298" s="4">
        <f t="shared" si="34"/>
        <v>-0.27489599710487717</v>
      </c>
      <c r="J298" t="str">
        <f>_xlfn.IFS(I298&gt;Backtesting!$H$15,IF(OR(J297=$J$3,J297=$J$5),$J$5,$J$3),I298&lt;-Backtesting!$H$15,IF(OR(J297=$J$4,J297=$J$5),$J$5,$J$4),TRUE,IF(OR(J297=$J$7,J297=$J$6),$J$7,$J$6))</f>
        <v>Do nothing</v>
      </c>
      <c r="K298" t="str">
        <f t="shared" si="35"/>
        <v>Null</v>
      </c>
      <c r="L298" t="str">
        <f t="shared" si="36"/>
        <v>Null</v>
      </c>
      <c r="M298" s="7">
        <f t="shared" si="24"/>
        <v>0</v>
      </c>
      <c r="N298" s="7">
        <f t="shared" si="25"/>
        <v>0</v>
      </c>
      <c r="O298" s="10">
        <f t="shared" si="26"/>
        <v>0</v>
      </c>
      <c r="P298" s="4">
        <f t="shared" si="37"/>
        <v>38.356178333333332</v>
      </c>
      <c r="Q298" s="19">
        <f t="shared" si="27"/>
        <v>38.356178333333332</v>
      </c>
      <c r="R298" s="2">
        <f t="shared" si="28"/>
        <v>0</v>
      </c>
      <c r="S298" s="2">
        <f t="shared" si="29"/>
        <v>0</v>
      </c>
      <c r="T298" s="19">
        <f t="shared" si="30"/>
        <v>38.356178333333332</v>
      </c>
      <c r="U298" s="19">
        <f t="shared" si="38"/>
        <v>0</v>
      </c>
      <c r="V298">
        <f t="shared" si="31"/>
        <v>2011</v>
      </c>
    </row>
    <row r="299" spans="1:22" x14ac:dyDescent="0.25">
      <c r="A299" s="5">
        <v>297</v>
      </c>
      <c r="B299" s="1">
        <v>40623</v>
      </c>
      <c r="C299" s="2">
        <v>104.680153</v>
      </c>
      <c r="D299" s="2">
        <v>76.665306000000001</v>
      </c>
      <c r="E299" s="9">
        <f t="shared" si="32"/>
        <v>2.3314172233033048</v>
      </c>
      <c r="F299" s="2">
        <f t="array" ref="F299:G299">LINEST(C199:C298,D199:D298)</f>
        <v>0.9401416757652904</v>
      </c>
      <c r="G299" s="2">
        <v>30.272486520797926</v>
      </c>
      <c r="H299" s="2">
        <f t="shared" si="33"/>
        <v>102.3487357766967</v>
      </c>
      <c r="I299" s="4">
        <f t="shared" si="34"/>
        <v>0.15670613706251371</v>
      </c>
      <c r="J299" t="str">
        <f>_xlfn.IFS(I299&gt;Backtesting!$H$15,IF(OR(J298=$J$3,J298=$J$5),$J$5,$J$3),I299&lt;-Backtesting!$H$15,IF(OR(J298=$J$4,J298=$J$5),$J$5,$J$4),TRUE,IF(OR(J298=$J$7,J298=$J$6),$J$7,$J$6))</f>
        <v>Do nothing</v>
      </c>
      <c r="K299" t="str">
        <f t="shared" si="35"/>
        <v>Null</v>
      </c>
      <c r="L299" t="str">
        <f t="shared" si="36"/>
        <v>Null</v>
      </c>
      <c r="M299" s="7">
        <f t="shared" si="24"/>
        <v>0</v>
      </c>
      <c r="N299" s="7">
        <f t="shared" si="25"/>
        <v>0</v>
      </c>
      <c r="O299" s="10">
        <f t="shared" si="26"/>
        <v>0</v>
      </c>
      <c r="P299" s="4">
        <f t="shared" si="37"/>
        <v>38.356178333333332</v>
      </c>
      <c r="Q299" s="19">
        <f t="shared" si="27"/>
        <v>38.356178333333332</v>
      </c>
      <c r="R299" s="2">
        <f t="shared" si="28"/>
        <v>0</v>
      </c>
      <c r="S299" s="2">
        <f t="shared" si="29"/>
        <v>0</v>
      </c>
      <c r="T299" s="19">
        <f t="shared" si="30"/>
        <v>38.356178333333332</v>
      </c>
      <c r="U299" s="19">
        <f t="shared" si="38"/>
        <v>0</v>
      </c>
      <c r="V299">
        <f t="shared" si="31"/>
        <v>2011</v>
      </c>
    </row>
    <row r="300" spans="1:22" x14ac:dyDescent="0.25">
      <c r="A300" s="5">
        <v>298</v>
      </c>
      <c r="B300" s="1">
        <v>40624</v>
      </c>
      <c r="C300" s="2">
        <v>105.10054</v>
      </c>
      <c r="D300" s="2">
        <v>76.296715000000006</v>
      </c>
      <c r="E300" s="9">
        <f t="shared" si="32"/>
        <v>3.0399778288081052</v>
      </c>
      <c r="F300" s="2">
        <f t="array" ref="F300:G300">LINEST(C200:C299,D200:D299)</f>
        <v>0.94704564960429927</v>
      </c>
      <c r="G300" s="2">
        <v>29.804090151342805</v>
      </c>
      <c r="H300" s="2">
        <f t="shared" si="33"/>
        <v>102.06056217119189</v>
      </c>
      <c r="I300" s="4">
        <f t="shared" si="34"/>
        <v>0.32742566388007632</v>
      </c>
      <c r="J300" t="str">
        <f>_xlfn.IFS(I300&gt;Backtesting!$H$15,IF(OR(J299=$J$3,J299=$J$5),$J$5,$J$3),I300&lt;-Backtesting!$H$15,IF(OR(J299=$J$4,J299=$J$5),$J$5,$J$4),TRUE,IF(OR(J299=$J$7,J299=$J$6),$J$7,$J$6))</f>
        <v>Do nothing</v>
      </c>
      <c r="K300" t="str">
        <f t="shared" si="35"/>
        <v>Null</v>
      </c>
      <c r="L300" t="str">
        <f t="shared" si="36"/>
        <v>Null</v>
      </c>
      <c r="M300" s="7">
        <f t="shared" si="24"/>
        <v>0</v>
      </c>
      <c r="N300" s="7">
        <f t="shared" si="25"/>
        <v>0</v>
      </c>
      <c r="O300" s="10">
        <f t="shared" si="26"/>
        <v>0</v>
      </c>
      <c r="P300" s="4">
        <f t="shared" si="37"/>
        <v>38.356178333333332</v>
      </c>
      <c r="Q300" s="19">
        <f t="shared" si="27"/>
        <v>38.356178333333332</v>
      </c>
      <c r="R300" s="2">
        <f t="shared" si="28"/>
        <v>0</v>
      </c>
      <c r="S300" s="2">
        <f t="shared" si="29"/>
        <v>0</v>
      </c>
      <c r="T300" s="19">
        <f t="shared" si="30"/>
        <v>38.356178333333332</v>
      </c>
      <c r="U300" s="19">
        <f t="shared" si="38"/>
        <v>0</v>
      </c>
      <c r="V300">
        <f t="shared" si="31"/>
        <v>2011</v>
      </c>
    </row>
    <row r="301" spans="1:22" x14ac:dyDescent="0.25">
      <c r="A301" s="5">
        <v>299</v>
      </c>
      <c r="B301" s="1">
        <v>40625</v>
      </c>
      <c r="C301" s="2">
        <v>104.25975</v>
      </c>
      <c r="D301" s="2">
        <v>76.296715000000006</v>
      </c>
      <c r="E301" s="9">
        <f t="shared" si="32"/>
        <v>2.1509371983927252</v>
      </c>
      <c r="F301" s="2">
        <f t="array" ref="F301:G301">LINEST(C201:C300,D201:D300)</f>
        <v>0.95016513205498521</v>
      </c>
      <c r="G301" s="2">
        <v>29.614334518270695</v>
      </c>
      <c r="H301" s="2">
        <f t="shared" si="33"/>
        <v>102.10881280160727</v>
      </c>
      <c r="I301" s="4">
        <f t="shared" si="34"/>
        <v>0.10164289247223091</v>
      </c>
      <c r="J301" t="str">
        <f>_xlfn.IFS(I301&gt;Backtesting!$H$15,IF(OR(J300=$J$3,J300=$J$5),$J$5,$J$3),I301&lt;-Backtesting!$H$15,IF(OR(J300=$J$4,J300=$J$5),$J$5,$J$4),TRUE,IF(OR(J300=$J$7,J300=$J$6),$J$7,$J$6))</f>
        <v>Do nothing</v>
      </c>
      <c r="K301" t="str">
        <f t="shared" si="35"/>
        <v>Null</v>
      </c>
      <c r="L301" t="str">
        <f t="shared" si="36"/>
        <v>Null</v>
      </c>
      <c r="M301" s="7">
        <f t="shared" si="24"/>
        <v>0</v>
      </c>
      <c r="N301" s="7">
        <f t="shared" si="25"/>
        <v>0</v>
      </c>
      <c r="O301" s="10">
        <f t="shared" si="26"/>
        <v>0</v>
      </c>
      <c r="P301" s="4">
        <f t="shared" si="37"/>
        <v>38.356178333333332</v>
      </c>
      <c r="Q301" s="19">
        <f t="shared" si="27"/>
        <v>38.356178333333332</v>
      </c>
      <c r="R301" s="2">
        <f t="shared" si="28"/>
        <v>0</v>
      </c>
      <c r="S301" s="2">
        <f t="shared" si="29"/>
        <v>0</v>
      </c>
      <c r="T301" s="19">
        <f t="shared" si="30"/>
        <v>38.356178333333332</v>
      </c>
      <c r="U301" s="19">
        <f t="shared" si="38"/>
        <v>0</v>
      </c>
      <c r="V301">
        <f t="shared" si="31"/>
        <v>2011</v>
      </c>
    </row>
    <row r="302" spans="1:22" x14ac:dyDescent="0.25">
      <c r="A302" s="5">
        <v>300</v>
      </c>
      <c r="B302" s="1">
        <v>40626</v>
      </c>
      <c r="C302" s="2">
        <v>106.36174800000001</v>
      </c>
      <c r="D302" s="2">
        <v>77.03389</v>
      </c>
      <c r="E302" s="9">
        <f t="shared" si="32"/>
        <v>3.4857337339858816</v>
      </c>
      <c r="F302" s="2">
        <f t="array" ref="F302:G302">LINEST(C202:C301,D202:D301)</f>
        <v>0.95687464152058599</v>
      </c>
      <c r="G302" s="2">
        <v>29.16423838732787</v>
      </c>
      <c r="H302" s="2">
        <f t="shared" si="33"/>
        <v>102.87601426601412</v>
      </c>
      <c r="I302" s="4">
        <f t="shared" si="34"/>
        <v>0.42871075721026475</v>
      </c>
      <c r="J302" t="str">
        <f>_xlfn.IFS(I302&gt;Backtesting!$H$15,IF(OR(J301=$J$3,J301=$J$5),$J$5,$J$3),I302&lt;-Backtesting!$H$15,IF(OR(J301=$J$4,J301=$J$5),$J$5,$J$4),TRUE,IF(OR(J301=$J$7,J301=$J$6),$J$7,$J$6))</f>
        <v>Do nothing</v>
      </c>
      <c r="K302" t="str">
        <f t="shared" si="35"/>
        <v>Null</v>
      </c>
      <c r="L302" t="str">
        <f t="shared" si="36"/>
        <v>Null</v>
      </c>
      <c r="M302" s="7">
        <f t="shared" si="24"/>
        <v>0</v>
      </c>
      <c r="N302" s="7">
        <f t="shared" si="25"/>
        <v>0</v>
      </c>
      <c r="O302" s="10">
        <f t="shared" si="26"/>
        <v>0</v>
      </c>
      <c r="P302" s="4">
        <f t="shared" si="37"/>
        <v>38.356178333333332</v>
      </c>
      <c r="Q302" s="19">
        <f t="shared" si="27"/>
        <v>38.356178333333332</v>
      </c>
      <c r="R302" s="2">
        <f t="shared" si="28"/>
        <v>0</v>
      </c>
      <c r="S302" s="2">
        <f t="shared" si="29"/>
        <v>0</v>
      </c>
      <c r="T302" s="19">
        <f t="shared" si="30"/>
        <v>38.356178333333332</v>
      </c>
      <c r="U302" s="19">
        <f t="shared" si="38"/>
        <v>0</v>
      </c>
      <c r="V302">
        <f t="shared" si="31"/>
        <v>2011</v>
      </c>
    </row>
    <row r="303" spans="1:22" x14ac:dyDescent="0.25">
      <c r="A303" s="5">
        <v>301</v>
      </c>
      <c r="B303" s="1">
        <v>40627</v>
      </c>
      <c r="C303" s="2">
        <v>106.78215</v>
      </c>
      <c r="D303" s="2">
        <v>77.402489000000003</v>
      </c>
      <c r="E303" s="9">
        <f t="shared" si="32"/>
        <v>3.4504812124406499</v>
      </c>
      <c r="F303" s="2">
        <f t="array" ref="F303:G303">LINEST(C203:C302,D203:D302)</f>
        <v>0.96725562152607347</v>
      </c>
      <c r="G303" s="2">
        <v>28.463676182199279</v>
      </c>
      <c r="H303" s="2">
        <f t="shared" si="33"/>
        <v>103.33166878755935</v>
      </c>
      <c r="I303" s="4">
        <f t="shared" si="34"/>
        <v>0.40794477963279896</v>
      </c>
      <c r="J303" t="str">
        <f>_xlfn.IFS(I303&gt;Backtesting!$H$15,IF(OR(J302=$J$3,J302=$J$5),$J$5,$J$3),I303&lt;-Backtesting!$H$15,IF(OR(J302=$J$4,J302=$J$5),$J$5,$J$4),TRUE,IF(OR(J302=$J$7,J302=$J$6),$J$7,$J$6))</f>
        <v>Do nothing</v>
      </c>
      <c r="K303" t="str">
        <f t="shared" si="35"/>
        <v>Null</v>
      </c>
      <c r="L303" t="str">
        <f t="shared" si="36"/>
        <v>Null</v>
      </c>
      <c r="M303" s="7">
        <f t="shared" si="24"/>
        <v>0</v>
      </c>
      <c r="N303" s="7">
        <f t="shared" si="25"/>
        <v>0</v>
      </c>
      <c r="O303" s="10">
        <f t="shared" si="26"/>
        <v>0</v>
      </c>
      <c r="P303" s="4">
        <f t="shared" si="37"/>
        <v>38.356178333333332</v>
      </c>
      <c r="Q303" s="19">
        <f t="shared" si="27"/>
        <v>38.356178333333332</v>
      </c>
      <c r="R303" s="2">
        <f t="shared" si="28"/>
        <v>0</v>
      </c>
      <c r="S303" s="2">
        <f t="shared" si="29"/>
        <v>0</v>
      </c>
      <c r="T303" s="19">
        <f t="shared" si="30"/>
        <v>38.356178333333332</v>
      </c>
      <c r="U303" s="19">
        <f t="shared" si="38"/>
        <v>0</v>
      </c>
      <c r="V303">
        <f t="shared" si="31"/>
        <v>2011</v>
      </c>
    </row>
    <row r="304" spans="1:22" x14ac:dyDescent="0.25">
      <c r="A304" s="5">
        <v>302</v>
      </c>
      <c r="B304" s="1">
        <v>40630</v>
      </c>
      <c r="C304" s="2">
        <v>106.36174800000001</v>
      </c>
      <c r="D304" s="2">
        <v>77.03389</v>
      </c>
      <c r="E304" s="9">
        <f t="shared" si="32"/>
        <v>3.3056250114262298</v>
      </c>
      <c r="F304" s="2">
        <f t="array" ref="F304:G304">LINEST(C204:C303,D204:D303)</f>
        <v>0.97585224736544407</v>
      </c>
      <c r="G304" s="2">
        <v>27.882428308771367</v>
      </c>
      <c r="H304" s="2">
        <f t="shared" si="33"/>
        <v>103.05612298857378</v>
      </c>
      <c r="I304" s="4">
        <f t="shared" si="34"/>
        <v>0.36306751878067961</v>
      </c>
      <c r="J304" t="str">
        <f>_xlfn.IFS(I304&gt;Backtesting!$H$15,IF(OR(J303=$J$3,J303=$J$5),$J$5,$J$3),I304&lt;-Backtesting!$H$15,IF(OR(J303=$J$4,J303=$J$5),$J$5,$J$4),TRUE,IF(OR(J303=$J$7,J303=$J$6),$J$7,$J$6))</f>
        <v>Do nothing</v>
      </c>
      <c r="K304" t="str">
        <f t="shared" si="35"/>
        <v>Null</v>
      </c>
      <c r="L304" t="str">
        <f t="shared" si="36"/>
        <v>Null</v>
      </c>
      <c r="M304" s="7">
        <f t="shared" si="24"/>
        <v>0</v>
      </c>
      <c r="N304" s="7">
        <f t="shared" si="25"/>
        <v>0</v>
      </c>
      <c r="O304" s="10">
        <f t="shared" si="26"/>
        <v>0</v>
      </c>
      <c r="P304" s="4">
        <f t="shared" si="37"/>
        <v>38.356178333333332</v>
      </c>
      <c r="Q304" s="19">
        <f t="shared" si="27"/>
        <v>38.356178333333332</v>
      </c>
      <c r="R304" s="2">
        <f t="shared" si="28"/>
        <v>0</v>
      </c>
      <c r="S304" s="2">
        <f t="shared" si="29"/>
        <v>0</v>
      </c>
      <c r="T304" s="19">
        <f t="shared" si="30"/>
        <v>38.356178333333332</v>
      </c>
      <c r="U304" s="19">
        <f t="shared" si="38"/>
        <v>0</v>
      </c>
      <c r="V304">
        <f t="shared" si="31"/>
        <v>2011</v>
      </c>
    </row>
    <row r="305" spans="1:22" x14ac:dyDescent="0.25">
      <c r="A305" s="5">
        <v>303</v>
      </c>
      <c r="B305" s="1">
        <v>40631</v>
      </c>
      <c r="C305" s="2">
        <v>105.941345</v>
      </c>
      <c r="D305" s="2">
        <v>77.402489000000003</v>
      </c>
      <c r="E305" s="9">
        <f t="shared" si="32"/>
        <v>2.4526154939367899</v>
      </c>
      <c r="F305" s="2">
        <f t="array" ref="F305:G305">LINEST(C205:C304,D205:D304)</f>
        <v>0.98014877398354661</v>
      </c>
      <c r="G305" s="2">
        <v>27.622774809438255</v>
      </c>
      <c r="H305" s="2">
        <f t="shared" si="33"/>
        <v>103.48872950606321</v>
      </c>
      <c r="I305" s="4">
        <f t="shared" si="34"/>
        <v>0.14208997861686321</v>
      </c>
      <c r="J305" t="str">
        <f>_xlfn.IFS(I305&gt;Backtesting!$H$15,IF(OR(J304=$J$3,J304=$J$5),$J$5,$J$3),I305&lt;-Backtesting!$H$15,IF(OR(J304=$J$4,J304=$J$5),$J$5,$J$4),TRUE,IF(OR(J304=$J$7,J304=$J$6),$J$7,$J$6))</f>
        <v>Do nothing</v>
      </c>
      <c r="K305" t="str">
        <f t="shared" si="35"/>
        <v>Null</v>
      </c>
      <c r="L305" t="str">
        <f t="shared" si="36"/>
        <v>Null</v>
      </c>
      <c r="M305" s="7">
        <f t="shared" si="24"/>
        <v>0</v>
      </c>
      <c r="N305" s="7">
        <f t="shared" si="25"/>
        <v>0</v>
      </c>
      <c r="O305" s="10">
        <f t="shared" si="26"/>
        <v>0</v>
      </c>
      <c r="P305" s="4">
        <f t="shared" si="37"/>
        <v>38.356178333333332</v>
      </c>
      <c r="Q305" s="19">
        <f t="shared" si="27"/>
        <v>38.356178333333332</v>
      </c>
      <c r="R305" s="2">
        <f t="shared" si="28"/>
        <v>0</v>
      </c>
      <c r="S305" s="2">
        <f t="shared" si="29"/>
        <v>0</v>
      </c>
      <c r="T305" s="19">
        <f t="shared" si="30"/>
        <v>38.356178333333332</v>
      </c>
      <c r="U305" s="19">
        <f t="shared" si="38"/>
        <v>0</v>
      </c>
      <c r="V305">
        <f t="shared" si="31"/>
        <v>2011</v>
      </c>
    </row>
    <row r="306" spans="1:22" x14ac:dyDescent="0.25">
      <c r="A306" s="5">
        <v>304</v>
      </c>
      <c r="B306" s="1">
        <v>40632</v>
      </c>
      <c r="C306" s="2">
        <v>108.88415500000001</v>
      </c>
      <c r="D306" s="2">
        <v>79.613983000000005</v>
      </c>
      <c r="E306" s="9">
        <f t="shared" si="32"/>
        <v>3.1447009684417964</v>
      </c>
      <c r="F306" s="2">
        <f t="array" ref="F306:G306">LINEST(C206:C305,D206:D305)</f>
        <v>0.98830502862288017</v>
      </c>
      <c r="G306" s="2">
        <v>27.056554283961717</v>
      </c>
      <c r="H306" s="2">
        <f t="shared" si="33"/>
        <v>105.73945403155821</v>
      </c>
      <c r="I306" s="4">
        <f t="shared" si="34"/>
        <v>0.3116353918080908</v>
      </c>
      <c r="J306" t="str">
        <f>_xlfn.IFS(I306&gt;Backtesting!$H$15,IF(OR(J305=$J$3,J305=$J$5),$J$5,$J$3),I306&lt;-Backtesting!$H$15,IF(OR(J305=$J$4,J305=$J$5),$J$5,$J$4),TRUE,IF(OR(J305=$J$7,J305=$J$6),$J$7,$J$6))</f>
        <v>Do nothing</v>
      </c>
      <c r="K306" t="str">
        <f t="shared" si="35"/>
        <v>Null</v>
      </c>
      <c r="L306" t="str">
        <f t="shared" si="36"/>
        <v>Null</v>
      </c>
      <c r="M306" s="7">
        <f t="shared" si="24"/>
        <v>0</v>
      </c>
      <c r="N306" s="7">
        <f t="shared" si="25"/>
        <v>0</v>
      </c>
      <c r="O306" s="10">
        <f t="shared" si="26"/>
        <v>0</v>
      </c>
      <c r="P306" s="4">
        <f t="shared" si="37"/>
        <v>38.356178333333332</v>
      </c>
      <c r="Q306" s="19">
        <f t="shared" si="27"/>
        <v>38.356178333333332</v>
      </c>
      <c r="R306" s="2">
        <f t="shared" si="28"/>
        <v>0</v>
      </c>
      <c r="S306" s="2">
        <f t="shared" si="29"/>
        <v>0</v>
      </c>
      <c r="T306" s="19">
        <f t="shared" si="30"/>
        <v>38.356178333333332</v>
      </c>
      <c r="U306" s="19">
        <f t="shared" si="38"/>
        <v>0</v>
      </c>
      <c r="V306">
        <f t="shared" si="31"/>
        <v>2011</v>
      </c>
    </row>
    <row r="307" spans="1:22" x14ac:dyDescent="0.25">
      <c r="A307" s="5">
        <v>305</v>
      </c>
      <c r="B307" s="1">
        <v>40633</v>
      </c>
      <c r="C307" s="2">
        <v>106.78215</v>
      </c>
      <c r="D307" s="2">
        <v>79.613983000000005</v>
      </c>
      <c r="E307" s="9">
        <f t="shared" si="32"/>
        <v>0.95828618962229939</v>
      </c>
      <c r="F307" s="2">
        <f t="array" ref="F307:G307">LINEST(C207:C306,D207:D306)</f>
        <v>1.0009709409168204</v>
      </c>
      <c r="G307" s="2">
        <v>26.132580336731962</v>
      </c>
      <c r="H307" s="2">
        <f t="shared" si="33"/>
        <v>105.8238638103777</v>
      </c>
      <c r="I307" s="4">
        <f t="shared" si="34"/>
        <v>-0.23668756958674497</v>
      </c>
      <c r="J307" t="str">
        <f>_xlfn.IFS(I307&gt;Backtesting!$H$15,IF(OR(J306=$J$3,J306=$J$5),$J$5,$J$3),I307&lt;-Backtesting!$H$15,IF(OR(J306=$J$4,J306=$J$5),$J$5,$J$4),TRUE,IF(OR(J306=$J$7,J306=$J$6),$J$7,$J$6))</f>
        <v>Do nothing</v>
      </c>
      <c r="K307" t="str">
        <f t="shared" si="35"/>
        <v>Null</v>
      </c>
      <c r="L307" t="str">
        <f t="shared" si="36"/>
        <v>Null</v>
      </c>
      <c r="M307" s="7">
        <f t="shared" si="24"/>
        <v>0</v>
      </c>
      <c r="N307" s="7">
        <f t="shared" si="25"/>
        <v>0</v>
      </c>
      <c r="O307" s="10">
        <f t="shared" si="26"/>
        <v>0</v>
      </c>
      <c r="P307" s="4">
        <f t="shared" si="37"/>
        <v>38.356178333333332</v>
      </c>
      <c r="Q307" s="19">
        <f t="shared" si="27"/>
        <v>38.356178333333332</v>
      </c>
      <c r="R307" s="2">
        <f t="shared" si="28"/>
        <v>0</v>
      </c>
      <c r="S307" s="2">
        <f t="shared" si="29"/>
        <v>0</v>
      </c>
      <c r="T307" s="19">
        <f t="shared" si="30"/>
        <v>38.356178333333332</v>
      </c>
      <c r="U307" s="19">
        <f t="shared" si="38"/>
        <v>0</v>
      </c>
      <c r="V307">
        <f t="shared" si="31"/>
        <v>2011</v>
      </c>
    </row>
    <row r="308" spans="1:22" x14ac:dyDescent="0.25">
      <c r="A308" s="5">
        <v>306</v>
      </c>
      <c r="B308" s="1">
        <v>40634</v>
      </c>
      <c r="C308" s="2">
        <v>109.724976</v>
      </c>
      <c r="D308" s="2">
        <v>83.299805000000006</v>
      </c>
      <c r="E308" s="9">
        <f t="shared" si="32"/>
        <v>0.15920070595974778</v>
      </c>
      <c r="F308" s="2">
        <f t="array" ref="F308:G308">LINEST(C208:C307,D208:D307)</f>
        <v>1.0059048323325928</v>
      </c>
      <c r="G308" s="2">
        <v>25.774098912177578</v>
      </c>
      <c r="H308" s="2">
        <f t="shared" si="33"/>
        <v>109.56577529404025</v>
      </c>
      <c r="I308" s="4">
        <f t="shared" si="34"/>
        <v>-0.43315075903321504</v>
      </c>
      <c r="J308" t="str">
        <f>_xlfn.IFS(I308&gt;Backtesting!$H$15,IF(OR(J307=$J$3,J307=$J$5),$J$5,$J$3),I308&lt;-Backtesting!$H$15,IF(OR(J307=$J$4,J307=$J$5),$J$5,$J$4),TRUE,IF(OR(J307=$J$7,J307=$J$6),$J$7,$J$6))</f>
        <v>Do nothing</v>
      </c>
      <c r="K308" t="str">
        <f t="shared" si="35"/>
        <v>Null</v>
      </c>
      <c r="L308" t="str">
        <f t="shared" si="36"/>
        <v>Null</v>
      </c>
      <c r="M308" s="7">
        <f t="shared" ref="M308:M371" si="39">_xlfn.IFS(L307="Null",_xlfn.IFS(L308="KBANK",C308,L308="SCB",D308,TRUE,0),AND(L307="KBANK",L308="Null"),D308,AND(L307="SCB",L308="Null"),C308,TRUE,0)</f>
        <v>0</v>
      </c>
      <c r="N308" s="7">
        <f t="shared" ref="N308:N371" si="40">_xlfn.IFS(K307="Null",_xlfn.IFS(K308="KBANK",-C308,K308="SCB",-D308,TRUE,0),AND(K307="KBANK",K308="Null"),-D308,AND(K307="SCB",K308="Null"),-C308,TRUE,0)</f>
        <v>0</v>
      </c>
      <c r="O308" s="10">
        <f t="shared" ref="O308:O371" si="41">SUM(M308:N308)</f>
        <v>0</v>
      </c>
      <c r="P308" s="4">
        <f t="shared" si="37"/>
        <v>38.356178333333332</v>
      </c>
      <c r="Q308" s="19">
        <f t="shared" si="27"/>
        <v>38.356178333333332</v>
      </c>
      <c r="R308" s="2">
        <f t="shared" si="28"/>
        <v>0</v>
      </c>
      <c r="S308" s="2">
        <f t="shared" si="29"/>
        <v>0</v>
      </c>
      <c r="T308" s="19">
        <f t="shared" si="30"/>
        <v>38.356178333333332</v>
      </c>
      <c r="U308" s="19">
        <f t="shared" si="38"/>
        <v>0</v>
      </c>
      <c r="V308">
        <f t="shared" si="31"/>
        <v>2011</v>
      </c>
    </row>
    <row r="309" spans="1:22" x14ac:dyDescent="0.25">
      <c r="A309" s="5">
        <v>307</v>
      </c>
      <c r="B309" s="1">
        <v>40637</v>
      </c>
      <c r="C309" s="2">
        <v>111.826973</v>
      </c>
      <c r="D309" s="2">
        <v>84.774124</v>
      </c>
      <c r="E309" s="9">
        <f t="shared" si="32"/>
        <v>0.66505335202027993</v>
      </c>
      <c r="F309" s="2">
        <f t="array" ref="F309:G309">LINEST(C209:C308,D209:D308)</f>
        <v>1.0162034498991706</v>
      </c>
      <c r="G309" s="2">
        <v>25.01416237699965</v>
      </c>
      <c r="H309" s="2">
        <f t="shared" si="33"/>
        <v>111.16191964797972</v>
      </c>
      <c r="I309" s="4">
        <f t="shared" si="34"/>
        <v>-0.30553780231317473</v>
      </c>
      <c r="J309" t="str">
        <f>_xlfn.IFS(I309&gt;Backtesting!$H$15,IF(OR(J308=$J$3,J308=$J$5),$J$5,$J$3),I309&lt;-Backtesting!$H$15,IF(OR(J308=$J$4,J308=$J$5),$J$5,$J$4),TRUE,IF(OR(J308=$J$7,J308=$J$6),$J$7,$J$6))</f>
        <v>Do nothing</v>
      </c>
      <c r="K309" t="str">
        <f t="shared" si="35"/>
        <v>Null</v>
      </c>
      <c r="L309" t="str">
        <f t="shared" si="36"/>
        <v>Null</v>
      </c>
      <c r="M309" s="7">
        <f t="shared" si="39"/>
        <v>0</v>
      </c>
      <c r="N309" s="7">
        <f t="shared" si="40"/>
        <v>0</v>
      </c>
      <c r="O309" s="10">
        <f t="shared" si="41"/>
        <v>0</v>
      </c>
      <c r="P309" s="4">
        <f t="shared" si="37"/>
        <v>38.356178333333332</v>
      </c>
      <c r="Q309" s="19">
        <f t="shared" si="27"/>
        <v>38.356178333333332</v>
      </c>
      <c r="R309" s="2">
        <f t="shared" si="28"/>
        <v>0</v>
      </c>
      <c r="S309" s="2">
        <f t="shared" si="29"/>
        <v>0</v>
      </c>
      <c r="T309" s="19">
        <f t="shared" si="30"/>
        <v>38.356178333333332</v>
      </c>
      <c r="U309" s="19">
        <f t="shared" si="38"/>
        <v>0</v>
      </c>
      <c r="V309">
        <f t="shared" si="31"/>
        <v>2011</v>
      </c>
    </row>
    <row r="310" spans="1:22" x14ac:dyDescent="0.25">
      <c r="A310" s="5">
        <v>308</v>
      </c>
      <c r="B310" s="1">
        <v>40638</v>
      </c>
      <c r="C310" s="2">
        <v>110.98616800000001</v>
      </c>
      <c r="D310" s="2">
        <v>84.774124</v>
      </c>
      <c r="E310" s="9">
        <f t="shared" si="32"/>
        <v>-0.53367610811916677</v>
      </c>
      <c r="F310" s="2">
        <f t="array" ref="F310:G310">LINEST(C210:C309,D210:D309)</f>
        <v>1.051175281351679</v>
      </c>
      <c r="G310" s="2">
        <v>22.40738046107704</v>
      </c>
      <c r="H310" s="2">
        <f t="shared" si="33"/>
        <v>111.51984410811917</v>
      </c>
      <c r="I310" s="4">
        <f t="shared" si="34"/>
        <v>-0.61732636716357636</v>
      </c>
      <c r="J310" t="str">
        <f>_xlfn.IFS(I310&gt;Backtesting!$H$15,IF(OR(J309=$J$3,J309=$J$5),$J$5,$J$3),I310&lt;-Backtesting!$H$15,IF(OR(J309=$J$4,J309=$J$5),$J$5,$J$4),TRUE,IF(OR(J309=$J$7,J309=$J$6),$J$7,$J$6))</f>
        <v>Do nothing</v>
      </c>
      <c r="K310" t="str">
        <f t="shared" si="35"/>
        <v>Null</v>
      </c>
      <c r="L310" t="str">
        <f t="shared" si="36"/>
        <v>Null</v>
      </c>
      <c r="M310" s="7">
        <f t="shared" si="39"/>
        <v>0</v>
      </c>
      <c r="N310" s="7">
        <f t="shared" si="40"/>
        <v>0</v>
      </c>
      <c r="O310" s="10">
        <f t="shared" si="41"/>
        <v>0</v>
      </c>
      <c r="P310" s="4">
        <f t="shared" si="37"/>
        <v>38.356178333333332</v>
      </c>
      <c r="Q310" s="19">
        <f t="shared" ref="Q310:Q373" si="42">P310+O310</f>
        <v>38.356178333333332</v>
      </c>
      <c r="R310" s="2">
        <f t="shared" ref="R310:R373" si="43">_xlfn.IFS(K310="KBANK",C310,K310="SCB",D310,K310="Null",0)</f>
        <v>0</v>
      </c>
      <c r="S310" s="2">
        <f t="shared" ref="S310:S373" si="44">_xlfn.IFS(L310="KBANK",-C310,L310="SCB",-D310,L310="Null",0)</f>
        <v>0</v>
      </c>
      <c r="T310" s="19">
        <f t="shared" ref="T310:T373" si="45">SUM(Q310:S310)</f>
        <v>38.356178333333332</v>
      </c>
      <c r="U310" s="19">
        <f t="shared" si="38"/>
        <v>0</v>
      </c>
      <c r="V310">
        <f t="shared" si="31"/>
        <v>2011</v>
      </c>
    </row>
    <row r="311" spans="1:22" x14ac:dyDescent="0.25">
      <c r="A311" s="5">
        <v>309</v>
      </c>
      <c r="B311" s="1">
        <v>40640</v>
      </c>
      <c r="C311" s="2">
        <v>111.40657</v>
      </c>
      <c r="D311" s="2">
        <v>86.248474000000002</v>
      </c>
      <c r="E311" s="9">
        <f t="shared" si="32"/>
        <v>-1.6987881616809943</v>
      </c>
      <c r="F311" s="2">
        <f t="array" ref="F311:G311">LINEST(C211:C310,D211:D310)</f>
        <v>1.0539990332581151</v>
      </c>
      <c r="G311" s="2">
        <v>22.19954994569332</v>
      </c>
      <c r="H311" s="2">
        <f t="shared" si="33"/>
        <v>113.105358161681</v>
      </c>
      <c r="I311" s="4">
        <f t="shared" si="34"/>
        <v>-0.90597371394258863</v>
      </c>
      <c r="J311" t="str">
        <f>_xlfn.IFS(I311&gt;Backtesting!$H$15,IF(OR(J310=$J$3,J310=$J$5),$J$5,$J$3),I311&lt;-Backtesting!$H$15,IF(OR(J310=$J$4,J310=$J$5),$J$5,$J$4),TRUE,IF(OR(J310=$J$7,J310=$J$6),$J$7,$J$6))</f>
        <v>Do nothing</v>
      </c>
      <c r="K311" t="str">
        <f t="shared" si="35"/>
        <v>Null</v>
      </c>
      <c r="L311" t="str">
        <f t="shared" si="36"/>
        <v>Null</v>
      </c>
      <c r="M311" s="7">
        <f t="shared" si="39"/>
        <v>0</v>
      </c>
      <c r="N311" s="7">
        <f t="shared" si="40"/>
        <v>0</v>
      </c>
      <c r="O311" s="10">
        <f t="shared" si="41"/>
        <v>0</v>
      </c>
      <c r="P311" s="4">
        <f t="shared" si="37"/>
        <v>38.356178333333332</v>
      </c>
      <c r="Q311" s="19">
        <f t="shared" si="42"/>
        <v>38.356178333333332</v>
      </c>
      <c r="R311" s="2">
        <f t="shared" si="43"/>
        <v>0</v>
      </c>
      <c r="S311" s="2">
        <f t="shared" si="44"/>
        <v>0</v>
      </c>
      <c r="T311" s="19">
        <f t="shared" si="45"/>
        <v>38.356178333333332</v>
      </c>
      <c r="U311" s="19">
        <f t="shared" si="38"/>
        <v>0</v>
      </c>
      <c r="V311">
        <f t="shared" si="31"/>
        <v>2011</v>
      </c>
    </row>
    <row r="312" spans="1:22" x14ac:dyDescent="0.25">
      <c r="A312" s="5">
        <v>310</v>
      </c>
      <c r="B312" s="1">
        <v>40641</v>
      </c>
      <c r="C312" s="2">
        <v>110.14537799999999</v>
      </c>
      <c r="D312" s="2">
        <v>85.142714999999995</v>
      </c>
      <c r="E312" s="9">
        <f t="shared" si="32"/>
        <v>-1.6400774720285511</v>
      </c>
      <c r="F312" s="2">
        <f t="array" ref="F312:G312">LINEST(C212:C311,D212:D311)</f>
        <v>1.0390944852472068</v>
      </c>
      <c r="G312" s="2">
        <v>23.314129856553919</v>
      </c>
      <c r="H312" s="2">
        <f t="shared" si="33"/>
        <v>111.78545547202854</v>
      </c>
      <c r="I312" s="4">
        <f t="shared" si="34"/>
        <v>-0.87681988911717379</v>
      </c>
      <c r="J312" t="str">
        <f>_xlfn.IFS(I312&gt;Backtesting!$H$15,IF(OR(J311=$J$3,J311=$J$5),$J$5,$J$3),I312&lt;-Backtesting!$H$15,IF(OR(J311=$J$4,J311=$J$5),$J$5,$J$4),TRUE,IF(OR(J311=$J$7,J311=$J$6),$J$7,$J$6))</f>
        <v>Do nothing</v>
      </c>
      <c r="K312" t="str">
        <f t="shared" si="35"/>
        <v>Null</v>
      </c>
      <c r="L312" t="str">
        <f t="shared" si="36"/>
        <v>Null</v>
      </c>
      <c r="M312" s="7">
        <f t="shared" si="39"/>
        <v>0</v>
      </c>
      <c r="N312" s="7">
        <f t="shared" si="40"/>
        <v>0</v>
      </c>
      <c r="O312" s="10">
        <f t="shared" si="41"/>
        <v>0</v>
      </c>
      <c r="P312" s="4">
        <f t="shared" si="37"/>
        <v>38.356178333333332</v>
      </c>
      <c r="Q312" s="19">
        <f t="shared" si="42"/>
        <v>38.356178333333332</v>
      </c>
      <c r="R312" s="2">
        <f t="shared" si="43"/>
        <v>0</v>
      </c>
      <c r="S312" s="2">
        <f t="shared" si="44"/>
        <v>0</v>
      </c>
      <c r="T312" s="19">
        <f t="shared" si="45"/>
        <v>38.356178333333332</v>
      </c>
      <c r="U312" s="19">
        <f t="shared" si="38"/>
        <v>0</v>
      </c>
      <c r="V312">
        <f t="shared" si="31"/>
        <v>2011</v>
      </c>
    </row>
    <row r="313" spans="1:22" x14ac:dyDescent="0.25">
      <c r="A313" s="5">
        <v>311</v>
      </c>
      <c r="B313" s="1">
        <v>40644</v>
      </c>
      <c r="C313" s="2">
        <v>108.88415500000001</v>
      </c>
      <c r="D313" s="2">
        <v>84.774124</v>
      </c>
      <c r="E313" s="9">
        <f t="shared" si="32"/>
        <v>-2.4578200816091282</v>
      </c>
      <c r="F313" s="2">
        <f t="array" ref="F313:G313">LINEST(C213:C312,D213:D312)</f>
        <v>1.0321173190092279</v>
      </c>
      <c r="G313" s="2">
        <v>23.845133497373297</v>
      </c>
      <c r="H313" s="2">
        <f t="shared" si="33"/>
        <v>111.34197508160914</v>
      </c>
      <c r="I313" s="4">
        <f t="shared" si="34"/>
        <v>-1.0715810949782953</v>
      </c>
      <c r="J313" t="str">
        <f>_xlfn.IFS(I313&gt;Backtesting!$H$15,IF(OR(J312=$J$3,J312=$J$5),$J$5,$J$3),I313&lt;-Backtesting!$H$15,IF(OR(J312=$J$4,J312=$J$5),$J$5,$J$4),TRUE,IF(OR(J312=$J$7,J312=$J$6),$J$7,$J$6))</f>
        <v>Do nothing</v>
      </c>
      <c r="K313" t="str">
        <f t="shared" si="35"/>
        <v>Null</v>
      </c>
      <c r="L313" t="str">
        <f t="shared" si="36"/>
        <v>Null</v>
      </c>
      <c r="M313" s="7">
        <f t="shared" si="39"/>
        <v>0</v>
      </c>
      <c r="N313" s="7">
        <f t="shared" si="40"/>
        <v>0</v>
      </c>
      <c r="O313" s="10">
        <f t="shared" si="41"/>
        <v>0</v>
      </c>
      <c r="P313" s="4">
        <f t="shared" si="37"/>
        <v>38.356178333333332</v>
      </c>
      <c r="Q313" s="19">
        <f t="shared" si="42"/>
        <v>38.356178333333332</v>
      </c>
      <c r="R313" s="2">
        <f t="shared" si="43"/>
        <v>0</v>
      </c>
      <c r="S313" s="2">
        <f t="shared" si="44"/>
        <v>0</v>
      </c>
      <c r="T313" s="19">
        <f t="shared" si="45"/>
        <v>38.356178333333332</v>
      </c>
      <c r="U313" s="19">
        <f t="shared" si="38"/>
        <v>0</v>
      </c>
      <c r="V313">
        <f t="shared" si="31"/>
        <v>2011</v>
      </c>
    </row>
    <row r="314" spans="1:22" x14ac:dyDescent="0.25">
      <c r="A314" s="5">
        <v>312</v>
      </c>
      <c r="B314" s="1">
        <v>40645</v>
      </c>
      <c r="C314" s="2">
        <v>110.14537799999999</v>
      </c>
      <c r="D314" s="2">
        <v>85.879890000000003</v>
      </c>
      <c r="E314" s="9">
        <f t="shared" si="32"/>
        <v>-2.1748599175039942</v>
      </c>
      <c r="F314" s="2">
        <f t="array" ref="F314:G314">LINEST(C214:C313,D214:D313)</f>
        <v>1.0170154908574516</v>
      </c>
      <c r="G314" s="2">
        <v>24.979059434370043</v>
      </c>
      <c r="H314" s="2">
        <f t="shared" si="33"/>
        <v>112.32023791750399</v>
      </c>
      <c r="I314" s="4">
        <f t="shared" si="34"/>
        <v>-0.98369367278677655</v>
      </c>
      <c r="J314" t="str">
        <f>_xlfn.IFS(I314&gt;Backtesting!$H$15,IF(OR(J313=$J$3,J313=$J$5),$J$5,$J$3),I314&lt;-Backtesting!$H$15,IF(OR(J313=$J$4,J313=$J$5),$J$5,$J$4),TRUE,IF(OR(J313=$J$7,J313=$J$6),$J$7,$J$6))</f>
        <v>Do nothing</v>
      </c>
      <c r="K314" t="str">
        <f t="shared" si="35"/>
        <v>Null</v>
      </c>
      <c r="L314" t="str">
        <f t="shared" si="36"/>
        <v>Null</v>
      </c>
      <c r="M314" s="7">
        <f t="shared" si="39"/>
        <v>0</v>
      </c>
      <c r="N314" s="7">
        <f t="shared" si="40"/>
        <v>0</v>
      </c>
      <c r="O314" s="10">
        <f t="shared" si="41"/>
        <v>0</v>
      </c>
      <c r="P314" s="4">
        <f t="shared" si="37"/>
        <v>38.356178333333332</v>
      </c>
      <c r="Q314" s="19">
        <f t="shared" si="42"/>
        <v>38.356178333333332</v>
      </c>
      <c r="R314" s="2">
        <f t="shared" si="43"/>
        <v>0</v>
      </c>
      <c r="S314" s="2">
        <f t="shared" si="44"/>
        <v>0</v>
      </c>
      <c r="T314" s="19">
        <f t="shared" si="45"/>
        <v>38.356178333333332</v>
      </c>
      <c r="U314" s="19">
        <f t="shared" si="38"/>
        <v>0</v>
      </c>
      <c r="V314">
        <f t="shared" si="31"/>
        <v>2011</v>
      </c>
    </row>
    <row r="315" spans="1:22" x14ac:dyDescent="0.25">
      <c r="A315" s="5">
        <v>313</v>
      </c>
      <c r="B315" s="1">
        <v>40651</v>
      </c>
      <c r="C315" s="2">
        <v>110.572281</v>
      </c>
      <c r="D315" s="2">
        <v>86.629929000000004</v>
      </c>
      <c r="E315" s="9">
        <f t="shared" si="32"/>
        <v>-2.3431431349597887</v>
      </c>
      <c r="F315" s="2">
        <f t="array" ref="F315:G315">LINEST(C215:C314,D215:D314)</f>
        <v>1.001565139905874</v>
      </c>
      <c r="G315" s="2">
        <v>26.149907176038852</v>
      </c>
      <c r="H315" s="2">
        <f t="shared" si="33"/>
        <v>112.91542413495979</v>
      </c>
      <c r="I315" s="4">
        <f t="shared" si="34"/>
        <v>-1.0102934866079738</v>
      </c>
      <c r="J315" t="str">
        <f>_xlfn.IFS(I315&gt;Backtesting!$H$15,IF(OR(J314=$J$3,J314=$J$5),$J$5,$J$3),I315&lt;-Backtesting!$H$15,IF(OR(J314=$J$4,J314=$J$5),$J$5,$J$4),TRUE,IF(OR(J314=$J$7,J314=$J$6),$J$7,$J$6))</f>
        <v>Do nothing</v>
      </c>
      <c r="K315" t="str">
        <f t="shared" si="35"/>
        <v>Null</v>
      </c>
      <c r="L315" t="str">
        <f t="shared" si="36"/>
        <v>Null</v>
      </c>
      <c r="M315" s="7">
        <f t="shared" si="39"/>
        <v>0</v>
      </c>
      <c r="N315" s="7">
        <f t="shared" si="40"/>
        <v>0</v>
      </c>
      <c r="O315" s="10">
        <f t="shared" si="41"/>
        <v>0</v>
      </c>
      <c r="P315" s="4">
        <f t="shared" si="37"/>
        <v>38.356178333333332</v>
      </c>
      <c r="Q315" s="19">
        <f t="shared" si="42"/>
        <v>38.356178333333332</v>
      </c>
      <c r="R315" s="2">
        <f t="shared" si="43"/>
        <v>0</v>
      </c>
      <c r="S315" s="2">
        <f t="shared" si="44"/>
        <v>0</v>
      </c>
      <c r="T315" s="19">
        <f t="shared" si="45"/>
        <v>38.356178333333332</v>
      </c>
      <c r="U315" s="19">
        <f t="shared" si="38"/>
        <v>0</v>
      </c>
      <c r="V315">
        <f t="shared" si="31"/>
        <v>2011</v>
      </c>
    </row>
    <row r="316" spans="1:22" x14ac:dyDescent="0.25">
      <c r="A316" s="5">
        <v>314</v>
      </c>
      <c r="B316" s="1">
        <v>40652</v>
      </c>
      <c r="C316" s="2">
        <v>109.291527</v>
      </c>
      <c r="D316" s="2">
        <v>85.504859999999994</v>
      </c>
      <c r="E316" s="9">
        <f t="shared" si="32"/>
        <v>-2.4353376569011544</v>
      </c>
      <c r="F316" s="2">
        <f t="array" ref="F316:G316">LINEST(C216:C315,D216:D315)</f>
        <v>0.99292303431401374</v>
      </c>
      <c r="G316" s="2">
        <v>26.82711961710622</v>
      </c>
      <c r="H316" s="2">
        <f t="shared" si="33"/>
        <v>111.72686465690116</v>
      </c>
      <c r="I316" s="4">
        <f t="shared" si="34"/>
        <v>-1.0290854329191335</v>
      </c>
      <c r="J316" t="str">
        <f>_xlfn.IFS(I316&gt;Backtesting!$H$15,IF(OR(J315=$J$3,J315=$J$5),$J$5,$J$3),I316&lt;-Backtesting!$H$15,IF(OR(J315=$J$4,J315=$J$5),$J$5,$J$4),TRUE,IF(OR(J315=$J$7,J315=$J$6),$J$7,$J$6))</f>
        <v>Do nothing</v>
      </c>
      <c r="K316" t="str">
        <f t="shared" si="35"/>
        <v>Null</v>
      </c>
      <c r="L316" t="str">
        <f t="shared" si="36"/>
        <v>Null</v>
      </c>
      <c r="M316" s="7">
        <f t="shared" si="39"/>
        <v>0</v>
      </c>
      <c r="N316" s="7">
        <f t="shared" si="40"/>
        <v>0</v>
      </c>
      <c r="O316" s="10">
        <f t="shared" si="41"/>
        <v>0</v>
      </c>
      <c r="P316" s="4">
        <f t="shared" si="37"/>
        <v>38.356178333333332</v>
      </c>
      <c r="Q316" s="19">
        <f t="shared" si="42"/>
        <v>38.356178333333332</v>
      </c>
      <c r="R316" s="2">
        <f t="shared" si="43"/>
        <v>0</v>
      </c>
      <c r="S316" s="2">
        <f t="shared" si="44"/>
        <v>0</v>
      </c>
      <c r="T316" s="19">
        <f t="shared" si="45"/>
        <v>38.356178333333332</v>
      </c>
      <c r="U316" s="19">
        <f t="shared" si="38"/>
        <v>0</v>
      </c>
      <c r="V316">
        <f t="shared" si="31"/>
        <v>2011</v>
      </c>
    </row>
    <row r="317" spans="1:22" x14ac:dyDescent="0.25">
      <c r="A317" s="5">
        <v>315</v>
      </c>
      <c r="B317" s="1">
        <v>40653</v>
      </c>
      <c r="C317" s="2">
        <v>109.718452</v>
      </c>
      <c r="D317" s="2">
        <v>87.004958999999999</v>
      </c>
      <c r="E317" s="9">
        <f t="shared" si="32"/>
        <v>-3.360629324236271</v>
      </c>
      <c r="F317" s="2">
        <f t="array" ref="F317:G317">LINEST(C217:C316,D217:D316)</f>
        <v>0.97768189073249046</v>
      </c>
      <c r="G317" s="2">
        <v>28.01590850601346</v>
      </c>
      <c r="H317" s="2">
        <f t="shared" si="33"/>
        <v>113.07908132423627</v>
      </c>
      <c r="I317" s="4">
        <f t="shared" si="34"/>
        <v>-1.2520255427481668</v>
      </c>
      <c r="J317" t="str">
        <f>_xlfn.IFS(I317&gt;Backtesting!$H$15,IF(OR(J316=$J$3,J316=$J$5),$J$5,$J$3),I317&lt;-Backtesting!$H$15,IF(OR(J316=$J$4,J316=$J$5),$J$5,$J$4),TRUE,IF(OR(J316=$J$7,J316=$J$6),$J$7,$J$6))</f>
        <v>Do nothing</v>
      </c>
      <c r="K317" t="str">
        <f t="shared" si="35"/>
        <v>Null</v>
      </c>
      <c r="L317" t="str">
        <f t="shared" si="36"/>
        <v>Null</v>
      </c>
      <c r="M317" s="7">
        <f t="shared" si="39"/>
        <v>0</v>
      </c>
      <c r="N317" s="7">
        <f t="shared" si="40"/>
        <v>0</v>
      </c>
      <c r="O317" s="10">
        <f t="shared" si="41"/>
        <v>0</v>
      </c>
      <c r="P317" s="4">
        <f t="shared" si="37"/>
        <v>38.356178333333332</v>
      </c>
      <c r="Q317" s="19">
        <f t="shared" si="42"/>
        <v>38.356178333333332</v>
      </c>
      <c r="R317" s="2">
        <f t="shared" si="43"/>
        <v>0</v>
      </c>
      <c r="S317" s="2">
        <f t="shared" si="44"/>
        <v>0</v>
      </c>
      <c r="T317" s="19">
        <f t="shared" si="45"/>
        <v>38.356178333333332</v>
      </c>
      <c r="U317" s="19">
        <f t="shared" si="38"/>
        <v>0</v>
      </c>
      <c r="V317">
        <f t="shared" si="31"/>
        <v>2011</v>
      </c>
    </row>
    <row r="318" spans="1:22" x14ac:dyDescent="0.25">
      <c r="A318" s="5">
        <v>316</v>
      </c>
      <c r="B318" s="1">
        <v>40654</v>
      </c>
      <c r="C318" s="2">
        <v>110.999199</v>
      </c>
      <c r="D318" s="2">
        <v>87.004958999999999</v>
      </c>
      <c r="E318" s="9">
        <f t="shared" si="32"/>
        <v>-1.8385441110197434</v>
      </c>
      <c r="F318" s="2">
        <f t="array" ref="F318:G318">LINEST(C218:C317,D218:D317)</f>
        <v>0.95242700123371871</v>
      </c>
      <c r="G318" s="2">
        <v>29.971870918187108</v>
      </c>
      <c r="H318" s="2">
        <f t="shared" si="33"/>
        <v>112.83774311101975</v>
      </c>
      <c r="I318" s="4">
        <f t="shared" si="34"/>
        <v>-0.87054254479765247</v>
      </c>
      <c r="J318" t="str">
        <f>_xlfn.IFS(I318&gt;Backtesting!$H$15,IF(OR(J317=$J$3,J317=$J$5),$J$5,$J$3),I318&lt;-Backtesting!$H$15,IF(OR(J317=$J$4,J317=$J$5),$J$5,$J$4),TRUE,IF(OR(J317=$J$7,J317=$J$6),$J$7,$J$6))</f>
        <v>Do nothing</v>
      </c>
      <c r="K318" t="str">
        <f t="shared" si="35"/>
        <v>Null</v>
      </c>
      <c r="L318" t="str">
        <f t="shared" si="36"/>
        <v>Null</v>
      </c>
      <c r="M318" s="7">
        <f t="shared" si="39"/>
        <v>0</v>
      </c>
      <c r="N318" s="7">
        <f t="shared" si="40"/>
        <v>0</v>
      </c>
      <c r="O318" s="10">
        <f t="shared" si="41"/>
        <v>0</v>
      </c>
      <c r="P318" s="4">
        <f t="shared" si="37"/>
        <v>38.356178333333332</v>
      </c>
      <c r="Q318" s="19">
        <f t="shared" si="42"/>
        <v>38.356178333333332</v>
      </c>
      <c r="R318" s="2">
        <f t="shared" si="43"/>
        <v>0</v>
      </c>
      <c r="S318" s="2">
        <f t="shared" si="44"/>
        <v>0</v>
      </c>
      <c r="T318" s="19">
        <f t="shared" si="45"/>
        <v>38.356178333333332</v>
      </c>
      <c r="U318" s="19">
        <f t="shared" si="38"/>
        <v>0</v>
      </c>
      <c r="V318">
        <f t="shared" si="31"/>
        <v>2011</v>
      </c>
    </row>
    <row r="319" spans="1:22" x14ac:dyDescent="0.25">
      <c r="A319" s="5">
        <v>317</v>
      </c>
      <c r="B319" s="1">
        <v>40655</v>
      </c>
      <c r="C319" s="2">
        <v>110.145386</v>
      </c>
      <c r="D319" s="2">
        <v>87.379958999999999</v>
      </c>
      <c r="E319" s="9">
        <f t="shared" si="32"/>
        <v>-3.0936210033834044</v>
      </c>
      <c r="F319" s="2">
        <f t="array" ref="F319:G319">LINEST(C219:C318,D219:D318)</f>
        <v>0.95250546183796725</v>
      </c>
      <c r="G319" s="2">
        <v>30.009118800705764</v>
      </c>
      <c r="H319" s="2">
        <f t="shared" si="33"/>
        <v>113.23900700338341</v>
      </c>
      <c r="I319" s="4">
        <f t="shared" si="34"/>
        <v>-1.1887974816713796</v>
      </c>
      <c r="J319" t="str">
        <f>_xlfn.IFS(I319&gt;Backtesting!$H$15,IF(OR(J318=$J$3,J318=$J$5),$J$5,$J$3),I319&lt;-Backtesting!$H$15,IF(OR(J318=$J$4,J318=$J$5),$J$5,$J$4),TRUE,IF(OR(J318=$J$7,J318=$J$6),$J$7,$J$6))</f>
        <v>Do nothing</v>
      </c>
      <c r="K319" t="str">
        <f t="shared" si="35"/>
        <v>Null</v>
      </c>
      <c r="L319" t="str">
        <f t="shared" si="36"/>
        <v>Null</v>
      </c>
      <c r="M319" s="7">
        <f t="shared" si="39"/>
        <v>0</v>
      </c>
      <c r="N319" s="7">
        <f t="shared" si="40"/>
        <v>0</v>
      </c>
      <c r="O319" s="10">
        <f t="shared" si="41"/>
        <v>0</v>
      </c>
      <c r="P319" s="4">
        <f t="shared" si="37"/>
        <v>38.356178333333332</v>
      </c>
      <c r="Q319" s="19">
        <f t="shared" si="42"/>
        <v>38.356178333333332</v>
      </c>
      <c r="R319" s="2">
        <f t="shared" si="43"/>
        <v>0</v>
      </c>
      <c r="S319" s="2">
        <f t="shared" si="44"/>
        <v>0</v>
      </c>
      <c r="T319" s="19">
        <f t="shared" si="45"/>
        <v>38.356178333333332</v>
      </c>
      <c r="U319" s="19">
        <f t="shared" si="38"/>
        <v>0</v>
      </c>
      <c r="V319">
        <f t="shared" si="31"/>
        <v>2011</v>
      </c>
    </row>
    <row r="320" spans="1:22" x14ac:dyDescent="0.25">
      <c r="A320" s="5">
        <v>318</v>
      </c>
      <c r="B320" s="1">
        <v>40658</v>
      </c>
      <c r="C320" s="2">
        <v>109.291527</v>
      </c>
      <c r="D320" s="2">
        <v>88.880050999999995</v>
      </c>
      <c r="E320" s="9">
        <f t="shared" si="32"/>
        <v>-5.2037380681487093</v>
      </c>
      <c r="F320" s="2">
        <f t="array" ref="F320:G320">LINEST(C220:C319,D220:D319)</f>
        <v>0.93862781088285474</v>
      </c>
      <c r="G320" s="2">
        <v>31.069977366862233</v>
      </c>
      <c r="H320" s="2">
        <f t="shared" si="33"/>
        <v>114.49526506814871</v>
      </c>
      <c r="I320" s="4">
        <f t="shared" si="34"/>
        <v>-1.691417646106115</v>
      </c>
      <c r="J320" t="str">
        <f>_xlfn.IFS(I320&gt;Backtesting!$H$15,IF(OR(J319=$J$3,J319=$J$5),$J$5,$J$3),I320&lt;-Backtesting!$H$15,IF(OR(J319=$J$4,J319=$J$5),$J$5,$J$4),TRUE,IF(OR(J319=$J$7,J319=$J$6),$J$7,$J$6))</f>
        <v>Do nothing</v>
      </c>
      <c r="K320" t="str">
        <f t="shared" si="35"/>
        <v>Null</v>
      </c>
      <c r="L320" t="str">
        <f t="shared" si="36"/>
        <v>Null</v>
      </c>
      <c r="M320" s="7">
        <f t="shared" si="39"/>
        <v>0</v>
      </c>
      <c r="N320" s="7">
        <f t="shared" si="40"/>
        <v>0</v>
      </c>
      <c r="O320" s="10">
        <f t="shared" si="41"/>
        <v>0</v>
      </c>
      <c r="P320" s="4">
        <f t="shared" si="37"/>
        <v>38.356178333333332</v>
      </c>
      <c r="Q320" s="19">
        <f t="shared" si="42"/>
        <v>38.356178333333332</v>
      </c>
      <c r="R320" s="2">
        <f t="shared" si="43"/>
        <v>0</v>
      </c>
      <c r="S320" s="2">
        <f t="shared" si="44"/>
        <v>0</v>
      </c>
      <c r="T320" s="19">
        <f t="shared" si="45"/>
        <v>38.356178333333332</v>
      </c>
      <c r="U320" s="19">
        <f t="shared" si="38"/>
        <v>0</v>
      </c>
      <c r="V320">
        <f t="shared" si="31"/>
        <v>2011</v>
      </c>
    </row>
    <row r="321" spans="1:22" x14ac:dyDescent="0.25">
      <c r="A321" s="5">
        <v>319</v>
      </c>
      <c r="B321" s="1">
        <v>40659</v>
      </c>
      <c r="C321" s="2">
        <v>107.583862</v>
      </c>
      <c r="D321" s="2">
        <v>88.130027999999996</v>
      </c>
      <c r="E321" s="9">
        <f t="shared" si="32"/>
        <v>-5.8731063896257467</v>
      </c>
      <c r="F321" s="2">
        <f t="array" ref="F321:G321">LINEST(C221:C320,D221:D320)</f>
        <v>0.91167971445785478</v>
      </c>
      <c r="G321" s="2">
        <v>33.110609627423003</v>
      </c>
      <c r="H321" s="2">
        <f t="shared" si="33"/>
        <v>113.45696838962574</v>
      </c>
      <c r="I321" s="4">
        <f t="shared" si="34"/>
        <v>-1.8188386586794085</v>
      </c>
      <c r="J321" t="str">
        <f>_xlfn.IFS(I321&gt;Backtesting!$H$15,IF(OR(J320=$J$3,J320=$J$5),$J$5,$J$3),I321&lt;-Backtesting!$H$15,IF(OR(J320=$J$4,J320=$J$5),$J$5,$J$4),TRUE,IF(OR(J320=$J$7,J320=$J$6),$J$7,$J$6))</f>
        <v>Do nothing</v>
      </c>
      <c r="K321" t="str">
        <f t="shared" si="35"/>
        <v>Null</v>
      </c>
      <c r="L321" t="str">
        <f t="shared" si="36"/>
        <v>Null</v>
      </c>
      <c r="M321" s="7">
        <f t="shared" si="39"/>
        <v>0</v>
      </c>
      <c r="N321" s="7">
        <f t="shared" si="40"/>
        <v>0</v>
      </c>
      <c r="O321" s="10">
        <f t="shared" si="41"/>
        <v>0</v>
      </c>
      <c r="P321" s="4">
        <f t="shared" si="37"/>
        <v>38.356178333333332</v>
      </c>
      <c r="Q321" s="19">
        <f t="shared" si="42"/>
        <v>38.356178333333332</v>
      </c>
      <c r="R321" s="2">
        <f t="shared" si="43"/>
        <v>0</v>
      </c>
      <c r="S321" s="2">
        <f t="shared" si="44"/>
        <v>0</v>
      </c>
      <c r="T321" s="19">
        <f t="shared" si="45"/>
        <v>38.356178333333332</v>
      </c>
      <c r="U321" s="19">
        <f t="shared" si="38"/>
        <v>0</v>
      </c>
      <c r="V321">
        <f t="shared" si="31"/>
        <v>2011</v>
      </c>
    </row>
    <row r="322" spans="1:22" x14ac:dyDescent="0.25">
      <c r="A322" s="5">
        <v>320</v>
      </c>
      <c r="B322" s="1">
        <v>40660</v>
      </c>
      <c r="C322" s="2">
        <v>107.156937</v>
      </c>
      <c r="D322" s="2">
        <v>87.379958999999999</v>
      </c>
      <c r="E322" s="9">
        <f t="shared" si="32"/>
        <v>-5.2889792788126329</v>
      </c>
      <c r="F322" s="2">
        <f t="array" ref="F322:G322">LINEST(C222:C321,D222:D321)</f>
        <v>0.88326233530982412</v>
      </c>
      <c r="G322" s="2">
        <v>35.266489633195945</v>
      </c>
      <c r="H322" s="2">
        <f t="shared" si="33"/>
        <v>112.44591627881263</v>
      </c>
      <c r="I322" s="4">
        <f t="shared" si="34"/>
        <v>-1.638653859885582</v>
      </c>
      <c r="J322" t="str">
        <f>_xlfn.IFS(I322&gt;Backtesting!$H$15,IF(OR(J321=$J$3,J321=$J$5),$J$5,$J$3),I322&lt;-Backtesting!$H$15,IF(OR(J321=$J$4,J321=$J$5),$J$5,$J$4),TRUE,IF(OR(J321=$J$7,J321=$J$6),$J$7,$J$6))</f>
        <v>Do nothing</v>
      </c>
      <c r="K322" t="str">
        <f t="shared" si="35"/>
        <v>Null</v>
      </c>
      <c r="L322" t="str">
        <f t="shared" si="36"/>
        <v>Null</v>
      </c>
      <c r="M322" s="7">
        <f t="shared" si="39"/>
        <v>0</v>
      </c>
      <c r="N322" s="7">
        <f t="shared" si="40"/>
        <v>0</v>
      </c>
      <c r="O322" s="10">
        <f t="shared" si="41"/>
        <v>0</v>
      </c>
      <c r="P322" s="4">
        <f t="shared" si="37"/>
        <v>38.356178333333332</v>
      </c>
      <c r="Q322" s="19">
        <f t="shared" si="42"/>
        <v>38.356178333333332</v>
      </c>
      <c r="R322" s="2">
        <f t="shared" si="43"/>
        <v>0</v>
      </c>
      <c r="S322" s="2">
        <f t="shared" si="44"/>
        <v>0</v>
      </c>
      <c r="T322" s="19">
        <f t="shared" si="45"/>
        <v>38.356178333333332</v>
      </c>
      <c r="U322" s="19">
        <f t="shared" si="38"/>
        <v>0</v>
      </c>
      <c r="V322">
        <f t="shared" si="31"/>
        <v>2011</v>
      </c>
    </row>
    <row r="323" spans="1:22" x14ac:dyDescent="0.25">
      <c r="A323" s="5">
        <v>321</v>
      </c>
      <c r="B323" s="1">
        <v>40661</v>
      </c>
      <c r="C323" s="2">
        <v>106.730011</v>
      </c>
      <c r="D323" s="2">
        <v>87.379958999999999</v>
      </c>
      <c r="E323" s="9">
        <f t="shared" si="32"/>
        <v>-5.4618212705301943</v>
      </c>
      <c r="F323" s="2">
        <f t="array" ref="F323:G323">LINEST(C223:C322,D223:D322)</f>
        <v>0.86171404659457795</v>
      </c>
      <c r="G323" s="2">
        <v>36.895294209371883</v>
      </c>
      <c r="H323" s="2">
        <f t="shared" si="33"/>
        <v>112.1918322705302</v>
      </c>
      <c r="I323" s="4">
        <f t="shared" si="34"/>
        <v>-1.646400200493028</v>
      </c>
      <c r="J323" t="str">
        <f>_xlfn.IFS(I323&gt;Backtesting!$H$15,IF(OR(J322=$J$3,J322=$J$5),$J$5,$J$3),I323&lt;-Backtesting!$H$15,IF(OR(J322=$J$4,J322=$J$5),$J$5,$J$4),TRUE,IF(OR(J322=$J$7,J322=$J$6),$J$7,$J$6))</f>
        <v>Do nothing</v>
      </c>
      <c r="K323" t="str">
        <f t="shared" si="35"/>
        <v>Null</v>
      </c>
      <c r="L323" t="str">
        <f t="shared" si="36"/>
        <v>Null</v>
      </c>
      <c r="M323" s="7">
        <f t="shared" si="39"/>
        <v>0</v>
      </c>
      <c r="N323" s="7">
        <f t="shared" si="40"/>
        <v>0</v>
      </c>
      <c r="O323" s="10">
        <f t="shared" si="41"/>
        <v>0</v>
      </c>
      <c r="P323" s="4">
        <f t="shared" si="37"/>
        <v>38.356178333333332</v>
      </c>
      <c r="Q323" s="19">
        <f t="shared" si="42"/>
        <v>38.356178333333332</v>
      </c>
      <c r="R323" s="2">
        <f t="shared" si="43"/>
        <v>0</v>
      </c>
      <c r="S323" s="2">
        <f t="shared" si="44"/>
        <v>0</v>
      </c>
      <c r="T323" s="19">
        <f t="shared" si="45"/>
        <v>38.356178333333332</v>
      </c>
      <c r="U323" s="19">
        <f t="shared" si="38"/>
        <v>0</v>
      </c>
      <c r="V323">
        <f t="shared" si="31"/>
        <v>2011</v>
      </c>
    </row>
    <row r="324" spans="1:22" x14ac:dyDescent="0.25">
      <c r="A324" s="5">
        <v>322</v>
      </c>
      <c r="B324" s="1">
        <v>40662</v>
      </c>
      <c r="C324" s="2">
        <v>108.01078</v>
      </c>
      <c r="D324" s="2">
        <v>87.004958999999999</v>
      </c>
      <c r="E324" s="9">
        <f t="shared" si="32"/>
        <v>-3.6302817996608923</v>
      </c>
      <c r="F324" s="2">
        <f t="array" ref="F324:G324">LINEST(C224:C323,D224:D323)</f>
        <v>0.84059198685980419</v>
      </c>
      <c r="G324" s="2">
        <v>38.505390447195083</v>
      </c>
      <c r="H324" s="2">
        <f t="shared" si="33"/>
        <v>111.64106179966089</v>
      </c>
      <c r="I324" s="4">
        <f t="shared" si="34"/>
        <v>-1.1913654047046884</v>
      </c>
      <c r="J324" t="str">
        <f>_xlfn.IFS(I324&gt;Backtesting!$H$15,IF(OR(J323=$J$3,J323=$J$5),$J$5,$J$3),I324&lt;-Backtesting!$H$15,IF(OR(J323=$J$4,J323=$J$5),$J$5,$J$4),TRUE,IF(OR(J323=$J$7,J323=$J$6),$J$7,$J$6))</f>
        <v>Do nothing</v>
      </c>
      <c r="K324" t="str">
        <f t="shared" si="35"/>
        <v>Null</v>
      </c>
      <c r="L324" t="str">
        <f t="shared" si="36"/>
        <v>Null</v>
      </c>
      <c r="M324" s="7">
        <f t="shared" si="39"/>
        <v>0</v>
      </c>
      <c r="N324" s="7">
        <f t="shared" si="40"/>
        <v>0</v>
      </c>
      <c r="O324" s="10">
        <f t="shared" si="41"/>
        <v>0</v>
      </c>
      <c r="P324" s="4">
        <f t="shared" si="37"/>
        <v>38.356178333333332</v>
      </c>
      <c r="Q324" s="19">
        <f t="shared" si="42"/>
        <v>38.356178333333332</v>
      </c>
      <c r="R324" s="2">
        <f t="shared" si="43"/>
        <v>0</v>
      </c>
      <c r="S324" s="2">
        <f t="shared" si="44"/>
        <v>0</v>
      </c>
      <c r="T324" s="19">
        <f t="shared" si="45"/>
        <v>38.356178333333332</v>
      </c>
      <c r="U324" s="19">
        <f t="shared" si="38"/>
        <v>0</v>
      </c>
      <c r="V324">
        <f t="shared" ref="V324:V387" si="46">YEAR(B324)</f>
        <v>2011</v>
      </c>
    </row>
    <row r="325" spans="1:22" x14ac:dyDescent="0.25">
      <c r="A325" s="5">
        <v>323</v>
      </c>
      <c r="B325" s="1">
        <v>40666</v>
      </c>
      <c r="C325" s="2">
        <v>104.168465</v>
      </c>
      <c r="D325" s="2">
        <v>84.754822000000004</v>
      </c>
      <c r="E325" s="9">
        <f t="shared" si="32"/>
        <v>-5.4807273851200193</v>
      </c>
      <c r="F325" s="2">
        <f t="array" ref="F325:G325">LINEST(C225:C324,D225:D324)</f>
        <v>0.82535857215807718</v>
      </c>
      <c r="G325" s="2">
        <v>39.69607351568802</v>
      </c>
      <c r="H325" s="2">
        <f t="shared" si="33"/>
        <v>109.64919238512002</v>
      </c>
      <c r="I325" s="4">
        <f t="shared" si="34"/>
        <v>-1.6103759269585749</v>
      </c>
      <c r="J325" t="str">
        <f>_xlfn.IFS(I325&gt;Backtesting!$H$15,IF(OR(J324=$J$3,J324=$J$5),$J$5,$J$3),I325&lt;-Backtesting!$H$15,IF(OR(J324=$J$4,J324=$J$5),$J$5,$J$4),TRUE,IF(OR(J324=$J$7,J324=$J$6),$J$7,$J$6))</f>
        <v>Do nothing</v>
      </c>
      <c r="K325" t="str">
        <f t="shared" si="35"/>
        <v>Null</v>
      </c>
      <c r="L325" t="str">
        <f t="shared" si="36"/>
        <v>Null</v>
      </c>
      <c r="M325" s="7">
        <f t="shared" si="39"/>
        <v>0</v>
      </c>
      <c r="N325" s="7">
        <f t="shared" si="40"/>
        <v>0</v>
      </c>
      <c r="O325" s="10">
        <f t="shared" si="41"/>
        <v>0</v>
      </c>
      <c r="P325" s="4">
        <f t="shared" si="37"/>
        <v>38.356178333333332</v>
      </c>
      <c r="Q325" s="19">
        <f t="shared" si="42"/>
        <v>38.356178333333332</v>
      </c>
      <c r="R325" s="2">
        <f t="shared" si="43"/>
        <v>0</v>
      </c>
      <c r="S325" s="2">
        <f t="shared" si="44"/>
        <v>0</v>
      </c>
      <c r="T325" s="19">
        <f t="shared" si="45"/>
        <v>38.356178333333332</v>
      </c>
      <c r="U325" s="19">
        <f t="shared" si="38"/>
        <v>0</v>
      </c>
      <c r="V325">
        <f t="shared" si="46"/>
        <v>2011</v>
      </c>
    </row>
    <row r="326" spans="1:22" x14ac:dyDescent="0.25">
      <c r="A326" s="5">
        <v>324</v>
      </c>
      <c r="B326" s="1">
        <v>40667</v>
      </c>
      <c r="C326" s="2">
        <v>105.876175</v>
      </c>
      <c r="D326" s="2">
        <v>86.254906000000005</v>
      </c>
      <c r="E326" s="9">
        <f t="shared" si="32"/>
        <v>-4.8759920195843307</v>
      </c>
      <c r="F326" s="2">
        <f t="array" ref="F326:G326">LINEST(C226:C325,D226:D325)</f>
        <v>0.81193889078381754</v>
      </c>
      <c r="G326" s="2">
        <v>40.718454317281875</v>
      </c>
      <c r="H326" s="2">
        <f t="shared" si="33"/>
        <v>110.75216701958433</v>
      </c>
      <c r="I326" s="4">
        <f t="shared" si="34"/>
        <v>-1.4458311337237371</v>
      </c>
      <c r="J326" t="str">
        <f>_xlfn.IFS(I326&gt;Backtesting!$H$15,IF(OR(J325=$J$3,J325=$J$5),$J$5,$J$3),I326&lt;-Backtesting!$H$15,IF(OR(J325=$J$4,J325=$J$5),$J$5,$J$4),TRUE,IF(OR(J325=$J$7,J325=$J$6),$J$7,$J$6))</f>
        <v>Do nothing</v>
      </c>
      <c r="K326" t="str">
        <f t="shared" si="35"/>
        <v>Null</v>
      </c>
      <c r="L326" t="str">
        <f t="shared" si="36"/>
        <v>Null</v>
      </c>
      <c r="M326" s="7">
        <f t="shared" si="39"/>
        <v>0</v>
      </c>
      <c r="N326" s="7">
        <f t="shared" si="40"/>
        <v>0</v>
      </c>
      <c r="O326" s="10">
        <f t="shared" si="41"/>
        <v>0</v>
      </c>
      <c r="P326" s="4">
        <f t="shared" si="37"/>
        <v>38.356178333333332</v>
      </c>
      <c r="Q326" s="19">
        <f t="shared" si="42"/>
        <v>38.356178333333332</v>
      </c>
      <c r="R326" s="2">
        <f t="shared" si="43"/>
        <v>0</v>
      </c>
      <c r="S326" s="2">
        <f t="shared" si="44"/>
        <v>0</v>
      </c>
      <c r="T326" s="19">
        <f t="shared" si="45"/>
        <v>38.356178333333332</v>
      </c>
      <c r="U326" s="19">
        <f t="shared" si="38"/>
        <v>0</v>
      </c>
      <c r="V326">
        <f t="shared" si="46"/>
        <v>2011</v>
      </c>
    </row>
    <row r="327" spans="1:22" x14ac:dyDescent="0.25">
      <c r="A327" s="5">
        <v>325</v>
      </c>
      <c r="B327" s="1">
        <v>40669</v>
      </c>
      <c r="C327" s="2">
        <v>104.168465</v>
      </c>
      <c r="D327" s="2">
        <v>84.379799000000006</v>
      </c>
      <c r="E327" s="9">
        <f t="shared" ref="E327:E390" si="47">C327-H327</f>
        <v>-4.9077220077199826</v>
      </c>
      <c r="F327" s="2">
        <f t="array" ref="F327:G327">LINEST(C227:C326,D227:D326)</f>
        <v>0.79442421250129258</v>
      </c>
      <c r="G327" s="2">
        <v>42.042831636127616</v>
      </c>
      <c r="H327" s="2">
        <f t="shared" ref="H327:H390" si="48">F327*D327+G327</f>
        <v>109.07618700771998</v>
      </c>
      <c r="I327" s="4">
        <f t="shared" si="34"/>
        <v>-1.4230791734519712</v>
      </c>
      <c r="J327" t="str">
        <f>_xlfn.IFS(I327&gt;Backtesting!$H$15,IF(OR(J326=$J$3,J326=$J$5),$J$5,$J$3),I327&lt;-Backtesting!$H$15,IF(OR(J326=$J$4,J326=$J$5),$J$5,$J$4),TRUE,IF(OR(J326=$J$7,J326=$J$6),$J$7,$J$6))</f>
        <v>Do nothing</v>
      </c>
      <c r="K327" t="str">
        <f t="shared" si="35"/>
        <v>Null</v>
      </c>
      <c r="L327" t="str">
        <f t="shared" si="36"/>
        <v>Null</v>
      </c>
      <c r="M327" s="7">
        <f t="shared" si="39"/>
        <v>0</v>
      </c>
      <c r="N327" s="7">
        <f t="shared" si="40"/>
        <v>0</v>
      </c>
      <c r="O327" s="10">
        <f t="shared" si="41"/>
        <v>0</v>
      </c>
      <c r="P327" s="4">
        <f t="shared" si="37"/>
        <v>38.356178333333332</v>
      </c>
      <c r="Q327" s="19">
        <f t="shared" si="42"/>
        <v>38.356178333333332</v>
      </c>
      <c r="R327" s="2">
        <f t="shared" si="43"/>
        <v>0</v>
      </c>
      <c r="S327" s="2">
        <f t="shared" si="44"/>
        <v>0</v>
      </c>
      <c r="T327" s="19">
        <f t="shared" si="45"/>
        <v>38.356178333333332</v>
      </c>
      <c r="U327" s="19">
        <f t="shared" si="38"/>
        <v>0</v>
      </c>
      <c r="V327">
        <f t="shared" si="46"/>
        <v>2011</v>
      </c>
    </row>
    <row r="328" spans="1:22" x14ac:dyDescent="0.25">
      <c r="A328" s="5">
        <v>326</v>
      </c>
      <c r="B328" s="1">
        <v>40672</v>
      </c>
      <c r="C328" s="2">
        <v>107.583862</v>
      </c>
      <c r="D328" s="2">
        <v>85.879890000000003</v>
      </c>
      <c r="E328" s="9">
        <f t="shared" si="47"/>
        <v>-2.5580813017864301</v>
      </c>
      <c r="F328" s="2">
        <f t="array" ref="F328:G328">LINEST(C228:C327,D228:D327)</f>
        <v>0.78232425845929709</v>
      </c>
      <c r="G328" s="2">
        <v>42.956022040970417</v>
      </c>
      <c r="H328" s="2">
        <f t="shared" si="48"/>
        <v>110.14194330178643</v>
      </c>
      <c r="I328" s="4">
        <f t="shared" si="34"/>
        <v>-0.8695936087110413</v>
      </c>
      <c r="J328" t="str">
        <f>_xlfn.IFS(I328&gt;Backtesting!$H$15,IF(OR(J327=$J$3,J327=$J$5),$J$5,$J$3),I328&lt;-Backtesting!$H$15,IF(OR(J327=$J$4,J327=$J$5),$J$5,$J$4),TRUE,IF(OR(J327=$J$7,J327=$J$6),$J$7,$J$6))</f>
        <v>Do nothing</v>
      </c>
      <c r="K328" t="str">
        <f t="shared" si="35"/>
        <v>Null</v>
      </c>
      <c r="L328" t="str">
        <f t="shared" si="36"/>
        <v>Null</v>
      </c>
      <c r="M328" s="7">
        <f t="shared" si="39"/>
        <v>0</v>
      </c>
      <c r="N328" s="7">
        <f t="shared" si="40"/>
        <v>0</v>
      </c>
      <c r="O328" s="10">
        <f t="shared" si="41"/>
        <v>0</v>
      </c>
      <c r="P328" s="4">
        <f t="shared" si="37"/>
        <v>38.356178333333332</v>
      </c>
      <c r="Q328" s="19">
        <f t="shared" si="42"/>
        <v>38.356178333333332</v>
      </c>
      <c r="R328" s="2">
        <f t="shared" si="43"/>
        <v>0</v>
      </c>
      <c r="S328" s="2">
        <f t="shared" si="44"/>
        <v>0</v>
      </c>
      <c r="T328" s="19">
        <f t="shared" si="45"/>
        <v>38.356178333333332</v>
      </c>
      <c r="U328" s="19">
        <f t="shared" si="38"/>
        <v>0</v>
      </c>
      <c r="V328">
        <f t="shared" si="46"/>
        <v>2011</v>
      </c>
    </row>
    <row r="329" spans="1:22" x14ac:dyDescent="0.25">
      <c r="A329" s="5">
        <v>327</v>
      </c>
      <c r="B329" s="1">
        <v>40673</v>
      </c>
      <c r="C329" s="2">
        <v>108.437691</v>
      </c>
      <c r="D329" s="2">
        <v>87.754997000000003</v>
      </c>
      <c r="E329" s="9">
        <f t="shared" si="47"/>
        <v>-3.1238901884129859</v>
      </c>
      <c r="F329" s="2">
        <f t="array" ref="F329:G329">LINEST(C229:C328,D229:D328)</f>
        <v>0.77769390943675354</v>
      </c>
      <c r="G329" s="2">
        <v>43.315054498872399</v>
      </c>
      <c r="H329" s="2">
        <f t="shared" si="48"/>
        <v>111.56158118841299</v>
      </c>
      <c r="I329" s="4">
        <f t="shared" si="34"/>
        <v>-0.99022777399486195</v>
      </c>
      <c r="J329" t="str">
        <f>_xlfn.IFS(I329&gt;Backtesting!$H$15,IF(OR(J328=$J$3,J328=$J$5),$J$5,$J$3),I329&lt;-Backtesting!$H$15,IF(OR(J328=$J$4,J328=$J$5),$J$5,$J$4),TRUE,IF(OR(J328=$J$7,J328=$J$6),$J$7,$J$6))</f>
        <v>Do nothing</v>
      </c>
      <c r="K329" t="str">
        <f t="shared" si="35"/>
        <v>Null</v>
      </c>
      <c r="L329" t="str">
        <f t="shared" si="36"/>
        <v>Null</v>
      </c>
      <c r="M329" s="7">
        <f t="shared" si="39"/>
        <v>0</v>
      </c>
      <c r="N329" s="7">
        <f t="shared" si="40"/>
        <v>0</v>
      </c>
      <c r="O329" s="10">
        <f t="shared" si="41"/>
        <v>0</v>
      </c>
      <c r="P329" s="4">
        <f t="shared" si="37"/>
        <v>38.356178333333332</v>
      </c>
      <c r="Q329" s="19">
        <f t="shared" si="42"/>
        <v>38.356178333333332</v>
      </c>
      <c r="R329" s="2">
        <f t="shared" si="43"/>
        <v>0</v>
      </c>
      <c r="S329" s="2">
        <f t="shared" si="44"/>
        <v>0</v>
      </c>
      <c r="T329" s="19">
        <f t="shared" si="45"/>
        <v>38.356178333333332</v>
      </c>
      <c r="U329" s="19">
        <f t="shared" si="38"/>
        <v>0</v>
      </c>
      <c r="V329">
        <f t="shared" si="46"/>
        <v>2011</v>
      </c>
    </row>
    <row r="330" spans="1:22" x14ac:dyDescent="0.25">
      <c r="A330" s="5">
        <v>328</v>
      </c>
      <c r="B330" s="1">
        <v>40674</v>
      </c>
      <c r="C330" s="2">
        <v>109.291527</v>
      </c>
      <c r="D330" s="2">
        <v>87.379958999999999</v>
      </c>
      <c r="E330" s="9">
        <f t="shared" si="47"/>
        <v>-1.8298298665287831</v>
      </c>
      <c r="F330" s="2">
        <f t="array" ref="F330:G330">LINEST(C230:C329,D230:D329)</f>
        <v>0.76614966502567705</v>
      </c>
      <c r="G330" s="2">
        <v>44.175230548721387</v>
      </c>
      <c r="H330" s="2">
        <f t="shared" si="48"/>
        <v>111.12135686652879</v>
      </c>
      <c r="I330" s="4">
        <f t="shared" si="34"/>
        <v>-0.68509220830859174</v>
      </c>
      <c r="J330" t="str">
        <f>_xlfn.IFS(I330&gt;Backtesting!$H$15,IF(OR(J329=$J$3,J329=$J$5),$J$5,$J$3),I330&lt;-Backtesting!$H$15,IF(OR(J329=$J$4,J329=$J$5),$J$5,$J$4),TRUE,IF(OR(J329=$J$7,J329=$J$6),$J$7,$J$6))</f>
        <v>Do nothing</v>
      </c>
      <c r="K330" t="str">
        <f t="shared" si="35"/>
        <v>Null</v>
      </c>
      <c r="L330" t="str">
        <f t="shared" si="36"/>
        <v>Null</v>
      </c>
      <c r="M330" s="7">
        <f t="shared" si="39"/>
        <v>0</v>
      </c>
      <c r="N330" s="7">
        <f t="shared" si="40"/>
        <v>0</v>
      </c>
      <c r="O330" s="10">
        <f t="shared" si="41"/>
        <v>0</v>
      </c>
      <c r="P330" s="4">
        <f t="shared" si="37"/>
        <v>38.356178333333332</v>
      </c>
      <c r="Q330" s="19">
        <f t="shared" si="42"/>
        <v>38.356178333333332</v>
      </c>
      <c r="R330" s="2">
        <f t="shared" si="43"/>
        <v>0</v>
      </c>
      <c r="S330" s="2">
        <f t="shared" si="44"/>
        <v>0</v>
      </c>
      <c r="T330" s="19">
        <f t="shared" si="45"/>
        <v>38.356178333333332</v>
      </c>
      <c r="U330" s="19">
        <f t="shared" si="38"/>
        <v>0</v>
      </c>
      <c r="V330">
        <f t="shared" si="46"/>
        <v>2011</v>
      </c>
    </row>
    <row r="331" spans="1:22" x14ac:dyDescent="0.25">
      <c r="A331" s="5">
        <v>329</v>
      </c>
      <c r="B331" s="1">
        <v>40675</v>
      </c>
      <c r="C331" s="2">
        <v>108.437691</v>
      </c>
      <c r="D331" s="2">
        <v>86.254906000000005</v>
      </c>
      <c r="E331" s="9">
        <f t="shared" si="47"/>
        <v>-1.7027851878684999</v>
      </c>
      <c r="F331" s="2">
        <f t="array" ref="F331:G331">LINEST(C231:C330,D231:D330)</f>
        <v>0.75722910466011628</v>
      </c>
      <c r="G331" s="2">
        <v>44.825750944946009</v>
      </c>
      <c r="H331" s="2">
        <f t="shared" si="48"/>
        <v>110.1404761878685</v>
      </c>
      <c r="I331" s="4">
        <f t="shared" si="34"/>
        <v>-0.64387031846579112</v>
      </c>
      <c r="J331" t="str">
        <f>_xlfn.IFS(I331&gt;Backtesting!$H$15,IF(OR(J330=$J$3,J330=$J$5),$J$5,$J$3),I331&lt;-Backtesting!$H$15,IF(OR(J330=$J$4,J330=$J$5),$J$5,$J$4),TRUE,IF(OR(J330=$J$7,J330=$J$6),$J$7,$J$6))</f>
        <v>Do nothing</v>
      </c>
      <c r="K331" t="str">
        <f t="shared" si="35"/>
        <v>Null</v>
      </c>
      <c r="L331" t="str">
        <f t="shared" si="36"/>
        <v>Null</v>
      </c>
      <c r="M331" s="7">
        <f t="shared" si="39"/>
        <v>0</v>
      </c>
      <c r="N331" s="7">
        <f t="shared" si="40"/>
        <v>0</v>
      </c>
      <c r="O331" s="10">
        <f t="shared" si="41"/>
        <v>0</v>
      </c>
      <c r="P331" s="4">
        <f t="shared" si="37"/>
        <v>38.356178333333332</v>
      </c>
      <c r="Q331" s="19">
        <f t="shared" si="42"/>
        <v>38.356178333333332</v>
      </c>
      <c r="R331" s="2">
        <f t="shared" si="43"/>
        <v>0</v>
      </c>
      <c r="S331" s="2">
        <f t="shared" si="44"/>
        <v>0</v>
      </c>
      <c r="T331" s="19">
        <f t="shared" si="45"/>
        <v>38.356178333333332</v>
      </c>
      <c r="U331" s="19">
        <f t="shared" si="38"/>
        <v>0</v>
      </c>
      <c r="V331">
        <f t="shared" si="46"/>
        <v>2011</v>
      </c>
    </row>
    <row r="332" spans="1:22" x14ac:dyDescent="0.25">
      <c r="A332" s="5">
        <v>330</v>
      </c>
      <c r="B332" s="1">
        <v>40676</v>
      </c>
      <c r="C332" s="2">
        <v>108.437691</v>
      </c>
      <c r="D332" s="2">
        <v>86.629929000000004</v>
      </c>
      <c r="E332" s="9">
        <f t="shared" si="47"/>
        <v>-1.8970062866805932</v>
      </c>
      <c r="F332" s="2">
        <f t="array" ref="F332:G332">LINEST(C232:C331,D232:D331)</f>
        <v>0.75156359139272066</v>
      </c>
      <c r="G332" s="2">
        <v>45.226796725344187</v>
      </c>
      <c r="H332" s="2">
        <f t="shared" si="48"/>
        <v>110.33469728668059</v>
      </c>
      <c r="I332" s="4">
        <f t="shared" ref="I332:I395" si="49">(E332-AVERAGE(E232:E331))/_xlfn.STDEV.S(E232:E331)</f>
        <v>-0.6735426755569317</v>
      </c>
      <c r="J332" t="str">
        <f>_xlfn.IFS(I332&gt;Backtesting!$H$15,IF(OR(J331=$J$3,J331=$J$5),$J$5,$J$3),I332&lt;-Backtesting!$H$15,IF(OR(J331=$J$4,J331=$J$5),$J$5,$J$4),TRUE,IF(OR(J331=$J$7,J331=$J$6),$J$7,$J$6))</f>
        <v>Do nothing</v>
      </c>
      <c r="K332" t="str">
        <f t="shared" ref="K332:K395" si="50">_xlfn.IFS($J332=$J$5,K331,$J332=$J$3,"SCB",$J332=$J$4,"KBANK",TRUE,"Null")</f>
        <v>Null</v>
      </c>
      <c r="L332" t="str">
        <f t="shared" ref="L332:L395" si="51">_xlfn.IFS($J332=$J$5,L331,$J332=$J$3,"KBANK",$J332=$J$4,"SCB",TRUE,"Null")</f>
        <v>Null</v>
      </c>
      <c r="M332" s="7">
        <f t="shared" si="39"/>
        <v>0</v>
      </c>
      <c r="N332" s="7">
        <f t="shared" si="40"/>
        <v>0</v>
      </c>
      <c r="O332" s="10">
        <f t="shared" si="41"/>
        <v>0</v>
      </c>
      <c r="P332" s="4">
        <f t="shared" ref="P332:P395" si="52">Q331</f>
        <v>38.356178333333332</v>
      </c>
      <c r="Q332" s="19">
        <f t="shared" si="42"/>
        <v>38.356178333333332</v>
      </c>
      <c r="R332" s="2">
        <f t="shared" si="43"/>
        <v>0</v>
      </c>
      <c r="S332" s="2">
        <f t="shared" si="44"/>
        <v>0</v>
      </c>
      <c r="T332" s="19">
        <f t="shared" si="45"/>
        <v>38.356178333333332</v>
      </c>
      <c r="U332" s="19">
        <f t="shared" ref="U332:U395" si="53">LN(T332/T331)</f>
        <v>0</v>
      </c>
      <c r="V332">
        <f t="shared" si="46"/>
        <v>2011</v>
      </c>
    </row>
    <row r="333" spans="1:22" x14ac:dyDescent="0.25">
      <c r="A333" s="5">
        <v>331</v>
      </c>
      <c r="B333" s="1">
        <v>40681</v>
      </c>
      <c r="C333" s="2">
        <v>105.876175</v>
      </c>
      <c r="D333" s="2">
        <v>86.629929000000004</v>
      </c>
      <c r="E333" s="9">
        <f t="shared" si="47"/>
        <v>-4.345842482949891</v>
      </c>
      <c r="F333" s="2">
        <f t="array" ref="F333:G333">LINEST(C233:C332,D233:D332)</f>
        <v>0.74497311591478688</v>
      </c>
      <c r="G333" s="2">
        <v>45.685049344343128</v>
      </c>
      <c r="H333" s="2">
        <f t="shared" si="48"/>
        <v>110.22201748294989</v>
      </c>
      <c r="I333" s="4">
        <f t="shared" si="49"/>
        <v>-1.2071244817265441</v>
      </c>
      <c r="J333" t="str">
        <f>_xlfn.IFS(I333&gt;Backtesting!$H$15,IF(OR(J332=$J$3,J332=$J$5),$J$5,$J$3),I333&lt;-Backtesting!$H$15,IF(OR(J332=$J$4,J332=$J$5),$J$5,$J$4),TRUE,IF(OR(J332=$J$7,J332=$J$6),$J$7,$J$6))</f>
        <v>Do nothing</v>
      </c>
      <c r="K333" t="str">
        <f t="shared" si="50"/>
        <v>Null</v>
      </c>
      <c r="L333" t="str">
        <f t="shared" si="51"/>
        <v>Null</v>
      </c>
      <c r="M333" s="7">
        <f t="shared" si="39"/>
        <v>0</v>
      </c>
      <c r="N333" s="7">
        <f t="shared" si="40"/>
        <v>0</v>
      </c>
      <c r="O333" s="10">
        <f t="shared" si="41"/>
        <v>0</v>
      </c>
      <c r="P333" s="4">
        <f t="shared" si="52"/>
        <v>38.356178333333332</v>
      </c>
      <c r="Q333" s="19">
        <f t="shared" si="42"/>
        <v>38.356178333333332</v>
      </c>
      <c r="R333" s="2">
        <f t="shared" si="43"/>
        <v>0</v>
      </c>
      <c r="S333" s="2">
        <f t="shared" si="44"/>
        <v>0</v>
      </c>
      <c r="T333" s="19">
        <f t="shared" si="45"/>
        <v>38.356178333333332</v>
      </c>
      <c r="U333" s="19">
        <f t="shared" si="53"/>
        <v>0</v>
      </c>
      <c r="V333">
        <f t="shared" si="46"/>
        <v>2011</v>
      </c>
    </row>
    <row r="334" spans="1:22" x14ac:dyDescent="0.25">
      <c r="A334" s="5">
        <v>332</v>
      </c>
      <c r="B334" s="1">
        <v>40682</v>
      </c>
      <c r="C334" s="2">
        <v>106.303101</v>
      </c>
      <c r="D334" s="2">
        <v>85.504859999999994</v>
      </c>
      <c r="E334" s="9">
        <f t="shared" si="47"/>
        <v>-2.9096386630241966</v>
      </c>
      <c r="F334" s="2">
        <f t="array" ref="F334:G334">LINEST(C234:C333,D234:D333)</f>
        <v>0.7334348693703161</v>
      </c>
      <c r="G334" s="2">
        <v>46.500493838397034</v>
      </c>
      <c r="H334" s="2">
        <f t="shared" si="48"/>
        <v>109.21273966302419</v>
      </c>
      <c r="I334" s="4">
        <f t="shared" si="49"/>
        <v>-0.8615875363156712</v>
      </c>
      <c r="J334" t="str">
        <f>_xlfn.IFS(I334&gt;Backtesting!$H$15,IF(OR(J333=$J$3,J333=$J$5),$J$5,$J$3),I334&lt;-Backtesting!$H$15,IF(OR(J333=$J$4,J333=$J$5),$J$5,$J$4),TRUE,IF(OR(J333=$J$7,J333=$J$6),$J$7,$J$6))</f>
        <v>Do nothing</v>
      </c>
      <c r="K334" t="str">
        <f t="shared" si="50"/>
        <v>Null</v>
      </c>
      <c r="L334" t="str">
        <f t="shared" si="51"/>
        <v>Null</v>
      </c>
      <c r="M334" s="7">
        <f t="shared" si="39"/>
        <v>0</v>
      </c>
      <c r="N334" s="7">
        <f t="shared" si="40"/>
        <v>0</v>
      </c>
      <c r="O334" s="10">
        <f t="shared" si="41"/>
        <v>0</v>
      </c>
      <c r="P334" s="4">
        <f t="shared" si="52"/>
        <v>38.356178333333332</v>
      </c>
      <c r="Q334" s="19">
        <f t="shared" si="42"/>
        <v>38.356178333333332</v>
      </c>
      <c r="R334" s="2">
        <f t="shared" si="43"/>
        <v>0</v>
      </c>
      <c r="S334" s="2">
        <f t="shared" si="44"/>
        <v>0</v>
      </c>
      <c r="T334" s="19">
        <f t="shared" si="45"/>
        <v>38.356178333333332</v>
      </c>
      <c r="U334" s="19">
        <f t="shared" si="53"/>
        <v>0</v>
      </c>
      <c r="V334">
        <f t="shared" si="46"/>
        <v>2011</v>
      </c>
    </row>
    <row r="335" spans="1:22" x14ac:dyDescent="0.25">
      <c r="A335" s="5">
        <v>333</v>
      </c>
      <c r="B335" s="1">
        <v>40683</v>
      </c>
      <c r="C335" s="2">
        <v>104.595421</v>
      </c>
      <c r="D335" s="2">
        <v>84.379799000000006</v>
      </c>
      <c r="E335" s="9">
        <f t="shared" si="47"/>
        <v>-3.6952039985379201</v>
      </c>
      <c r="F335" s="2">
        <f t="array" ref="F335:G335">LINEST(C235:C334,D235:D334)</f>
        <v>0.72701292237471005</v>
      </c>
      <c r="G335" s="2">
        <v>46.945420738157281</v>
      </c>
      <c r="H335" s="2">
        <f t="shared" si="48"/>
        <v>108.29062499853792</v>
      </c>
      <c r="I335" s="4">
        <f t="shared" si="49"/>
        <v>-1.0208018515656794</v>
      </c>
      <c r="J335" t="str">
        <f>_xlfn.IFS(I335&gt;Backtesting!$H$15,IF(OR(J334=$J$3,J334=$J$5),$J$5,$J$3),I335&lt;-Backtesting!$H$15,IF(OR(J334=$J$4,J334=$J$5),$J$5,$J$4),TRUE,IF(OR(J334=$J$7,J334=$J$6),$J$7,$J$6))</f>
        <v>Do nothing</v>
      </c>
      <c r="K335" t="str">
        <f t="shared" si="50"/>
        <v>Null</v>
      </c>
      <c r="L335" t="str">
        <f t="shared" si="51"/>
        <v>Null</v>
      </c>
      <c r="M335" s="7">
        <f t="shared" si="39"/>
        <v>0</v>
      </c>
      <c r="N335" s="7">
        <f t="shared" si="40"/>
        <v>0</v>
      </c>
      <c r="O335" s="10">
        <f t="shared" si="41"/>
        <v>0</v>
      </c>
      <c r="P335" s="4">
        <f t="shared" si="52"/>
        <v>38.356178333333332</v>
      </c>
      <c r="Q335" s="19">
        <f t="shared" si="42"/>
        <v>38.356178333333332</v>
      </c>
      <c r="R335" s="2">
        <f t="shared" si="43"/>
        <v>0</v>
      </c>
      <c r="S335" s="2">
        <f t="shared" si="44"/>
        <v>0</v>
      </c>
      <c r="T335" s="19">
        <f t="shared" si="45"/>
        <v>38.356178333333332</v>
      </c>
      <c r="U335" s="19">
        <f t="shared" si="53"/>
        <v>0</v>
      </c>
      <c r="V335">
        <f t="shared" si="46"/>
        <v>2011</v>
      </c>
    </row>
    <row r="336" spans="1:22" x14ac:dyDescent="0.25">
      <c r="A336" s="5">
        <v>334</v>
      </c>
      <c r="B336" s="1">
        <v>40686</v>
      </c>
      <c r="C336" s="2">
        <v>103.314651</v>
      </c>
      <c r="D336" s="2">
        <v>82.129669000000007</v>
      </c>
      <c r="E336" s="9">
        <f t="shared" si="47"/>
        <v>-3.2482725051681882</v>
      </c>
      <c r="F336" s="2">
        <f t="array" ref="F336:G336">LINEST(C236:C335,D236:D335)</f>
        <v>0.7193885175725826</v>
      </c>
      <c r="G336" s="2">
        <v>47.479782674531293</v>
      </c>
      <c r="H336" s="2">
        <f t="shared" si="48"/>
        <v>106.56292350516819</v>
      </c>
      <c r="I336" s="4">
        <f t="shared" si="49"/>
        <v>-0.90038013936786165</v>
      </c>
      <c r="J336" t="str">
        <f>_xlfn.IFS(I336&gt;Backtesting!$H$15,IF(OR(J335=$J$3,J335=$J$5),$J$5,$J$3),I336&lt;-Backtesting!$H$15,IF(OR(J335=$J$4,J335=$J$5),$J$5,$J$4),TRUE,IF(OR(J335=$J$7,J335=$J$6),$J$7,$J$6))</f>
        <v>Do nothing</v>
      </c>
      <c r="K336" t="str">
        <f t="shared" si="50"/>
        <v>Null</v>
      </c>
      <c r="L336" t="str">
        <f t="shared" si="51"/>
        <v>Null</v>
      </c>
      <c r="M336" s="7">
        <f t="shared" si="39"/>
        <v>0</v>
      </c>
      <c r="N336" s="7">
        <f t="shared" si="40"/>
        <v>0</v>
      </c>
      <c r="O336" s="10">
        <f t="shared" si="41"/>
        <v>0</v>
      </c>
      <c r="P336" s="4">
        <f t="shared" si="52"/>
        <v>38.356178333333332</v>
      </c>
      <c r="Q336" s="19">
        <f t="shared" si="42"/>
        <v>38.356178333333332</v>
      </c>
      <c r="R336" s="2">
        <f t="shared" si="43"/>
        <v>0</v>
      </c>
      <c r="S336" s="2">
        <f t="shared" si="44"/>
        <v>0</v>
      </c>
      <c r="T336" s="19">
        <f t="shared" si="45"/>
        <v>38.356178333333332</v>
      </c>
      <c r="U336" s="19">
        <f t="shared" si="53"/>
        <v>0</v>
      </c>
      <c r="V336">
        <f t="shared" si="46"/>
        <v>2011</v>
      </c>
    </row>
    <row r="337" spans="1:22" x14ac:dyDescent="0.25">
      <c r="A337" s="5">
        <v>335</v>
      </c>
      <c r="B337" s="1">
        <v>40687</v>
      </c>
      <c r="C337" s="2">
        <v>105.449257</v>
      </c>
      <c r="D337" s="2">
        <v>84.379799000000006</v>
      </c>
      <c r="E337" s="9">
        <f t="shared" si="47"/>
        <v>-2.6624021747079354</v>
      </c>
      <c r="F337" s="2">
        <f t="array" ref="F337:G337">LINEST(C237:C336,D237:D336)</f>
        <v>0.71532743140772481</v>
      </c>
      <c r="G337" s="2">
        <v>47.752474293337826</v>
      </c>
      <c r="H337" s="2">
        <f t="shared" si="48"/>
        <v>108.11165917470794</v>
      </c>
      <c r="I337" s="4">
        <f t="shared" si="49"/>
        <v>-0.75196734277672894</v>
      </c>
      <c r="J337" t="str">
        <f>_xlfn.IFS(I337&gt;Backtesting!$H$15,IF(OR(J336=$J$3,J336=$J$5),$J$5,$J$3),I337&lt;-Backtesting!$H$15,IF(OR(J336=$J$4,J336=$J$5),$J$5,$J$4),TRUE,IF(OR(J336=$J$7,J336=$J$6),$J$7,$J$6))</f>
        <v>Do nothing</v>
      </c>
      <c r="K337" t="str">
        <f t="shared" si="50"/>
        <v>Null</v>
      </c>
      <c r="L337" t="str">
        <f t="shared" si="51"/>
        <v>Null</v>
      </c>
      <c r="M337" s="7">
        <f t="shared" si="39"/>
        <v>0</v>
      </c>
      <c r="N337" s="7">
        <f t="shared" si="40"/>
        <v>0</v>
      </c>
      <c r="O337" s="10">
        <f t="shared" si="41"/>
        <v>0</v>
      </c>
      <c r="P337" s="4">
        <f t="shared" si="52"/>
        <v>38.356178333333332</v>
      </c>
      <c r="Q337" s="19">
        <f t="shared" si="42"/>
        <v>38.356178333333332</v>
      </c>
      <c r="R337" s="2">
        <f t="shared" si="43"/>
        <v>0</v>
      </c>
      <c r="S337" s="2">
        <f t="shared" si="44"/>
        <v>0</v>
      </c>
      <c r="T337" s="19">
        <f t="shared" si="45"/>
        <v>38.356178333333332</v>
      </c>
      <c r="U337" s="19">
        <f t="shared" si="53"/>
        <v>0</v>
      </c>
      <c r="V337">
        <f t="shared" si="46"/>
        <v>2011</v>
      </c>
    </row>
    <row r="338" spans="1:22" x14ac:dyDescent="0.25">
      <c r="A338" s="5">
        <v>336</v>
      </c>
      <c r="B338" s="1">
        <v>40688</v>
      </c>
      <c r="C338" s="2">
        <v>103.741562</v>
      </c>
      <c r="D338" s="2">
        <v>83.629767999999999</v>
      </c>
      <c r="E338" s="9">
        <f t="shared" si="47"/>
        <v>-3.7728469908243056</v>
      </c>
      <c r="F338" s="2">
        <f t="array" ref="F338:G338">LINEST(C238:C337,D238:D337)</f>
        <v>0.71051742693716124</v>
      </c>
      <c r="G338" s="2">
        <v>48.094001416112562</v>
      </c>
      <c r="H338" s="2">
        <f t="shared" si="48"/>
        <v>107.51440899082431</v>
      </c>
      <c r="I338" s="4">
        <f t="shared" si="49"/>
        <v>-0.98600821762358748</v>
      </c>
      <c r="J338" t="str">
        <f>_xlfn.IFS(I338&gt;Backtesting!$H$15,IF(OR(J337=$J$3,J337=$J$5),$J$5,$J$3),I338&lt;-Backtesting!$H$15,IF(OR(J337=$J$4,J337=$J$5),$J$5,$J$4),TRUE,IF(OR(J337=$J$7,J337=$J$6),$J$7,$J$6))</f>
        <v>Do nothing</v>
      </c>
      <c r="K338" t="str">
        <f t="shared" si="50"/>
        <v>Null</v>
      </c>
      <c r="L338" t="str">
        <f t="shared" si="51"/>
        <v>Null</v>
      </c>
      <c r="M338" s="7">
        <f t="shared" si="39"/>
        <v>0</v>
      </c>
      <c r="N338" s="7">
        <f t="shared" si="40"/>
        <v>0</v>
      </c>
      <c r="O338" s="10">
        <f t="shared" si="41"/>
        <v>0</v>
      </c>
      <c r="P338" s="4">
        <f t="shared" si="52"/>
        <v>38.356178333333332</v>
      </c>
      <c r="Q338" s="19">
        <f t="shared" si="42"/>
        <v>38.356178333333332</v>
      </c>
      <c r="R338" s="2">
        <f t="shared" si="43"/>
        <v>0</v>
      </c>
      <c r="S338" s="2">
        <f t="shared" si="44"/>
        <v>0</v>
      </c>
      <c r="T338" s="19">
        <f t="shared" si="45"/>
        <v>38.356178333333332</v>
      </c>
      <c r="U338" s="19">
        <f t="shared" si="53"/>
        <v>0</v>
      </c>
      <c r="V338">
        <f t="shared" si="46"/>
        <v>2011</v>
      </c>
    </row>
    <row r="339" spans="1:22" x14ac:dyDescent="0.25">
      <c r="A339" s="5">
        <v>337</v>
      </c>
      <c r="B339" s="1">
        <v>40689</v>
      </c>
      <c r="C339" s="2">
        <v>103.314651</v>
      </c>
      <c r="D339" s="2">
        <v>85.129829000000001</v>
      </c>
      <c r="E339" s="9">
        <f t="shared" si="47"/>
        <v>-5.1815378970121202</v>
      </c>
      <c r="F339" s="2">
        <f t="array" ref="F339:G339">LINEST(C239:C338,D239:D338)</f>
        <v>0.70468202870413299</v>
      </c>
      <c r="G339" s="2">
        <v>48.506728294056181</v>
      </c>
      <c r="H339" s="2">
        <f t="shared" si="48"/>
        <v>108.49618889701212</v>
      </c>
      <c r="I339" s="4">
        <f t="shared" si="49"/>
        <v>-1.2817392220155162</v>
      </c>
      <c r="J339" t="str">
        <f>_xlfn.IFS(I339&gt;Backtesting!$H$15,IF(OR(J338=$J$3,J338=$J$5),$J$5,$J$3),I339&lt;-Backtesting!$H$15,IF(OR(J338=$J$4,J338=$J$5),$J$5,$J$4),TRUE,IF(OR(J338=$J$7,J338=$J$6),$J$7,$J$6))</f>
        <v>Do nothing</v>
      </c>
      <c r="K339" t="str">
        <f t="shared" si="50"/>
        <v>Null</v>
      </c>
      <c r="L339" t="str">
        <f t="shared" si="51"/>
        <v>Null</v>
      </c>
      <c r="M339" s="7">
        <f t="shared" si="39"/>
        <v>0</v>
      </c>
      <c r="N339" s="7">
        <f t="shared" si="40"/>
        <v>0</v>
      </c>
      <c r="O339" s="10">
        <f t="shared" si="41"/>
        <v>0</v>
      </c>
      <c r="P339" s="4">
        <f t="shared" si="52"/>
        <v>38.356178333333332</v>
      </c>
      <c r="Q339" s="19">
        <f t="shared" si="42"/>
        <v>38.356178333333332</v>
      </c>
      <c r="R339" s="2">
        <f t="shared" si="43"/>
        <v>0</v>
      </c>
      <c r="S339" s="2">
        <f t="shared" si="44"/>
        <v>0</v>
      </c>
      <c r="T339" s="19">
        <f t="shared" si="45"/>
        <v>38.356178333333332</v>
      </c>
      <c r="U339" s="19">
        <f t="shared" si="53"/>
        <v>0</v>
      </c>
      <c r="V339">
        <f t="shared" si="46"/>
        <v>2011</v>
      </c>
    </row>
    <row r="340" spans="1:22" x14ac:dyDescent="0.25">
      <c r="A340" s="5">
        <v>338</v>
      </c>
      <c r="B340" s="1">
        <v>40690</v>
      </c>
      <c r="C340" s="2">
        <v>104.168465</v>
      </c>
      <c r="D340" s="2">
        <v>85.129829000000001</v>
      </c>
      <c r="E340" s="9">
        <f t="shared" si="47"/>
        <v>-4.190965797660823</v>
      </c>
      <c r="F340" s="2">
        <f t="array" ref="F340:G340">LINEST(C240:C339,D240:D339)</f>
        <v>0.69518564057890786</v>
      </c>
      <c r="G340" s="2">
        <v>49.178396091922941</v>
      </c>
      <c r="H340" s="2">
        <f t="shared" si="48"/>
        <v>108.35943079766082</v>
      </c>
      <c r="I340" s="4">
        <f t="shared" si="49"/>
        <v>-1.0342532622553946</v>
      </c>
      <c r="J340" t="str">
        <f>_xlfn.IFS(I340&gt;Backtesting!$H$15,IF(OR(J339=$J$3,J339=$J$5),$J$5,$J$3),I340&lt;-Backtesting!$H$15,IF(OR(J339=$J$4,J339=$J$5),$J$5,$J$4),TRUE,IF(OR(J339=$J$7,J339=$J$6),$J$7,$J$6))</f>
        <v>Do nothing</v>
      </c>
      <c r="K340" t="str">
        <f t="shared" si="50"/>
        <v>Null</v>
      </c>
      <c r="L340" t="str">
        <f t="shared" si="51"/>
        <v>Null</v>
      </c>
      <c r="M340" s="7">
        <f t="shared" si="39"/>
        <v>0</v>
      </c>
      <c r="N340" s="7">
        <f t="shared" si="40"/>
        <v>0</v>
      </c>
      <c r="O340" s="10">
        <f t="shared" si="41"/>
        <v>0</v>
      </c>
      <c r="P340" s="4">
        <f t="shared" si="52"/>
        <v>38.356178333333332</v>
      </c>
      <c r="Q340" s="19">
        <f t="shared" si="42"/>
        <v>38.356178333333332</v>
      </c>
      <c r="R340" s="2">
        <f t="shared" si="43"/>
        <v>0</v>
      </c>
      <c r="S340" s="2">
        <f t="shared" si="44"/>
        <v>0</v>
      </c>
      <c r="T340" s="19">
        <f t="shared" si="45"/>
        <v>38.356178333333332</v>
      </c>
      <c r="U340" s="19">
        <f t="shared" si="53"/>
        <v>0</v>
      </c>
      <c r="V340">
        <f t="shared" si="46"/>
        <v>2011</v>
      </c>
    </row>
    <row r="341" spans="1:22" x14ac:dyDescent="0.25">
      <c r="A341" s="5">
        <v>339</v>
      </c>
      <c r="B341" s="1">
        <v>40693</v>
      </c>
      <c r="C341" s="2">
        <v>105.449257</v>
      </c>
      <c r="D341" s="2">
        <v>85.879890000000003</v>
      </c>
      <c r="E341" s="9">
        <f t="shared" si="47"/>
        <v>-3.3043061036823786</v>
      </c>
      <c r="F341" s="2">
        <f t="array" ref="F341:G341">LINEST(C241:C340,D241:D340)</f>
        <v>0.68770889925128631</v>
      </c>
      <c r="G341" s="2">
        <v>49.693198483960828</v>
      </c>
      <c r="H341" s="2">
        <f t="shared" si="48"/>
        <v>108.75356310368238</v>
      </c>
      <c r="I341" s="4">
        <f t="shared" si="49"/>
        <v>-0.81598112207452067</v>
      </c>
      <c r="J341" t="str">
        <f>_xlfn.IFS(I341&gt;Backtesting!$H$15,IF(OR(J340=$J$3,J340=$J$5),$J$5,$J$3),I341&lt;-Backtesting!$H$15,IF(OR(J340=$J$4,J340=$J$5),$J$5,$J$4),TRUE,IF(OR(J340=$J$7,J340=$J$6),$J$7,$J$6))</f>
        <v>Do nothing</v>
      </c>
      <c r="K341" t="str">
        <f t="shared" si="50"/>
        <v>Null</v>
      </c>
      <c r="L341" t="str">
        <f t="shared" si="51"/>
        <v>Null</v>
      </c>
      <c r="M341" s="7">
        <f t="shared" si="39"/>
        <v>0</v>
      </c>
      <c r="N341" s="7">
        <f t="shared" si="40"/>
        <v>0</v>
      </c>
      <c r="O341" s="10">
        <f t="shared" si="41"/>
        <v>0</v>
      </c>
      <c r="P341" s="4">
        <f t="shared" si="52"/>
        <v>38.356178333333332</v>
      </c>
      <c r="Q341" s="19">
        <f t="shared" si="42"/>
        <v>38.356178333333332</v>
      </c>
      <c r="R341" s="2">
        <f t="shared" si="43"/>
        <v>0</v>
      </c>
      <c r="S341" s="2">
        <f t="shared" si="44"/>
        <v>0</v>
      </c>
      <c r="T341" s="19">
        <f t="shared" si="45"/>
        <v>38.356178333333332</v>
      </c>
      <c r="U341" s="19">
        <f t="shared" si="53"/>
        <v>0</v>
      </c>
      <c r="V341">
        <f t="shared" si="46"/>
        <v>2011</v>
      </c>
    </row>
    <row r="342" spans="1:22" x14ac:dyDescent="0.25">
      <c r="A342" s="5">
        <v>340</v>
      </c>
      <c r="B342" s="1">
        <v>40694</v>
      </c>
      <c r="C342" s="2">
        <v>106.303101</v>
      </c>
      <c r="D342" s="2">
        <v>86.254906000000005</v>
      </c>
      <c r="E342" s="9">
        <f t="shared" si="47"/>
        <v>-2.5907308876113007</v>
      </c>
      <c r="F342" s="2">
        <f t="array" ref="F342:G342">LINEST(C242:C341,D242:D341)</f>
        <v>0.68257435592941318</v>
      </c>
      <c r="G342" s="2">
        <v>50.018444978909208</v>
      </c>
      <c r="H342" s="2">
        <f t="shared" si="48"/>
        <v>108.8938318876113</v>
      </c>
      <c r="I342" s="4">
        <f t="shared" si="49"/>
        <v>-0.63892904778735249</v>
      </c>
      <c r="J342" t="str">
        <f>_xlfn.IFS(I342&gt;Backtesting!$H$15,IF(OR(J341=$J$3,J341=$J$5),$J$5,$J$3),I342&lt;-Backtesting!$H$15,IF(OR(J341=$J$4,J341=$J$5),$J$5,$J$4),TRUE,IF(OR(J341=$J$7,J341=$J$6),$J$7,$J$6))</f>
        <v>Do nothing</v>
      </c>
      <c r="K342" t="str">
        <f t="shared" si="50"/>
        <v>Null</v>
      </c>
      <c r="L342" t="str">
        <f t="shared" si="51"/>
        <v>Null</v>
      </c>
      <c r="M342" s="7">
        <f t="shared" si="39"/>
        <v>0</v>
      </c>
      <c r="N342" s="7">
        <f t="shared" si="40"/>
        <v>0</v>
      </c>
      <c r="O342" s="10">
        <f t="shared" si="41"/>
        <v>0</v>
      </c>
      <c r="P342" s="4">
        <f t="shared" si="52"/>
        <v>38.356178333333332</v>
      </c>
      <c r="Q342" s="19">
        <f t="shared" si="42"/>
        <v>38.356178333333332</v>
      </c>
      <c r="R342" s="2">
        <f t="shared" si="43"/>
        <v>0</v>
      </c>
      <c r="S342" s="2">
        <f t="shared" si="44"/>
        <v>0</v>
      </c>
      <c r="T342" s="19">
        <f t="shared" si="45"/>
        <v>38.356178333333332</v>
      </c>
      <c r="U342" s="19">
        <f t="shared" si="53"/>
        <v>0</v>
      </c>
      <c r="V342">
        <f t="shared" si="46"/>
        <v>2011</v>
      </c>
    </row>
    <row r="343" spans="1:22" x14ac:dyDescent="0.25">
      <c r="A343" s="5">
        <v>341</v>
      </c>
      <c r="B343" s="1">
        <v>40695</v>
      </c>
      <c r="C343" s="2">
        <v>104.168465</v>
      </c>
      <c r="D343" s="2">
        <v>85.129829000000001</v>
      </c>
      <c r="E343" s="9">
        <f t="shared" si="47"/>
        <v>-3.8676660999398962</v>
      </c>
      <c r="F343" s="2">
        <f t="array" ref="F343:G343">LINEST(C243:C342,D243:D342)</f>
        <v>0.6776999202160785</v>
      </c>
      <c r="G343" s="2">
        <v>50.34365277863148</v>
      </c>
      <c r="H343" s="2">
        <f t="shared" si="48"/>
        <v>108.03613109993989</v>
      </c>
      <c r="I343" s="4">
        <f t="shared" si="49"/>
        <v>-0.91245660257623973</v>
      </c>
      <c r="J343" t="str">
        <f>_xlfn.IFS(I343&gt;Backtesting!$H$15,IF(OR(J342=$J$3,J342=$J$5),$J$5,$J$3),I343&lt;-Backtesting!$H$15,IF(OR(J342=$J$4,J342=$J$5),$J$5,$J$4),TRUE,IF(OR(J342=$J$7,J342=$J$6),$J$7,$J$6))</f>
        <v>Do nothing</v>
      </c>
      <c r="K343" t="str">
        <f t="shared" si="50"/>
        <v>Null</v>
      </c>
      <c r="L343" t="str">
        <f t="shared" si="51"/>
        <v>Null</v>
      </c>
      <c r="M343" s="7">
        <f t="shared" si="39"/>
        <v>0</v>
      </c>
      <c r="N343" s="7">
        <f t="shared" si="40"/>
        <v>0</v>
      </c>
      <c r="O343" s="10">
        <f t="shared" si="41"/>
        <v>0</v>
      </c>
      <c r="P343" s="4">
        <f t="shared" si="52"/>
        <v>38.356178333333332</v>
      </c>
      <c r="Q343" s="19">
        <f t="shared" si="42"/>
        <v>38.356178333333332</v>
      </c>
      <c r="R343" s="2">
        <f t="shared" si="43"/>
        <v>0</v>
      </c>
      <c r="S343" s="2">
        <f t="shared" si="44"/>
        <v>0</v>
      </c>
      <c r="T343" s="19">
        <f t="shared" si="45"/>
        <v>38.356178333333332</v>
      </c>
      <c r="U343" s="19">
        <f t="shared" si="53"/>
        <v>0</v>
      </c>
      <c r="V343">
        <f t="shared" si="46"/>
        <v>2011</v>
      </c>
    </row>
    <row r="344" spans="1:22" x14ac:dyDescent="0.25">
      <c r="A344" s="5">
        <v>342</v>
      </c>
      <c r="B344" s="1">
        <v>40696</v>
      </c>
      <c r="C344" s="2">
        <v>102.46080000000001</v>
      </c>
      <c r="D344" s="2">
        <v>83.254738000000003</v>
      </c>
      <c r="E344" s="9">
        <f t="shared" si="47"/>
        <v>-4.2143372933964542</v>
      </c>
      <c r="F344" s="2">
        <f t="array" ref="F344:G344">LINEST(C244:C343,D244:D343)</f>
        <v>0.67139899499886291</v>
      </c>
      <c r="G344" s="2">
        <v>50.777989871302815</v>
      </c>
      <c r="H344" s="2">
        <f t="shared" si="48"/>
        <v>106.67513729339646</v>
      </c>
      <c r="I344" s="4">
        <f t="shared" si="49"/>
        <v>-0.97262654157720674</v>
      </c>
      <c r="J344" t="str">
        <f>_xlfn.IFS(I344&gt;Backtesting!$H$15,IF(OR(J343=$J$3,J343=$J$5),$J$5,$J$3),I344&lt;-Backtesting!$H$15,IF(OR(J343=$J$4,J343=$J$5),$J$5,$J$4),TRUE,IF(OR(J343=$J$7,J343=$J$6),$J$7,$J$6))</f>
        <v>Do nothing</v>
      </c>
      <c r="K344" t="str">
        <f t="shared" si="50"/>
        <v>Null</v>
      </c>
      <c r="L344" t="str">
        <f t="shared" si="51"/>
        <v>Null</v>
      </c>
      <c r="M344" s="7">
        <f t="shared" si="39"/>
        <v>0</v>
      </c>
      <c r="N344" s="7">
        <f t="shared" si="40"/>
        <v>0</v>
      </c>
      <c r="O344" s="10">
        <f t="shared" si="41"/>
        <v>0</v>
      </c>
      <c r="P344" s="4">
        <f t="shared" si="52"/>
        <v>38.356178333333332</v>
      </c>
      <c r="Q344" s="19">
        <f t="shared" si="42"/>
        <v>38.356178333333332</v>
      </c>
      <c r="R344" s="2">
        <f t="shared" si="43"/>
        <v>0</v>
      </c>
      <c r="S344" s="2">
        <f t="shared" si="44"/>
        <v>0</v>
      </c>
      <c r="T344" s="19">
        <f t="shared" si="45"/>
        <v>38.356178333333332</v>
      </c>
      <c r="U344" s="19">
        <f t="shared" si="53"/>
        <v>0</v>
      </c>
      <c r="V344">
        <f t="shared" si="46"/>
        <v>2011</v>
      </c>
    </row>
    <row r="345" spans="1:22" x14ac:dyDescent="0.25">
      <c r="A345" s="5">
        <v>343</v>
      </c>
      <c r="B345" s="1">
        <v>40697</v>
      </c>
      <c r="C345" s="2">
        <v>101.180054</v>
      </c>
      <c r="D345" s="2">
        <v>82.504683999999997</v>
      </c>
      <c r="E345" s="9">
        <f t="shared" si="47"/>
        <v>-4.9081222824644186</v>
      </c>
      <c r="F345" s="2">
        <f t="array" ref="F345:G345">LINEST(C245:C344,D245:D344)</f>
        <v>0.66714981882503632</v>
      </c>
      <c r="G345" s="2">
        <v>51.045191299647556</v>
      </c>
      <c r="H345" s="2">
        <f t="shared" si="48"/>
        <v>106.08817628246442</v>
      </c>
      <c r="I345" s="4">
        <f t="shared" si="49"/>
        <v>-1.1099974127354053</v>
      </c>
      <c r="J345" t="str">
        <f>_xlfn.IFS(I345&gt;Backtesting!$H$15,IF(OR(J344=$J$3,J344=$J$5),$J$5,$J$3),I345&lt;-Backtesting!$H$15,IF(OR(J344=$J$4,J344=$J$5),$J$5,$J$4),TRUE,IF(OR(J344=$J$7,J344=$J$6),$J$7,$J$6))</f>
        <v>Do nothing</v>
      </c>
      <c r="K345" t="str">
        <f t="shared" si="50"/>
        <v>Null</v>
      </c>
      <c r="L345" t="str">
        <f t="shared" si="51"/>
        <v>Null</v>
      </c>
      <c r="M345" s="7">
        <f t="shared" si="39"/>
        <v>0</v>
      </c>
      <c r="N345" s="7">
        <f t="shared" si="40"/>
        <v>0</v>
      </c>
      <c r="O345" s="10">
        <f t="shared" si="41"/>
        <v>0</v>
      </c>
      <c r="P345" s="4">
        <f t="shared" si="52"/>
        <v>38.356178333333332</v>
      </c>
      <c r="Q345" s="19">
        <f t="shared" si="42"/>
        <v>38.356178333333332</v>
      </c>
      <c r="R345" s="2">
        <f t="shared" si="43"/>
        <v>0</v>
      </c>
      <c r="S345" s="2">
        <f t="shared" si="44"/>
        <v>0</v>
      </c>
      <c r="T345" s="19">
        <f t="shared" si="45"/>
        <v>38.356178333333332</v>
      </c>
      <c r="U345" s="19">
        <f t="shared" si="53"/>
        <v>0</v>
      </c>
      <c r="V345">
        <f t="shared" si="46"/>
        <v>2011</v>
      </c>
    </row>
    <row r="346" spans="1:22" x14ac:dyDescent="0.25">
      <c r="A346" s="5">
        <v>344</v>
      </c>
      <c r="B346" s="1">
        <v>40700</v>
      </c>
      <c r="C346" s="2">
        <v>100.32621</v>
      </c>
      <c r="D346" s="2">
        <v>80.254570000000001</v>
      </c>
      <c r="E346" s="9">
        <f t="shared" si="47"/>
        <v>-4.1719908154294103</v>
      </c>
      <c r="F346" s="2">
        <f t="array" ref="F346:G346">LINEST(C246:C345,D246:D345)</f>
        <v>0.66290215064253699</v>
      </c>
      <c r="G346" s="2">
        <v>51.29727376353739</v>
      </c>
      <c r="H346" s="2">
        <f t="shared" si="48"/>
        <v>104.49820081542941</v>
      </c>
      <c r="I346" s="4">
        <f t="shared" si="49"/>
        <v>-0.92180338315804899</v>
      </c>
      <c r="J346" t="str">
        <f>_xlfn.IFS(I346&gt;Backtesting!$H$15,IF(OR(J345=$J$3,J345=$J$5),$J$5,$J$3),I346&lt;-Backtesting!$H$15,IF(OR(J345=$J$4,J345=$J$5),$J$5,$J$4),TRUE,IF(OR(J345=$J$7,J345=$J$6),$J$7,$J$6))</f>
        <v>Do nothing</v>
      </c>
      <c r="K346" t="str">
        <f t="shared" si="50"/>
        <v>Null</v>
      </c>
      <c r="L346" t="str">
        <f t="shared" si="51"/>
        <v>Null</v>
      </c>
      <c r="M346" s="7">
        <f t="shared" si="39"/>
        <v>0</v>
      </c>
      <c r="N346" s="7">
        <f t="shared" si="40"/>
        <v>0</v>
      </c>
      <c r="O346" s="10">
        <f t="shared" si="41"/>
        <v>0</v>
      </c>
      <c r="P346" s="4">
        <f t="shared" si="52"/>
        <v>38.356178333333332</v>
      </c>
      <c r="Q346" s="19">
        <f t="shared" si="42"/>
        <v>38.356178333333332</v>
      </c>
      <c r="R346" s="2">
        <f t="shared" si="43"/>
        <v>0</v>
      </c>
      <c r="S346" s="2">
        <f t="shared" si="44"/>
        <v>0</v>
      </c>
      <c r="T346" s="19">
        <f t="shared" si="45"/>
        <v>38.356178333333332</v>
      </c>
      <c r="U346" s="19">
        <f t="shared" si="53"/>
        <v>0</v>
      </c>
      <c r="V346">
        <f t="shared" si="46"/>
        <v>2011</v>
      </c>
    </row>
    <row r="347" spans="1:22" x14ac:dyDescent="0.25">
      <c r="A347" s="5">
        <v>345</v>
      </c>
      <c r="B347" s="1">
        <v>40701</v>
      </c>
      <c r="C347" s="2">
        <v>96.910843</v>
      </c>
      <c r="D347" s="2">
        <v>78.379456000000005</v>
      </c>
      <c r="E347" s="9">
        <f t="shared" si="47"/>
        <v>-6.2660585182269699</v>
      </c>
      <c r="F347" s="2">
        <f t="array" ref="F347:G347">LINEST(C247:C346,D247:D346)</f>
        <v>0.66333007254200393</v>
      </c>
      <c r="G347" s="2">
        <v>51.185451283944154</v>
      </c>
      <c r="H347" s="2">
        <f t="shared" si="48"/>
        <v>103.17690151822697</v>
      </c>
      <c r="I347" s="4">
        <f t="shared" si="49"/>
        <v>-1.3787459510378892</v>
      </c>
      <c r="J347" t="str">
        <f>_xlfn.IFS(I347&gt;Backtesting!$H$15,IF(OR(J346=$J$3,J346=$J$5),$J$5,$J$3),I347&lt;-Backtesting!$H$15,IF(OR(J346=$J$4,J346=$J$5),$J$5,$J$4),TRUE,IF(OR(J346=$J$7,J346=$J$6),$J$7,$J$6))</f>
        <v>Do nothing</v>
      </c>
      <c r="K347" t="str">
        <f t="shared" si="50"/>
        <v>Null</v>
      </c>
      <c r="L347" t="str">
        <f t="shared" si="51"/>
        <v>Null</v>
      </c>
      <c r="M347" s="7">
        <f t="shared" si="39"/>
        <v>0</v>
      </c>
      <c r="N347" s="7">
        <f t="shared" si="40"/>
        <v>0</v>
      </c>
      <c r="O347" s="10">
        <f t="shared" si="41"/>
        <v>0</v>
      </c>
      <c r="P347" s="4">
        <f t="shared" si="52"/>
        <v>38.356178333333332</v>
      </c>
      <c r="Q347" s="19">
        <f t="shared" si="42"/>
        <v>38.356178333333332</v>
      </c>
      <c r="R347" s="2">
        <f t="shared" si="43"/>
        <v>0</v>
      </c>
      <c r="S347" s="2">
        <f t="shared" si="44"/>
        <v>0</v>
      </c>
      <c r="T347" s="19">
        <f t="shared" si="45"/>
        <v>38.356178333333332</v>
      </c>
      <c r="U347" s="19">
        <f t="shared" si="53"/>
        <v>0</v>
      </c>
      <c r="V347">
        <f t="shared" si="46"/>
        <v>2011</v>
      </c>
    </row>
    <row r="348" spans="1:22" x14ac:dyDescent="0.25">
      <c r="A348" s="5">
        <v>346</v>
      </c>
      <c r="B348" s="1">
        <v>40702</v>
      </c>
      <c r="C348" s="2">
        <v>95.203170999999998</v>
      </c>
      <c r="D348" s="2">
        <v>77.629424999999998</v>
      </c>
      <c r="E348" s="9">
        <f t="shared" si="47"/>
        <v>-7.3618315793883937</v>
      </c>
      <c r="F348" s="2">
        <f t="array" ref="F348:G348">LINEST(C248:C347,D248:D347)</f>
        <v>0.66588731030904624</v>
      </c>
      <c r="G348" s="2">
        <v>50.872553565300571</v>
      </c>
      <c r="H348" s="2">
        <f t="shared" si="48"/>
        <v>102.56500257938839</v>
      </c>
      <c r="I348" s="4">
        <f t="shared" si="49"/>
        <v>-1.601981940931873</v>
      </c>
      <c r="J348" t="str">
        <f>_xlfn.IFS(I348&gt;Backtesting!$H$15,IF(OR(J347=$J$3,J347=$J$5),$J$5,$J$3),I348&lt;-Backtesting!$H$15,IF(OR(J347=$J$4,J347=$J$5),$J$5,$J$4),TRUE,IF(OR(J347=$J$7,J347=$J$6),$J$7,$J$6))</f>
        <v>Do nothing</v>
      </c>
      <c r="K348" t="str">
        <f t="shared" si="50"/>
        <v>Null</v>
      </c>
      <c r="L348" t="str">
        <f t="shared" si="51"/>
        <v>Null</v>
      </c>
      <c r="M348" s="7">
        <f t="shared" si="39"/>
        <v>0</v>
      </c>
      <c r="N348" s="7">
        <f t="shared" si="40"/>
        <v>0</v>
      </c>
      <c r="O348" s="10">
        <f t="shared" si="41"/>
        <v>0</v>
      </c>
      <c r="P348" s="4">
        <f t="shared" si="52"/>
        <v>38.356178333333332</v>
      </c>
      <c r="Q348" s="19">
        <f t="shared" si="42"/>
        <v>38.356178333333332</v>
      </c>
      <c r="R348" s="2">
        <f t="shared" si="43"/>
        <v>0</v>
      </c>
      <c r="S348" s="2">
        <f t="shared" si="44"/>
        <v>0</v>
      </c>
      <c r="T348" s="19">
        <f t="shared" si="45"/>
        <v>38.356178333333332</v>
      </c>
      <c r="U348" s="19">
        <f t="shared" si="53"/>
        <v>0</v>
      </c>
      <c r="V348">
        <f t="shared" si="46"/>
        <v>2011</v>
      </c>
    </row>
    <row r="349" spans="1:22" x14ac:dyDescent="0.25">
      <c r="A349" s="5">
        <v>347</v>
      </c>
      <c r="B349" s="1">
        <v>40703</v>
      </c>
      <c r="C349" s="2">
        <v>95.630081000000004</v>
      </c>
      <c r="D349" s="2">
        <v>79.129501000000005</v>
      </c>
      <c r="E349" s="9">
        <f t="shared" si="47"/>
        <v>-7.8039548846085864</v>
      </c>
      <c r="F349" s="2">
        <f t="array" ref="F349:G349">LINEST(C249:C348,D249:D348)</f>
        <v>0.66803666442872978</v>
      </c>
      <c r="G349" s="2">
        <v>50.572627978658758</v>
      </c>
      <c r="H349" s="2">
        <f t="shared" si="48"/>
        <v>103.43403588460859</v>
      </c>
      <c r="I349" s="4">
        <f t="shared" si="49"/>
        <v>-1.668888746801195</v>
      </c>
      <c r="J349" t="str">
        <f>_xlfn.IFS(I349&gt;Backtesting!$H$15,IF(OR(J348=$J$3,J348=$J$5),$J$5,$J$3),I349&lt;-Backtesting!$H$15,IF(OR(J348=$J$4,J348=$J$5),$J$5,$J$4),TRUE,IF(OR(J348=$J$7,J348=$J$6),$J$7,$J$6))</f>
        <v>Do nothing</v>
      </c>
      <c r="K349" t="str">
        <f t="shared" si="50"/>
        <v>Null</v>
      </c>
      <c r="L349" t="str">
        <f t="shared" si="51"/>
        <v>Null</v>
      </c>
      <c r="M349" s="7">
        <f t="shared" si="39"/>
        <v>0</v>
      </c>
      <c r="N349" s="7">
        <f t="shared" si="40"/>
        <v>0</v>
      </c>
      <c r="O349" s="10">
        <f t="shared" si="41"/>
        <v>0</v>
      </c>
      <c r="P349" s="4">
        <f t="shared" si="52"/>
        <v>38.356178333333332</v>
      </c>
      <c r="Q349" s="19">
        <f t="shared" si="42"/>
        <v>38.356178333333332</v>
      </c>
      <c r="R349" s="2">
        <f t="shared" si="43"/>
        <v>0</v>
      </c>
      <c r="S349" s="2">
        <f t="shared" si="44"/>
        <v>0</v>
      </c>
      <c r="T349" s="19">
        <f t="shared" si="45"/>
        <v>38.356178333333332</v>
      </c>
      <c r="U349" s="19">
        <f t="shared" si="53"/>
        <v>0</v>
      </c>
      <c r="V349">
        <f t="shared" si="46"/>
        <v>2011</v>
      </c>
    </row>
    <row r="350" spans="1:22" x14ac:dyDescent="0.25">
      <c r="A350" s="5">
        <v>348</v>
      </c>
      <c r="B350" s="1">
        <v>40704</v>
      </c>
      <c r="C350" s="2">
        <v>95.203170999999998</v>
      </c>
      <c r="D350" s="2">
        <v>79.504524000000004</v>
      </c>
      <c r="E350" s="9">
        <f t="shared" si="47"/>
        <v>-8.3319080526798075</v>
      </c>
      <c r="F350" s="2">
        <f t="array" ref="F350:G350">LINEST(C250:C349,D250:D349)</f>
        <v>0.66864946714624551</v>
      </c>
      <c r="G350" s="2">
        <v>50.374421444363925</v>
      </c>
      <c r="H350" s="2">
        <f t="shared" si="48"/>
        <v>103.53507905267981</v>
      </c>
      <c r="I350" s="4">
        <f t="shared" si="49"/>
        <v>-1.7607429351406019</v>
      </c>
      <c r="J350" t="str">
        <f>_xlfn.IFS(I350&gt;Backtesting!$H$15,IF(OR(J349=$J$3,J349=$J$5),$J$5,$J$3),I350&lt;-Backtesting!$H$15,IF(OR(J349=$J$4,J349=$J$5),$J$5,$J$4),TRUE,IF(OR(J349=$J$7,J349=$J$6),$J$7,$J$6))</f>
        <v>Do nothing</v>
      </c>
      <c r="K350" t="str">
        <f t="shared" si="50"/>
        <v>Null</v>
      </c>
      <c r="L350" t="str">
        <f t="shared" si="51"/>
        <v>Null</v>
      </c>
      <c r="M350" s="7">
        <f t="shared" si="39"/>
        <v>0</v>
      </c>
      <c r="N350" s="7">
        <f t="shared" si="40"/>
        <v>0</v>
      </c>
      <c r="O350" s="10">
        <f t="shared" si="41"/>
        <v>0</v>
      </c>
      <c r="P350" s="4">
        <f t="shared" si="52"/>
        <v>38.356178333333332</v>
      </c>
      <c r="Q350" s="19">
        <f t="shared" si="42"/>
        <v>38.356178333333332</v>
      </c>
      <c r="R350" s="2">
        <f t="shared" si="43"/>
        <v>0</v>
      </c>
      <c r="S350" s="2">
        <f t="shared" si="44"/>
        <v>0</v>
      </c>
      <c r="T350" s="19">
        <f t="shared" si="45"/>
        <v>38.356178333333332</v>
      </c>
      <c r="U350" s="19">
        <f t="shared" si="53"/>
        <v>0</v>
      </c>
      <c r="V350">
        <f t="shared" si="46"/>
        <v>2011</v>
      </c>
    </row>
    <row r="351" spans="1:22" x14ac:dyDescent="0.25">
      <c r="A351" s="5">
        <v>349</v>
      </c>
      <c r="B351" s="1">
        <v>40707</v>
      </c>
      <c r="C351" s="2">
        <v>94.776252999999997</v>
      </c>
      <c r="D351" s="2">
        <v>77.629424999999998</v>
      </c>
      <c r="E351" s="9">
        <f t="shared" si="47"/>
        <v>-7.3276245231500354</v>
      </c>
      <c r="F351" s="2">
        <f t="array" ref="F351:G351">LINEST(C251:C350,D251:D350)</f>
        <v>0.67426454530510127</v>
      </c>
      <c r="G351" s="2">
        <v>49.761108573228576</v>
      </c>
      <c r="H351" s="2">
        <f t="shared" si="48"/>
        <v>102.10387752315003</v>
      </c>
      <c r="I351" s="4">
        <f t="shared" si="49"/>
        <v>-1.5165990163665404</v>
      </c>
      <c r="J351" t="str">
        <f>_xlfn.IFS(I351&gt;Backtesting!$H$15,IF(OR(J350=$J$3,J350=$J$5),$J$5,$J$3),I351&lt;-Backtesting!$H$15,IF(OR(J350=$J$4,J350=$J$5),$J$5,$J$4),TRUE,IF(OR(J350=$J$7,J350=$J$6),$J$7,$J$6))</f>
        <v>Do nothing</v>
      </c>
      <c r="K351" t="str">
        <f t="shared" si="50"/>
        <v>Null</v>
      </c>
      <c r="L351" t="str">
        <f t="shared" si="51"/>
        <v>Null</v>
      </c>
      <c r="M351" s="7">
        <f t="shared" si="39"/>
        <v>0</v>
      </c>
      <c r="N351" s="7">
        <f t="shared" si="40"/>
        <v>0</v>
      </c>
      <c r="O351" s="10">
        <f t="shared" si="41"/>
        <v>0</v>
      </c>
      <c r="P351" s="4">
        <f t="shared" si="52"/>
        <v>38.356178333333332</v>
      </c>
      <c r="Q351" s="19">
        <f t="shared" si="42"/>
        <v>38.356178333333332</v>
      </c>
      <c r="R351" s="2">
        <f t="shared" si="43"/>
        <v>0</v>
      </c>
      <c r="S351" s="2">
        <f t="shared" si="44"/>
        <v>0</v>
      </c>
      <c r="T351" s="19">
        <f t="shared" si="45"/>
        <v>38.356178333333332</v>
      </c>
      <c r="U351" s="19">
        <f t="shared" si="53"/>
        <v>0</v>
      </c>
      <c r="V351">
        <f t="shared" si="46"/>
        <v>2011</v>
      </c>
    </row>
    <row r="352" spans="1:22" x14ac:dyDescent="0.25">
      <c r="A352" s="5">
        <v>350</v>
      </c>
      <c r="B352" s="1">
        <v>40708</v>
      </c>
      <c r="C352" s="2">
        <v>97.337776000000005</v>
      </c>
      <c r="D352" s="2">
        <v>79.504524000000004</v>
      </c>
      <c r="E352" s="9">
        <f t="shared" si="47"/>
        <v>-5.8958677291908543</v>
      </c>
      <c r="F352" s="2">
        <f t="array" ref="F352:G352">LINEST(C252:C351,D252:D351)</f>
        <v>0.68705617462599489</v>
      </c>
      <c r="G352" s="2">
        <v>48.609569604290257</v>
      </c>
      <c r="H352" s="2">
        <f t="shared" si="48"/>
        <v>103.23364372919086</v>
      </c>
      <c r="I352" s="4">
        <f t="shared" si="49"/>
        <v>-1.1688392863569179</v>
      </c>
      <c r="J352" t="str">
        <f>_xlfn.IFS(I352&gt;Backtesting!$H$15,IF(OR(J351=$J$3,J351=$J$5),$J$5,$J$3),I352&lt;-Backtesting!$H$15,IF(OR(J351=$J$4,J351=$J$5),$J$5,$J$4),TRUE,IF(OR(J351=$J$7,J351=$J$6),$J$7,$J$6))</f>
        <v>Do nothing</v>
      </c>
      <c r="K352" t="str">
        <f t="shared" si="50"/>
        <v>Null</v>
      </c>
      <c r="L352" t="str">
        <f t="shared" si="51"/>
        <v>Null</v>
      </c>
      <c r="M352" s="7">
        <f t="shared" si="39"/>
        <v>0</v>
      </c>
      <c r="N352" s="7">
        <f t="shared" si="40"/>
        <v>0</v>
      </c>
      <c r="O352" s="10">
        <f t="shared" si="41"/>
        <v>0</v>
      </c>
      <c r="P352" s="4">
        <f t="shared" si="52"/>
        <v>38.356178333333332</v>
      </c>
      <c r="Q352" s="19">
        <f t="shared" si="42"/>
        <v>38.356178333333332</v>
      </c>
      <c r="R352" s="2">
        <f t="shared" si="43"/>
        <v>0</v>
      </c>
      <c r="S352" s="2">
        <f t="shared" si="44"/>
        <v>0</v>
      </c>
      <c r="T352" s="19">
        <f t="shared" si="45"/>
        <v>38.356178333333332</v>
      </c>
      <c r="U352" s="19">
        <f t="shared" si="53"/>
        <v>0</v>
      </c>
      <c r="V352">
        <f t="shared" si="46"/>
        <v>2011</v>
      </c>
    </row>
    <row r="353" spans="1:22" x14ac:dyDescent="0.25">
      <c r="A353" s="5">
        <v>351</v>
      </c>
      <c r="B353" s="1">
        <v>40709</v>
      </c>
      <c r="C353" s="2">
        <v>98.191581999999997</v>
      </c>
      <c r="D353" s="2">
        <v>80.254570000000001</v>
      </c>
      <c r="E353" s="9">
        <f t="shared" si="47"/>
        <v>-5.4553194592779732</v>
      </c>
      <c r="F353" s="2">
        <f t="array" ref="F353:G353">LINEST(C253:C352,D253:D352)</f>
        <v>0.6966485315501737</v>
      </c>
      <c r="G353" s="2">
        <v>47.737673118587345</v>
      </c>
      <c r="H353" s="2">
        <f t="shared" si="48"/>
        <v>103.64690145927797</v>
      </c>
      <c r="I353" s="4">
        <f t="shared" si="49"/>
        <v>-1.0524516749473327</v>
      </c>
      <c r="J353" t="str">
        <f>_xlfn.IFS(I353&gt;Backtesting!$H$15,IF(OR(J352=$J$3,J352=$J$5),$J$5,$J$3),I353&lt;-Backtesting!$H$15,IF(OR(J352=$J$4,J352=$J$5),$J$5,$J$4),TRUE,IF(OR(J352=$J$7,J352=$J$6),$J$7,$J$6))</f>
        <v>Do nothing</v>
      </c>
      <c r="K353" t="str">
        <f t="shared" si="50"/>
        <v>Null</v>
      </c>
      <c r="L353" t="str">
        <f t="shared" si="51"/>
        <v>Null</v>
      </c>
      <c r="M353" s="7">
        <f t="shared" si="39"/>
        <v>0</v>
      </c>
      <c r="N353" s="7">
        <f t="shared" si="40"/>
        <v>0</v>
      </c>
      <c r="O353" s="10">
        <f t="shared" si="41"/>
        <v>0</v>
      </c>
      <c r="P353" s="4">
        <f t="shared" si="52"/>
        <v>38.356178333333332</v>
      </c>
      <c r="Q353" s="19">
        <f t="shared" si="42"/>
        <v>38.356178333333332</v>
      </c>
      <c r="R353" s="2">
        <f t="shared" si="43"/>
        <v>0</v>
      </c>
      <c r="S353" s="2">
        <f t="shared" si="44"/>
        <v>0</v>
      </c>
      <c r="T353" s="19">
        <f t="shared" si="45"/>
        <v>38.356178333333332</v>
      </c>
      <c r="U353" s="19">
        <f t="shared" si="53"/>
        <v>0</v>
      </c>
      <c r="V353">
        <f t="shared" si="46"/>
        <v>2011</v>
      </c>
    </row>
    <row r="354" spans="1:22" x14ac:dyDescent="0.25">
      <c r="A354" s="5">
        <v>352</v>
      </c>
      <c r="B354" s="1">
        <v>40710</v>
      </c>
      <c r="C354" s="2">
        <v>97.337776000000005</v>
      </c>
      <c r="D354" s="2">
        <v>78.754493999999994</v>
      </c>
      <c r="E354" s="9">
        <f t="shared" si="47"/>
        <v>-5.1479291646265466</v>
      </c>
      <c r="F354" s="2">
        <f t="array" ref="F354:G354">LINEST(C254:C353,D254:D353)</f>
        <v>0.70555543575910362</v>
      </c>
      <c r="G354" s="2">
        <v>46.920043832468835</v>
      </c>
      <c r="H354" s="2">
        <f t="shared" si="48"/>
        <v>102.48570516462655</v>
      </c>
      <c r="I354" s="4">
        <f t="shared" si="49"/>
        <v>-0.96691449148204156</v>
      </c>
      <c r="J354" t="str">
        <f>_xlfn.IFS(I354&gt;Backtesting!$H$15,IF(OR(J353=$J$3,J353=$J$5),$J$5,$J$3),I354&lt;-Backtesting!$H$15,IF(OR(J353=$J$4,J353=$J$5),$J$5,$J$4),TRUE,IF(OR(J353=$J$7,J353=$J$6),$J$7,$J$6))</f>
        <v>Do nothing</v>
      </c>
      <c r="K354" t="str">
        <f t="shared" si="50"/>
        <v>Null</v>
      </c>
      <c r="L354" t="str">
        <f t="shared" si="51"/>
        <v>Null</v>
      </c>
      <c r="M354" s="7">
        <f t="shared" si="39"/>
        <v>0</v>
      </c>
      <c r="N354" s="7">
        <f t="shared" si="40"/>
        <v>0</v>
      </c>
      <c r="O354" s="10">
        <f t="shared" si="41"/>
        <v>0</v>
      </c>
      <c r="P354" s="4">
        <f t="shared" si="52"/>
        <v>38.356178333333332</v>
      </c>
      <c r="Q354" s="19">
        <f t="shared" si="42"/>
        <v>38.356178333333332</v>
      </c>
      <c r="R354" s="2">
        <f t="shared" si="43"/>
        <v>0</v>
      </c>
      <c r="S354" s="2">
        <f t="shared" si="44"/>
        <v>0</v>
      </c>
      <c r="T354" s="19">
        <f t="shared" si="45"/>
        <v>38.356178333333332</v>
      </c>
      <c r="U354" s="19">
        <f t="shared" si="53"/>
        <v>0</v>
      </c>
      <c r="V354">
        <f t="shared" si="46"/>
        <v>2011</v>
      </c>
    </row>
    <row r="355" spans="1:22" x14ac:dyDescent="0.25">
      <c r="A355" s="5">
        <v>353</v>
      </c>
      <c r="B355" s="1">
        <v>40711</v>
      </c>
      <c r="C355" s="2">
        <v>97.337776000000005</v>
      </c>
      <c r="D355" s="2">
        <v>78.379456000000005</v>
      </c>
      <c r="E355" s="9">
        <f t="shared" si="47"/>
        <v>-4.7355962023159748</v>
      </c>
      <c r="F355" s="2">
        <f t="array" ref="F355:G355">LINEST(C255:C354,D255:D354)</f>
        <v>0.71720399158727022</v>
      </c>
      <c r="G355" s="2">
        <v>45.85931350067716</v>
      </c>
      <c r="H355" s="2">
        <f t="shared" si="48"/>
        <v>102.07337220231598</v>
      </c>
      <c r="I355" s="4">
        <f t="shared" si="49"/>
        <v>-0.85889476001837117</v>
      </c>
      <c r="J355" t="str">
        <f>_xlfn.IFS(I355&gt;Backtesting!$H$15,IF(OR(J354=$J$3,J354=$J$5),$J$5,$J$3),I355&lt;-Backtesting!$H$15,IF(OR(J354=$J$4,J354=$J$5),$J$5,$J$4),TRUE,IF(OR(J354=$J$7,J354=$J$6),$J$7,$J$6))</f>
        <v>Do nothing</v>
      </c>
      <c r="K355" t="str">
        <f t="shared" si="50"/>
        <v>Null</v>
      </c>
      <c r="L355" t="str">
        <f t="shared" si="51"/>
        <v>Null</v>
      </c>
      <c r="M355" s="7">
        <f t="shared" si="39"/>
        <v>0</v>
      </c>
      <c r="N355" s="7">
        <f t="shared" si="40"/>
        <v>0</v>
      </c>
      <c r="O355" s="10">
        <f t="shared" si="41"/>
        <v>0</v>
      </c>
      <c r="P355" s="4">
        <f t="shared" si="52"/>
        <v>38.356178333333332</v>
      </c>
      <c r="Q355" s="19">
        <f t="shared" si="42"/>
        <v>38.356178333333332</v>
      </c>
      <c r="R355" s="2">
        <f t="shared" si="43"/>
        <v>0</v>
      </c>
      <c r="S355" s="2">
        <f t="shared" si="44"/>
        <v>0</v>
      </c>
      <c r="T355" s="19">
        <f t="shared" si="45"/>
        <v>38.356178333333332</v>
      </c>
      <c r="U355" s="19">
        <f t="shared" si="53"/>
        <v>0</v>
      </c>
      <c r="V355">
        <f t="shared" si="46"/>
        <v>2011</v>
      </c>
    </row>
    <row r="356" spans="1:22" x14ac:dyDescent="0.25">
      <c r="A356" s="5">
        <v>354</v>
      </c>
      <c r="B356" s="1">
        <v>40714</v>
      </c>
      <c r="C356" s="2">
        <v>94.776252999999997</v>
      </c>
      <c r="D356" s="2">
        <v>78.379456000000005</v>
      </c>
      <c r="E356" s="9">
        <f t="shared" si="47"/>
        <v>-7.1400475689170548</v>
      </c>
      <c r="F356" s="2">
        <f t="array" ref="F356:G356">LINEST(C256:C355,D256:D355)</f>
        <v>0.73410127279998205</v>
      </c>
      <c r="G356" s="2">
        <v>44.377842157946866</v>
      </c>
      <c r="H356" s="2">
        <f t="shared" si="48"/>
        <v>101.91630056891705</v>
      </c>
      <c r="I356" s="4">
        <f t="shared" si="49"/>
        <v>-1.5219203963108163</v>
      </c>
      <c r="J356" t="str">
        <f>_xlfn.IFS(I356&gt;Backtesting!$H$15,IF(OR(J355=$J$3,J355=$J$5),$J$5,$J$3),I356&lt;-Backtesting!$H$15,IF(OR(J355=$J$4,J355=$J$5),$J$5,$J$4),TRUE,IF(OR(J355=$J$7,J355=$J$6),$J$7,$J$6))</f>
        <v>Do nothing</v>
      </c>
      <c r="K356" t="str">
        <f t="shared" si="50"/>
        <v>Null</v>
      </c>
      <c r="L356" t="str">
        <f t="shared" si="51"/>
        <v>Null</v>
      </c>
      <c r="M356" s="7">
        <f t="shared" si="39"/>
        <v>0</v>
      </c>
      <c r="N356" s="7">
        <f t="shared" si="40"/>
        <v>0</v>
      </c>
      <c r="O356" s="10">
        <f t="shared" si="41"/>
        <v>0</v>
      </c>
      <c r="P356" s="4">
        <f t="shared" si="52"/>
        <v>38.356178333333332</v>
      </c>
      <c r="Q356" s="19">
        <f t="shared" si="42"/>
        <v>38.356178333333332</v>
      </c>
      <c r="R356" s="2">
        <f t="shared" si="43"/>
        <v>0</v>
      </c>
      <c r="S356" s="2">
        <f t="shared" si="44"/>
        <v>0</v>
      </c>
      <c r="T356" s="19">
        <f t="shared" si="45"/>
        <v>38.356178333333332</v>
      </c>
      <c r="U356" s="19">
        <f t="shared" si="53"/>
        <v>0</v>
      </c>
      <c r="V356">
        <f t="shared" si="46"/>
        <v>2011</v>
      </c>
    </row>
    <row r="357" spans="1:22" x14ac:dyDescent="0.25">
      <c r="A357" s="5">
        <v>355</v>
      </c>
      <c r="B357" s="1">
        <v>40715</v>
      </c>
      <c r="C357" s="2">
        <v>99.045447999999993</v>
      </c>
      <c r="D357" s="2">
        <v>79.504524000000004</v>
      </c>
      <c r="E357" s="9">
        <f t="shared" si="47"/>
        <v>-3.5568909136308235</v>
      </c>
      <c r="F357" s="2">
        <f t="array" ref="F357:G357">LINEST(C257:C356,D257:D356)</f>
        <v>0.74865945539738232</v>
      </c>
      <c r="G357" s="2">
        <v>43.080525274162703</v>
      </c>
      <c r="H357" s="2">
        <f t="shared" si="48"/>
        <v>102.60233891363082</v>
      </c>
      <c r="I357" s="4">
        <f t="shared" si="49"/>
        <v>-0.51387445076360105</v>
      </c>
      <c r="J357" t="str">
        <f>_xlfn.IFS(I357&gt;Backtesting!$H$15,IF(OR(J356=$J$3,J356=$J$5),$J$5,$J$3),I357&lt;-Backtesting!$H$15,IF(OR(J356=$J$4,J356=$J$5),$J$5,$J$4),TRUE,IF(OR(J356=$J$7,J356=$J$6),$J$7,$J$6))</f>
        <v>Do nothing</v>
      </c>
      <c r="K357" t="str">
        <f t="shared" si="50"/>
        <v>Null</v>
      </c>
      <c r="L357" t="str">
        <f t="shared" si="51"/>
        <v>Null</v>
      </c>
      <c r="M357" s="7">
        <f t="shared" si="39"/>
        <v>0</v>
      </c>
      <c r="N357" s="7">
        <f t="shared" si="40"/>
        <v>0</v>
      </c>
      <c r="O357" s="10">
        <f t="shared" si="41"/>
        <v>0</v>
      </c>
      <c r="P357" s="4">
        <f t="shared" si="52"/>
        <v>38.356178333333332</v>
      </c>
      <c r="Q357" s="19">
        <f t="shared" si="42"/>
        <v>38.356178333333332</v>
      </c>
      <c r="R357" s="2">
        <f t="shared" si="43"/>
        <v>0</v>
      </c>
      <c r="S357" s="2">
        <f t="shared" si="44"/>
        <v>0</v>
      </c>
      <c r="T357" s="19">
        <f t="shared" si="45"/>
        <v>38.356178333333332</v>
      </c>
      <c r="U357" s="19">
        <f t="shared" si="53"/>
        <v>0</v>
      </c>
      <c r="V357">
        <f t="shared" si="46"/>
        <v>2011</v>
      </c>
    </row>
    <row r="358" spans="1:22" x14ac:dyDescent="0.25">
      <c r="A358" s="5">
        <v>356</v>
      </c>
      <c r="B358" s="1">
        <v>40716</v>
      </c>
      <c r="C358" s="2">
        <v>97.764686999999995</v>
      </c>
      <c r="D358" s="2">
        <v>79.504524000000004</v>
      </c>
      <c r="E358" s="9">
        <f t="shared" si="47"/>
        <v>-4.7376197565873639</v>
      </c>
      <c r="F358" s="2">
        <f t="array" ref="F358:G358">LINEST(C258:C357,D258:D357)</f>
        <v>0.76066616538657206</v>
      </c>
      <c r="G358" s="2">
        <v>42.025905354622658</v>
      </c>
      <c r="H358" s="2">
        <f t="shared" si="48"/>
        <v>102.50230675658736</v>
      </c>
      <c r="I358" s="4">
        <f t="shared" si="49"/>
        <v>-0.84569840582510858</v>
      </c>
      <c r="J358" t="str">
        <f>_xlfn.IFS(I358&gt;Backtesting!$H$15,IF(OR(J357=$J$3,J357=$J$5),$J$5,$J$3),I358&lt;-Backtesting!$H$15,IF(OR(J357=$J$4,J357=$J$5),$J$5,$J$4),TRUE,IF(OR(J357=$J$7,J357=$J$6),$J$7,$J$6))</f>
        <v>Do nothing</v>
      </c>
      <c r="K358" t="str">
        <f t="shared" si="50"/>
        <v>Null</v>
      </c>
      <c r="L358" t="str">
        <f t="shared" si="51"/>
        <v>Null</v>
      </c>
      <c r="M358" s="7">
        <f t="shared" si="39"/>
        <v>0</v>
      </c>
      <c r="N358" s="7">
        <f t="shared" si="40"/>
        <v>0</v>
      </c>
      <c r="O358" s="10">
        <f t="shared" si="41"/>
        <v>0</v>
      </c>
      <c r="P358" s="4">
        <f t="shared" si="52"/>
        <v>38.356178333333332</v>
      </c>
      <c r="Q358" s="19">
        <f t="shared" si="42"/>
        <v>38.356178333333332</v>
      </c>
      <c r="R358" s="2">
        <f t="shared" si="43"/>
        <v>0</v>
      </c>
      <c r="S358" s="2">
        <f t="shared" si="44"/>
        <v>0</v>
      </c>
      <c r="T358" s="19">
        <f t="shared" si="45"/>
        <v>38.356178333333332</v>
      </c>
      <c r="U358" s="19">
        <f t="shared" si="53"/>
        <v>0</v>
      </c>
      <c r="V358">
        <f t="shared" si="46"/>
        <v>2011</v>
      </c>
    </row>
    <row r="359" spans="1:22" x14ac:dyDescent="0.25">
      <c r="A359" s="5">
        <v>357</v>
      </c>
      <c r="B359" s="1">
        <v>40717</v>
      </c>
      <c r="C359" s="2">
        <v>96.056999000000005</v>
      </c>
      <c r="D359" s="2">
        <v>78.004424999999998</v>
      </c>
      <c r="E359" s="9">
        <f t="shared" si="47"/>
        <v>-5.178978953664469</v>
      </c>
      <c r="F359" s="2">
        <f t="array" ref="F359:G359">LINEST(C259:C358,D259:D358)</f>
        <v>0.77016099980468689</v>
      </c>
      <c r="G359" s="2">
        <v>41.160012006474759</v>
      </c>
      <c r="H359" s="2">
        <f t="shared" si="48"/>
        <v>101.23597795366447</v>
      </c>
      <c r="I359" s="4">
        <f t="shared" si="49"/>
        <v>-0.97015296868584122</v>
      </c>
      <c r="J359" t="str">
        <f>_xlfn.IFS(I359&gt;Backtesting!$H$15,IF(OR(J358=$J$3,J358=$J$5),$J$5,$J$3),I359&lt;-Backtesting!$H$15,IF(OR(J358=$J$4,J358=$J$5),$J$5,$J$4),TRUE,IF(OR(J358=$J$7,J358=$J$6),$J$7,$J$6))</f>
        <v>Do nothing</v>
      </c>
      <c r="K359" t="str">
        <f t="shared" si="50"/>
        <v>Null</v>
      </c>
      <c r="L359" t="str">
        <f t="shared" si="51"/>
        <v>Null</v>
      </c>
      <c r="M359" s="7">
        <f t="shared" si="39"/>
        <v>0</v>
      </c>
      <c r="N359" s="7">
        <f t="shared" si="40"/>
        <v>0</v>
      </c>
      <c r="O359" s="10">
        <f t="shared" si="41"/>
        <v>0</v>
      </c>
      <c r="P359" s="4">
        <f t="shared" si="52"/>
        <v>38.356178333333332</v>
      </c>
      <c r="Q359" s="19">
        <f t="shared" si="42"/>
        <v>38.356178333333332</v>
      </c>
      <c r="R359" s="2">
        <f t="shared" si="43"/>
        <v>0</v>
      </c>
      <c r="S359" s="2">
        <f t="shared" si="44"/>
        <v>0</v>
      </c>
      <c r="T359" s="19">
        <f t="shared" si="45"/>
        <v>38.356178333333332</v>
      </c>
      <c r="U359" s="19">
        <f t="shared" si="53"/>
        <v>0</v>
      </c>
      <c r="V359">
        <f t="shared" si="46"/>
        <v>2011</v>
      </c>
    </row>
    <row r="360" spans="1:22" x14ac:dyDescent="0.25">
      <c r="A360" s="5">
        <v>358</v>
      </c>
      <c r="B360" s="1">
        <v>40718</v>
      </c>
      <c r="C360" s="2">
        <v>97.337776000000005</v>
      </c>
      <c r="D360" s="2">
        <v>78.754493999999994</v>
      </c>
      <c r="E360" s="9">
        <f t="shared" si="47"/>
        <v>-4.3630925588677059</v>
      </c>
      <c r="F360" s="2">
        <f t="array" ref="F360:G360">LINEST(C260:C359,D260:D359)</f>
        <v>0.78143719537710421</v>
      </c>
      <c r="G360" s="2">
        <v>40.159177644164743</v>
      </c>
      <c r="H360" s="2">
        <f t="shared" si="48"/>
        <v>101.70086855886771</v>
      </c>
      <c r="I360" s="4">
        <f t="shared" si="49"/>
        <v>-0.70729364594985977</v>
      </c>
      <c r="J360" t="str">
        <f>_xlfn.IFS(I360&gt;Backtesting!$H$15,IF(OR(J359=$J$3,J359=$J$5),$J$5,$J$3),I360&lt;-Backtesting!$H$15,IF(OR(J359=$J$4,J359=$J$5),$J$5,$J$4),TRUE,IF(OR(J359=$J$7,J359=$J$6),$J$7,$J$6))</f>
        <v>Do nothing</v>
      </c>
      <c r="K360" t="str">
        <f t="shared" si="50"/>
        <v>Null</v>
      </c>
      <c r="L360" t="str">
        <f t="shared" si="51"/>
        <v>Null</v>
      </c>
      <c r="M360" s="7">
        <f t="shared" si="39"/>
        <v>0</v>
      </c>
      <c r="N360" s="7">
        <f t="shared" si="40"/>
        <v>0</v>
      </c>
      <c r="O360" s="10">
        <f t="shared" si="41"/>
        <v>0</v>
      </c>
      <c r="P360" s="4">
        <f t="shared" si="52"/>
        <v>38.356178333333332</v>
      </c>
      <c r="Q360" s="19">
        <f t="shared" si="42"/>
        <v>38.356178333333332</v>
      </c>
      <c r="R360" s="2">
        <f t="shared" si="43"/>
        <v>0</v>
      </c>
      <c r="S360" s="2">
        <f t="shared" si="44"/>
        <v>0</v>
      </c>
      <c r="T360" s="19">
        <f t="shared" si="45"/>
        <v>38.356178333333332</v>
      </c>
      <c r="U360" s="19">
        <f t="shared" si="53"/>
        <v>0</v>
      </c>
      <c r="V360">
        <f t="shared" si="46"/>
        <v>2011</v>
      </c>
    </row>
    <row r="361" spans="1:22" x14ac:dyDescent="0.25">
      <c r="A361" s="5">
        <v>359</v>
      </c>
      <c r="B361" s="1">
        <v>40721</v>
      </c>
      <c r="C361" s="2">
        <v>98.191581999999997</v>
      </c>
      <c r="D361" s="2">
        <v>78.379456000000005</v>
      </c>
      <c r="E361" s="9">
        <f t="shared" si="47"/>
        <v>-3.1576069296888249</v>
      </c>
      <c r="F361" s="2">
        <f t="array" ref="F361:G361">LINEST(C261:C360,D261:D360)</f>
        <v>0.78478383902924542</v>
      </c>
      <c r="G361" s="2">
        <v>39.838258548984996</v>
      </c>
      <c r="H361" s="2">
        <f t="shared" si="48"/>
        <v>101.34918892968882</v>
      </c>
      <c r="I361" s="4">
        <f t="shared" si="49"/>
        <v>-0.31828985219595857</v>
      </c>
      <c r="J361" t="str">
        <f>_xlfn.IFS(I361&gt;Backtesting!$H$15,IF(OR(J360=$J$3,J360=$J$5),$J$5,$J$3),I361&lt;-Backtesting!$H$15,IF(OR(J360=$J$4,J360=$J$5),$J$5,$J$4),TRUE,IF(OR(J360=$J$7,J360=$J$6),$J$7,$J$6))</f>
        <v>Do nothing</v>
      </c>
      <c r="K361" t="str">
        <f t="shared" si="50"/>
        <v>Null</v>
      </c>
      <c r="L361" t="str">
        <f t="shared" si="51"/>
        <v>Null</v>
      </c>
      <c r="M361" s="7">
        <f t="shared" si="39"/>
        <v>0</v>
      </c>
      <c r="N361" s="7">
        <f t="shared" si="40"/>
        <v>0</v>
      </c>
      <c r="O361" s="10">
        <f t="shared" si="41"/>
        <v>0</v>
      </c>
      <c r="P361" s="4">
        <f t="shared" si="52"/>
        <v>38.356178333333332</v>
      </c>
      <c r="Q361" s="19">
        <f t="shared" si="42"/>
        <v>38.356178333333332</v>
      </c>
      <c r="R361" s="2">
        <f t="shared" si="43"/>
        <v>0</v>
      </c>
      <c r="S361" s="2">
        <f t="shared" si="44"/>
        <v>0</v>
      </c>
      <c r="T361" s="19">
        <f t="shared" si="45"/>
        <v>38.356178333333332</v>
      </c>
      <c r="U361" s="19">
        <f t="shared" si="53"/>
        <v>0</v>
      </c>
      <c r="V361">
        <f t="shared" si="46"/>
        <v>2011</v>
      </c>
    </row>
    <row r="362" spans="1:22" x14ac:dyDescent="0.25">
      <c r="A362" s="5">
        <v>360</v>
      </c>
      <c r="B362" s="1">
        <v>40722</v>
      </c>
      <c r="C362" s="2">
        <v>99.472358999999997</v>
      </c>
      <c r="D362" s="2">
        <v>80.254570000000001</v>
      </c>
      <c r="E362" s="9">
        <f t="shared" si="47"/>
        <v>-3.321353643686237</v>
      </c>
      <c r="F362" s="2">
        <f t="array" ref="F362:G362">LINEST(C262:C361,D262:D361)</f>
        <v>0.78433337642865275</v>
      </c>
      <c r="G362" s="2">
        <v>39.847374781756571</v>
      </c>
      <c r="H362" s="2">
        <f t="shared" si="48"/>
        <v>102.79371264368623</v>
      </c>
      <c r="I362" s="4">
        <f t="shared" si="49"/>
        <v>-0.35995260323490819</v>
      </c>
      <c r="J362" t="str">
        <f>_xlfn.IFS(I362&gt;Backtesting!$H$15,IF(OR(J361=$J$3,J361=$J$5),$J$5,$J$3),I362&lt;-Backtesting!$H$15,IF(OR(J361=$J$4,J361=$J$5),$J$5,$J$4),TRUE,IF(OR(J361=$J$7,J361=$J$6),$J$7,$J$6))</f>
        <v>Do nothing</v>
      </c>
      <c r="K362" t="str">
        <f t="shared" si="50"/>
        <v>Null</v>
      </c>
      <c r="L362" t="str">
        <f t="shared" si="51"/>
        <v>Null</v>
      </c>
      <c r="M362" s="7">
        <f t="shared" si="39"/>
        <v>0</v>
      </c>
      <c r="N362" s="7">
        <f t="shared" si="40"/>
        <v>0</v>
      </c>
      <c r="O362" s="10">
        <f t="shared" si="41"/>
        <v>0</v>
      </c>
      <c r="P362" s="4">
        <f t="shared" si="52"/>
        <v>38.356178333333332</v>
      </c>
      <c r="Q362" s="19">
        <f t="shared" si="42"/>
        <v>38.356178333333332</v>
      </c>
      <c r="R362" s="2">
        <f t="shared" si="43"/>
        <v>0</v>
      </c>
      <c r="S362" s="2">
        <f t="shared" si="44"/>
        <v>0</v>
      </c>
      <c r="T362" s="19">
        <f t="shared" si="45"/>
        <v>38.356178333333332</v>
      </c>
      <c r="U362" s="19">
        <f t="shared" si="53"/>
        <v>0</v>
      </c>
      <c r="V362">
        <f t="shared" si="46"/>
        <v>2011</v>
      </c>
    </row>
    <row r="363" spans="1:22" x14ac:dyDescent="0.25">
      <c r="A363" s="5">
        <v>361</v>
      </c>
      <c r="B363" s="1">
        <v>40723</v>
      </c>
      <c r="C363" s="2">
        <v>102.46080000000001</v>
      </c>
      <c r="D363" s="2">
        <v>82.504683999999997</v>
      </c>
      <c r="E363" s="9">
        <f t="shared" si="47"/>
        <v>-2.0624774388442404</v>
      </c>
      <c r="F363" s="2">
        <f t="array" ref="F363:G363">LINEST(C263:C362,D263:D362)</f>
        <v>0.78290412013086674</v>
      </c>
      <c r="G363" s="2">
        <v>39.930020405149044</v>
      </c>
      <c r="H363" s="2">
        <f t="shared" si="48"/>
        <v>104.52327743884425</v>
      </c>
      <c r="I363" s="4">
        <f t="shared" si="49"/>
        <v>3.9915413713234336E-2</v>
      </c>
      <c r="J363" t="str">
        <f>_xlfn.IFS(I363&gt;Backtesting!$H$15,IF(OR(J362=$J$3,J362=$J$5),$J$5,$J$3),I363&lt;-Backtesting!$H$15,IF(OR(J362=$J$4,J362=$J$5),$J$5,$J$4),TRUE,IF(OR(J362=$J$7,J362=$J$6),$J$7,$J$6))</f>
        <v>Do nothing</v>
      </c>
      <c r="K363" t="str">
        <f t="shared" si="50"/>
        <v>Null</v>
      </c>
      <c r="L363" t="str">
        <f t="shared" si="51"/>
        <v>Null</v>
      </c>
      <c r="M363" s="7">
        <f t="shared" si="39"/>
        <v>0</v>
      </c>
      <c r="N363" s="7">
        <f t="shared" si="40"/>
        <v>0</v>
      </c>
      <c r="O363" s="10">
        <f t="shared" si="41"/>
        <v>0</v>
      </c>
      <c r="P363" s="4">
        <f t="shared" si="52"/>
        <v>38.356178333333332</v>
      </c>
      <c r="Q363" s="19">
        <f t="shared" si="42"/>
        <v>38.356178333333332</v>
      </c>
      <c r="R363" s="2">
        <f t="shared" si="43"/>
        <v>0</v>
      </c>
      <c r="S363" s="2">
        <f t="shared" si="44"/>
        <v>0</v>
      </c>
      <c r="T363" s="19">
        <f t="shared" si="45"/>
        <v>38.356178333333332</v>
      </c>
      <c r="U363" s="19">
        <f t="shared" si="53"/>
        <v>0</v>
      </c>
      <c r="V363">
        <f t="shared" si="46"/>
        <v>2011</v>
      </c>
    </row>
    <row r="364" spans="1:22" x14ac:dyDescent="0.25">
      <c r="A364" s="5">
        <v>362</v>
      </c>
      <c r="B364" s="1">
        <v>40724</v>
      </c>
      <c r="C364" s="2">
        <v>105.022324</v>
      </c>
      <c r="D364" s="2">
        <v>83.254738000000003</v>
      </c>
      <c r="E364" s="9">
        <f t="shared" si="47"/>
        <v>-5.7693791006755646E-2</v>
      </c>
      <c r="F364" s="2">
        <f t="array" ref="F364:G364">LINEST(C264:C363,D264:D363)</f>
        <v>0.78530339210976963</v>
      </c>
      <c r="G364" s="2">
        <v>39.699789630396609</v>
      </c>
      <c r="H364" s="2">
        <f t="shared" si="48"/>
        <v>105.08001779100675</v>
      </c>
      <c r="I364" s="4">
        <f t="shared" si="49"/>
        <v>0.67911529078746491</v>
      </c>
      <c r="J364" t="str">
        <f>_xlfn.IFS(I364&gt;Backtesting!$H$15,IF(OR(J363=$J$3,J363=$J$5),$J$5,$J$3),I364&lt;-Backtesting!$H$15,IF(OR(J363=$J$4,J363=$J$5),$J$5,$J$4),TRUE,IF(OR(J363=$J$7,J363=$J$6),$J$7,$J$6))</f>
        <v>Do nothing</v>
      </c>
      <c r="K364" t="str">
        <f t="shared" si="50"/>
        <v>Null</v>
      </c>
      <c r="L364" t="str">
        <f t="shared" si="51"/>
        <v>Null</v>
      </c>
      <c r="M364" s="7">
        <f t="shared" si="39"/>
        <v>0</v>
      </c>
      <c r="N364" s="7">
        <f t="shared" si="40"/>
        <v>0</v>
      </c>
      <c r="O364" s="10">
        <f t="shared" si="41"/>
        <v>0</v>
      </c>
      <c r="P364" s="4">
        <f t="shared" si="52"/>
        <v>38.356178333333332</v>
      </c>
      <c r="Q364" s="19">
        <f t="shared" si="42"/>
        <v>38.356178333333332</v>
      </c>
      <c r="R364" s="2">
        <f t="shared" si="43"/>
        <v>0</v>
      </c>
      <c r="S364" s="2">
        <f t="shared" si="44"/>
        <v>0</v>
      </c>
      <c r="T364" s="19">
        <f t="shared" si="45"/>
        <v>38.356178333333332</v>
      </c>
      <c r="U364" s="19">
        <f t="shared" si="53"/>
        <v>0</v>
      </c>
      <c r="V364">
        <f t="shared" si="46"/>
        <v>2011</v>
      </c>
    </row>
    <row r="365" spans="1:22" x14ac:dyDescent="0.25">
      <c r="A365" s="5">
        <v>363</v>
      </c>
      <c r="B365" s="1">
        <v>40728</v>
      </c>
      <c r="C365" s="2">
        <v>112.70687100000001</v>
      </c>
      <c r="D365" s="2">
        <v>90.005118999999993</v>
      </c>
      <c r="E365" s="9">
        <f t="shared" si="47"/>
        <v>2.2708062691199729</v>
      </c>
      <c r="F365" s="2">
        <f t="array" ref="F365:G365">LINEST(C265:C364,D265:D364)</f>
        <v>0.79401211536384109</v>
      </c>
      <c r="G365" s="2">
        <v>38.970909800115791</v>
      </c>
      <c r="H365" s="2">
        <f t="shared" si="48"/>
        <v>110.43606473088003</v>
      </c>
      <c r="I365" s="4">
        <f t="shared" si="49"/>
        <v>1.4361419008871421</v>
      </c>
      <c r="J365" t="str">
        <f>_xlfn.IFS(I365&gt;Backtesting!$H$15,IF(OR(J364=$J$3,J364=$J$5),$J$5,$J$3),I365&lt;-Backtesting!$H$15,IF(OR(J364=$J$4,J364=$J$5),$J$5,$J$4),TRUE,IF(OR(J364=$J$7,J364=$J$6),$J$7,$J$6))</f>
        <v>Do nothing</v>
      </c>
      <c r="K365" t="str">
        <f t="shared" si="50"/>
        <v>Null</v>
      </c>
      <c r="L365" t="str">
        <f t="shared" si="51"/>
        <v>Null</v>
      </c>
      <c r="M365" s="7">
        <f t="shared" si="39"/>
        <v>0</v>
      </c>
      <c r="N365" s="7">
        <f t="shared" si="40"/>
        <v>0</v>
      </c>
      <c r="O365" s="10">
        <f t="shared" si="41"/>
        <v>0</v>
      </c>
      <c r="P365" s="4">
        <f t="shared" si="52"/>
        <v>38.356178333333332</v>
      </c>
      <c r="Q365" s="19">
        <f t="shared" si="42"/>
        <v>38.356178333333332</v>
      </c>
      <c r="R365" s="2">
        <f t="shared" si="43"/>
        <v>0</v>
      </c>
      <c r="S365" s="2">
        <f t="shared" si="44"/>
        <v>0</v>
      </c>
      <c r="T365" s="19">
        <f t="shared" si="45"/>
        <v>38.356178333333332</v>
      </c>
      <c r="U365" s="19">
        <f t="shared" si="53"/>
        <v>0</v>
      </c>
      <c r="V365">
        <f t="shared" si="46"/>
        <v>2011</v>
      </c>
    </row>
    <row r="366" spans="1:22" x14ac:dyDescent="0.25">
      <c r="A366" s="5">
        <v>364</v>
      </c>
      <c r="B366" s="1">
        <v>40729</v>
      </c>
      <c r="C366" s="2">
        <v>111.426147</v>
      </c>
      <c r="D366" s="2">
        <v>88.880050999999995</v>
      </c>
      <c r="E366" s="9">
        <f t="shared" si="47"/>
        <v>1.7198248622343044</v>
      </c>
      <c r="F366" s="2">
        <f t="array" ref="F366:G366">LINEST(C266:C365,D266:D365)</f>
        <v>0.81447729299205918</v>
      </c>
      <c r="G366" s="2">
        <v>37.315538798289538</v>
      </c>
      <c r="H366" s="2">
        <f t="shared" si="48"/>
        <v>109.7063221377657</v>
      </c>
      <c r="I366" s="4">
        <f t="shared" si="49"/>
        <v>1.2826687624746909</v>
      </c>
      <c r="J366" t="str">
        <f>_xlfn.IFS(I366&gt;Backtesting!$H$15,IF(OR(J365=$J$3,J365=$J$5),$J$5,$J$3),I366&lt;-Backtesting!$H$15,IF(OR(J365=$J$4,J365=$J$5),$J$5,$J$4),TRUE,IF(OR(J365=$J$7,J365=$J$6),$J$7,$J$6))</f>
        <v>Do nothing</v>
      </c>
      <c r="K366" t="str">
        <f t="shared" si="50"/>
        <v>Null</v>
      </c>
      <c r="L366" t="str">
        <f t="shared" si="51"/>
        <v>Null</v>
      </c>
      <c r="M366" s="7">
        <f t="shared" si="39"/>
        <v>0</v>
      </c>
      <c r="N366" s="7">
        <f t="shared" si="40"/>
        <v>0</v>
      </c>
      <c r="O366" s="10">
        <f t="shared" si="41"/>
        <v>0</v>
      </c>
      <c r="P366" s="4">
        <f t="shared" si="52"/>
        <v>38.356178333333332</v>
      </c>
      <c r="Q366" s="19">
        <f t="shared" si="42"/>
        <v>38.356178333333332</v>
      </c>
      <c r="R366" s="2">
        <f t="shared" si="43"/>
        <v>0</v>
      </c>
      <c r="S366" s="2">
        <f t="shared" si="44"/>
        <v>0</v>
      </c>
      <c r="T366" s="19">
        <f t="shared" si="45"/>
        <v>38.356178333333332</v>
      </c>
      <c r="U366" s="19">
        <f t="shared" si="53"/>
        <v>0</v>
      </c>
      <c r="V366">
        <f t="shared" si="46"/>
        <v>2011</v>
      </c>
    </row>
    <row r="367" spans="1:22" x14ac:dyDescent="0.25">
      <c r="A367" s="5">
        <v>365</v>
      </c>
      <c r="B367" s="1">
        <v>40730</v>
      </c>
      <c r="C367" s="2">
        <v>108.86462400000001</v>
      </c>
      <c r="D367" s="2">
        <v>87.754997000000003</v>
      </c>
      <c r="E367" s="9">
        <f t="shared" si="47"/>
        <v>-3.0935377238535011E-2</v>
      </c>
      <c r="F367" s="2">
        <f t="array" ref="F367:G367">LINEST(C267:C366,D267:D366)</f>
        <v>0.82967515373585843</v>
      </c>
      <c r="G367" s="2">
        <v>36.08741875017374</v>
      </c>
      <c r="H367" s="2">
        <f t="shared" si="48"/>
        <v>108.89555937723854</v>
      </c>
      <c r="I367" s="4">
        <f t="shared" si="49"/>
        <v>0.72728007990402088</v>
      </c>
      <c r="J367" t="str">
        <f>_xlfn.IFS(I367&gt;Backtesting!$H$15,IF(OR(J366=$J$3,J366=$J$5),$J$5,$J$3),I367&lt;-Backtesting!$H$15,IF(OR(J366=$J$4,J366=$J$5),$J$5,$J$4),TRUE,IF(OR(J366=$J$7,J366=$J$6),$J$7,$J$6))</f>
        <v>Do nothing</v>
      </c>
      <c r="K367" t="str">
        <f t="shared" si="50"/>
        <v>Null</v>
      </c>
      <c r="L367" t="str">
        <f t="shared" si="51"/>
        <v>Null</v>
      </c>
      <c r="M367" s="7">
        <f t="shared" si="39"/>
        <v>0</v>
      </c>
      <c r="N367" s="7">
        <f t="shared" si="40"/>
        <v>0</v>
      </c>
      <c r="O367" s="10">
        <f t="shared" si="41"/>
        <v>0</v>
      </c>
      <c r="P367" s="4">
        <f t="shared" si="52"/>
        <v>38.356178333333332</v>
      </c>
      <c r="Q367" s="19">
        <f t="shared" si="42"/>
        <v>38.356178333333332</v>
      </c>
      <c r="R367" s="2">
        <f t="shared" si="43"/>
        <v>0</v>
      </c>
      <c r="S367" s="2">
        <f t="shared" si="44"/>
        <v>0</v>
      </c>
      <c r="T367" s="19">
        <f t="shared" si="45"/>
        <v>38.356178333333332</v>
      </c>
      <c r="U367" s="19">
        <f t="shared" si="53"/>
        <v>0</v>
      </c>
      <c r="V367">
        <f t="shared" si="46"/>
        <v>2011</v>
      </c>
    </row>
    <row r="368" spans="1:22" x14ac:dyDescent="0.25">
      <c r="A368" s="5">
        <v>366</v>
      </c>
      <c r="B368" s="1">
        <v>40731</v>
      </c>
      <c r="C368" s="2">
        <v>109.718452</v>
      </c>
      <c r="D368" s="2">
        <v>88.880050999999995</v>
      </c>
      <c r="E368" s="9">
        <f t="shared" si="47"/>
        <v>-0.15312990428883211</v>
      </c>
      <c r="F368" s="2">
        <f t="array" ref="F368:G368">LINEST(C268:C367,D268:D367)</f>
        <v>0.83730862226049207</v>
      </c>
      <c r="G368" s="2">
        <v>35.451548855036563</v>
      </c>
      <c r="H368" s="2">
        <f t="shared" si="48"/>
        <v>109.87158190428883</v>
      </c>
      <c r="I368" s="4">
        <f t="shared" si="49"/>
        <v>0.69638281552999581</v>
      </c>
      <c r="J368" t="str">
        <f>_xlfn.IFS(I368&gt;Backtesting!$H$15,IF(OR(J367=$J$3,J367=$J$5),$J$5,$J$3),I368&lt;-Backtesting!$H$15,IF(OR(J367=$J$4,J367=$J$5),$J$5,$J$4),TRUE,IF(OR(J367=$J$7,J367=$J$6),$J$7,$J$6))</f>
        <v>Do nothing</v>
      </c>
      <c r="K368" t="str">
        <f t="shared" si="50"/>
        <v>Null</v>
      </c>
      <c r="L368" t="str">
        <f t="shared" si="51"/>
        <v>Null</v>
      </c>
      <c r="M368" s="7">
        <f t="shared" si="39"/>
        <v>0</v>
      </c>
      <c r="N368" s="7">
        <f t="shared" si="40"/>
        <v>0</v>
      </c>
      <c r="O368" s="10">
        <f t="shared" si="41"/>
        <v>0</v>
      </c>
      <c r="P368" s="4">
        <f t="shared" si="52"/>
        <v>38.356178333333332</v>
      </c>
      <c r="Q368" s="19">
        <f t="shared" si="42"/>
        <v>38.356178333333332</v>
      </c>
      <c r="R368" s="2">
        <f t="shared" si="43"/>
        <v>0</v>
      </c>
      <c r="S368" s="2">
        <f t="shared" si="44"/>
        <v>0</v>
      </c>
      <c r="T368" s="19">
        <f t="shared" si="45"/>
        <v>38.356178333333332</v>
      </c>
      <c r="U368" s="19">
        <f t="shared" si="53"/>
        <v>0</v>
      </c>
      <c r="V368">
        <f t="shared" si="46"/>
        <v>2011</v>
      </c>
    </row>
    <row r="369" spans="1:22" x14ac:dyDescent="0.25">
      <c r="A369" s="5">
        <v>367</v>
      </c>
      <c r="B369" s="1">
        <v>40732</v>
      </c>
      <c r="C369" s="2">
        <v>109.718452</v>
      </c>
      <c r="D369" s="2">
        <v>90.005118999999993</v>
      </c>
      <c r="E369" s="9">
        <f t="shared" si="47"/>
        <v>-1.140869712434224</v>
      </c>
      <c r="F369" s="2">
        <f t="array" ref="F369:G369">LINEST(C269:C368,D269:D368)</f>
        <v>0.84559142466549875</v>
      </c>
      <c r="G369" s="2">
        <v>34.751764910036485</v>
      </c>
      <c r="H369" s="2">
        <f t="shared" si="48"/>
        <v>110.85932171243422</v>
      </c>
      <c r="I369" s="4">
        <f t="shared" si="49"/>
        <v>0.38621487060876308</v>
      </c>
      <c r="J369" t="str">
        <f>_xlfn.IFS(I369&gt;Backtesting!$H$15,IF(OR(J368=$J$3,J368=$J$5),$J$5,$J$3),I369&lt;-Backtesting!$H$15,IF(OR(J368=$J$4,J368=$J$5),$J$5,$J$4),TRUE,IF(OR(J368=$J$7,J368=$J$6),$J$7,$J$6))</f>
        <v>Do nothing</v>
      </c>
      <c r="K369" t="str">
        <f t="shared" si="50"/>
        <v>Null</v>
      </c>
      <c r="L369" t="str">
        <f t="shared" si="51"/>
        <v>Null</v>
      </c>
      <c r="M369" s="7">
        <f t="shared" si="39"/>
        <v>0</v>
      </c>
      <c r="N369" s="7">
        <f t="shared" si="40"/>
        <v>0</v>
      </c>
      <c r="O369" s="10">
        <f t="shared" si="41"/>
        <v>0</v>
      </c>
      <c r="P369" s="4">
        <f t="shared" si="52"/>
        <v>38.356178333333332</v>
      </c>
      <c r="Q369" s="19">
        <f t="shared" si="42"/>
        <v>38.356178333333332</v>
      </c>
      <c r="R369" s="2">
        <f t="shared" si="43"/>
        <v>0</v>
      </c>
      <c r="S369" s="2">
        <f t="shared" si="44"/>
        <v>0</v>
      </c>
      <c r="T369" s="19">
        <f t="shared" si="45"/>
        <v>38.356178333333332</v>
      </c>
      <c r="U369" s="19">
        <f t="shared" si="53"/>
        <v>0</v>
      </c>
      <c r="V369">
        <f t="shared" si="46"/>
        <v>2011</v>
      </c>
    </row>
    <row r="370" spans="1:22" x14ac:dyDescent="0.25">
      <c r="A370" s="5">
        <v>368</v>
      </c>
      <c r="B370" s="1">
        <v>40735</v>
      </c>
      <c r="C370" s="2">
        <v>109.291527</v>
      </c>
      <c r="D370" s="2">
        <v>88.130027999999996</v>
      </c>
      <c r="E370" s="9">
        <f t="shared" si="47"/>
        <v>9.587339079217827E-3</v>
      </c>
      <c r="F370" s="2">
        <f t="array" ref="F370:G370">LINEST(C270:C369,D270:D369)</f>
        <v>0.85274102633489823</v>
      </c>
      <c r="G370" s="2">
        <v>34.129849133277474</v>
      </c>
      <c r="H370" s="2">
        <f t="shared" si="48"/>
        <v>109.28193966092078</v>
      </c>
      <c r="I370" s="4">
        <f t="shared" si="49"/>
        <v>0.77843330713971348</v>
      </c>
      <c r="J370" t="str">
        <f>_xlfn.IFS(I370&gt;Backtesting!$H$15,IF(OR(J369=$J$3,J369=$J$5),$J$5,$J$3),I370&lt;-Backtesting!$H$15,IF(OR(J369=$J$4,J369=$J$5),$J$5,$J$4),TRUE,IF(OR(J369=$J$7,J369=$J$6),$J$7,$J$6))</f>
        <v>Do nothing</v>
      </c>
      <c r="K370" t="str">
        <f t="shared" si="50"/>
        <v>Null</v>
      </c>
      <c r="L370" t="str">
        <f t="shared" si="51"/>
        <v>Null</v>
      </c>
      <c r="M370" s="7">
        <f t="shared" si="39"/>
        <v>0</v>
      </c>
      <c r="N370" s="7">
        <f t="shared" si="40"/>
        <v>0</v>
      </c>
      <c r="O370" s="10">
        <f t="shared" si="41"/>
        <v>0</v>
      </c>
      <c r="P370" s="4">
        <f t="shared" si="52"/>
        <v>38.356178333333332</v>
      </c>
      <c r="Q370" s="19">
        <f t="shared" si="42"/>
        <v>38.356178333333332</v>
      </c>
      <c r="R370" s="2">
        <f t="shared" si="43"/>
        <v>0</v>
      </c>
      <c r="S370" s="2">
        <f t="shared" si="44"/>
        <v>0</v>
      </c>
      <c r="T370" s="19">
        <f t="shared" si="45"/>
        <v>38.356178333333332</v>
      </c>
      <c r="U370" s="19">
        <f t="shared" si="53"/>
        <v>0</v>
      </c>
      <c r="V370">
        <f t="shared" si="46"/>
        <v>2011</v>
      </c>
    </row>
    <row r="371" spans="1:22" x14ac:dyDescent="0.25">
      <c r="A371" s="5">
        <v>369</v>
      </c>
      <c r="B371" s="1">
        <v>40736</v>
      </c>
      <c r="C371" s="2">
        <v>106.303101</v>
      </c>
      <c r="D371" s="2">
        <v>87.004958999999999</v>
      </c>
      <c r="E371" s="9">
        <f t="shared" si="47"/>
        <v>-2.0410577283155789</v>
      </c>
      <c r="F371" s="2">
        <f t="array" ref="F371:G371">LINEST(C271:C370,D271:D370)</f>
        <v>0.85942821469102759</v>
      </c>
      <c r="G371" s="2">
        <v>33.569642145679524</v>
      </c>
      <c r="H371" s="2">
        <f t="shared" si="48"/>
        <v>108.34415872831558</v>
      </c>
      <c r="I371" s="4">
        <f t="shared" si="49"/>
        <v>0.10499259792363599</v>
      </c>
      <c r="J371" t="str">
        <f>_xlfn.IFS(I371&gt;Backtesting!$H$15,IF(OR(J370=$J$3,J370=$J$5),$J$5,$J$3),I371&lt;-Backtesting!$H$15,IF(OR(J370=$J$4,J370=$J$5),$J$5,$J$4),TRUE,IF(OR(J370=$J$7,J370=$J$6),$J$7,$J$6))</f>
        <v>Do nothing</v>
      </c>
      <c r="K371" t="str">
        <f t="shared" si="50"/>
        <v>Null</v>
      </c>
      <c r="L371" t="str">
        <f t="shared" si="51"/>
        <v>Null</v>
      </c>
      <c r="M371" s="7">
        <f t="shared" si="39"/>
        <v>0</v>
      </c>
      <c r="N371" s="7">
        <f t="shared" si="40"/>
        <v>0</v>
      </c>
      <c r="O371" s="10">
        <f t="shared" si="41"/>
        <v>0</v>
      </c>
      <c r="P371" s="4">
        <f t="shared" si="52"/>
        <v>38.356178333333332</v>
      </c>
      <c r="Q371" s="19">
        <f t="shared" si="42"/>
        <v>38.356178333333332</v>
      </c>
      <c r="R371" s="2">
        <f t="shared" si="43"/>
        <v>0</v>
      </c>
      <c r="S371" s="2">
        <f t="shared" si="44"/>
        <v>0</v>
      </c>
      <c r="T371" s="19">
        <f t="shared" si="45"/>
        <v>38.356178333333332</v>
      </c>
      <c r="U371" s="19">
        <f t="shared" si="53"/>
        <v>0</v>
      </c>
      <c r="V371">
        <f t="shared" si="46"/>
        <v>2011</v>
      </c>
    </row>
    <row r="372" spans="1:22" x14ac:dyDescent="0.25">
      <c r="A372" s="5">
        <v>370</v>
      </c>
      <c r="B372" s="1">
        <v>40737</v>
      </c>
      <c r="C372" s="2">
        <v>108.01078</v>
      </c>
      <c r="D372" s="2">
        <v>87.754997000000003</v>
      </c>
      <c r="E372" s="9">
        <f t="shared" si="47"/>
        <v>-0.95408991581938096</v>
      </c>
      <c r="F372" s="2">
        <f t="array" ref="F372:G372">LINEST(C272:C371,D272:D371)</f>
        <v>0.8613579853941532</v>
      </c>
      <c r="G372" s="2">
        <v>33.37640249162942</v>
      </c>
      <c r="H372" s="2">
        <f t="shared" si="48"/>
        <v>108.96486991581938</v>
      </c>
      <c r="I372" s="4">
        <f t="shared" si="49"/>
        <v>0.46952929328645748</v>
      </c>
      <c r="J372" t="str">
        <f>_xlfn.IFS(I372&gt;Backtesting!$H$15,IF(OR(J371=$J$3,J371=$J$5),$J$5,$J$3),I372&lt;-Backtesting!$H$15,IF(OR(J371=$J$4,J371=$J$5),$J$5,$J$4),TRUE,IF(OR(J371=$J$7,J371=$J$6),$J$7,$J$6))</f>
        <v>Do nothing</v>
      </c>
      <c r="K372" t="str">
        <f t="shared" si="50"/>
        <v>Null</v>
      </c>
      <c r="L372" t="str">
        <f t="shared" si="51"/>
        <v>Null</v>
      </c>
      <c r="M372" s="7">
        <f t="shared" ref="M372:M435" si="54">_xlfn.IFS(L371="Null",_xlfn.IFS(L372="KBANK",C372,L372="SCB",D372,TRUE,0),AND(L371="KBANK",L372="Null"),D372,AND(L371="SCB",L372="Null"),C372,TRUE,0)</f>
        <v>0</v>
      </c>
      <c r="N372" s="7">
        <f t="shared" ref="N372:N435" si="55">_xlfn.IFS(K371="Null",_xlfn.IFS(K372="KBANK",-C372,K372="SCB",-D372,TRUE,0),AND(K371="KBANK",K372="Null"),-D372,AND(K371="SCB",K372="Null"),-C372,TRUE,0)</f>
        <v>0</v>
      </c>
      <c r="O372" s="10">
        <f t="shared" ref="O372:O435" si="56">SUM(M372:N372)</f>
        <v>0</v>
      </c>
      <c r="P372" s="4">
        <f t="shared" si="52"/>
        <v>38.356178333333332</v>
      </c>
      <c r="Q372" s="19">
        <f t="shared" si="42"/>
        <v>38.356178333333332</v>
      </c>
      <c r="R372" s="2">
        <f t="shared" si="43"/>
        <v>0</v>
      </c>
      <c r="S372" s="2">
        <f t="shared" si="44"/>
        <v>0</v>
      </c>
      <c r="T372" s="19">
        <f t="shared" si="45"/>
        <v>38.356178333333332</v>
      </c>
      <c r="U372" s="19">
        <f t="shared" si="53"/>
        <v>0</v>
      </c>
      <c r="V372">
        <f t="shared" si="46"/>
        <v>2011</v>
      </c>
    </row>
    <row r="373" spans="1:22" x14ac:dyDescent="0.25">
      <c r="A373" s="5">
        <v>371</v>
      </c>
      <c r="B373" s="1">
        <v>40738</v>
      </c>
      <c r="C373" s="2">
        <v>108.86462400000001</v>
      </c>
      <c r="D373" s="2">
        <v>87.004958999999999</v>
      </c>
      <c r="E373" s="9">
        <f t="shared" si="47"/>
        <v>0.56119064477906022</v>
      </c>
      <c r="F373" s="2">
        <f t="array" ref="F373:G373">LINEST(C273:C372,D273:D372)</f>
        <v>0.86126289165652137</v>
      </c>
      <c r="G373" s="2">
        <v>33.36929077842386</v>
      </c>
      <c r="H373" s="2">
        <f t="shared" si="48"/>
        <v>108.30343335522095</v>
      </c>
      <c r="I373" s="4">
        <f t="shared" si="49"/>
        <v>0.96666488044310472</v>
      </c>
      <c r="J373" t="str">
        <f>_xlfn.IFS(I373&gt;Backtesting!$H$15,IF(OR(J372=$J$3,J372=$J$5),$J$5,$J$3),I373&lt;-Backtesting!$H$15,IF(OR(J372=$J$4,J372=$J$5),$J$5,$J$4),TRUE,IF(OR(J372=$J$7,J372=$J$6),$J$7,$J$6))</f>
        <v>Do nothing</v>
      </c>
      <c r="K373" t="str">
        <f t="shared" si="50"/>
        <v>Null</v>
      </c>
      <c r="L373" t="str">
        <f t="shared" si="51"/>
        <v>Null</v>
      </c>
      <c r="M373" s="7">
        <f t="shared" si="54"/>
        <v>0</v>
      </c>
      <c r="N373" s="7">
        <f t="shared" si="55"/>
        <v>0</v>
      </c>
      <c r="O373" s="10">
        <f t="shared" si="56"/>
        <v>0</v>
      </c>
      <c r="P373" s="4">
        <f t="shared" si="52"/>
        <v>38.356178333333332</v>
      </c>
      <c r="Q373" s="19">
        <f t="shared" si="42"/>
        <v>38.356178333333332</v>
      </c>
      <c r="R373" s="2">
        <f t="shared" si="43"/>
        <v>0</v>
      </c>
      <c r="S373" s="2">
        <f t="shared" si="44"/>
        <v>0</v>
      </c>
      <c r="T373" s="19">
        <f t="shared" si="45"/>
        <v>38.356178333333332</v>
      </c>
      <c r="U373" s="19">
        <f t="shared" si="53"/>
        <v>0</v>
      </c>
      <c r="V373">
        <f t="shared" si="46"/>
        <v>2011</v>
      </c>
    </row>
    <row r="374" spans="1:22" x14ac:dyDescent="0.25">
      <c r="A374" s="5">
        <v>372</v>
      </c>
      <c r="B374" s="1">
        <v>40742</v>
      </c>
      <c r="C374" s="2">
        <v>108.86462400000001</v>
      </c>
      <c r="D374" s="2">
        <v>87.004958999999999</v>
      </c>
      <c r="E374" s="9">
        <f t="shared" si="47"/>
        <v>0.58262971506472638</v>
      </c>
      <c r="F374" s="2">
        <f t="array" ref="F374:G374">LINEST(C274:C373,D274:D373)</f>
        <v>0.8526830143663644</v>
      </c>
      <c r="G374" s="2">
        <v>34.094343579993335</v>
      </c>
      <c r="H374" s="2">
        <f t="shared" si="48"/>
        <v>108.28199428493528</v>
      </c>
      <c r="I374" s="4">
        <f t="shared" si="49"/>
        <v>0.95506003202324696</v>
      </c>
      <c r="J374" t="str">
        <f>_xlfn.IFS(I374&gt;Backtesting!$H$15,IF(OR(J373=$J$3,J373=$J$5),$J$5,$J$3),I374&lt;-Backtesting!$H$15,IF(OR(J373=$J$4,J373=$J$5),$J$5,$J$4),TRUE,IF(OR(J373=$J$7,J373=$J$6),$J$7,$J$6))</f>
        <v>Do nothing</v>
      </c>
      <c r="K374" t="str">
        <f t="shared" si="50"/>
        <v>Null</v>
      </c>
      <c r="L374" t="str">
        <f t="shared" si="51"/>
        <v>Null</v>
      </c>
      <c r="M374" s="7">
        <f t="shared" si="54"/>
        <v>0</v>
      </c>
      <c r="N374" s="7">
        <f t="shared" si="55"/>
        <v>0</v>
      </c>
      <c r="O374" s="10">
        <f t="shared" si="56"/>
        <v>0</v>
      </c>
      <c r="P374" s="4">
        <f t="shared" si="52"/>
        <v>38.356178333333332</v>
      </c>
      <c r="Q374" s="19">
        <f t="shared" ref="Q374:Q437" si="57">P374+O374</f>
        <v>38.356178333333332</v>
      </c>
      <c r="R374" s="2">
        <f t="shared" ref="R374:R437" si="58">_xlfn.IFS(K374="KBANK",C374,K374="SCB",D374,K374="Null",0)</f>
        <v>0</v>
      </c>
      <c r="S374" s="2">
        <f t="shared" ref="S374:S437" si="59">_xlfn.IFS(L374="KBANK",-C374,L374="SCB",-D374,L374="Null",0)</f>
        <v>0</v>
      </c>
      <c r="T374" s="19">
        <f t="shared" ref="T374:T437" si="60">SUM(Q374:S374)</f>
        <v>38.356178333333332</v>
      </c>
      <c r="U374" s="19">
        <f t="shared" si="53"/>
        <v>0</v>
      </c>
      <c r="V374">
        <f t="shared" si="46"/>
        <v>2011</v>
      </c>
    </row>
    <row r="375" spans="1:22" x14ac:dyDescent="0.25">
      <c r="A375" s="5">
        <v>373</v>
      </c>
      <c r="B375" s="1">
        <v>40743</v>
      </c>
      <c r="C375" s="2">
        <v>116.122231</v>
      </c>
      <c r="D375" s="2">
        <v>90.755172999999999</v>
      </c>
      <c r="E375" s="9">
        <f t="shared" si="47"/>
        <v>4.8237235461146213</v>
      </c>
      <c r="F375" s="2">
        <f t="array" ref="F375:G375">LINEST(C275:C374,D275:D374)</f>
        <v>0.82671512537862901</v>
      </c>
      <c r="G375" s="2">
        <v>36.26983322843121</v>
      </c>
      <c r="H375" s="2">
        <f t="shared" si="48"/>
        <v>111.29850745388538</v>
      </c>
      <c r="I375" s="4">
        <f t="shared" si="49"/>
        <v>2.3508839409286058</v>
      </c>
      <c r="J375" t="str">
        <f>_xlfn.IFS(I375&gt;Backtesting!$H$15,IF(OR(J374=$J$3,J374=$J$5),$J$5,$J$3),I375&lt;-Backtesting!$H$15,IF(OR(J374=$J$4,J374=$J$5),$J$5,$J$4),TRUE,IF(OR(J374=$J$7,J374=$J$6),$J$7,$J$6))</f>
        <v>Short KBANK Long SCB</v>
      </c>
      <c r="K375" t="str">
        <f t="shared" si="50"/>
        <v>SCB</v>
      </c>
      <c r="L375" t="str">
        <f t="shared" si="51"/>
        <v>KBANK</v>
      </c>
      <c r="M375" s="7">
        <f t="shared" si="54"/>
        <v>116.122231</v>
      </c>
      <c r="N375" s="7">
        <f t="shared" si="55"/>
        <v>-90.755172999999999</v>
      </c>
      <c r="O375" s="10">
        <f t="shared" si="56"/>
        <v>25.367058</v>
      </c>
      <c r="P375" s="4">
        <f t="shared" si="52"/>
        <v>38.356178333333332</v>
      </c>
      <c r="Q375" s="19">
        <f t="shared" si="57"/>
        <v>63.723236333333332</v>
      </c>
      <c r="R375" s="2">
        <f t="shared" si="58"/>
        <v>90.755172999999999</v>
      </c>
      <c r="S375" s="2">
        <f t="shared" si="59"/>
        <v>-116.122231</v>
      </c>
      <c r="T375" s="19">
        <f t="shared" si="60"/>
        <v>38.356178333333332</v>
      </c>
      <c r="U375" s="19">
        <f t="shared" si="53"/>
        <v>0</v>
      </c>
      <c r="V375">
        <f t="shared" si="46"/>
        <v>2011</v>
      </c>
    </row>
    <row r="376" spans="1:22" x14ac:dyDescent="0.25">
      <c r="A376" s="5">
        <v>374</v>
      </c>
      <c r="B376" s="1">
        <v>40744</v>
      </c>
      <c r="C376" s="2">
        <v>113.987656</v>
      </c>
      <c r="D376" s="2">
        <v>88.880050999999995</v>
      </c>
      <c r="E376" s="9">
        <f t="shared" si="47"/>
        <v>4.2175946048381832</v>
      </c>
      <c r="F376" s="2">
        <f t="array" ref="F376:G376">LINEST(C276:C375,D276:D375)</f>
        <v>0.81296283065682806</v>
      </c>
      <c r="G376" s="2">
        <v>37.513883545278574</v>
      </c>
      <c r="H376" s="2">
        <f t="shared" si="48"/>
        <v>109.77006139516182</v>
      </c>
      <c r="I376" s="4">
        <f t="shared" si="49"/>
        <v>2.1020608357272974</v>
      </c>
      <c r="J376" t="str">
        <f>_xlfn.IFS(I376&gt;Backtesting!$H$15,IF(OR(J375=$J$3,J375=$J$5),$J$5,$J$3),I376&lt;-Backtesting!$H$15,IF(OR(J375=$J$4,J375=$J$5),$J$5,$J$4),TRUE,IF(OR(J375=$J$7,J375=$J$6),$J$7,$J$6))</f>
        <v>Hold position</v>
      </c>
      <c r="K376" t="str">
        <f t="shared" si="50"/>
        <v>SCB</v>
      </c>
      <c r="L376" t="str">
        <f t="shared" si="51"/>
        <v>KBANK</v>
      </c>
      <c r="M376" s="7">
        <f t="shared" si="54"/>
        <v>0</v>
      </c>
      <c r="N376" s="7">
        <f t="shared" si="55"/>
        <v>0</v>
      </c>
      <c r="O376" s="10">
        <f t="shared" si="56"/>
        <v>0</v>
      </c>
      <c r="P376" s="4">
        <f t="shared" si="52"/>
        <v>63.723236333333332</v>
      </c>
      <c r="Q376" s="19">
        <f t="shared" si="57"/>
        <v>63.723236333333332</v>
      </c>
      <c r="R376" s="2">
        <f t="shared" si="58"/>
        <v>88.880050999999995</v>
      </c>
      <c r="S376" s="2">
        <f t="shared" si="59"/>
        <v>-113.987656</v>
      </c>
      <c r="T376" s="19">
        <f t="shared" si="60"/>
        <v>38.615631333333326</v>
      </c>
      <c r="U376" s="19">
        <f t="shared" si="53"/>
        <v>6.7415326146935415E-3</v>
      </c>
      <c r="V376">
        <f t="shared" si="46"/>
        <v>2011</v>
      </c>
    </row>
    <row r="377" spans="1:22" x14ac:dyDescent="0.25">
      <c r="A377" s="5">
        <v>375</v>
      </c>
      <c r="B377" s="1">
        <v>40745</v>
      </c>
      <c r="C377" s="2">
        <v>115.695328</v>
      </c>
      <c r="D377" s="2">
        <v>88.505027999999996</v>
      </c>
      <c r="E377" s="9">
        <f t="shared" si="47"/>
        <v>6.1642488767312216</v>
      </c>
      <c r="F377" s="2">
        <f t="array" ref="F377:G377">LINEST(C277:C376,D277:D376)</f>
        <v>0.81157076402664508</v>
      </c>
      <c r="G377" s="2">
        <v>37.702985929109175</v>
      </c>
      <c r="H377" s="2">
        <f t="shared" si="48"/>
        <v>109.53107912326878</v>
      </c>
      <c r="I377" s="4">
        <f t="shared" si="49"/>
        <v>2.6726544602674727</v>
      </c>
      <c r="J377" t="str">
        <f>_xlfn.IFS(I377&gt;Backtesting!$H$15,IF(OR(J376=$J$3,J376=$J$5),$J$5,$J$3),I377&lt;-Backtesting!$H$15,IF(OR(J376=$J$4,J376=$J$5),$J$5,$J$4),TRUE,IF(OR(J376=$J$7,J376=$J$6),$J$7,$J$6))</f>
        <v>Hold position</v>
      </c>
      <c r="K377" t="str">
        <f t="shared" si="50"/>
        <v>SCB</v>
      </c>
      <c r="L377" t="str">
        <f t="shared" si="51"/>
        <v>KBANK</v>
      </c>
      <c r="M377" s="7">
        <f t="shared" si="54"/>
        <v>0</v>
      </c>
      <c r="N377" s="7">
        <f t="shared" si="55"/>
        <v>0</v>
      </c>
      <c r="O377" s="10">
        <f t="shared" si="56"/>
        <v>0</v>
      </c>
      <c r="P377" s="4">
        <f t="shared" si="52"/>
        <v>63.723236333333332</v>
      </c>
      <c r="Q377" s="19">
        <f t="shared" si="57"/>
        <v>63.723236333333332</v>
      </c>
      <c r="R377" s="2">
        <f t="shared" si="58"/>
        <v>88.505027999999996</v>
      </c>
      <c r="S377" s="2">
        <f t="shared" si="59"/>
        <v>-115.695328</v>
      </c>
      <c r="T377" s="19">
        <f t="shared" si="60"/>
        <v>36.532936333333325</v>
      </c>
      <c r="U377" s="19">
        <f t="shared" si="53"/>
        <v>-5.5442932321567634E-2</v>
      </c>
      <c r="V377">
        <f t="shared" si="46"/>
        <v>2011</v>
      </c>
    </row>
    <row r="378" spans="1:22" x14ac:dyDescent="0.25">
      <c r="A378" s="5">
        <v>376</v>
      </c>
      <c r="B378" s="1">
        <v>40746</v>
      </c>
      <c r="C378" s="2">
        <v>122.952972</v>
      </c>
      <c r="D378" s="2">
        <v>91.505202999999995</v>
      </c>
      <c r="E378" s="9">
        <f t="shared" si="47"/>
        <v>10.78349482396797</v>
      </c>
      <c r="F378" s="2">
        <f t="array" ref="F378:G378">LINEST(C278:C377,D278:D377)</f>
        <v>0.82592910582318191</v>
      </c>
      <c r="G378" s="2">
        <v>36.592666684073293</v>
      </c>
      <c r="H378" s="2">
        <f t="shared" si="48"/>
        <v>112.16947717603203</v>
      </c>
      <c r="I378" s="4">
        <f t="shared" si="49"/>
        <v>4.0157879992422867</v>
      </c>
      <c r="J378" t="str">
        <f>_xlfn.IFS(I378&gt;Backtesting!$H$15,IF(OR(J377=$J$3,J377=$J$5),$J$5,$J$3),I378&lt;-Backtesting!$H$15,IF(OR(J377=$J$4,J377=$J$5),$J$5,$J$4),TRUE,IF(OR(J377=$J$7,J377=$J$6),$J$7,$J$6))</f>
        <v>Hold position</v>
      </c>
      <c r="K378" t="str">
        <f t="shared" si="50"/>
        <v>SCB</v>
      </c>
      <c r="L378" t="str">
        <f t="shared" si="51"/>
        <v>KBANK</v>
      </c>
      <c r="M378" s="7">
        <f t="shared" si="54"/>
        <v>0</v>
      </c>
      <c r="N378" s="7">
        <f t="shared" si="55"/>
        <v>0</v>
      </c>
      <c r="O378" s="10">
        <f t="shared" si="56"/>
        <v>0</v>
      </c>
      <c r="P378" s="4">
        <f t="shared" si="52"/>
        <v>63.723236333333332</v>
      </c>
      <c r="Q378" s="19">
        <f t="shared" si="57"/>
        <v>63.723236333333332</v>
      </c>
      <c r="R378" s="2">
        <f t="shared" si="58"/>
        <v>91.505202999999995</v>
      </c>
      <c r="S378" s="2">
        <f t="shared" si="59"/>
        <v>-122.952972</v>
      </c>
      <c r="T378" s="19">
        <f t="shared" si="60"/>
        <v>32.27546733333331</v>
      </c>
      <c r="U378" s="19">
        <f t="shared" si="53"/>
        <v>-0.12390680263909064</v>
      </c>
      <c r="V378">
        <f t="shared" si="46"/>
        <v>2011</v>
      </c>
    </row>
    <row r="379" spans="1:22" x14ac:dyDescent="0.25">
      <c r="A379" s="5">
        <v>377</v>
      </c>
      <c r="B379" s="1">
        <v>40749</v>
      </c>
      <c r="C379" s="2">
        <v>121.672218</v>
      </c>
      <c r="D379" s="2">
        <v>94.880402000000004</v>
      </c>
      <c r="E379" s="9">
        <f t="shared" si="47"/>
        <v>6.096213160747709</v>
      </c>
      <c r="F379" s="2">
        <f t="array" ref="F379:G379">LINEST(C279:C378,D279:D378)</f>
        <v>0.86597651436238066</v>
      </c>
      <c r="G379" s="2">
        <v>33.411805033990845</v>
      </c>
      <c r="H379" s="2">
        <f t="shared" si="48"/>
        <v>115.57600483925229</v>
      </c>
      <c r="I379" s="4">
        <f t="shared" si="49"/>
        <v>2.3156880787842233</v>
      </c>
      <c r="J379" t="str">
        <f>_xlfn.IFS(I379&gt;Backtesting!$H$15,IF(OR(J378=$J$3,J378=$J$5),$J$5,$J$3),I379&lt;-Backtesting!$H$15,IF(OR(J378=$J$4,J378=$J$5),$J$5,$J$4),TRUE,IF(OR(J378=$J$7,J378=$J$6),$J$7,$J$6))</f>
        <v>Hold position</v>
      </c>
      <c r="K379" t="str">
        <f t="shared" si="50"/>
        <v>SCB</v>
      </c>
      <c r="L379" t="str">
        <f t="shared" si="51"/>
        <v>KBANK</v>
      </c>
      <c r="M379" s="7">
        <f t="shared" si="54"/>
        <v>0</v>
      </c>
      <c r="N379" s="7">
        <f t="shared" si="55"/>
        <v>0</v>
      </c>
      <c r="O379" s="10">
        <f t="shared" si="56"/>
        <v>0</v>
      </c>
      <c r="P379" s="4">
        <f t="shared" si="52"/>
        <v>63.723236333333332</v>
      </c>
      <c r="Q379" s="19">
        <f t="shared" si="57"/>
        <v>63.723236333333332</v>
      </c>
      <c r="R379" s="2">
        <f t="shared" si="58"/>
        <v>94.880402000000004</v>
      </c>
      <c r="S379" s="2">
        <f t="shared" si="59"/>
        <v>-121.672218</v>
      </c>
      <c r="T379" s="19">
        <f t="shared" si="60"/>
        <v>36.931420333333321</v>
      </c>
      <c r="U379" s="19">
        <f t="shared" si="53"/>
        <v>0.13475527191538239</v>
      </c>
      <c r="V379">
        <f t="shared" si="46"/>
        <v>2011</v>
      </c>
    </row>
    <row r="380" spans="1:22" x14ac:dyDescent="0.25">
      <c r="A380" s="5">
        <v>378</v>
      </c>
      <c r="B380" s="1">
        <v>40750</v>
      </c>
      <c r="C380" s="2">
        <v>119.11068</v>
      </c>
      <c r="D380" s="2">
        <v>92.630263999999997</v>
      </c>
      <c r="E380" s="9">
        <f t="shared" si="47"/>
        <v>5.1025856179344089</v>
      </c>
      <c r="F380" s="2">
        <f t="array" ref="F380:G380">LINEST(C280:C379,D280:D379)</f>
        <v>0.89797709465598818</v>
      </c>
      <c r="G380" s="2">
        <v>30.828239038128416</v>
      </c>
      <c r="H380" s="2">
        <f t="shared" si="48"/>
        <v>114.00809438206559</v>
      </c>
      <c r="I380" s="4">
        <f t="shared" si="49"/>
        <v>1.9528324106899124</v>
      </c>
      <c r="J380" t="str">
        <f>_xlfn.IFS(I380&gt;Backtesting!$H$15,IF(OR(J379=$J$3,J379=$J$5),$J$5,$J$3),I380&lt;-Backtesting!$H$15,IF(OR(J379=$J$4,J379=$J$5),$J$5,$J$4),TRUE,IF(OR(J379=$J$7,J379=$J$6),$J$7,$J$6))</f>
        <v>Close position</v>
      </c>
      <c r="K380" t="str">
        <f t="shared" si="50"/>
        <v>Null</v>
      </c>
      <c r="L380" t="str">
        <f t="shared" si="51"/>
        <v>Null</v>
      </c>
      <c r="M380" s="7">
        <f t="shared" si="54"/>
        <v>92.630263999999997</v>
      </c>
      <c r="N380" s="7">
        <f t="shared" si="55"/>
        <v>-119.11068</v>
      </c>
      <c r="O380" s="10">
        <f t="shared" si="56"/>
        <v>-26.480416000000005</v>
      </c>
      <c r="P380" s="4">
        <f t="shared" si="52"/>
        <v>63.723236333333332</v>
      </c>
      <c r="Q380" s="19">
        <f t="shared" si="57"/>
        <v>37.242820333333327</v>
      </c>
      <c r="R380" s="2">
        <f t="shared" si="58"/>
        <v>0</v>
      </c>
      <c r="S380" s="2">
        <f t="shared" si="59"/>
        <v>0</v>
      </c>
      <c r="T380" s="19">
        <f t="shared" si="60"/>
        <v>37.242820333333327</v>
      </c>
      <c r="U380" s="19">
        <f t="shared" si="53"/>
        <v>8.3964952442629904E-3</v>
      </c>
      <c r="V380">
        <f t="shared" si="46"/>
        <v>2011</v>
      </c>
    </row>
    <row r="381" spans="1:22" x14ac:dyDescent="0.25">
      <c r="A381" s="5">
        <v>379</v>
      </c>
      <c r="B381" s="1">
        <v>40751</v>
      </c>
      <c r="C381" s="2">
        <v>120.391441</v>
      </c>
      <c r="D381" s="2">
        <v>94.880402000000004</v>
      </c>
      <c r="E381" s="9">
        <f t="shared" si="47"/>
        <v>4.0994476248801988</v>
      </c>
      <c r="F381" s="2">
        <f t="array" ref="F381:G381">LINEST(C281:C380,D281:D380)</f>
        <v>0.91398935395678871</v>
      </c>
      <c r="G381" s="2">
        <v>29.572316047979399</v>
      </c>
      <c r="H381" s="2">
        <f t="shared" si="48"/>
        <v>116.2919933751198</v>
      </c>
      <c r="I381" s="4">
        <f t="shared" si="49"/>
        <v>1.6134441355988109</v>
      </c>
      <c r="J381" t="str">
        <f>_xlfn.IFS(I381&gt;Backtesting!$H$15,IF(OR(J380=$J$3,J380=$J$5),$J$5,$J$3),I381&lt;-Backtesting!$H$15,IF(OR(J380=$J$4,J380=$J$5),$J$5,$J$4),TRUE,IF(OR(J380=$J$7,J380=$J$6),$J$7,$J$6))</f>
        <v>Do nothing</v>
      </c>
      <c r="K381" t="str">
        <f t="shared" si="50"/>
        <v>Null</v>
      </c>
      <c r="L381" t="str">
        <f t="shared" si="51"/>
        <v>Null</v>
      </c>
      <c r="M381" s="7">
        <f t="shared" si="54"/>
        <v>0</v>
      </c>
      <c r="N381" s="7">
        <f t="shared" si="55"/>
        <v>0</v>
      </c>
      <c r="O381" s="10">
        <f t="shared" si="56"/>
        <v>0</v>
      </c>
      <c r="P381" s="4">
        <f t="shared" si="52"/>
        <v>37.242820333333327</v>
      </c>
      <c r="Q381" s="19">
        <f t="shared" si="57"/>
        <v>37.242820333333327</v>
      </c>
      <c r="R381" s="2">
        <f t="shared" si="58"/>
        <v>0</v>
      </c>
      <c r="S381" s="2">
        <f t="shared" si="59"/>
        <v>0</v>
      </c>
      <c r="T381" s="19">
        <f t="shared" si="60"/>
        <v>37.242820333333327</v>
      </c>
      <c r="U381" s="19">
        <f t="shared" si="53"/>
        <v>0</v>
      </c>
      <c r="V381">
        <f t="shared" si="46"/>
        <v>2011</v>
      </c>
    </row>
    <row r="382" spans="1:22" x14ac:dyDescent="0.25">
      <c r="A382" s="5">
        <v>380</v>
      </c>
      <c r="B382" s="1">
        <v>40752</v>
      </c>
      <c r="C382" s="2">
        <v>120.391441</v>
      </c>
      <c r="D382" s="2">
        <v>95.255424000000005</v>
      </c>
      <c r="E382" s="9">
        <f t="shared" si="47"/>
        <v>3.5546811226967208</v>
      </c>
      <c r="F382" s="2">
        <f t="array" ref="F382:G382">LINEST(C282:C381,D282:D381)</f>
        <v>0.92478986627567683</v>
      </c>
      <c r="G382" s="2">
        <v>28.745509054310375</v>
      </c>
      <c r="H382" s="2">
        <f t="shared" si="48"/>
        <v>116.83675987730328</v>
      </c>
      <c r="I382" s="4">
        <f t="shared" si="49"/>
        <v>1.4228782637224338</v>
      </c>
      <c r="J382" t="str">
        <f>_xlfn.IFS(I382&gt;Backtesting!$H$15,IF(OR(J381=$J$3,J381=$J$5),$J$5,$J$3),I382&lt;-Backtesting!$H$15,IF(OR(J381=$J$4,J381=$J$5),$J$5,$J$4),TRUE,IF(OR(J381=$J$7,J381=$J$6),$J$7,$J$6))</f>
        <v>Do nothing</v>
      </c>
      <c r="K382" t="str">
        <f t="shared" si="50"/>
        <v>Null</v>
      </c>
      <c r="L382" t="str">
        <f t="shared" si="51"/>
        <v>Null</v>
      </c>
      <c r="M382" s="7">
        <f t="shared" si="54"/>
        <v>0</v>
      </c>
      <c r="N382" s="7">
        <f t="shared" si="55"/>
        <v>0</v>
      </c>
      <c r="O382" s="10">
        <f t="shared" si="56"/>
        <v>0</v>
      </c>
      <c r="P382" s="4">
        <f t="shared" si="52"/>
        <v>37.242820333333327</v>
      </c>
      <c r="Q382" s="19">
        <f t="shared" si="57"/>
        <v>37.242820333333327</v>
      </c>
      <c r="R382" s="2">
        <f t="shared" si="58"/>
        <v>0</v>
      </c>
      <c r="S382" s="2">
        <f t="shared" si="59"/>
        <v>0</v>
      </c>
      <c r="T382" s="19">
        <f t="shared" si="60"/>
        <v>37.242820333333327</v>
      </c>
      <c r="U382" s="19">
        <f t="shared" si="53"/>
        <v>0</v>
      </c>
      <c r="V382">
        <f t="shared" si="46"/>
        <v>2011</v>
      </c>
    </row>
    <row r="383" spans="1:22" x14ac:dyDescent="0.25">
      <c r="A383" s="5">
        <v>381</v>
      </c>
      <c r="B383" s="1">
        <v>40753</v>
      </c>
      <c r="C383" s="2">
        <v>120.391441</v>
      </c>
      <c r="D383" s="2">
        <v>94.880402000000004</v>
      </c>
      <c r="E383" s="9">
        <f t="shared" si="47"/>
        <v>3.7719600308719379</v>
      </c>
      <c r="F383" s="2">
        <f t="array" ref="F383:G383">LINEST(C283:C382,D283:D382)</f>
        <v>0.92948537146297971</v>
      </c>
      <c r="G383" s="2">
        <v>28.42953527160121</v>
      </c>
      <c r="H383" s="2">
        <f t="shared" si="48"/>
        <v>116.61948096912806</v>
      </c>
      <c r="I383" s="4">
        <f t="shared" si="49"/>
        <v>1.4535642110730753</v>
      </c>
      <c r="J383" t="str">
        <f>_xlfn.IFS(I383&gt;Backtesting!$H$15,IF(OR(J382=$J$3,J382=$J$5),$J$5,$J$3),I383&lt;-Backtesting!$H$15,IF(OR(J382=$J$4,J382=$J$5),$J$5,$J$4),TRUE,IF(OR(J382=$J$7,J382=$J$6),$J$7,$J$6))</f>
        <v>Do nothing</v>
      </c>
      <c r="K383" t="str">
        <f t="shared" si="50"/>
        <v>Null</v>
      </c>
      <c r="L383" t="str">
        <f t="shared" si="51"/>
        <v>Null</v>
      </c>
      <c r="M383" s="7">
        <f t="shared" si="54"/>
        <v>0</v>
      </c>
      <c r="N383" s="7">
        <f t="shared" si="55"/>
        <v>0</v>
      </c>
      <c r="O383" s="10">
        <f t="shared" si="56"/>
        <v>0</v>
      </c>
      <c r="P383" s="4">
        <f t="shared" si="52"/>
        <v>37.242820333333327</v>
      </c>
      <c r="Q383" s="19">
        <f t="shared" si="57"/>
        <v>37.242820333333327</v>
      </c>
      <c r="R383" s="2">
        <f t="shared" si="58"/>
        <v>0</v>
      </c>
      <c r="S383" s="2">
        <f t="shared" si="59"/>
        <v>0</v>
      </c>
      <c r="T383" s="19">
        <f t="shared" si="60"/>
        <v>37.242820333333327</v>
      </c>
      <c r="U383" s="19">
        <f t="shared" si="53"/>
        <v>0</v>
      </c>
      <c r="V383">
        <f t="shared" si="46"/>
        <v>2011</v>
      </c>
    </row>
    <row r="384" spans="1:22" x14ac:dyDescent="0.25">
      <c r="A384" s="5">
        <v>382</v>
      </c>
      <c r="B384" s="1">
        <v>40756</v>
      </c>
      <c r="C384" s="2">
        <v>121.24530799999999</v>
      </c>
      <c r="D384" s="2">
        <v>95.630424000000005</v>
      </c>
      <c r="E384" s="9">
        <f t="shared" si="47"/>
        <v>3.8208676937803858</v>
      </c>
      <c r="F384" s="2">
        <f t="array" ref="F384:G384">LINEST(C284:C383,D284:D383)</f>
        <v>0.93234495919573979</v>
      </c>
      <c r="G384" s="2">
        <v>28.263896544068302</v>
      </c>
      <c r="H384" s="2">
        <f t="shared" si="48"/>
        <v>117.42444030621961</v>
      </c>
      <c r="I384" s="4">
        <f t="shared" si="49"/>
        <v>1.4363471068201139</v>
      </c>
      <c r="J384" t="str">
        <f>_xlfn.IFS(I384&gt;Backtesting!$H$15,IF(OR(J383=$J$3,J383=$J$5),$J$5,$J$3),I384&lt;-Backtesting!$H$15,IF(OR(J383=$J$4,J383=$J$5),$J$5,$J$4),TRUE,IF(OR(J383=$J$7,J383=$J$6),$J$7,$J$6))</f>
        <v>Do nothing</v>
      </c>
      <c r="K384" t="str">
        <f t="shared" si="50"/>
        <v>Null</v>
      </c>
      <c r="L384" t="str">
        <f t="shared" si="51"/>
        <v>Null</v>
      </c>
      <c r="M384" s="7">
        <f t="shared" si="54"/>
        <v>0</v>
      </c>
      <c r="N384" s="7">
        <f t="shared" si="55"/>
        <v>0</v>
      </c>
      <c r="O384" s="10">
        <f t="shared" si="56"/>
        <v>0</v>
      </c>
      <c r="P384" s="4">
        <f t="shared" si="52"/>
        <v>37.242820333333327</v>
      </c>
      <c r="Q384" s="19">
        <f t="shared" si="57"/>
        <v>37.242820333333327</v>
      </c>
      <c r="R384" s="2">
        <f t="shared" si="58"/>
        <v>0</v>
      </c>
      <c r="S384" s="2">
        <f t="shared" si="59"/>
        <v>0</v>
      </c>
      <c r="T384" s="19">
        <f t="shared" si="60"/>
        <v>37.242820333333327</v>
      </c>
      <c r="U384" s="19">
        <f t="shared" si="53"/>
        <v>0</v>
      </c>
      <c r="V384">
        <f t="shared" si="46"/>
        <v>2011</v>
      </c>
    </row>
    <row r="385" spans="1:22" x14ac:dyDescent="0.25">
      <c r="A385" s="5">
        <v>383</v>
      </c>
      <c r="B385" s="1">
        <v>40757</v>
      </c>
      <c r="C385" s="2">
        <v>119.11068</v>
      </c>
      <c r="D385" s="2">
        <v>93.755341000000001</v>
      </c>
      <c r="E385" s="9">
        <f t="shared" si="47"/>
        <v>3.2617480313269596</v>
      </c>
      <c r="F385" s="2">
        <f t="array" ref="F385:G385">LINEST(C285:C384,D285:D384)</f>
        <v>0.94389317739943024</v>
      </c>
      <c r="G385" s="2">
        <v>27.35390525401597</v>
      </c>
      <c r="H385" s="2">
        <f t="shared" si="48"/>
        <v>115.84893196867304</v>
      </c>
      <c r="I385" s="4">
        <f t="shared" si="49"/>
        <v>1.2507731801837489</v>
      </c>
      <c r="J385" t="str">
        <f>_xlfn.IFS(I385&gt;Backtesting!$H$15,IF(OR(J384=$J$3,J384=$J$5),$J$5,$J$3),I385&lt;-Backtesting!$H$15,IF(OR(J384=$J$4,J384=$J$5),$J$5,$J$4),TRUE,IF(OR(J384=$J$7,J384=$J$6),$J$7,$J$6))</f>
        <v>Do nothing</v>
      </c>
      <c r="K385" t="str">
        <f t="shared" si="50"/>
        <v>Null</v>
      </c>
      <c r="L385" t="str">
        <f t="shared" si="51"/>
        <v>Null</v>
      </c>
      <c r="M385" s="7">
        <f t="shared" si="54"/>
        <v>0</v>
      </c>
      <c r="N385" s="7">
        <f t="shared" si="55"/>
        <v>0</v>
      </c>
      <c r="O385" s="10">
        <f t="shared" si="56"/>
        <v>0</v>
      </c>
      <c r="P385" s="4">
        <f t="shared" si="52"/>
        <v>37.242820333333327</v>
      </c>
      <c r="Q385" s="19">
        <f t="shared" si="57"/>
        <v>37.242820333333327</v>
      </c>
      <c r="R385" s="2">
        <f t="shared" si="58"/>
        <v>0</v>
      </c>
      <c r="S385" s="2">
        <f t="shared" si="59"/>
        <v>0</v>
      </c>
      <c r="T385" s="19">
        <f t="shared" si="60"/>
        <v>37.242820333333327</v>
      </c>
      <c r="U385" s="19">
        <f t="shared" si="53"/>
        <v>0</v>
      </c>
      <c r="V385">
        <f t="shared" si="46"/>
        <v>2011</v>
      </c>
    </row>
    <row r="386" spans="1:22" x14ac:dyDescent="0.25">
      <c r="A386" s="5">
        <v>384</v>
      </c>
      <c r="B386" s="1">
        <v>40758</v>
      </c>
      <c r="C386" s="2">
        <v>116.549164</v>
      </c>
      <c r="D386" s="2">
        <v>93.005295000000004</v>
      </c>
      <c r="E386" s="9">
        <f t="shared" si="47"/>
        <v>1.2632951243731441</v>
      </c>
      <c r="F386" s="2">
        <f t="array" ref="F386:G386">LINEST(C286:C385,D286:D385)</f>
        <v>0.95621560017812524</v>
      </c>
      <c r="G386" s="2">
        <v>26.352754897458269</v>
      </c>
      <c r="H386" s="2">
        <f t="shared" si="48"/>
        <v>115.28586887562686</v>
      </c>
      <c r="I386" s="4">
        <f t="shared" si="49"/>
        <v>0.68354678775152367</v>
      </c>
      <c r="J386" t="str">
        <f>_xlfn.IFS(I386&gt;Backtesting!$H$15,IF(OR(J385=$J$3,J385=$J$5),$J$5,$J$3),I386&lt;-Backtesting!$H$15,IF(OR(J385=$J$4,J385=$J$5),$J$5,$J$4),TRUE,IF(OR(J385=$J$7,J385=$J$6),$J$7,$J$6))</f>
        <v>Do nothing</v>
      </c>
      <c r="K386" t="str">
        <f t="shared" si="50"/>
        <v>Null</v>
      </c>
      <c r="L386" t="str">
        <f t="shared" si="51"/>
        <v>Null</v>
      </c>
      <c r="M386" s="7">
        <f t="shared" si="54"/>
        <v>0</v>
      </c>
      <c r="N386" s="7">
        <f t="shared" si="55"/>
        <v>0</v>
      </c>
      <c r="O386" s="10">
        <f t="shared" si="56"/>
        <v>0</v>
      </c>
      <c r="P386" s="4">
        <f t="shared" si="52"/>
        <v>37.242820333333327</v>
      </c>
      <c r="Q386" s="19">
        <f t="shared" si="57"/>
        <v>37.242820333333327</v>
      </c>
      <c r="R386" s="2">
        <f t="shared" si="58"/>
        <v>0</v>
      </c>
      <c r="S386" s="2">
        <f t="shared" si="59"/>
        <v>0</v>
      </c>
      <c r="T386" s="19">
        <f t="shared" si="60"/>
        <v>37.242820333333327</v>
      </c>
      <c r="U386" s="19">
        <f t="shared" si="53"/>
        <v>0</v>
      </c>
      <c r="V386">
        <f t="shared" si="46"/>
        <v>2011</v>
      </c>
    </row>
    <row r="387" spans="1:22" x14ac:dyDescent="0.25">
      <c r="A387" s="5">
        <v>385</v>
      </c>
      <c r="B387" s="1">
        <v>40759</v>
      </c>
      <c r="C387" s="2">
        <v>115.695328</v>
      </c>
      <c r="D387" s="2">
        <v>91.880225999999993</v>
      </c>
      <c r="E387" s="9">
        <f t="shared" si="47"/>
        <v>1.4246596852944009</v>
      </c>
      <c r="F387" s="2">
        <f t="array" ref="F387:G387">LINEST(C287:C386,D287:D386)</f>
        <v>0.9639229506156588</v>
      </c>
      <c r="G387" s="2">
        <v>25.705209765552041</v>
      </c>
      <c r="H387" s="2">
        <f t="shared" si="48"/>
        <v>114.2706683147056</v>
      </c>
      <c r="I387" s="4">
        <f t="shared" si="49"/>
        <v>0.72096794559094446</v>
      </c>
      <c r="J387" t="str">
        <f>_xlfn.IFS(I387&gt;Backtesting!$H$15,IF(OR(J386=$J$3,J386=$J$5),$J$5,$J$3),I387&lt;-Backtesting!$H$15,IF(OR(J386=$J$4,J386=$J$5),$J$5,$J$4),TRUE,IF(OR(J386=$J$7,J386=$J$6),$J$7,$J$6))</f>
        <v>Do nothing</v>
      </c>
      <c r="K387" t="str">
        <f t="shared" si="50"/>
        <v>Null</v>
      </c>
      <c r="L387" t="str">
        <f t="shared" si="51"/>
        <v>Null</v>
      </c>
      <c r="M387" s="7">
        <f t="shared" si="54"/>
        <v>0</v>
      </c>
      <c r="N387" s="7">
        <f t="shared" si="55"/>
        <v>0</v>
      </c>
      <c r="O387" s="10">
        <f t="shared" si="56"/>
        <v>0</v>
      </c>
      <c r="P387" s="4">
        <f t="shared" si="52"/>
        <v>37.242820333333327</v>
      </c>
      <c r="Q387" s="19">
        <f t="shared" si="57"/>
        <v>37.242820333333327</v>
      </c>
      <c r="R387" s="2">
        <f t="shared" si="58"/>
        <v>0</v>
      </c>
      <c r="S387" s="2">
        <f t="shared" si="59"/>
        <v>0</v>
      </c>
      <c r="T387" s="19">
        <f t="shared" si="60"/>
        <v>37.242820333333327</v>
      </c>
      <c r="U387" s="19">
        <f t="shared" si="53"/>
        <v>0</v>
      </c>
      <c r="V387">
        <f t="shared" si="46"/>
        <v>2011</v>
      </c>
    </row>
    <row r="388" spans="1:22" x14ac:dyDescent="0.25">
      <c r="A388" s="5">
        <v>386</v>
      </c>
      <c r="B388" s="1">
        <v>40760</v>
      </c>
      <c r="C388" s="2">
        <v>113.13381200000001</v>
      </c>
      <c r="D388" s="2">
        <v>88.880050999999995</v>
      </c>
      <c r="E388" s="9">
        <f t="shared" si="47"/>
        <v>1.7121499255748347</v>
      </c>
      <c r="F388" s="2">
        <f t="array" ref="F388:G388">LINEST(C288:C387,D288:D387)</f>
        <v>0.97418506262523386</v>
      </c>
      <c r="G388" s="2">
        <v>24.836044024856193</v>
      </c>
      <c r="H388" s="2">
        <f t="shared" si="48"/>
        <v>111.42166207442517</v>
      </c>
      <c r="I388" s="4">
        <f t="shared" si="49"/>
        <v>0.79373545903557263</v>
      </c>
      <c r="J388" t="str">
        <f>_xlfn.IFS(I388&gt;Backtesting!$H$15,IF(OR(J387=$J$3,J387=$J$5),$J$5,$J$3),I388&lt;-Backtesting!$H$15,IF(OR(J387=$J$4,J387=$J$5),$J$5,$J$4),TRUE,IF(OR(J387=$J$7,J387=$J$6),$J$7,$J$6))</f>
        <v>Do nothing</v>
      </c>
      <c r="K388" t="str">
        <f t="shared" si="50"/>
        <v>Null</v>
      </c>
      <c r="L388" t="str">
        <f t="shared" si="51"/>
        <v>Null</v>
      </c>
      <c r="M388" s="7">
        <f t="shared" si="54"/>
        <v>0</v>
      </c>
      <c r="N388" s="7">
        <f t="shared" si="55"/>
        <v>0</v>
      </c>
      <c r="O388" s="10">
        <f t="shared" si="56"/>
        <v>0</v>
      </c>
      <c r="P388" s="4">
        <f t="shared" si="52"/>
        <v>37.242820333333327</v>
      </c>
      <c r="Q388" s="19">
        <f t="shared" si="57"/>
        <v>37.242820333333327</v>
      </c>
      <c r="R388" s="2">
        <f t="shared" si="58"/>
        <v>0</v>
      </c>
      <c r="S388" s="2">
        <f t="shared" si="59"/>
        <v>0</v>
      </c>
      <c r="T388" s="19">
        <f t="shared" si="60"/>
        <v>37.242820333333327</v>
      </c>
      <c r="U388" s="19">
        <f t="shared" si="53"/>
        <v>0</v>
      </c>
      <c r="V388">
        <f t="shared" ref="V388:V451" si="61">YEAR(B388)</f>
        <v>2011</v>
      </c>
    </row>
    <row r="389" spans="1:22" x14ac:dyDescent="0.25">
      <c r="A389" s="5">
        <v>387</v>
      </c>
      <c r="B389" s="1">
        <v>40763</v>
      </c>
      <c r="C389" s="2">
        <v>110.999199</v>
      </c>
      <c r="D389" s="2">
        <v>88.880050999999995</v>
      </c>
      <c r="E389" s="9">
        <f t="shared" si="47"/>
        <v>-0.45754307266096816</v>
      </c>
      <c r="F389" s="2">
        <f t="array" ref="F389:G389">LINEST(C289:C388,D289:D388)</f>
        <v>0.98138250989522879</v>
      </c>
      <c r="G389" s="2">
        <v>24.231414542665036</v>
      </c>
      <c r="H389" s="2">
        <f t="shared" si="48"/>
        <v>111.45674207266097</v>
      </c>
      <c r="I389" s="4">
        <f t="shared" si="49"/>
        <v>0.19851978594244821</v>
      </c>
      <c r="J389" t="str">
        <f>_xlfn.IFS(I389&gt;Backtesting!$H$15,IF(OR(J388=$J$3,J388=$J$5),$J$5,$J$3),I389&lt;-Backtesting!$H$15,IF(OR(J388=$J$4,J388=$J$5),$J$5,$J$4),TRUE,IF(OR(J388=$J$7,J388=$J$6),$J$7,$J$6))</f>
        <v>Do nothing</v>
      </c>
      <c r="K389" t="str">
        <f t="shared" si="50"/>
        <v>Null</v>
      </c>
      <c r="L389" t="str">
        <f t="shared" si="51"/>
        <v>Null</v>
      </c>
      <c r="M389" s="7">
        <f t="shared" si="54"/>
        <v>0</v>
      </c>
      <c r="N389" s="7">
        <f t="shared" si="55"/>
        <v>0</v>
      </c>
      <c r="O389" s="10">
        <f t="shared" si="56"/>
        <v>0</v>
      </c>
      <c r="P389" s="4">
        <f t="shared" si="52"/>
        <v>37.242820333333327</v>
      </c>
      <c r="Q389" s="19">
        <f t="shared" si="57"/>
        <v>37.242820333333327</v>
      </c>
      <c r="R389" s="2">
        <f t="shared" si="58"/>
        <v>0</v>
      </c>
      <c r="S389" s="2">
        <f t="shared" si="59"/>
        <v>0</v>
      </c>
      <c r="T389" s="19">
        <f t="shared" si="60"/>
        <v>37.242820333333327</v>
      </c>
      <c r="U389" s="19">
        <f t="shared" si="53"/>
        <v>0</v>
      </c>
      <c r="V389">
        <f t="shared" si="61"/>
        <v>2011</v>
      </c>
    </row>
    <row r="390" spans="1:22" x14ac:dyDescent="0.25">
      <c r="A390" s="5">
        <v>388</v>
      </c>
      <c r="B390" s="1">
        <v>40764</v>
      </c>
      <c r="C390" s="2">
        <v>106.303101</v>
      </c>
      <c r="D390" s="2">
        <v>87.754997000000003</v>
      </c>
      <c r="E390" s="9">
        <f t="shared" si="47"/>
        <v>-4.041506722434832</v>
      </c>
      <c r="F390" s="2">
        <f t="array" ref="F390:G390">LINEST(C290:C389,D290:D389)</f>
        <v>0.98533534002744672</v>
      </c>
      <c r="G390" s="2">
        <v>23.876507914332265</v>
      </c>
      <c r="H390" s="2">
        <f t="shared" si="48"/>
        <v>110.34460772243483</v>
      </c>
      <c r="I390" s="4">
        <f t="shared" si="49"/>
        <v>-0.77100561907404619</v>
      </c>
      <c r="J390" t="str">
        <f>_xlfn.IFS(I390&gt;Backtesting!$H$15,IF(OR(J389=$J$3,J389=$J$5),$J$5,$J$3),I390&lt;-Backtesting!$H$15,IF(OR(J389=$J$4,J389=$J$5),$J$5,$J$4),TRUE,IF(OR(J389=$J$7,J389=$J$6),$J$7,$J$6))</f>
        <v>Do nothing</v>
      </c>
      <c r="K390" t="str">
        <f t="shared" si="50"/>
        <v>Null</v>
      </c>
      <c r="L390" t="str">
        <f t="shared" si="51"/>
        <v>Null</v>
      </c>
      <c r="M390" s="7">
        <f t="shared" si="54"/>
        <v>0</v>
      </c>
      <c r="N390" s="7">
        <f t="shared" si="55"/>
        <v>0</v>
      </c>
      <c r="O390" s="10">
        <f t="shared" si="56"/>
        <v>0</v>
      </c>
      <c r="P390" s="4">
        <f t="shared" si="52"/>
        <v>37.242820333333327</v>
      </c>
      <c r="Q390" s="19">
        <f t="shared" si="57"/>
        <v>37.242820333333327</v>
      </c>
      <c r="R390" s="2">
        <f t="shared" si="58"/>
        <v>0</v>
      </c>
      <c r="S390" s="2">
        <f t="shared" si="59"/>
        <v>0</v>
      </c>
      <c r="T390" s="19">
        <f t="shared" si="60"/>
        <v>37.242820333333327</v>
      </c>
      <c r="U390" s="19">
        <f t="shared" si="53"/>
        <v>0</v>
      </c>
      <c r="V390">
        <f t="shared" si="61"/>
        <v>2011</v>
      </c>
    </row>
    <row r="391" spans="1:22" x14ac:dyDescent="0.25">
      <c r="A391" s="5">
        <v>389</v>
      </c>
      <c r="B391" s="1">
        <v>40765</v>
      </c>
      <c r="C391" s="2">
        <v>107.583862</v>
      </c>
      <c r="D391" s="2">
        <v>87.754997000000003</v>
      </c>
      <c r="E391" s="9">
        <f t="shared" ref="E391:E454" si="62">C391-H391</f>
        <v>-2.7031163098295679</v>
      </c>
      <c r="F391" s="2">
        <f t="array" ref="F391:G391">LINEST(C291:C390,D291:D390)</f>
        <v>0.98670447616377821</v>
      </c>
      <c r="G391" s="2">
        <v>23.698729964190633</v>
      </c>
      <c r="H391" s="2">
        <f t="shared" ref="H391:H454" si="63">F391*D391+G391</f>
        <v>110.28697830982956</v>
      </c>
      <c r="I391" s="4">
        <f t="shared" si="49"/>
        <v>-0.39779430436101421</v>
      </c>
      <c r="J391" t="str">
        <f>_xlfn.IFS(I391&gt;Backtesting!$H$15,IF(OR(J390=$J$3,J390=$J$5),$J$5,$J$3),I391&lt;-Backtesting!$H$15,IF(OR(J390=$J$4,J390=$J$5),$J$5,$J$4),TRUE,IF(OR(J390=$J$7,J390=$J$6),$J$7,$J$6))</f>
        <v>Do nothing</v>
      </c>
      <c r="K391" t="str">
        <f t="shared" si="50"/>
        <v>Null</v>
      </c>
      <c r="L391" t="str">
        <f t="shared" si="51"/>
        <v>Null</v>
      </c>
      <c r="M391" s="7">
        <f t="shared" si="54"/>
        <v>0</v>
      </c>
      <c r="N391" s="7">
        <f t="shared" si="55"/>
        <v>0</v>
      </c>
      <c r="O391" s="10">
        <f t="shared" si="56"/>
        <v>0</v>
      </c>
      <c r="P391" s="4">
        <f t="shared" si="52"/>
        <v>37.242820333333327</v>
      </c>
      <c r="Q391" s="19">
        <f t="shared" si="57"/>
        <v>37.242820333333327</v>
      </c>
      <c r="R391" s="2">
        <f t="shared" si="58"/>
        <v>0</v>
      </c>
      <c r="S391" s="2">
        <f t="shared" si="59"/>
        <v>0</v>
      </c>
      <c r="T391" s="19">
        <f t="shared" si="60"/>
        <v>37.242820333333327</v>
      </c>
      <c r="U391" s="19">
        <f t="shared" si="53"/>
        <v>0</v>
      </c>
      <c r="V391">
        <f t="shared" si="61"/>
        <v>2011</v>
      </c>
    </row>
    <row r="392" spans="1:22" x14ac:dyDescent="0.25">
      <c r="A392" s="5">
        <v>390</v>
      </c>
      <c r="B392" s="1">
        <v>40766</v>
      </c>
      <c r="C392" s="2">
        <v>110.145386</v>
      </c>
      <c r="D392" s="2">
        <v>88.130027999999996</v>
      </c>
      <c r="E392" s="9">
        <f t="shared" si="62"/>
        <v>-0.47064259943208242</v>
      </c>
      <c r="F392" s="2">
        <f t="array" ref="F392:G392">LINEST(C292:C391,D292:D391)</f>
        <v>0.99500259884254305</v>
      </c>
      <c r="G392" s="2">
        <v>22.926421703366003</v>
      </c>
      <c r="H392" s="2">
        <f t="shared" si="63"/>
        <v>110.61602859943208</v>
      </c>
      <c r="I392" s="4">
        <f t="shared" si="49"/>
        <v>0.21809710264008278</v>
      </c>
      <c r="J392" t="str">
        <f>_xlfn.IFS(I392&gt;Backtesting!$H$15,IF(OR(J391=$J$3,J391=$J$5),$J$5,$J$3),I392&lt;-Backtesting!$H$15,IF(OR(J391=$J$4,J391=$J$5),$J$5,$J$4),TRUE,IF(OR(J391=$J$7,J391=$J$6),$J$7,$J$6))</f>
        <v>Do nothing</v>
      </c>
      <c r="K392" t="str">
        <f t="shared" si="50"/>
        <v>Null</v>
      </c>
      <c r="L392" t="str">
        <f t="shared" si="51"/>
        <v>Null</v>
      </c>
      <c r="M392" s="7">
        <f t="shared" si="54"/>
        <v>0</v>
      </c>
      <c r="N392" s="7">
        <f t="shared" si="55"/>
        <v>0</v>
      </c>
      <c r="O392" s="10">
        <f t="shared" si="56"/>
        <v>0</v>
      </c>
      <c r="P392" s="4">
        <f t="shared" si="52"/>
        <v>37.242820333333327</v>
      </c>
      <c r="Q392" s="19">
        <f t="shared" si="57"/>
        <v>37.242820333333327</v>
      </c>
      <c r="R392" s="2">
        <f t="shared" si="58"/>
        <v>0</v>
      </c>
      <c r="S392" s="2">
        <f t="shared" si="59"/>
        <v>0</v>
      </c>
      <c r="T392" s="19">
        <f t="shared" si="60"/>
        <v>37.242820333333327</v>
      </c>
      <c r="U392" s="19">
        <f t="shared" si="53"/>
        <v>0</v>
      </c>
      <c r="V392">
        <f t="shared" si="61"/>
        <v>2011</v>
      </c>
    </row>
    <row r="393" spans="1:22" x14ac:dyDescent="0.25">
      <c r="A393" s="5">
        <v>391</v>
      </c>
      <c r="B393" s="1">
        <v>40770</v>
      </c>
      <c r="C393" s="2">
        <v>113.987656</v>
      </c>
      <c r="D393" s="2">
        <v>89.255058000000005</v>
      </c>
      <c r="E393" s="9">
        <f t="shared" si="62"/>
        <v>2.2437809307907912</v>
      </c>
      <c r="F393" s="2">
        <f t="array" ref="F393:G393">LINEST(C293:C392,D293:D392)</f>
        <v>1.0082300769417341</v>
      </c>
      <c r="G393" s="2">
        <v>21.754241074430269</v>
      </c>
      <c r="H393" s="2">
        <f t="shared" si="63"/>
        <v>111.74387506920921</v>
      </c>
      <c r="I393" s="4">
        <f t="shared" si="49"/>
        <v>0.96504638778279095</v>
      </c>
      <c r="J393" t="str">
        <f>_xlfn.IFS(I393&gt;Backtesting!$H$15,IF(OR(J392=$J$3,J392=$J$5),$J$5,$J$3),I393&lt;-Backtesting!$H$15,IF(OR(J392=$J$4,J392=$J$5),$J$5,$J$4),TRUE,IF(OR(J392=$J$7,J392=$J$6),$J$7,$J$6))</f>
        <v>Do nothing</v>
      </c>
      <c r="K393" t="str">
        <f t="shared" si="50"/>
        <v>Null</v>
      </c>
      <c r="L393" t="str">
        <f t="shared" si="51"/>
        <v>Null</v>
      </c>
      <c r="M393" s="7">
        <f t="shared" si="54"/>
        <v>0</v>
      </c>
      <c r="N393" s="7">
        <f t="shared" si="55"/>
        <v>0</v>
      </c>
      <c r="O393" s="10">
        <f t="shared" si="56"/>
        <v>0</v>
      </c>
      <c r="P393" s="4">
        <f t="shared" si="52"/>
        <v>37.242820333333327</v>
      </c>
      <c r="Q393" s="19">
        <f t="shared" si="57"/>
        <v>37.242820333333327</v>
      </c>
      <c r="R393" s="2">
        <f t="shared" si="58"/>
        <v>0</v>
      </c>
      <c r="S393" s="2">
        <f t="shared" si="59"/>
        <v>0</v>
      </c>
      <c r="T393" s="19">
        <f t="shared" si="60"/>
        <v>37.242820333333327</v>
      </c>
      <c r="U393" s="19">
        <f t="shared" si="53"/>
        <v>0</v>
      </c>
      <c r="V393">
        <f t="shared" si="61"/>
        <v>2011</v>
      </c>
    </row>
    <row r="394" spans="1:22" x14ac:dyDescent="0.25">
      <c r="A394" s="5">
        <v>392</v>
      </c>
      <c r="B394" s="1">
        <v>40771</v>
      </c>
      <c r="C394" s="2">
        <v>112.279976</v>
      </c>
      <c r="D394" s="2">
        <v>87.754997000000003</v>
      </c>
      <c r="E394" s="9">
        <f t="shared" si="62"/>
        <v>2.0240051678605084</v>
      </c>
      <c r="F394" s="2">
        <f t="array" ref="F394:G394">LINEST(C294:C393,D294:D393)</f>
        <v>1.0254920344005263</v>
      </c>
      <c r="G394" s="2">
        <v>20.263920429797409</v>
      </c>
      <c r="H394" s="2">
        <f t="shared" si="63"/>
        <v>110.2559708321395</v>
      </c>
      <c r="I394" s="4">
        <f t="shared" si="49"/>
        <v>0.90675130802305237</v>
      </c>
      <c r="J394" t="str">
        <f>_xlfn.IFS(I394&gt;Backtesting!$H$15,IF(OR(J393=$J$3,J393=$J$5),$J$5,$J$3),I394&lt;-Backtesting!$H$15,IF(OR(J393=$J$4,J393=$J$5),$J$5,$J$4),TRUE,IF(OR(J393=$J$7,J393=$J$6),$J$7,$J$6))</f>
        <v>Do nothing</v>
      </c>
      <c r="K394" t="str">
        <f t="shared" si="50"/>
        <v>Null</v>
      </c>
      <c r="L394" t="str">
        <f t="shared" si="51"/>
        <v>Null</v>
      </c>
      <c r="M394" s="7">
        <f t="shared" si="54"/>
        <v>0</v>
      </c>
      <c r="N394" s="7">
        <f t="shared" si="55"/>
        <v>0</v>
      </c>
      <c r="O394" s="10">
        <f t="shared" si="56"/>
        <v>0</v>
      </c>
      <c r="P394" s="4">
        <f t="shared" si="52"/>
        <v>37.242820333333327</v>
      </c>
      <c r="Q394" s="19">
        <f t="shared" si="57"/>
        <v>37.242820333333327</v>
      </c>
      <c r="R394" s="2">
        <f t="shared" si="58"/>
        <v>0</v>
      </c>
      <c r="S394" s="2">
        <f t="shared" si="59"/>
        <v>0</v>
      </c>
      <c r="T394" s="19">
        <f t="shared" si="60"/>
        <v>37.242820333333327</v>
      </c>
      <c r="U394" s="19">
        <f t="shared" si="53"/>
        <v>0</v>
      </c>
      <c r="V394">
        <f t="shared" si="61"/>
        <v>2011</v>
      </c>
    </row>
    <row r="395" spans="1:22" x14ac:dyDescent="0.25">
      <c r="A395" s="5">
        <v>393</v>
      </c>
      <c r="B395" s="1">
        <v>40772</v>
      </c>
      <c r="C395" s="2">
        <v>114.414558</v>
      </c>
      <c r="D395" s="2">
        <v>87.754997000000003</v>
      </c>
      <c r="E395" s="9">
        <f t="shared" si="62"/>
        <v>4.1279068472804425</v>
      </c>
      <c r="F395" s="2">
        <f t="array" ref="F395:G395">LINEST(C295:C394,D295:D394)</f>
        <v>1.0458636530130279</v>
      </c>
      <c r="G395" s="2">
        <v>18.506889420152248</v>
      </c>
      <c r="H395" s="2">
        <f t="shared" si="63"/>
        <v>110.28665115271956</v>
      </c>
      <c r="I395" s="4">
        <f t="shared" si="49"/>
        <v>1.4784256465242291</v>
      </c>
      <c r="J395" t="str">
        <f>_xlfn.IFS(I395&gt;Backtesting!$H$15,IF(OR(J394=$J$3,J394=$J$5),$J$5,$J$3),I395&lt;-Backtesting!$H$15,IF(OR(J394=$J$4,J394=$J$5),$J$5,$J$4),TRUE,IF(OR(J394=$J$7,J394=$J$6),$J$7,$J$6))</f>
        <v>Do nothing</v>
      </c>
      <c r="K395" t="str">
        <f t="shared" si="50"/>
        <v>Null</v>
      </c>
      <c r="L395" t="str">
        <f t="shared" si="51"/>
        <v>Null</v>
      </c>
      <c r="M395" s="7">
        <f t="shared" si="54"/>
        <v>0</v>
      </c>
      <c r="N395" s="7">
        <f t="shared" si="55"/>
        <v>0</v>
      </c>
      <c r="O395" s="10">
        <f t="shared" si="56"/>
        <v>0</v>
      </c>
      <c r="P395" s="4">
        <f t="shared" si="52"/>
        <v>37.242820333333327</v>
      </c>
      <c r="Q395" s="19">
        <f t="shared" si="57"/>
        <v>37.242820333333327</v>
      </c>
      <c r="R395" s="2">
        <f t="shared" si="58"/>
        <v>0</v>
      </c>
      <c r="S395" s="2">
        <f t="shared" si="59"/>
        <v>0</v>
      </c>
      <c r="T395" s="19">
        <f t="shared" si="60"/>
        <v>37.242820333333327</v>
      </c>
      <c r="U395" s="19">
        <f t="shared" si="53"/>
        <v>0</v>
      </c>
      <c r="V395">
        <f t="shared" si="61"/>
        <v>2011</v>
      </c>
    </row>
    <row r="396" spans="1:22" x14ac:dyDescent="0.25">
      <c r="A396" s="5">
        <v>394</v>
      </c>
      <c r="B396" s="1">
        <v>40773</v>
      </c>
      <c r="C396" s="2">
        <v>115.695328</v>
      </c>
      <c r="D396" s="2">
        <v>88.505027999999996</v>
      </c>
      <c r="E396" s="9">
        <f t="shared" si="62"/>
        <v>4.5589847284382046</v>
      </c>
      <c r="F396" s="2">
        <f t="array" ref="F396:G396">LINEST(C296:C395,D296:D395)</f>
        <v>1.0673605991001733</v>
      </c>
      <c r="G396" s="2">
        <v>16.669563562104187</v>
      </c>
      <c r="H396" s="2">
        <f t="shared" si="63"/>
        <v>111.1363432715618</v>
      </c>
      <c r="I396" s="4">
        <f t="shared" ref="I396:I459" si="64">(E396-AVERAGE(E296:E395))/_xlfn.STDEV.S(E296:E395)</f>
        <v>1.5802720655846594</v>
      </c>
      <c r="J396" t="str">
        <f>_xlfn.IFS(I396&gt;Backtesting!$H$15,IF(OR(J395=$J$3,J395=$J$5),$J$5,$J$3),I396&lt;-Backtesting!$H$15,IF(OR(J395=$J$4,J395=$J$5),$J$5,$J$4),TRUE,IF(OR(J395=$J$7,J395=$J$6),$J$7,$J$6))</f>
        <v>Do nothing</v>
      </c>
      <c r="K396" t="str">
        <f t="shared" ref="K396:K459" si="65">_xlfn.IFS($J396=$J$5,K395,$J396=$J$3,"SCB",$J396=$J$4,"KBANK",TRUE,"Null")</f>
        <v>Null</v>
      </c>
      <c r="L396" t="str">
        <f t="shared" ref="L396:L459" si="66">_xlfn.IFS($J396=$J$5,L395,$J396=$J$3,"KBANK",$J396=$J$4,"SCB",TRUE,"Null")</f>
        <v>Null</v>
      </c>
      <c r="M396" s="7">
        <f t="shared" si="54"/>
        <v>0</v>
      </c>
      <c r="N396" s="7">
        <f t="shared" si="55"/>
        <v>0</v>
      </c>
      <c r="O396" s="10">
        <f t="shared" si="56"/>
        <v>0</v>
      </c>
      <c r="P396" s="4">
        <f t="shared" ref="P396:P459" si="67">Q395</f>
        <v>37.242820333333327</v>
      </c>
      <c r="Q396" s="19">
        <f t="shared" si="57"/>
        <v>37.242820333333327</v>
      </c>
      <c r="R396" s="2">
        <f t="shared" si="58"/>
        <v>0</v>
      </c>
      <c r="S396" s="2">
        <f t="shared" si="59"/>
        <v>0</v>
      </c>
      <c r="T396" s="19">
        <f t="shared" si="60"/>
        <v>37.242820333333327</v>
      </c>
      <c r="U396" s="19">
        <f t="shared" ref="U396:U459" si="68">LN(T396/T395)</f>
        <v>0</v>
      </c>
      <c r="V396">
        <f t="shared" si="61"/>
        <v>2011</v>
      </c>
    </row>
    <row r="397" spans="1:22" x14ac:dyDescent="0.25">
      <c r="A397" s="5">
        <v>395</v>
      </c>
      <c r="B397" s="1">
        <v>40774</v>
      </c>
      <c r="C397" s="2">
        <v>111.853058</v>
      </c>
      <c r="D397" s="2">
        <v>87.754997000000003</v>
      </c>
      <c r="E397" s="9">
        <f t="shared" si="62"/>
        <v>1.4470503571053968</v>
      </c>
      <c r="F397" s="2">
        <f t="array" ref="F397:G397">LINEST(C297:C396,D297:D396)</f>
        <v>1.0929948852994498</v>
      </c>
      <c r="G397" s="2">
        <v>14.490244762426045</v>
      </c>
      <c r="H397" s="2">
        <f t="shared" si="63"/>
        <v>110.40600764289461</v>
      </c>
      <c r="I397" s="4">
        <f t="shared" si="64"/>
        <v>0.72087433021674463</v>
      </c>
      <c r="J397" t="str">
        <f>_xlfn.IFS(I397&gt;Backtesting!$H$15,IF(OR(J396=$J$3,J396=$J$5),$J$5,$J$3),I397&lt;-Backtesting!$H$15,IF(OR(J396=$J$4,J396=$J$5),$J$5,$J$4),TRUE,IF(OR(J396=$J$7,J396=$J$6),$J$7,$J$6))</f>
        <v>Do nothing</v>
      </c>
      <c r="K397" t="str">
        <f t="shared" si="65"/>
        <v>Null</v>
      </c>
      <c r="L397" t="str">
        <f t="shared" si="66"/>
        <v>Null</v>
      </c>
      <c r="M397" s="7">
        <f t="shared" si="54"/>
        <v>0</v>
      </c>
      <c r="N397" s="7">
        <f t="shared" si="55"/>
        <v>0</v>
      </c>
      <c r="O397" s="10">
        <f t="shared" si="56"/>
        <v>0</v>
      </c>
      <c r="P397" s="4">
        <f t="shared" si="67"/>
        <v>37.242820333333327</v>
      </c>
      <c r="Q397" s="19">
        <f t="shared" si="57"/>
        <v>37.242820333333327</v>
      </c>
      <c r="R397" s="2">
        <f t="shared" si="58"/>
        <v>0</v>
      </c>
      <c r="S397" s="2">
        <f t="shared" si="59"/>
        <v>0</v>
      </c>
      <c r="T397" s="19">
        <f t="shared" si="60"/>
        <v>37.242820333333327</v>
      </c>
      <c r="U397" s="19">
        <f t="shared" si="68"/>
        <v>0</v>
      </c>
      <c r="V397">
        <f t="shared" si="61"/>
        <v>2011</v>
      </c>
    </row>
    <row r="398" spans="1:22" x14ac:dyDescent="0.25">
      <c r="A398" s="5">
        <v>396</v>
      </c>
      <c r="B398" s="1">
        <v>40777</v>
      </c>
      <c r="C398" s="2">
        <v>110.145386</v>
      </c>
      <c r="D398" s="2">
        <v>88.130027999999996</v>
      </c>
      <c r="E398" s="9">
        <f t="shared" si="62"/>
        <v>-0.70807120860548878</v>
      </c>
      <c r="F398" s="2">
        <f t="array" ref="F398:G398">LINEST(C298:C397,D298:D397)</f>
        <v>1.1197262360584221</v>
      </c>
      <c r="G398" s="2">
        <v>12.171952672442146</v>
      </c>
      <c r="H398" s="2">
        <f t="shared" si="63"/>
        <v>110.85345720860549</v>
      </c>
      <c r="I398" s="4">
        <f t="shared" si="64"/>
        <v>0.14492240876882834</v>
      </c>
      <c r="J398" t="str">
        <f>_xlfn.IFS(I398&gt;Backtesting!$H$15,IF(OR(J397=$J$3,J397=$J$5),$J$5,$J$3),I398&lt;-Backtesting!$H$15,IF(OR(J397=$J$4,J397=$J$5),$J$5,$J$4),TRUE,IF(OR(J397=$J$7,J397=$J$6),$J$7,$J$6))</f>
        <v>Do nothing</v>
      </c>
      <c r="K398" t="str">
        <f t="shared" si="65"/>
        <v>Null</v>
      </c>
      <c r="L398" t="str">
        <f t="shared" si="66"/>
        <v>Null</v>
      </c>
      <c r="M398" s="7">
        <f t="shared" si="54"/>
        <v>0</v>
      </c>
      <c r="N398" s="7">
        <f t="shared" si="55"/>
        <v>0</v>
      </c>
      <c r="O398" s="10">
        <f t="shared" si="56"/>
        <v>0</v>
      </c>
      <c r="P398" s="4">
        <f t="shared" si="67"/>
        <v>37.242820333333327</v>
      </c>
      <c r="Q398" s="19">
        <f t="shared" si="57"/>
        <v>37.242820333333327</v>
      </c>
      <c r="R398" s="2">
        <f t="shared" si="58"/>
        <v>0</v>
      </c>
      <c r="S398" s="2">
        <f t="shared" si="59"/>
        <v>0</v>
      </c>
      <c r="T398" s="19">
        <f t="shared" si="60"/>
        <v>37.242820333333327</v>
      </c>
      <c r="U398" s="19">
        <f t="shared" si="68"/>
        <v>0</v>
      </c>
      <c r="V398">
        <f t="shared" si="61"/>
        <v>2011</v>
      </c>
    </row>
    <row r="399" spans="1:22" x14ac:dyDescent="0.25">
      <c r="A399" s="5">
        <v>397</v>
      </c>
      <c r="B399" s="1">
        <v>40778</v>
      </c>
      <c r="C399" s="2">
        <v>107.583862</v>
      </c>
      <c r="D399" s="2">
        <v>87.379958999999999</v>
      </c>
      <c r="E399" s="9">
        <f t="shared" si="62"/>
        <v>-2.4218623237963186</v>
      </c>
      <c r="F399" s="2">
        <f t="array" ref="F399:G399">LINEST(C299:C398,D299:D398)</f>
        <v>1.1440351743236068</v>
      </c>
      <c r="G399" s="2">
        <v>10.039977696841703</v>
      </c>
      <c r="H399" s="2">
        <f t="shared" si="63"/>
        <v>110.00572432379631</v>
      </c>
      <c r="I399" s="4">
        <f t="shared" si="64"/>
        <v>-0.31029980155392378</v>
      </c>
      <c r="J399" t="str">
        <f>_xlfn.IFS(I399&gt;Backtesting!$H$15,IF(OR(J398=$J$3,J398=$J$5),$J$5,$J$3),I399&lt;-Backtesting!$H$15,IF(OR(J398=$J$4,J398=$J$5),$J$5,$J$4),TRUE,IF(OR(J398=$J$7,J398=$J$6),$J$7,$J$6))</f>
        <v>Do nothing</v>
      </c>
      <c r="K399" t="str">
        <f t="shared" si="65"/>
        <v>Null</v>
      </c>
      <c r="L399" t="str">
        <f t="shared" si="66"/>
        <v>Null</v>
      </c>
      <c r="M399" s="7">
        <f t="shared" si="54"/>
        <v>0</v>
      </c>
      <c r="N399" s="7">
        <f t="shared" si="55"/>
        <v>0</v>
      </c>
      <c r="O399" s="10">
        <f t="shared" si="56"/>
        <v>0</v>
      </c>
      <c r="P399" s="4">
        <f t="shared" si="67"/>
        <v>37.242820333333327</v>
      </c>
      <c r="Q399" s="19">
        <f t="shared" si="57"/>
        <v>37.242820333333327</v>
      </c>
      <c r="R399" s="2">
        <f t="shared" si="58"/>
        <v>0</v>
      </c>
      <c r="S399" s="2">
        <f t="shared" si="59"/>
        <v>0</v>
      </c>
      <c r="T399" s="19">
        <f t="shared" si="60"/>
        <v>37.242820333333327</v>
      </c>
      <c r="U399" s="19">
        <f t="shared" si="68"/>
        <v>0</v>
      </c>
      <c r="V399">
        <f t="shared" si="61"/>
        <v>2011</v>
      </c>
    </row>
    <row r="400" spans="1:22" x14ac:dyDescent="0.25">
      <c r="A400" s="5">
        <v>398</v>
      </c>
      <c r="B400" s="1">
        <v>40779</v>
      </c>
      <c r="C400" s="2">
        <v>106.303101</v>
      </c>
      <c r="D400" s="2">
        <v>85.879890000000003</v>
      </c>
      <c r="E400" s="9">
        <f t="shared" si="62"/>
        <v>-1.9064027275423712</v>
      </c>
      <c r="F400" s="2">
        <f t="array" ref="F400:G400">LINEST(C300:C399,D300:D399)</f>
        <v>1.168011877491367</v>
      </c>
      <c r="G400" s="2">
        <v>7.9007721698902884</v>
      </c>
      <c r="H400" s="2">
        <f t="shared" si="63"/>
        <v>108.20950372754237</v>
      </c>
      <c r="I400" s="4">
        <f t="shared" si="64"/>
        <v>-0.16024991288292501</v>
      </c>
      <c r="J400" t="str">
        <f>_xlfn.IFS(I400&gt;Backtesting!$H$15,IF(OR(J399=$J$3,J399=$J$5),$J$5,$J$3),I400&lt;-Backtesting!$H$15,IF(OR(J399=$J$4,J399=$J$5),$J$5,$J$4),TRUE,IF(OR(J399=$J$7,J399=$J$6),$J$7,$J$6))</f>
        <v>Do nothing</v>
      </c>
      <c r="K400" t="str">
        <f t="shared" si="65"/>
        <v>Null</v>
      </c>
      <c r="L400" t="str">
        <f t="shared" si="66"/>
        <v>Null</v>
      </c>
      <c r="M400" s="7">
        <f t="shared" si="54"/>
        <v>0</v>
      </c>
      <c r="N400" s="7">
        <f t="shared" si="55"/>
        <v>0</v>
      </c>
      <c r="O400" s="10">
        <f t="shared" si="56"/>
        <v>0</v>
      </c>
      <c r="P400" s="4">
        <f t="shared" si="67"/>
        <v>37.242820333333327</v>
      </c>
      <c r="Q400" s="19">
        <f t="shared" si="57"/>
        <v>37.242820333333327</v>
      </c>
      <c r="R400" s="2">
        <f t="shared" si="58"/>
        <v>0</v>
      </c>
      <c r="S400" s="2">
        <f t="shared" si="59"/>
        <v>0</v>
      </c>
      <c r="T400" s="19">
        <f t="shared" si="60"/>
        <v>37.242820333333327</v>
      </c>
      <c r="U400" s="19">
        <f t="shared" si="68"/>
        <v>0</v>
      </c>
      <c r="V400">
        <f t="shared" si="61"/>
        <v>2011</v>
      </c>
    </row>
    <row r="401" spans="1:22" x14ac:dyDescent="0.25">
      <c r="A401" s="5">
        <v>399</v>
      </c>
      <c r="B401" s="1">
        <v>40780</v>
      </c>
      <c r="C401" s="2">
        <v>104.168465</v>
      </c>
      <c r="D401" s="2">
        <v>85.879890000000003</v>
      </c>
      <c r="E401" s="9">
        <f t="shared" si="62"/>
        <v>-3.9564512304786916</v>
      </c>
      <c r="F401" s="2">
        <f t="array" ref="F401:G401">LINEST(C301:C400,D301:D400)</f>
        <v>1.2009378270882105</v>
      </c>
      <c r="G401" s="2">
        <v>4.9885077433041403</v>
      </c>
      <c r="H401" s="2">
        <f t="shared" si="63"/>
        <v>108.12491623047869</v>
      </c>
      <c r="I401" s="4">
        <f t="shared" si="64"/>
        <v>-0.70303888173577811</v>
      </c>
      <c r="J401" t="str">
        <f>_xlfn.IFS(I401&gt;Backtesting!$H$15,IF(OR(J400=$J$3,J400=$J$5),$J$5,$J$3),I401&lt;-Backtesting!$H$15,IF(OR(J400=$J$4,J400=$J$5),$J$5,$J$4),TRUE,IF(OR(J400=$J$7,J400=$J$6),$J$7,$J$6))</f>
        <v>Do nothing</v>
      </c>
      <c r="K401" t="str">
        <f t="shared" si="65"/>
        <v>Null</v>
      </c>
      <c r="L401" t="str">
        <f t="shared" si="66"/>
        <v>Null</v>
      </c>
      <c r="M401" s="7">
        <f t="shared" si="54"/>
        <v>0</v>
      </c>
      <c r="N401" s="7">
        <f t="shared" si="55"/>
        <v>0</v>
      </c>
      <c r="O401" s="10">
        <f t="shared" si="56"/>
        <v>0</v>
      </c>
      <c r="P401" s="4">
        <f t="shared" si="67"/>
        <v>37.242820333333327</v>
      </c>
      <c r="Q401" s="19">
        <f t="shared" si="57"/>
        <v>37.242820333333327</v>
      </c>
      <c r="R401" s="2">
        <f t="shared" si="58"/>
        <v>0</v>
      </c>
      <c r="S401" s="2">
        <f t="shared" si="59"/>
        <v>0</v>
      </c>
      <c r="T401" s="19">
        <f t="shared" si="60"/>
        <v>37.242820333333327</v>
      </c>
      <c r="U401" s="19">
        <f t="shared" si="68"/>
        <v>0</v>
      </c>
      <c r="V401">
        <f t="shared" si="61"/>
        <v>2011</v>
      </c>
    </row>
    <row r="402" spans="1:22" x14ac:dyDescent="0.25">
      <c r="A402" s="5">
        <v>400</v>
      </c>
      <c r="B402" s="1">
        <v>40781</v>
      </c>
      <c r="C402" s="2">
        <v>106.730011</v>
      </c>
      <c r="D402" s="2">
        <v>85.879890000000003</v>
      </c>
      <c r="E402" s="9">
        <f t="shared" si="62"/>
        <v>-1.2908776493496816</v>
      </c>
      <c r="F402" s="2">
        <f t="array" ref="F402:G402">LINEST(C302:C401,D302:D401)</f>
        <v>1.2333469909842469</v>
      </c>
      <c r="G402" s="2">
        <v>2.1011847317915624</v>
      </c>
      <c r="H402" s="2">
        <f t="shared" si="63"/>
        <v>108.02088864934969</v>
      </c>
      <c r="I402" s="4">
        <f t="shared" si="64"/>
        <v>3.5303581160343739E-2</v>
      </c>
      <c r="J402" t="str">
        <f>_xlfn.IFS(I402&gt;Backtesting!$H$15,IF(OR(J401=$J$3,J401=$J$5),$J$5,$J$3),I402&lt;-Backtesting!$H$15,IF(OR(J401=$J$4,J401=$J$5),$J$5,$J$4),TRUE,IF(OR(J401=$J$7,J401=$J$6),$J$7,$J$6))</f>
        <v>Do nothing</v>
      </c>
      <c r="K402" t="str">
        <f t="shared" si="65"/>
        <v>Null</v>
      </c>
      <c r="L402" t="str">
        <f t="shared" si="66"/>
        <v>Null</v>
      </c>
      <c r="M402" s="7">
        <f t="shared" si="54"/>
        <v>0</v>
      </c>
      <c r="N402" s="7">
        <f t="shared" si="55"/>
        <v>0</v>
      </c>
      <c r="O402" s="10">
        <f t="shared" si="56"/>
        <v>0</v>
      </c>
      <c r="P402" s="4">
        <f t="shared" si="67"/>
        <v>37.242820333333327</v>
      </c>
      <c r="Q402" s="19">
        <f t="shared" si="57"/>
        <v>37.242820333333327</v>
      </c>
      <c r="R402" s="2">
        <f t="shared" si="58"/>
        <v>0</v>
      </c>
      <c r="S402" s="2">
        <f t="shared" si="59"/>
        <v>0</v>
      </c>
      <c r="T402" s="19">
        <f t="shared" si="60"/>
        <v>37.242820333333327</v>
      </c>
      <c r="U402" s="19">
        <f t="shared" si="68"/>
        <v>0</v>
      </c>
      <c r="V402">
        <f t="shared" si="61"/>
        <v>2011</v>
      </c>
    </row>
    <row r="403" spans="1:22" x14ac:dyDescent="0.25">
      <c r="A403" s="5">
        <v>401</v>
      </c>
      <c r="B403" s="1">
        <v>40784</v>
      </c>
      <c r="C403" s="2">
        <v>107.156937</v>
      </c>
      <c r="D403" s="2">
        <v>87.004958999999999</v>
      </c>
      <c r="E403" s="9">
        <f t="shared" si="62"/>
        <v>-2.200086684170131</v>
      </c>
      <c r="F403" s="2">
        <f t="array" ref="F403:G403">LINEST(C303:C402,D303:D402)</f>
        <v>1.2717196314057977</v>
      </c>
      <c r="G403" s="2">
        <v>-1.2888907057864145</v>
      </c>
      <c r="H403" s="2">
        <f t="shared" si="63"/>
        <v>109.35702368417013</v>
      </c>
      <c r="I403" s="4">
        <f t="shared" si="64"/>
        <v>-0.20027320327865575</v>
      </c>
      <c r="J403" t="str">
        <f>_xlfn.IFS(I403&gt;Backtesting!$H$15,IF(OR(J402=$J$3,J402=$J$5),$J$5,$J$3),I403&lt;-Backtesting!$H$15,IF(OR(J402=$J$4,J402=$J$5),$J$5,$J$4),TRUE,IF(OR(J402=$J$7,J402=$J$6),$J$7,$J$6))</f>
        <v>Do nothing</v>
      </c>
      <c r="K403" t="str">
        <f t="shared" si="65"/>
        <v>Null</v>
      </c>
      <c r="L403" t="str">
        <f t="shared" si="66"/>
        <v>Null</v>
      </c>
      <c r="M403" s="7">
        <f t="shared" si="54"/>
        <v>0</v>
      </c>
      <c r="N403" s="7">
        <f t="shared" si="55"/>
        <v>0</v>
      </c>
      <c r="O403" s="10">
        <f t="shared" si="56"/>
        <v>0</v>
      </c>
      <c r="P403" s="4">
        <f t="shared" si="67"/>
        <v>37.242820333333327</v>
      </c>
      <c r="Q403" s="19">
        <f t="shared" si="57"/>
        <v>37.242820333333327</v>
      </c>
      <c r="R403" s="2">
        <f t="shared" si="58"/>
        <v>0</v>
      </c>
      <c r="S403" s="2">
        <f t="shared" si="59"/>
        <v>0</v>
      </c>
      <c r="T403" s="19">
        <f t="shared" si="60"/>
        <v>37.242820333333327</v>
      </c>
      <c r="U403" s="19">
        <f t="shared" si="68"/>
        <v>0</v>
      </c>
      <c r="V403">
        <f t="shared" si="61"/>
        <v>2011</v>
      </c>
    </row>
    <row r="404" spans="1:22" x14ac:dyDescent="0.25">
      <c r="A404" s="5">
        <v>402</v>
      </c>
      <c r="B404" s="1">
        <v>40785</v>
      </c>
      <c r="C404" s="2">
        <v>104.595421</v>
      </c>
      <c r="D404" s="2">
        <v>86.254906000000005</v>
      </c>
      <c r="E404" s="9">
        <f t="shared" si="62"/>
        <v>-3.7110601552957974</v>
      </c>
      <c r="F404" s="2">
        <f t="array" ref="F404:G404">LINEST(C304:C403,D304:D403)</f>
        <v>1.310441652960558</v>
      </c>
      <c r="G404" s="2">
        <v>-4.725540439301767</v>
      </c>
      <c r="H404" s="2">
        <f t="shared" si="63"/>
        <v>108.3064811552958</v>
      </c>
      <c r="I404" s="4">
        <f t="shared" si="64"/>
        <v>-0.60408111906500817</v>
      </c>
      <c r="J404" t="str">
        <f>_xlfn.IFS(I404&gt;Backtesting!$H$15,IF(OR(J403=$J$3,J403=$J$5),$J$5,$J$3),I404&lt;-Backtesting!$H$15,IF(OR(J403=$J$4,J403=$J$5),$J$5,$J$4),TRUE,IF(OR(J403=$J$7,J403=$J$6),$J$7,$J$6))</f>
        <v>Do nothing</v>
      </c>
      <c r="K404" t="str">
        <f t="shared" si="65"/>
        <v>Null</v>
      </c>
      <c r="L404" t="str">
        <f t="shared" si="66"/>
        <v>Null</v>
      </c>
      <c r="M404" s="7">
        <f t="shared" si="54"/>
        <v>0</v>
      </c>
      <c r="N404" s="7">
        <f t="shared" si="55"/>
        <v>0</v>
      </c>
      <c r="O404" s="10">
        <f t="shared" si="56"/>
        <v>0</v>
      </c>
      <c r="P404" s="4">
        <f t="shared" si="67"/>
        <v>37.242820333333327</v>
      </c>
      <c r="Q404" s="19">
        <f t="shared" si="57"/>
        <v>37.242820333333327</v>
      </c>
      <c r="R404" s="2">
        <f t="shared" si="58"/>
        <v>0</v>
      </c>
      <c r="S404" s="2">
        <f t="shared" si="59"/>
        <v>0</v>
      </c>
      <c r="T404" s="19">
        <f t="shared" si="60"/>
        <v>37.242820333333327</v>
      </c>
      <c r="U404" s="19">
        <f t="shared" si="68"/>
        <v>0</v>
      </c>
      <c r="V404">
        <f t="shared" si="61"/>
        <v>2011</v>
      </c>
    </row>
    <row r="405" spans="1:22" x14ac:dyDescent="0.25">
      <c r="A405" s="5">
        <v>403</v>
      </c>
      <c r="B405" s="1">
        <v>40786</v>
      </c>
      <c r="C405" s="2">
        <v>108.86462400000001</v>
      </c>
      <c r="D405" s="2">
        <v>89.255058000000005</v>
      </c>
      <c r="E405" s="9">
        <f t="shared" si="62"/>
        <v>-3.3925560089562765</v>
      </c>
      <c r="F405" s="2">
        <f t="array" ref="F405:G405">LINEST(C305:C404,D305:D404)</f>
        <v>1.355908192752189</v>
      </c>
      <c r="G405" s="2">
        <v>-8.7644843778155348</v>
      </c>
      <c r="H405" s="2">
        <f t="shared" si="63"/>
        <v>112.25718000895628</v>
      </c>
      <c r="I405" s="4">
        <f t="shared" si="64"/>
        <v>-0.50035698649553262</v>
      </c>
      <c r="J405" t="str">
        <f>_xlfn.IFS(I405&gt;Backtesting!$H$15,IF(OR(J404=$J$3,J404=$J$5),$J$5,$J$3),I405&lt;-Backtesting!$H$15,IF(OR(J404=$J$4,J404=$J$5),$J$5,$J$4),TRUE,IF(OR(J404=$J$7,J404=$J$6),$J$7,$J$6))</f>
        <v>Do nothing</v>
      </c>
      <c r="K405" t="str">
        <f t="shared" si="65"/>
        <v>Null</v>
      </c>
      <c r="L405" t="str">
        <f t="shared" si="66"/>
        <v>Null</v>
      </c>
      <c r="M405" s="7">
        <f t="shared" si="54"/>
        <v>0</v>
      </c>
      <c r="N405" s="7">
        <f t="shared" si="55"/>
        <v>0</v>
      </c>
      <c r="O405" s="10">
        <f t="shared" si="56"/>
        <v>0</v>
      </c>
      <c r="P405" s="4">
        <f t="shared" si="67"/>
        <v>37.242820333333327</v>
      </c>
      <c r="Q405" s="19">
        <f t="shared" si="57"/>
        <v>37.242820333333327</v>
      </c>
      <c r="R405" s="2">
        <f t="shared" si="58"/>
        <v>0</v>
      </c>
      <c r="S405" s="2">
        <f t="shared" si="59"/>
        <v>0</v>
      </c>
      <c r="T405" s="19">
        <f t="shared" si="60"/>
        <v>37.242820333333327</v>
      </c>
      <c r="U405" s="19">
        <f t="shared" si="68"/>
        <v>0</v>
      </c>
      <c r="V405">
        <f t="shared" si="61"/>
        <v>2011</v>
      </c>
    </row>
    <row r="406" spans="1:22" x14ac:dyDescent="0.25">
      <c r="A406" s="5">
        <v>404</v>
      </c>
      <c r="B406" s="1">
        <v>40787</v>
      </c>
      <c r="C406" s="2">
        <v>109.718452</v>
      </c>
      <c r="D406" s="2">
        <v>88.880050999999995</v>
      </c>
      <c r="E406" s="9">
        <f t="shared" si="62"/>
        <v>-2.0136178412058712</v>
      </c>
      <c r="F406" s="2">
        <f t="array" ref="F406:G406">LINEST(C306:C405,D306:D405)</f>
        <v>1.3945186061757091</v>
      </c>
      <c r="G406" s="2">
        <v>-12.212814996140068</v>
      </c>
      <c r="H406" s="2">
        <f t="shared" si="63"/>
        <v>111.73206984120587</v>
      </c>
      <c r="I406" s="4">
        <f t="shared" si="64"/>
        <v>-0.10069466927720595</v>
      </c>
      <c r="J406" t="str">
        <f>_xlfn.IFS(I406&gt;Backtesting!$H$15,IF(OR(J405=$J$3,J405=$J$5),$J$5,$J$3),I406&lt;-Backtesting!$H$15,IF(OR(J405=$J$4,J405=$J$5),$J$5,$J$4),TRUE,IF(OR(J405=$J$7,J405=$J$6),$J$7,$J$6))</f>
        <v>Do nothing</v>
      </c>
      <c r="K406" t="str">
        <f t="shared" si="65"/>
        <v>Null</v>
      </c>
      <c r="L406" t="str">
        <f t="shared" si="66"/>
        <v>Null</v>
      </c>
      <c r="M406" s="7">
        <f t="shared" si="54"/>
        <v>0</v>
      </c>
      <c r="N406" s="7">
        <f t="shared" si="55"/>
        <v>0</v>
      </c>
      <c r="O406" s="10">
        <f t="shared" si="56"/>
        <v>0</v>
      </c>
      <c r="P406" s="4">
        <f t="shared" si="67"/>
        <v>37.242820333333327</v>
      </c>
      <c r="Q406" s="19">
        <f t="shared" si="57"/>
        <v>37.242820333333327</v>
      </c>
      <c r="R406" s="2">
        <f t="shared" si="58"/>
        <v>0</v>
      </c>
      <c r="S406" s="2">
        <f t="shared" si="59"/>
        <v>0</v>
      </c>
      <c r="T406" s="19">
        <f t="shared" si="60"/>
        <v>37.242820333333327</v>
      </c>
      <c r="U406" s="19">
        <f t="shared" si="68"/>
        <v>0</v>
      </c>
      <c r="V406">
        <f t="shared" si="61"/>
        <v>2011</v>
      </c>
    </row>
    <row r="407" spans="1:22" x14ac:dyDescent="0.25">
      <c r="A407" s="5">
        <v>405</v>
      </c>
      <c r="B407" s="1">
        <v>40788</v>
      </c>
      <c r="C407" s="2">
        <v>109.291527</v>
      </c>
      <c r="D407" s="2">
        <v>89.636482000000001</v>
      </c>
      <c r="E407" s="9">
        <f t="shared" si="62"/>
        <v>-3.4913306609643371</v>
      </c>
      <c r="F407" s="2">
        <f t="array" ref="F407:G407">LINEST(C307:C406,D307:D406)</f>
        <v>1.4266241440471128</v>
      </c>
      <c r="G407" s="2">
        <v>-15.094711747680094</v>
      </c>
      <c r="H407" s="2">
        <f t="shared" si="63"/>
        <v>112.78285766096434</v>
      </c>
      <c r="I407" s="4">
        <f t="shared" si="64"/>
        <v>-0.50451592687214952</v>
      </c>
      <c r="J407" t="str">
        <f>_xlfn.IFS(I407&gt;Backtesting!$H$15,IF(OR(J406=$J$3,J406=$J$5),$J$5,$J$3),I407&lt;-Backtesting!$H$15,IF(OR(J406=$J$4,J406=$J$5),$J$5,$J$4),TRUE,IF(OR(J406=$J$7,J406=$J$6),$J$7,$J$6))</f>
        <v>Do nothing</v>
      </c>
      <c r="K407" t="str">
        <f t="shared" si="65"/>
        <v>Null</v>
      </c>
      <c r="L407" t="str">
        <f t="shared" si="66"/>
        <v>Null</v>
      </c>
      <c r="M407" s="7">
        <f t="shared" si="54"/>
        <v>0</v>
      </c>
      <c r="N407" s="7">
        <f t="shared" si="55"/>
        <v>0</v>
      </c>
      <c r="O407" s="10">
        <f t="shared" si="56"/>
        <v>0</v>
      </c>
      <c r="P407" s="4">
        <f t="shared" si="67"/>
        <v>37.242820333333327</v>
      </c>
      <c r="Q407" s="19">
        <f t="shared" si="57"/>
        <v>37.242820333333327</v>
      </c>
      <c r="R407" s="2">
        <f t="shared" si="58"/>
        <v>0</v>
      </c>
      <c r="S407" s="2">
        <f t="shared" si="59"/>
        <v>0</v>
      </c>
      <c r="T407" s="19">
        <f t="shared" si="60"/>
        <v>37.242820333333327</v>
      </c>
      <c r="U407" s="19">
        <f t="shared" si="68"/>
        <v>0</v>
      </c>
      <c r="V407">
        <f t="shared" si="61"/>
        <v>2011</v>
      </c>
    </row>
    <row r="408" spans="1:22" x14ac:dyDescent="0.25">
      <c r="A408" s="5">
        <v>406</v>
      </c>
      <c r="B408" s="1">
        <v>40791</v>
      </c>
      <c r="C408" s="2">
        <v>106.730011</v>
      </c>
      <c r="D408" s="2">
        <v>87.745429999999999</v>
      </c>
      <c r="E408" s="9">
        <f t="shared" si="62"/>
        <v>-3.2751923313385589</v>
      </c>
      <c r="F408" s="2">
        <f t="array" ref="F408:G408">LINEST(C308:C407,D308:D407)</f>
        <v>1.4497320054768161</v>
      </c>
      <c r="G408" s="2">
        <v>-17.202154873987027</v>
      </c>
      <c r="H408" s="2">
        <f t="shared" si="63"/>
        <v>110.00520333133856</v>
      </c>
      <c r="I408" s="4">
        <f t="shared" si="64"/>
        <v>-0.43160053821017863</v>
      </c>
      <c r="J408" t="str">
        <f>_xlfn.IFS(I408&gt;Backtesting!$H$15,IF(OR(J407=$J$3,J407=$J$5),$J$5,$J$3),I408&lt;-Backtesting!$H$15,IF(OR(J407=$J$4,J407=$J$5),$J$5,$J$4),TRUE,IF(OR(J407=$J$7,J407=$J$6),$J$7,$J$6))</f>
        <v>Do nothing</v>
      </c>
      <c r="K408" t="str">
        <f t="shared" si="65"/>
        <v>Null</v>
      </c>
      <c r="L408" t="str">
        <f t="shared" si="66"/>
        <v>Null</v>
      </c>
      <c r="M408" s="7">
        <f t="shared" si="54"/>
        <v>0</v>
      </c>
      <c r="N408" s="7">
        <f t="shared" si="55"/>
        <v>0</v>
      </c>
      <c r="O408" s="10">
        <f t="shared" si="56"/>
        <v>0</v>
      </c>
      <c r="P408" s="4">
        <f t="shared" si="67"/>
        <v>37.242820333333327</v>
      </c>
      <c r="Q408" s="19">
        <f t="shared" si="57"/>
        <v>37.242820333333327</v>
      </c>
      <c r="R408" s="2">
        <f t="shared" si="58"/>
        <v>0</v>
      </c>
      <c r="S408" s="2">
        <f t="shared" si="59"/>
        <v>0</v>
      </c>
      <c r="T408" s="19">
        <f t="shared" si="60"/>
        <v>37.242820333333327</v>
      </c>
      <c r="U408" s="19">
        <f t="shared" si="68"/>
        <v>0</v>
      </c>
      <c r="V408">
        <f t="shared" si="61"/>
        <v>2011</v>
      </c>
    </row>
    <row r="409" spans="1:22" x14ac:dyDescent="0.25">
      <c r="A409" s="5">
        <v>407</v>
      </c>
      <c r="B409" s="1">
        <v>40792</v>
      </c>
      <c r="C409" s="2">
        <v>107.158638</v>
      </c>
      <c r="D409" s="2">
        <v>89.258262999999999</v>
      </c>
      <c r="E409" s="9">
        <f t="shared" si="62"/>
        <v>-4.9667553305152978</v>
      </c>
      <c r="F409" s="2">
        <f t="array" ref="F409:G409">LINEST(C309:C408,D309:D408)</f>
        <v>1.4565972248843202</v>
      </c>
      <c r="G409" s="2">
        <v>-17.887944853279492</v>
      </c>
      <c r="H409" s="2">
        <f t="shared" si="63"/>
        <v>112.12539333051529</v>
      </c>
      <c r="I409" s="4">
        <f t="shared" si="64"/>
        <v>-0.90106940107054578</v>
      </c>
      <c r="J409" t="str">
        <f>_xlfn.IFS(I409&gt;Backtesting!$H$15,IF(OR(J408=$J$3,J408=$J$5),$J$5,$J$3),I409&lt;-Backtesting!$H$15,IF(OR(J408=$J$4,J408=$J$5),$J$5,$J$4),TRUE,IF(OR(J408=$J$7,J408=$J$6),$J$7,$J$6))</f>
        <v>Do nothing</v>
      </c>
      <c r="K409" t="str">
        <f t="shared" si="65"/>
        <v>Null</v>
      </c>
      <c r="L409" t="str">
        <f t="shared" si="66"/>
        <v>Null</v>
      </c>
      <c r="M409" s="7">
        <f t="shared" si="54"/>
        <v>0</v>
      </c>
      <c r="N409" s="7">
        <f t="shared" si="55"/>
        <v>0</v>
      </c>
      <c r="O409" s="10">
        <f t="shared" si="56"/>
        <v>0</v>
      </c>
      <c r="P409" s="4">
        <f t="shared" si="67"/>
        <v>37.242820333333327</v>
      </c>
      <c r="Q409" s="19">
        <f t="shared" si="57"/>
        <v>37.242820333333327</v>
      </c>
      <c r="R409" s="2">
        <f t="shared" si="58"/>
        <v>0</v>
      </c>
      <c r="S409" s="2">
        <f t="shared" si="59"/>
        <v>0</v>
      </c>
      <c r="T409" s="19">
        <f t="shared" si="60"/>
        <v>37.242820333333327</v>
      </c>
      <c r="U409" s="19">
        <f t="shared" si="68"/>
        <v>0</v>
      </c>
      <c r="V409">
        <f t="shared" si="61"/>
        <v>2011</v>
      </c>
    </row>
    <row r="410" spans="1:22" x14ac:dyDescent="0.25">
      <c r="A410" s="5">
        <v>408</v>
      </c>
      <c r="B410" s="1">
        <v>40793</v>
      </c>
      <c r="C410" s="2">
        <v>108.015907</v>
      </c>
      <c r="D410" s="2">
        <v>90.014694000000006</v>
      </c>
      <c r="E410" s="9">
        <f t="shared" si="62"/>
        <v>-5.0855867550628773</v>
      </c>
      <c r="F410" s="2">
        <f t="array" ref="F410:G410">LINEST(C310:C409,D310:D409)</f>
        <v>1.4530131513338973</v>
      </c>
      <c r="G410" s="2">
        <v>-17.691040440233593</v>
      </c>
      <c r="H410" s="2">
        <f t="shared" si="63"/>
        <v>113.10149375506288</v>
      </c>
      <c r="I410" s="4">
        <f t="shared" si="64"/>
        <v>-0.91735455176590575</v>
      </c>
      <c r="J410" t="str">
        <f>_xlfn.IFS(I410&gt;Backtesting!$H$15,IF(OR(J409=$J$3,J409=$J$5),$J$5,$J$3),I410&lt;-Backtesting!$H$15,IF(OR(J409=$J$4,J409=$J$5),$J$5,$J$4),TRUE,IF(OR(J409=$J$7,J409=$J$6),$J$7,$J$6))</f>
        <v>Do nothing</v>
      </c>
      <c r="K410" t="str">
        <f t="shared" si="65"/>
        <v>Null</v>
      </c>
      <c r="L410" t="str">
        <f t="shared" si="66"/>
        <v>Null</v>
      </c>
      <c r="M410" s="7">
        <f t="shared" si="54"/>
        <v>0</v>
      </c>
      <c r="N410" s="7">
        <f t="shared" si="55"/>
        <v>0</v>
      </c>
      <c r="O410" s="10">
        <f t="shared" si="56"/>
        <v>0</v>
      </c>
      <c r="P410" s="4">
        <f t="shared" si="67"/>
        <v>37.242820333333327</v>
      </c>
      <c r="Q410" s="19">
        <f t="shared" si="57"/>
        <v>37.242820333333327</v>
      </c>
      <c r="R410" s="2">
        <f t="shared" si="58"/>
        <v>0</v>
      </c>
      <c r="S410" s="2">
        <f t="shared" si="59"/>
        <v>0</v>
      </c>
      <c r="T410" s="19">
        <f t="shared" si="60"/>
        <v>37.242820333333327</v>
      </c>
      <c r="U410" s="19">
        <f t="shared" si="68"/>
        <v>0</v>
      </c>
      <c r="V410">
        <f t="shared" si="61"/>
        <v>2011</v>
      </c>
    </row>
    <row r="411" spans="1:22" x14ac:dyDescent="0.25">
      <c r="A411" s="5">
        <v>409</v>
      </c>
      <c r="B411" s="1">
        <v>40794</v>
      </c>
      <c r="C411" s="2">
        <v>108.444557</v>
      </c>
      <c r="D411" s="2">
        <v>90.392914000000005</v>
      </c>
      <c r="E411" s="9">
        <f t="shared" si="62"/>
        <v>-5.0750862755576946</v>
      </c>
      <c r="F411" s="2">
        <f t="array" ref="F411:G411">LINEST(C311:C410,D311:D410)</f>
        <v>1.4468579721629538</v>
      </c>
      <c r="G411" s="2">
        <v>-17.26606497238258</v>
      </c>
      <c r="H411" s="2">
        <f t="shared" si="63"/>
        <v>113.5196432755577</v>
      </c>
      <c r="I411" s="4">
        <f t="shared" si="64"/>
        <v>-0.89839938435061562</v>
      </c>
      <c r="J411" t="str">
        <f>_xlfn.IFS(I411&gt;Backtesting!$H$15,IF(OR(J410=$J$3,J410=$J$5),$J$5,$J$3),I411&lt;-Backtesting!$H$15,IF(OR(J410=$J$4,J410=$J$5),$J$5,$J$4),TRUE,IF(OR(J410=$J$7,J410=$J$6),$J$7,$J$6))</f>
        <v>Do nothing</v>
      </c>
      <c r="K411" t="str">
        <f t="shared" si="65"/>
        <v>Null</v>
      </c>
      <c r="L411" t="str">
        <f t="shared" si="66"/>
        <v>Null</v>
      </c>
      <c r="M411" s="7">
        <f t="shared" si="54"/>
        <v>0</v>
      </c>
      <c r="N411" s="7">
        <f t="shared" si="55"/>
        <v>0</v>
      </c>
      <c r="O411" s="10">
        <f t="shared" si="56"/>
        <v>0</v>
      </c>
      <c r="P411" s="4">
        <f t="shared" si="67"/>
        <v>37.242820333333327</v>
      </c>
      <c r="Q411" s="19">
        <f t="shared" si="57"/>
        <v>37.242820333333327</v>
      </c>
      <c r="R411" s="2">
        <f t="shared" si="58"/>
        <v>0</v>
      </c>
      <c r="S411" s="2">
        <f t="shared" si="59"/>
        <v>0</v>
      </c>
      <c r="T411" s="19">
        <f t="shared" si="60"/>
        <v>37.242820333333327</v>
      </c>
      <c r="U411" s="19">
        <f t="shared" si="68"/>
        <v>0</v>
      </c>
      <c r="V411">
        <f t="shared" si="61"/>
        <v>2011</v>
      </c>
    </row>
    <row r="412" spans="1:22" x14ac:dyDescent="0.25">
      <c r="A412" s="5">
        <v>410</v>
      </c>
      <c r="B412" s="1">
        <v>40795</v>
      </c>
      <c r="C412" s="2">
        <v>106.301376</v>
      </c>
      <c r="D412" s="2">
        <v>90.014694000000006</v>
      </c>
      <c r="E412" s="9">
        <f t="shared" si="62"/>
        <v>-6.5390545953301569</v>
      </c>
      <c r="F412" s="2">
        <f t="array" ref="F412:G412">LINEST(C312:C411,D312:D411)</f>
        <v>1.4355003830294495</v>
      </c>
      <c r="G412" s="2">
        <v>-16.375697119948541</v>
      </c>
      <c r="H412" s="2">
        <f t="shared" si="63"/>
        <v>112.84043059533016</v>
      </c>
      <c r="I412" s="4">
        <f t="shared" si="64"/>
        <v>-1.2961239440037438</v>
      </c>
      <c r="J412" t="str">
        <f>_xlfn.IFS(I412&gt;Backtesting!$H$15,IF(OR(J411=$J$3,J411=$J$5),$J$5,$J$3),I412&lt;-Backtesting!$H$15,IF(OR(J411=$J$4,J411=$J$5),$J$5,$J$4),TRUE,IF(OR(J411=$J$7,J411=$J$6),$J$7,$J$6))</f>
        <v>Do nothing</v>
      </c>
      <c r="K412" t="str">
        <f t="shared" si="65"/>
        <v>Null</v>
      </c>
      <c r="L412" t="str">
        <f t="shared" si="66"/>
        <v>Null</v>
      </c>
      <c r="M412" s="7">
        <f t="shared" si="54"/>
        <v>0</v>
      </c>
      <c r="N412" s="7">
        <f t="shared" si="55"/>
        <v>0</v>
      </c>
      <c r="O412" s="10">
        <f t="shared" si="56"/>
        <v>0</v>
      </c>
      <c r="P412" s="4">
        <f t="shared" si="67"/>
        <v>37.242820333333327</v>
      </c>
      <c r="Q412" s="19">
        <f t="shared" si="57"/>
        <v>37.242820333333327</v>
      </c>
      <c r="R412" s="2">
        <f t="shared" si="58"/>
        <v>0</v>
      </c>
      <c r="S412" s="2">
        <f t="shared" si="59"/>
        <v>0</v>
      </c>
      <c r="T412" s="19">
        <f t="shared" si="60"/>
        <v>37.242820333333327</v>
      </c>
      <c r="U412" s="19">
        <f t="shared" si="68"/>
        <v>0</v>
      </c>
      <c r="V412">
        <f t="shared" si="61"/>
        <v>2011</v>
      </c>
    </row>
    <row r="413" spans="1:22" x14ac:dyDescent="0.25">
      <c r="A413" s="5">
        <v>411</v>
      </c>
      <c r="B413" s="1">
        <v>40798</v>
      </c>
      <c r="C413" s="2">
        <v>103.300934</v>
      </c>
      <c r="D413" s="2">
        <v>85.854361999999995</v>
      </c>
      <c r="E413" s="9">
        <f t="shared" si="62"/>
        <v>-3.4638784097188449</v>
      </c>
      <c r="F413" s="2">
        <f t="array" ref="F413:G413">LINEST(C313:C412,D313:D412)</f>
        <v>1.4251712788022968</v>
      </c>
      <c r="G413" s="2">
        <v>-15.592358472576464</v>
      </c>
      <c r="H413" s="2">
        <f t="shared" si="63"/>
        <v>106.76481240971884</v>
      </c>
      <c r="I413" s="4">
        <f t="shared" si="64"/>
        <v>-0.41602926501492216</v>
      </c>
      <c r="J413" t="str">
        <f>_xlfn.IFS(I413&gt;Backtesting!$H$15,IF(OR(J412=$J$3,J412=$J$5),$J$5,$J$3),I413&lt;-Backtesting!$H$15,IF(OR(J412=$J$4,J412=$J$5),$J$5,$J$4),TRUE,IF(OR(J412=$J$7,J412=$J$6),$J$7,$J$6))</f>
        <v>Do nothing</v>
      </c>
      <c r="K413" t="str">
        <f t="shared" si="65"/>
        <v>Null</v>
      </c>
      <c r="L413" t="str">
        <f t="shared" si="66"/>
        <v>Null</v>
      </c>
      <c r="M413" s="7">
        <f t="shared" si="54"/>
        <v>0</v>
      </c>
      <c r="N413" s="7">
        <f t="shared" si="55"/>
        <v>0</v>
      </c>
      <c r="O413" s="10">
        <f t="shared" si="56"/>
        <v>0</v>
      </c>
      <c r="P413" s="4">
        <f t="shared" si="67"/>
        <v>37.242820333333327</v>
      </c>
      <c r="Q413" s="19">
        <f t="shared" si="57"/>
        <v>37.242820333333327</v>
      </c>
      <c r="R413" s="2">
        <f t="shared" si="58"/>
        <v>0</v>
      </c>
      <c r="S413" s="2">
        <f t="shared" si="59"/>
        <v>0</v>
      </c>
      <c r="T413" s="19">
        <f t="shared" si="60"/>
        <v>37.242820333333327</v>
      </c>
      <c r="U413" s="19">
        <f t="shared" si="68"/>
        <v>0</v>
      </c>
      <c r="V413">
        <f t="shared" si="61"/>
        <v>2011</v>
      </c>
    </row>
    <row r="414" spans="1:22" x14ac:dyDescent="0.25">
      <c r="A414" s="5">
        <v>412</v>
      </c>
      <c r="B414" s="1">
        <v>40799</v>
      </c>
      <c r="C414" s="2">
        <v>101.157768</v>
      </c>
      <c r="D414" s="2">
        <v>85.097922999999994</v>
      </c>
      <c r="E414" s="9">
        <f t="shared" si="62"/>
        <v>-4.4527367147266119</v>
      </c>
      <c r="F414" s="2">
        <f t="array" ref="F414:G414">LINEST(C314:C413,D314:D413)</f>
        <v>1.4292130175445008</v>
      </c>
      <c r="G414" s="2">
        <v>-16.012554602872953</v>
      </c>
      <c r="H414" s="2">
        <f t="shared" si="63"/>
        <v>105.61050471472662</v>
      </c>
      <c r="I414" s="4">
        <f t="shared" si="64"/>
        <v>-0.68787590758894512</v>
      </c>
      <c r="J414" t="str">
        <f>_xlfn.IFS(I414&gt;Backtesting!$H$15,IF(OR(J413=$J$3,J413=$J$5),$J$5,$J$3),I414&lt;-Backtesting!$H$15,IF(OR(J413=$J$4,J413=$J$5),$J$5,$J$4),TRUE,IF(OR(J413=$J$7,J413=$J$6),$J$7,$J$6))</f>
        <v>Do nothing</v>
      </c>
      <c r="K414" t="str">
        <f t="shared" si="65"/>
        <v>Null</v>
      </c>
      <c r="L414" t="str">
        <f t="shared" si="66"/>
        <v>Null</v>
      </c>
      <c r="M414" s="7">
        <f t="shared" si="54"/>
        <v>0</v>
      </c>
      <c r="N414" s="7">
        <f t="shared" si="55"/>
        <v>0</v>
      </c>
      <c r="O414" s="10">
        <f t="shared" si="56"/>
        <v>0</v>
      </c>
      <c r="P414" s="4">
        <f t="shared" si="67"/>
        <v>37.242820333333327</v>
      </c>
      <c r="Q414" s="19">
        <f t="shared" si="57"/>
        <v>37.242820333333327</v>
      </c>
      <c r="R414" s="2">
        <f t="shared" si="58"/>
        <v>0</v>
      </c>
      <c r="S414" s="2">
        <f t="shared" si="59"/>
        <v>0</v>
      </c>
      <c r="T414" s="19">
        <f t="shared" si="60"/>
        <v>37.242820333333327</v>
      </c>
      <c r="U414" s="19">
        <f t="shared" si="68"/>
        <v>0</v>
      </c>
      <c r="V414">
        <f t="shared" si="61"/>
        <v>2011</v>
      </c>
    </row>
    <row r="415" spans="1:22" x14ac:dyDescent="0.25">
      <c r="A415" s="5">
        <v>413</v>
      </c>
      <c r="B415" s="1">
        <v>40800</v>
      </c>
      <c r="C415" s="2">
        <v>101.586388</v>
      </c>
      <c r="D415" s="2">
        <v>83.585075000000003</v>
      </c>
      <c r="E415" s="9">
        <f t="shared" si="62"/>
        <v>-1.7726867814096749</v>
      </c>
      <c r="F415" s="2">
        <f t="array" ref="F415:G415">LINEST(C315:C414,D315:D414)</f>
        <v>1.4330508924792946</v>
      </c>
      <c r="G415" s="2">
        <v>-16.422591545289109</v>
      </c>
      <c r="H415" s="2">
        <f t="shared" si="63"/>
        <v>103.35907478140967</v>
      </c>
      <c r="I415" s="4">
        <f t="shared" si="64"/>
        <v>6.3536737383728448E-2</v>
      </c>
      <c r="J415" t="str">
        <f>_xlfn.IFS(I415&gt;Backtesting!$H$15,IF(OR(J414=$J$3,J414=$J$5),$J$5,$J$3),I415&lt;-Backtesting!$H$15,IF(OR(J414=$J$4,J414=$J$5),$J$5,$J$4),TRUE,IF(OR(J414=$J$7,J414=$J$6),$J$7,$J$6))</f>
        <v>Do nothing</v>
      </c>
      <c r="K415" t="str">
        <f t="shared" si="65"/>
        <v>Null</v>
      </c>
      <c r="L415" t="str">
        <f t="shared" si="66"/>
        <v>Null</v>
      </c>
      <c r="M415" s="7">
        <f t="shared" si="54"/>
        <v>0</v>
      </c>
      <c r="N415" s="7">
        <f t="shared" si="55"/>
        <v>0</v>
      </c>
      <c r="O415" s="10">
        <f t="shared" si="56"/>
        <v>0</v>
      </c>
      <c r="P415" s="4">
        <f t="shared" si="67"/>
        <v>37.242820333333327</v>
      </c>
      <c r="Q415" s="19">
        <f t="shared" si="57"/>
        <v>37.242820333333327</v>
      </c>
      <c r="R415" s="2">
        <f t="shared" si="58"/>
        <v>0</v>
      </c>
      <c r="S415" s="2">
        <f t="shared" si="59"/>
        <v>0</v>
      </c>
      <c r="T415" s="19">
        <f t="shared" si="60"/>
        <v>37.242820333333327</v>
      </c>
      <c r="U415" s="19">
        <f t="shared" si="68"/>
        <v>0</v>
      </c>
      <c r="V415">
        <f t="shared" si="61"/>
        <v>2011</v>
      </c>
    </row>
    <row r="416" spans="1:22" x14ac:dyDescent="0.25">
      <c r="A416" s="5">
        <v>414</v>
      </c>
      <c r="B416" s="1">
        <v>40801</v>
      </c>
      <c r="C416" s="2">
        <v>103.729568</v>
      </c>
      <c r="D416" s="2">
        <v>85.097922999999994</v>
      </c>
      <c r="E416" s="9">
        <f t="shared" si="62"/>
        <v>-1.7487316044458225</v>
      </c>
      <c r="F416" s="2">
        <f t="array" ref="F416:G416">LINEST(C316:C415,D316:D415)</f>
        <v>1.4351576621604825</v>
      </c>
      <c r="G416" s="2">
        <v>-16.650636622946919</v>
      </c>
      <c r="H416" s="2">
        <f t="shared" si="63"/>
        <v>105.47829960444582</v>
      </c>
      <c r="I416" s="4">
        <f t="shared" si="64"/>
        <v>6.8601483752537884E-2</v>
      </c>
      <c r="J416" t="str">
        <f>_xlfn.IFS(I416&gt;Backtesting!$H$15,IF(OR(J415=$J$3,J415=$J$5),$J$5,$J$3),I416&lt;-Backtesting!$H$15,IF(OR(J415=$J$4,J415=$J$5),$J$5,$J$4),TRUE,IF(OR(J415=$J$7,J415=$J$6),$J$7,$J$6))</f>
        <v>Do nothing</v>
      </c>
      <c r="K416" t="str">
        <f t="shared" si="65"/>
        <v>Null</v>
      </c>
      <c r="L416" t="str">
        <f t="shared" si="66"/>
        <v>Null</v>
      </c>
      <c r="M416" s="7">
        <f t="shared" si="54"/>
        <v>0</v>
      </c>
      <c r="N416" s="7">
        <f t="shared" si="55"/>
        <v>0</v>
      </c>
      <c r="O416" s="10">
        <f t="shared" si="56"/>
        <v>0</v>
      </c>
      <c r="P416" s="4">
        <f t="shared" si="67"/>
        <v>37.242820333333327</v>
      </c>
      <c r="Q416" s="19">
        <f t="shared" si="57"/>
        <v>37.242820333333327</v>
      </c>
      <c r="R416" s="2">
        <f t="shared" si="58"/>
        <v>0</v>
      </c>
      <c r="S416" s="2">
        <f t="shared" si="59"/>
        <v>0</v>
      </c>
      <c r="T416" s="19">
        <f t="shared" si="60"/>
        <v>37.242820333333327</v>
      </c>
      <c r="U416" s="19">
        <f t="shared" si="68"/>
        <v>0</v>
      </c>
      <c r="V416">
        <f t="shared" si="61"/>
        <v>2011</v>
      </c>
    </row>
    <row r="417" spans="1:22" x14ac:dyDescent="0.25">
      <c r="A417" s="5">
        <v>415</v>
      </c>
      <c r="B417" s="1">
        <v>40802</v>
      </c>
      <c r="C417" s="2">
        <v>104.586823</v>
      </c>
      <c r="D417" s="2">
        <v>85.476134999999999</v>
      </c>
      <c r="E417" s="9">
        <f t="shared" si="62"/>
        <v>-1.3824115638667251</v>
      </c>
      <c r="F417" s="2">
        <f t="array" ref="F417:G417">LINEST(C317:C416,D317:D416)</f>
        <v>1.4376851358026936</v>
      </c>
      <c r="G417" s="2">
        <v>-16.918534191497656</v>
      </c>
      <c r="H417" s="2">
        <f t="shared" si="63"/>
        <v>105.96923456386672</v>
      </c>
      <c r="I417" s="4">
        <f t="shared" si="64"/>
        <v>0.16833009293187376</v>
      </c>
      <c r="J417" t="str">
        <f>_xlfn.IFS(I417&gt;Backtesting!$H$15,IF(OR(J416=$J$3,J416=$J$5),$J$5,$J$3),I417&lt;-Backtesting!$H$15,IF(OR(J416=$J$4,J416=$J$5),$J$5,$J$4),TRUE,IF(OR(J416=$J$7,J416=$J$6),$J$7,$J$6))</f>
        <v>Do nothing</v>
      </c>
      <c r="K417" t="str">
        <f t="shared" si="65"/>
        <v>Null</v>
      </c>
      <c r="L417" t="str">
        <f t="shared" si="66"/>
        <v>Null</v>
      </c>
      <c r="M417" s="7">
        <f t="shared" si="54"/>
        <v>0</v>
      </c>
      <c r="N417" s="7">
        <f t="shared" si="55"/>
        <v>0</v>
      </c>
      <c r="O417" s="10">
        <f t="shared" si="56"/>
        <v>0</v>
      </c>
      <c r="P417" s="4">
        <f t="shared" si="67"/>
        <v>37.242820333333327</v>
      </c>
      <c r="Q417" s="19">
        <f t="shared" si="57"/>
        <v>37.242820333333327</v>
      </c>
      <c r="R417" s="2">
        <f t="shared" si="58"/>
        <v>0</v>
      </c>
      <c r="S417" s="2">
        <f t="shared" si="59"/>
        <v>0</v>
      </c>
      <c r="T417" s="19">
        <f t="shared" si="60"/>
        <v>37.242820333333327</v>
      </c>
      <c r="U417" s="19">
        <f t="shared" si="68"/>
        <v>0</v>
      </c>
      <c r="V417">
        <f t="shared" si="61"/>
        <v>2011</v>
      </c>
    </row>
    <row r="418" spans="1:22" x14ac:dyDescent="0.25">
      <c r="A418" s="5">
        <v>416</v>
      </c>
      <c r="B418" s="1">
        <v>40805</v>
      </c>
      <c r="C418" s="2">
        <v>102.44367200000001</v>
      </c>
      <c r="D418" s="2">
        <v>83.963295000000002</v>
      </c>
      <c r="E418" s="9">
        <f t="shared" si="62"/>
        <v>-1.3212418362254681</v>
      </c>
      <c r="F418" s="2">
        <f t="array" ref="F418:G418">LINEST(C318:C417,D318:D417)</f>
        <v>1.4376836412554168</v>
      </c>
      <c r="G418" s="2">
        <v>-16.947741851177256</v>
      </c>
      <c r="H418" s="2">
        <f t="shared" si="63"/>
        <v>103.76491383622547</v>
      </c>
      <c r="I418" s="4">
        <f t="shared" si="64"/>
        <v>0.17992101074316055</v>
      </c>
      <c r="J418" t="str">
        <f>_xlfn.IFS(I418&gt;Backtesting!$H$15,IF(OR(J417=$J$3,J417=$J$5),$J$5,$J$3),I418&lt;-Backtesting!$H$15,IF(OR(J417=$J$4,J417=$J$5),$J$5,$J$4),TRUE,IF(OR(J417=$J$7,J417=$J$6),$J$7,$J$6))</f>
        <v>Do nothing</v>
      </c>
      <c r="K418" t="str">
        <f t="shared" si="65"/>
        <v>Null</v>
      </c>
      <c r="L418" t="str">
        <f t="shared" si="66"/>
        <v>Null</v>
      </c>
      <c r="M418" s="7">
        <f t="shared" si="54"/>
        <v>0</v>
      </c>
      <c r="N418" s="7">
        <f t="shared" si="55"/>
        <v>0</v>
      </c>
      <c r="O418" s="10">
        <f t="shared" si="56"/>
        <v>0</v>
      </c>
      <c r="P418" s="4">
        <f t="shared" si="67"/>
        <v>37.242820333333327</v>
      </c>
      <c r="Q418" s="19">
        <f t="shared" si="57"/>
        <v>37.242820333333327</v>
      </c>
      <c r="R418" s="2">
        <f t="shared" si="58"/>
        <v>0</v>
      </c>
      <c r="S418" s="2">
        <f t="shared" si="59"/>
        <v>0</v>
      </c>
      <c r="T418" s="19">
        <f t="shared" si="60"/>
        <v>37.242820333333327</v>
      </c>
      <c r="U418" s="19">
        <f t="shared" si="68"/>
        <v>0</v>
      </c>
      <c r="V418">
        <f t="shared" si="61"/>
        <v>2011</v>
      </c>
    </row>
    <row r="419" spans="1:22" x14ac:dyDescent="0.25">
      <c r="A419" s="5">
        <v>417</v>
      </c>
      <c r="B419" s="1">
        <v>40806</v>
      </c>
      <c r="C419" s="2">
        <v>105.015457</v>
      </c>
      <c r="D419" s="2">
        <v>85.854361999999995</v>
      </c>
      <c r="E419" s="9">
        <f t="shared" si="62"/>
        <v>-1.4261986917043004</v>
      </c>
      <c r="F419" s="2">
        <f t="array" ref="F419:G419">LINEST(C319:C418,D319:D418)</f>
        <v>1.4381562101186987</v>
      </c>
      <c r="G419" s="2">
        <v>-17.030328184374511</v>
      </c>
      <c r="H419" s="2">
        <f t="shared" si="63"/>
        <v>106.4416556917043</v>
      </c>
      <c r="I419" s="4">
        <f t="shared" si="64"/>
        <v>0.14932546165334268</v>
      </c>
      <c r="J419" t="str">
        <f>_xlfn.IFS(I419&gt;Backtesting!$H$15,IF(OR(J418=$J$3,J418=$J$5),$J$5,$J$3),I419&lt;-Backtesting!$H$15,IF(OR(J418=$J$4,J418=$J$5),$J$5,$J$4),TRUE,IF(OR(J418=$J$7,J418=$J$6),$J$7,$J$6))</f>
        <v>Do nothing</v>
      </c>
      <c r="K419" t="str">
        <f t="shared" si="65"/>
        <v>Null</v>
      </c>
      <c r="L419" t="str">
        <f t="shared" si="66"/>
        <v>Null</v>
      </c>
      <c r="M419" s="7">
        <f t="shared" si="54"/>
        <v>0</v>
      </c>
      <c r="N419" s="7">
        <f t="shared" si="55"/>
        <v>0</v>
      </c>
      <c r="O419" s="10">
        <f t="shared" si="56"/>
        <v>0</v>
      </c>
      <c r="P419" s="4">
        <f t="shared" si="67"/>
        <v>37.242820333333327</v>
      </c>
      <c r="Q419" s="19">
        <f t="shared" si="57"/>
        <v>37.242820333333327</v>
      </c>
      <c r="R419" s="2">
        <f t="shared" si="58"/>
        <v>0</v>
      </c>
      <c r="S419" s="2">
        <f t="shared" si="59"/>
        <v>0</v>
      </c>
      <c r="T419" s="19">
        <f t="shared" si="60"/>
        <v>37.242820333333327</v>
      </c>
      <c r="U419" s="19">
        <f t="shared" si="68"/>
        <v>0</v>
      </c>
      <c r="V419">
        <f t="shared" si="61"/>
        <v>2011</v>
      </c>
    </row>
    <row r="420" spans="1:22" x14ac:dyDescent="0.25">
      <c r="A420" s="5">
        <v>418</v>
      </c>
      <c r="B420" s="1">
        <v>40807</v>
      </c>
      <c r="C420" s="2">
        <v>105.87273399999999</v>
      </c>
      <c r="D420" s="2">
        <v>86.232558999999995</v>
      </c>
      <c r="E420" s="9">
        <f t="shared" si="62"/>
        <v>-1.0834726511785675</v>
      </c>
      <c r="F420" s="2">
        <f t="array" ref="F420:G420">LINEST(C320:C419,D320:D419)</f>
        <v>1.4375196876395715</v>
      </c>
      <c r="G420" s="2">
        <v>-17.004794626862349</v>
      </c>
      <c r="H420" s="2">
        <f t="shared" si="63"/>
        <v>106.95620665117856</v>
      </c>
      <c r="I420" s="4">
        <f t="shared" si="64"/>
        <v>0.23991871063271777</v>
      </c>
      <c r="J420" t="str">
        <f>_xlfn.IFS(I420&gt;Backtesting!$H$15,IF(OR(J419=$J$3,J419=$J$5),$J$5,$J$3),I420&lt;-Backtesting!$H$15,IF(OR(J419=$J$4,J419=$J$5),$J$5,$J$4),TRUE,IF(OR(J419=$J$7,J419=$J$6),$J$7,$J$6))</f>
        <v>Do nothing</v>
      </c>
      <c r="K420" t="str">
        <f t="shared" si="65"/>
        <v>Null</v>
      </c>
      <c r="L420" t="str">
        <f t="shared" si="66"/>
        <v>Null</v>
      </c>
      <c r="M420" s="7">
        <f t="shared" si="54"/>
        <v>0</v>
      </c>
      <c r="N420" s="7">
        <f t="shared" si="55"/>
        <v>0</v>
      </c>
      <c r="O420" s="10">
        <f t="shared" si="56"/>
        <v>0</v>
      </c>
      <c r="P420" s="4">
        <f t="shared" si="67"/>
        <v>37.242820333333327</v>
      </c>
      <c r="Q420" s="19">
        <f t="shared" si="57"/>
        <v>37.242820333333327</v>
      </c>
      <c r="R420" s="2">
        <f t="shared" si="58"/>
        <v>0</v>
      </c>
      <c r="S420" s="2">
        <f t="shared" si="59"/>
        <v>0</v>
      </c>
      <c r="T420" s="19">
        <f t="shared" si="60"/>
        <v>37.242820333333327</v>
      </c>
      <c r="U420" s="19">
        <f t="shared" si="68"/>
        <v>0</v>
      </c>
      <c r="V420">
        <f t="shared" si="61"/>
        <v>2011</v>
      </c>
    </row>
    <row r="421" spans="1:22" x14ac:dyDescent="0.25">
      <c r="A421" s="5">
        <v>419</v>
      </c>
      <c r="B421" s="1">
        <v>40808</v>
      </c>
      <c r="C421" s="2">
        <v>101.157768</v>
      </c>
      <c r="D421" s="2">
        <v>83.206856000000002</v>
      </c>
      <c r="E421" s="9">
        <f t="shared" si="62"/>
        <v>-1.4464382045781292</v>
      </c>
      <c r="F421" s="2">
        <f t="array" ref="F421:G421">LINEST(C321:C420,D321:D420)</f>
        <v>1.4396374772827227</v>
      </c>
      <c r="G421" s="2">
        <v>-17.183502059888653</v>
      </c>
      <c r="H421" s="2">
        <f t="shared" si="63"/>
        <v>102.60420620457813</v>
      </c>
      <c r="I421" s="4">
        <f t="shared" si="64"/>
        <v>0.12819542119386526</v>
      </c>
      <c r="J421" t="str">
        <f>_xlfn.IFS(I421&gt;Backtesting!$H$15,IF(OR(J420=$J$3,J420=$J$5),$J$5,$J$3),I421&lt;-Backtesting!$H$15,IF(OR(J420=$J$4,J420=$J$5),$J$5,$J$4),TRUE,IF(OR(J420=$J$7,J420=$J$6),$J$7,$J$6))</f>
        <v>Do nothing</v>
      </c>
      <c r="K421" t="str">
        <f t="shared" si="65"/>
        <v>Null</v>
      </c>
      <c r="L421" t="str">
        <f t="shared" si="66"/>
        <v>Null</v>
      </c>
      <c r="M421" s="7">
        <f t="shared" si="54"/>
        <v>0</v>
      </c>
      <c r="N421" s="7">
        <f t="shared" si="55"/>
        <v>0</v>
      </c>
      <c r="O421" s="10">
        <f t="shared" si="56"/>
        <v>0</v>
      </c>
      <c r="P421" s="4">
        <f t="shared" si="67"/>
        <v>37.242820333333327</v>
      </c>
      <c r="Q421" s="19">
        <f t="shared" si="57"/>
        <v>37.242820333333327</v>
      </c>
      <c r="R421" s="2">
        <f t="shared" si="58"/>
        <v>0</v>
      </c>
      <c r="S421" s="2">
        <f t="shared" si="59"/>
        <v>0</v>
      </c>
      <c r="T421" s="19">
        <f t="shared" si="60"/>
        <v>37.242820333333327</v>
      </c>
      <c r="U421" s="19">
        <f t="shared" si="68"/>
        <v>0</v>
      </c>
      <c r="V421">
        <f t="shared" si="61"/>
        <v>2011</v>
      </c>
    </row>
    <row r="422" spans="1:22" x14ac:dyDescent="0.25">
      <c r="A422" s="5">
        <v>420</v>
      </c>
      <c r="B422" s="1">
        <v>40809</v>
      </c>
      <c r="C422" s="2">
        <v>99.443213999999998</v>
      </c>
      <c r="D422" s="2">
        <v>81.315796000000006</v>
      </c>
      <c r="E422" s="9">
        <f t="shared" si="62"/>
        <v>-0.42306860401463098</v>
      </c>
      <c r="F422" s="2">
        <f t="array" ref="F422:G422">LINEST(C322:C421,D322:D421)</f>
        <v>1.4441970530152479</v>
      </c>
      <c r="G422" s="2">
        <v>-17.569750342774469</v>
      </c>
      <c r="H422" s="2">
        <f t="shared" si="63"/>
        <v>99.866282604014629</v>
      </c>
      <c r="I422" s="4">
        <f t="shared" si="64"/>
        <v>0.40362691624991526</v>
      </c>
      <c r="J422" t="str">
        <f>_xlfn.IFS(I422&gt;Backtesting!$H$15,IF(OR(J421=$J$3,J421=$J$5),$J$5,$J$3),I422&lt;-Backtesting!$H$15,IF(OR(J421=$J$4,J421=$J$5),$J$5,$J$4),TRUE,IF(OR(J421=$J$7,J421=$J$6),$J$7,$J$6))</f>
        <v>Do nothing</v>
      </c>
      <c r="K422" t="str">
        <f t="shared" si="65"/>
        <v>Null</v>
      </c>
      <c r="L422" t="str">
        <f t="shared" si="66"/>
        <v>Null</v>
      </c>
      <c r="M422" s="7">
        <f t="shared" si="54"/>
        <v>0</v>
      </c>
      <c r="N422" s="7">
        <f t="shared" si="55"/>
        <v>0</v>
      </c>
      <c r="O422" s="10">
        <f t="shared" si="56"/>
        <v>0</v>
      </c>
      <c r="P422" s="4">
        <f t="shared" si="67"/>
        <v>37.242820333333327</v>
      </c>
      <c r="Q422" s="19">
        <f t="shared" si="57"/>
        <v>37.242820333333327</v>
      </c>
      <c r="R422" s="2">
        <f t="shared" si="58"/>
        <v>0</v>
      </c>
      <c r="S422" s="2">
        <f t="shared" si="59"/>
        <v>0</v>
      </c>
      <c r="T422" s="19">
        <f t="shared" si="60"/>
        <v>37.242820333333327</v>
      </c>
      <c r="U422" s="19">
        <f t="shared" si="68"/>
        <v>0</v>
      </c>
      <c r="V422">
        <f t="shared" si="61"/>
        <v>2011</v>
      </c>
    </row>
    <row r="423" spans="1:22" x14ac:dyDescent="0.25">
      <c r="A423" s="5">
        <v>421</v>
      </c>
      <c r="B423" s="1">
        <v>40812</v>
      </c>
      <c r="C423" s="2">
        <v>93.870964000000001</v>
      </c>
      <c r="D423" s="2">
        <v>78.290092000000001</v>
      </c>
      <c r="E423" s="9">
        <f t="shared" si="62"/>
        <v>-1.6197447006203163</v>
      </c>
      <c r="F423" s="2">
        <f t="array" ref="F423:G423">LINEST(C323:C422,D323:D422)</f>
        <v>1.4462840226023632</v>
      </c>
      <c r="G423" s="2">
        <v>-17.739000487048784</v>
      </c>
      <c r="H423" s="2">
        <f t="shared" si="63"/>
        <v>95.490708700620317</v>
      </c>
      <c r="I423" s="4">
        <f t="shared" si="64"/>
        <v>5.4532109992619079E-2</v>
      </c>
      <c r="J423" t="str">
        <f>_xlfn.IFS(I423&gt;Backtesting!$H$15,IF(OR(J422=$J$3,J422=$J$5),$J$5,$J$3),I423&lt;-Backtesting!$H$15,IF(OR(J422=$J$4,J422=$J$5),$J$5,$J$4),TRUE,IF(OR(J422=$J$7,J422=$J$6),$J$7,$J$6))</f>
        <v>Do nothing</v>
      </c>
      <c r="K423" t="str">
        <f t="shared" si="65"/>
        <v>Null</v>
      </c>
      <c r="L423" t="str">
        <f t="shared" si="66"/>
        <v>Null</v>
      </c>
      <c r="M423" s="7">
        <f t="shared" si="54"/>
        <v>0</v>
      </c>
      <c r="N423" s="7">
        <f t="shared" si="55"/>
        <v>0</v>
      </c>
      <c r="O423" s="10">
        <f t="shared" si="56"/>
        <v>0</v>
      </c>
      <c r="P423" s="4">
        <f t="shared" si="67"/>
        <v>37.242820333333327</v>
      </c>
      <c r="Q423" s="19">
        <f t="shared" si="57"/>
        <v>37.242820333333327</v>
      </c>
      <c r="R423" s="2">
        <f t="shared" si="58"/>
        <v>0</v>
      </c>
      <c r="S423" s="2">
        <f t="shared" si="59"/>
        <v>0</v>
      </c>
      <c r="T423" s="19">
        <f t="shared" si="60"/>
        <v>37.242820333333327</v>
      </c>
      <c r="U423" s="19">
        <f t="shared" si="68"/>
        <v>0</v>
      </c>
      <c r="V423">
        <f t="shared" si="61"/>
        <v>2011</v>
      </c>
    </row>
    <row r="424" spans="1:22" x14ac:dyDescent="0.25">
      <c r="A424" s="5">
        <v>422</v>
      </c>
      <c r="B424" s="1">
        <v>40813</v>
      </c>
      <c r="C424" s="2">
        <v>100.72912599999999</v>
      </c>
      <c r="D424" s="2">
        <v>82.450446999999997</v>
      </c>
      <c r="E424" s="9">
        <f t="shared" si="62"/>
        <v>-0.7535898956901832</v>
      </c>
      <c r="F424" s="2">
        <f t="array" ref="F424:G424">LINEST(C324:C423,D324:D423)</f>
        <v>1.4541269329274635</v>
      </c>
      <c r="G424" s="2">
        <v>-18.41069971891821</v>
      </c>
      <c r="H424" s="2">
        <f t="shared" si="63"/>
        <v>101.48271589569018</v>
      </c>
      <c r="I424" s="4">
        <f t="shared" si="64"/>
        <v>0.28918552691873062</v>
      </c>
      <c r="J424" t="str">
        <f>_xlfn.IFS(I424&gt;Backtesting!$H$15,IF(OR(J423=$J$3,J423=$J$5),$J$5,$J$3),I424&lt;-Backtesting!$H$15,IF(OR(J423=$J$4,J423=$J$5),$J$5,$J$4),TRUE,IF(OR(J423=$J$7,J423=$J$6),$J$7,$J$6))</f>
        <v>Do nothing</v>
      </c>
      <c r="K424" t="str">
        <f t="shared" si="65"/>
        <v>Null</v>
      </c>
      <c r="L424" t="str">
        <f t="shared" si="66"/>
        <v>Null</v>
      </c>
      <c r="M424" s="7">
        <f t="shared" si="54"/>
        <v>0</v>
      </c>
      <c r="N424" s="7">
        <f t="shared" si="55"/>
        <v>0</v>
      </c>
      <c r="O424" s="10">
        <f t="shared" si="56"/>
        <v>0</v>
      </c>
      <c r="P424" s="4">
        <f t="shared" si="67"/>
        <v>37.242820333333327</v>
      </c>
      <c r="Q424" s="19">
        <f t="shared" si="57"/>
        <v>37.242820333333327</v>
      </c>
      <c r="R424" s="2">
        <f t="shared" si="58"/>
        <v>0</v>
      </c>
      <c r="S424" s="2">
        <f t="shared" si="59"/>
        <v>0</v>
      </c>
      <c r="T424" s="19">
        <f t="shared" si="60"/>
        <v>37.242820333333327</v>
      </c>
      <c r="U424" s="19">
        <f t="shared" si="68"/>
        <v>0</v>
      </c>
      <c r="V424">
        <f t="shared" si="61"/>
        <v>2011</v>
      </c>
    </row>
    <row r="425" spans="1:22" x14ac:dyDescent="0.25">
      <c r="A425" s="5">
        <v>423</v>
      </c>
      <c r="B425" s="1">
        <v>40814</v>
      </c>
      <c r="C425" s="2">
        <v>100.300484</v>
      </c>
      <c r="D425" s="2">
        <v>81.694007999999997</v>
      </c>
      <c r="E425" s="9">
        <f t="shared" si="62"/>
        <v>-6.963388349493016E-2</v>
      </c>
      <c r="F425" s="2">
        <f t="array" ref="F425:G425">LINEST(C325:C424,D325:D424)</f>
        <v>1.4555437800429158</v>
      </c>
      <c r="G425" s="2">
        <v>-18.539087327681273</v>
      </c>
      <c r="H425" s="2">
        <f t="shared" si="63"/>
        <v>100.37011788349493</v>
      </c>
      <c r="I425" s="4">
        <f t="shared" si="64"/>
        <v>0.47516812421021848</v>
      </c>
      <c r="J425" t="str">
        <f>_xlfn.IFS(I425&gt;Backtesting!$H$15,IF(OR(J424=$J$3,J424=$J$5),$J$5,$J$3),I425&lt;-Backtesting!$H$15,IF(OR(J424=$J$4,J424=$J$5),$J$5,$J$4),TRUE,IF(OR(J424=$J$7,J424=$J$6),$J$7,$J$6))</f>
        <v>Do nothing</v>
      </c>
      <c r="K425" t="str">
        <f t="shared" si="65"/>
        <v>Null</v>
      </c>
      <c r="L425" t="str">
        <f t="shared" si="66"/>
        <v>Null</v>
      </c>
      <c r="M425" s="7">
        <f t="shared" si="54"/>
        <v>0</v>
      </c>
      <c r="N425" s="7">
        <f t="shared" si="55"/>
        <v>0</v>
      </c>
      <c r="O425" s="10">
        <f t="shared" si="56"/>
        <v>0</v>
      </c>
      <c r="P425" s="4">
        <f t="shared" si="67"/>
        <v>37.242820333333327</v>
      </c>
      <c r="Q425" s="19">
        <f t="shared" si="57"/>
        <v>37.242820333333327</v>
      </c>
      <c r="R425" s="2">
        <f t="shared" si="58"/>
        <v>0</v>
      </c>
      <c r="S425" s="2">
        <f t="shared" si="59"/>
        <v>0</v>
      </c>
      <c r="T425" s="19">
        <f t="shared" si="60"/>
        <v>37.242820333333327</v>
      </c>
      <c r="U425" s="19">
        <f t="shared" si="68"/>
        <v>0</v>
      </c>
      <c r="V425">
        <f t="shared" si="61"/>
        <v>2011</v>
      </c>
    </row>
    <row r="426" spans="1:22" x14ac:dyDescent="0.25">
      <c r="A426" s="5">
        <v>424</v>
      </c>
      <c r="B426" s="1">
        <v>40815</v>
      </c>
      <c r="C426" s="2">
        <v>100.300484</v>
      </c>
      <c r="D426" s="2">
        <v>81.694007999999997</v>
      </c>
      <c r="E426" s="9">
        <f t="shared" si="62"/>
        <v>-7.6545400642714867E-2</v>
      </c>
      <c r="F426" s="2">
        <f t="array" ref="F426:G426">LINEST(C326:C425,D326:D425)</f>
        <v>1.4552985649555985</v>
      </c>
      <c r="G426" s="2">
        <v>-18.512143207228462</v>
      </c>
      <c r="H426" s="2">
        <f t="shared" si="63"/>
        <v>100.37702940064271</v>
      </c>
      <c r="I426" s="4">
        <f t="shared" si="64"/>
        <v>0.46001108533737589</v>
      </c>
      <c r="J426" t="str">
        <f>_xlfn.IFS(I426&gt;Backtesting!$H$15,IF(OR(J425=$J$3,J425=$J$5),$J$5,$J$3),I426&lt;-Backtesting!$H$15,IF(OR(J425=$J$4,J425=$J$5),$J$5,$J$4),TRUE,IF(OR(J425=$J$7,J425=$J$6),$J$7,$J$6))</f>
        <v>Do nothing</v>
      </c>
      <c r="K426" t="str">
        <f t="shared" si="65"/>
        <v>Null</v>
      </c>
      <c r="L426" t="str">
        <f t="shared" si="66"/>
        <v>Null</v>
      </c>
      <c r="M426" s="7">
        <f t="shared" si="54"/>
        <v>0</v>
      </c>
      <c r="N426" s="7">
        <f t="shared" si="55"/>
        <v>0</v>
      </c>
      <c r="O426" s="10">
        <f t="shared" si="56"/>
        <v>0</v>
      </c>
      <c r="P426" s="4">
        <f t="shared" si="67"/>
        <v>37.242820333333327</v>
      </c>
      <c r="Q426" s="19">
        <f t="shared" si="57"/>
        <v>37.242820333333327</v>
      </c>
      <c r="R426" s="2">
        <f t="shared" si="58"/>
        <v>0</v>
      </c>
      <c r="S426" s="2">
        <f t="shared" si="59"/>
        <v>0</v>
      </c>
      <c r="T426" s="19">
        <f t="shared" si="60"/>
        <v>37.242820333333327</v>
      </c>
      <c r="U426" s="19">
        <f t="shared" si="68"/>
        <v>0</v>
      </c>
      <c r="V426">
        <f t="shared" si="61"/>
        <v>2011</v>
      </c>
    </row>
    <row r="427" spans="1:22" x14ac:dyDescent="0.25">
      <c r="A427" s="5">
        <v>425</v>
      </c>
      <c r="B427" s="1">
        <v>40816</v>
      </c>
      <c r="C427" s="2">
        <v>100.300484</v>
      </c>
      <c r="D427" s="2">
        <v>80.181160000000006</v>
      </c>
      <c r="E427" s="9">
        <f t="shared" si="62"/>
        <v>2.1166161843683255</v>
      </c>
      <c r="F427" s="2">
        <f t="array" ref="F427:G427">LINEST(C327:C426,D327:D426)</f>
        <v>1.4556724130716192</v>
      </c>
      <c r="G427" s="2">
        <v>-18.533634844449921</v>
      </c>
      <c r="H427" s="2">
        <f t="shared" si="63"/>
        <v>98.183867815631672</v>
      </c>
      <c r="I427" s="4">
        <f t="shared" si="64"/>
        <v>1.0742438830562857</v>
      </c>
      <c r="J427" t="str">
        <f>_xlfn.IFS(I427&gt;Backtesting!$H$15,IF(OR(J426=$J$3,J426=$J$5),$J$5,$J$3),I427&lt;-Backtesting!$H$15,IF(OR(J426=$J$4,J426=$J$5),$J$5,$J$4),TRUE,IF(OR(J426=$J$7,J426=$J$6),$J$7,$J$6))</f>
        <v>Do nothing</v>
      </c>
      <c r="K427" t="str">
        <f t="shared" si="65"/>
        <v>Null</v>
      </c>
      <c r="L427" t="str">
        <f t="shared" si="66"/>
        <v>Null</v>
      </c>
      <c r="M427" s="7">
        <f t="shared" si="54"/>
        <v>0</v>
      </c>
      <c r="N427" s="7">
        <f t="shared" si="55"/>
        <v>0</v>
      </c>
      <c r="O427" s="10">
        <f t="shared" si="56"/>
        <v>0</v>
      </c>
      <c r="P427" s="4">
        <f t="shared" si="67"/>
        <v>37.242820333333327</v>
      </c>
      <c r="Q427" s="19">
        <f t="shared" si="57"/>
        <v>37.242820333333327</v>
      </c>
      <c r="R427" s="2">
        <f t="shared" si="58"/>
        <v>0</v>
      </c>
      <c r="S427" s="2">
        <f t="shared" si="59"/>
        <v>0</v>
      </c>
      <c r="T427" s="19">
        <f t="shared" si="60"/>
        <v>37.242820333333327</v>
      </c>
      <c r="U427" s="19">
        <f t="shared" si="68"/>
        <v>0</v>
      </c>
      <c r="V427">
        <f t="shared" si="61"/>
        <v>2011</v>
      </c>
    </row>
    <row r="428" spans="1:22" x14ac:dyDescent="0.25">
      <c r="A428" s="5">
        <v>426</v>
      </c>
      <c r="B428" s="1">
        <v>40819</v>
      </c>
      <c r="C428" s="2">
        <v>96.014152999999993</v>
      </c>
      <c r="D428" s="2">
        <v>77.911873</v>
      </c>
      <c r="E428" s="9">
        <f t="shared" si="62"/>
        <v>1.0629472043611656</v>
      </c>
      <c r="F428" s="2">
        <f t="array" ref="F428:G428">LINEST(C328:C427,D328:D427)</f>
        <v>1.4495933350214294</v>
      </c>
      <c r="G428" s="2">
        <v>-17.989326024197226</v>
      </c>
      <c r="H428" s="2">
        <f t="shared" si="63"/>
        <v>94.951205795638828</v>
      </c>
      <c r="I428" s="4">
        <f t="shared" si="64"/>
        <v>0.75227066381721719</v>
      </c>
      <c r="J428" t="str">
        <f>_xlfn.IFS(I428&gt;Backtesting!$H$15,IF(OR(J427=$J$3,J427=$J$5),$J$5,$J$3),I428&lt;-Backtesting!$H$15,IF(OR(J427=$J$4,J427=$J$5),$J$5,$J$4),TRUE,IF(OR(J427=$J$7,J427=$J$6),$J$7,$J$6))</f>
        <v>Do nothing</v>
      </c>
      <c r="K428" t="str">
        <f t="shared" si="65"/>
        <v>Null</v>
      </c>
      <c r="L428" t="str">
        <f t="shared" si="66"/>
        <v>Null</v>
      </c>
      <c r="M428" s="7">
        <f t="shared" si="54"/>
        <v>0</v>
      </c>
      <c r="N428" s="7">
        <f t="shared" si="55"/>
        <v>0</v>
      </c>
      <c r="O428" s="10">
        <f t="shared" si="56"/>
        <v>0</v>
      </c>
      <c r="P428" s="4">
        <f t="shared" si="67"/>
        <v>37.242820333333327</v>
      </c>
      <c r="Q428" s="19">
        <f t="shared" si="57"/>
        <v>37.242820333333327</v>
      </c>
      <c r="R428" s="2">
        <f t="shared" si="58"/>
        <v>0</v>
      </c>
      <c r="S428" s="2">
        <f t="shared" si="59"/>
        <v>0</v>
      </c>
      <c r="T428" s="19">
        <f t="shared" si="60"/>
        <v>37.242820333333327</v>
      </c>
      <c r="U428" s="19">
        <f t="shared" si="68"/>
        <v>0</v>
      </c>
      <c r="V428">
        <f t="shared" si="61"/>
        <v>2011</v>
      </c>
    </row>
    <row r="429" spans="1:22" x14ac:dyDescent="0.25">
      <c r="A429" s="5">
        <v>427</v>
      </c>
      <c r="B429" s="1">
        <v>40820</v>
      </c>
      <c r="C429" s="2">
        <v>89.584625000000003</v>
      </c>
      <c r="D429" s="2">
        <v>73.184218999999999</v>
      </c>
      <c r="E429" s="9">
        <f t="shared" si="62"/>
        <v>1.4351844465377326</v>
      </c>
      <c r="F429" s="2">
        <f t="array" ref="F429:G429">LINEST(C329:C428,D329:D428)</f>
        <v>1.4454922781909698</v>
      </c>
      <c r="G429" s="2">
        <v>-17.63778289647459</v>
      </c>
      <c r="H429" s="2">
        <f t="shared" si="63"/>
        <v>88.14944055346227</v>
      </c>
      <c r="I429" s="4">
        <f t="shared" si="64"/>
        <v>0.84610469757241513</v>
      </c>
      <c r="J429" t="str">
        <f>_xlfn.IFS(I429&gt;Backtesting!$H$15,IF(OR(J428=$J$3,J428=$J$5),$J$5,$J$3),I429&lt;-Backtesting!$H$15,IF(OR(J428=$J$4,J428=$J$5),$J$5,$J$4),TRUE,IF(OR(J428=$J$7,J428=$J$6),$J$7,$J$6))</f>
        <v>Do nothing</v>
      </c>
      <c r="K429" t="str">
        <f t="shared" si="65"/>
        <v>Null</v>
      </c>
      <c r="L429" t="str">
        <f t="shared" si="66"/>
        <v>Null</v>
      </c>
      <c r="M429" s="7">
        <f t="shared" si="54"/>
        <v>0</v>
      </c>
      <c r="N429" s="7">
        <f t="shared" si="55"/>
        <v>0</v>
      </c>
      <c r="O429" s="10">
        <f t="shared" si="56"/>
        <v>0</v>
      </c>
      <c r="P429" s="4">
        <f t="shared" si="67"/>
        <v>37.242820333333327</v>
      </c>
      <c r="Q429" s="19">
        <f t="shared" si="57"/>
        <v>37.242820333333327</v>
      </c>
      <c r="R429" s="2">
        <f t="shared" si="58"/>
        <v>0</v>
      </c>
      <c r="S429" s="2">
        <f t="shared" si="59"/>
        <v>0</v>
      </c>
      <c r="T429" s="19">
        <f t="shared" si="60"/>
        <v>37.242820333333327</v>
      </c>
      <c r="U429" s="19">
        <f t="shared" si="68"/>
        <v>0</v>
      </c>
      <c r="V429">
        <f t="shared" si="61"/>
        <v>2011</v>
      </c>
    </row>
    <row r="430" spans="1:22" x14ac:dyDescent="0.25">
      <c r="A430" s="5">
        <v>428</v>
      </c>
      <c r="B430" s="1">
        <v>40821</v>
      </c>
      <c r="C430" s="2">
        <v>90.441886999999994</v>
      </c>
      <c r="D430" s="2">
        <v>73.562431000000004</v>
      </c>
      <c r="E430" s="9">
        <f t="shared" si="62"/>
        <v>1.6355814574371834</v>
      </c>
      <c r="F430" s="2">
        <f t="array" ref="F430:G430">LINEST(C330:C429,D330:D429)</f>
        <v>1.4381887848392192</v>
      </c>
      <c r="G430" s="2">
        <v>-16.990357707146103</v>
      </c>
      <c r="H430" s="2">
        <f t="shared" si="63"/>
        <v>88.806305542562811</v>
      </c>
      <c r="I430" s="4">
        <f t="shared" si="64"/>
        <v>0.88794636113236824</v>
      </c>
      <c r="J430" t="str">
        <f>_xlfn.IFS(I430&gt;Backtesting!$H$15,IF(OR(J429=$J$3,J429=$J$5),$J$5,$J$3),I430&lt;-Backtesting!$H$15,IF(OR(J429=$J$4,J429=$J$5),$J$5,$J$4),TRUE,IF(OR(J429=$J$7,J429=$J$6),$J$7,$J$6))</f>
        <v>Do nothing</v>
      </c>
      <c r="K430" t="str">
        <f t="shared" si="65"/>
        <v>Null</v>
      </c>
      <c r="L430" t="str">
        <f t="shared" si="66"/>
        <v>Null</v>
      </c>
      <c r="M430" s="7">
        <f t="shared" si="54"/>
        <v>0</v>
      </c>
      <c r="N430" s="7">
        <f t="shared" si="55"/>
        <v>0</v>
      </c>
      <c r="O430" s="10">
        <f t="shared" si="56"/>
        <v>0</v>
      </c>
      <c r="P430" s="4">
        <f t="shared" si="67"/>
        <v>37.242820333333327</v>
      </c>
      <c r="Q430" s="19">
        <f t="shared" si="57"/>
        <v>37.242820333333327</v>
      </c>
      <c r="R430" s="2">
        <f t="shared" si="58"/>
        <v>0</v>
      </c>
      <c r="S430" s="2">
        <f t="shared" si="59"/>
        <v>0</v>
      </c>
      <c r="T430" s="19">
        <f t="shared" si="60"/>
        <v>37.242820333333327</v>
      </c>
      <c r="U430" s="19">
        <f t="shared" si="68"/>
        <v>0</v>
      </c>
      <c r="V430">
        <f t="shared" si="61"/>
        <v>2011</v>
      </c>
    </row>
    <row r="431" spans="1:22" x14ac:dyDescent="0.25">
      <c r="A431" s="5">
        <v>429</v>
      </c>
      <c r="B431" s="1">
        <v>40822</v>
      </c>
      <c r="C431" s="2">
        <v>96.442772000000005</v>
      </c>
      <c r="D431" s="2">
        <v>77.911873</v>
      </c>
      <c r="E431" s="9">
        <f t="shared" si="62"/>
        <v>1.3045942749281494</v>
      </c>
      <c r="F431" s="2">
        <f t="array" ref="F431:G431">LINEST(C331:C430,D331:D430)</f>
        <v>1.4294285951883015</v>
      </c>
      <c r="G431" s="2">
        <v>-16.231281445807497</v>
      </c>
      <c r="H431" s="2">
        <f t="shared" si="63"/>
        <v>95.138177725071856</v>
      </c>
      <c r="I431" s="4">
        <f t="shared" si="64"/>
        <v>0.78110946900280209</v>
      </c>
      <c r="J431" t="str">
        <f>_xlfn.IFS(I431&gt;Backtesting!$H$15,IF(OR(J430=$J$3,J430=$J$5),$J$5,$J$3),I431&lt;-Backtesting!$H$15,IF(OR(J430=$J$4,J430=$J$5),$J$5,$J$4),TRUE,IF(OR(J430=$J$7,J430=$J$6),$J$7,$J$6))</f>
        <v>Do nothing</v>
      </c>
      <c r="K431" t="str">
        <f t="shared" si="65"/>
        <v>Null</v>
      </c>
      <c r="L431" t="str">
        <f t="shared" si="66"/>
        <v>Null</v>
      </c>
      <c r="M431" s="7">
        <f t="shared" si="54"/>
        <v>0</v>
      </c>
      <c r="N431" s="7">
        <f t="shared" si="55"/>
        <v>0</v>
      </c>
      <c r="O431" s="10">
        <f t="shared" si="56"/>
        <v>0</v>
      </c>
      <c r="P431" s="4">
        <f t="shared" si="67"/>
        <v>37.242820333333327</v>
      </c>
      <c r="Q431" s="19">
        <f t="shared" si="57"/>
        <v>37.242820333333327</v>
      </c>
      <c r="R431" s="2">
        <f t="shared" si="58"/>
        <v>0</v>
      </c>
      <c r="S431" s="2">
        <f t="shared" si="59"/>
        <v>0</v>
      </c>
      <c r="T431" s="19">
        <f t="shared" si="60"/>
        <v>37.242820333333327</v>
      </c>
      <c r="U431" s="19">
        <f t="shared" si="68"/>
        <v>0</v>
      </c>
      <c r="V431">
        <f t="shared" si="61"/>
        <v>2011</v>
      </c>
    </row>
    <row r="432" spans="1:22" x14ac:dyDescent="0.25">
      <c r="A432" s="5">
        <v>430</v>
      </c>
      <c r="B432" s="1">
        <v>40823</v>
      </c>
      <c r="C432" s="2">
        <v>97.728690999999998</v>
      </c>
      <c r="D432" s="2">
        <v>80.937591999999995</v>
      </c>
      <c r="E432" s="9">
        <f t="shared" si="62"/>
        <v>-1.7540697612863738</v>
      </c>
      <c r="F432" s="2">
        <f t="array" ref="F432:G432">LINEST(C332:C431,D332:D431)</f>
        <v>1.4248961665612023</v>
      </c>
      <c r="G432" s="2">
        <v>-15.844903810208265</v>
      </c>
      <c r="H432" s="2">
        <f t="shared" si="63"/>
        <v>99.482760761286372</v>
      </c>
      <c r="I432" s="4">
        <f t="shared" si="64"/>
        <v>-9.2127274054178684E-2</v>
      </c>
      <c r="J432" t="str">
        <f>_xlfn.IFS(I432&gt;Backtesting!$H$15,IF(OR(J431=$J$3,J431=$J$5),$J$5,$J$3),I432&lt;-Backtesting!$H$15,IF(OR(J431=$J$4,J431=$J$5),$J$5,$J$4),TRUE,IF(OR(J431=$J$7,J431=$J$6),$J$7,$J$6))</f>
        <v>Do nothing</v>
      </c>
      <c r="K432" t="str">
        <f t="shared" si="65"/>
        <v>Null</v>
      </c>
      <c r="L432" t="str">
        <f t="shared" si="66"/>
        <v>Null</v>
      </c>
      <c r="M432" s="7">
        <f t="shared" si="54"/>
        <v>0</v>
      </c>
      <c r="N432" s="7">
        <f t="shared" si="55"/>
        <v>0</v>
      </c>
      <c r="O432" s="10">
        <f t="shared" si="56"/>
        <v>0</v>
      </c>
      <c r="P432" s="4">
        <f t="shared" si="67"/>
        <v>37.242820333333327</v>
      </c>
      <c r="Q432" s="19">
        <f t="shared" si="57"/>
        <v>37.242820333333327</v>
      </c>
      <c r="R432" s="2">
        <f t="shared" si="58"/>
        <v>0</v>
      </c>
      <c r="S432" s="2">
        <f t="shared" si="59"/>
        <v>0</v>
      </c>
      <c r="T432" s="19">
        <f t="shared" si="60"/>
        <v>37.242820333333327</v>
      </c>
      <c r="U432" s="19">
        <f t="shared" si="68"/>
        <v>0</v>
      </c>
      <c r="V432">
        <f t="shared" si="61"/>
        <v>2011</v>
      </c>
    </row>
    <row r="433" spans="1:22" x14ac:dyDescent="0.25">
      <c r="A433" s="5">
        <v>431</v>
      </c>
      <c r="B433" s="1">
        <v>40826</v>
      </c>
      <c r="C433" s="2">
        <v>99.014579999999995</v>
      </c>
      <c r="D433" s="2">
        <v>82.072220000000002</v>
      </c>
      <c r="E433" s="9">
        <f t="shared" si="62"/>
        <v>-2.0499977943172354</v>
      </c>
      <c r="F433" s="2">
        <f t="array" ref="F433:G433">LINEST(C333:C432,D333:D432)</f>
        <v>1.427626373094695</v>
      </c>
      <c r="G433" s="2">
        <v>-16.103887976112659</v>
      </c>
      <c r="H433" s="2">
        <f t="shared" si="63"/>
        <v>101.06457779431723</v>
      </c>
      <c r="I433" s="4">
        <f t="shared" si="64"/>
        <v>-0.17597701370811678</v>
      </c>
      <c r="J433" t="str">
        <f>_xlfn.IFS(I433&gt;Backtesting!$H$15,IF(OR(J432=$J$3,J432=$J$5),$J$5,$J$3),I433&lt;-Backtesting!$H$15,IF(OR(J432=$J$4,J432=$J$5),$J$5,$J$4),TRUE,IF(OR(J432=$J$7,J432=$J$6),$J$7,$J$6))</f>
        <v>Do nothing</v>
      </c>
      <c r="K433" t="str">
        <f t="shared" si="65"/>
        <v>Null</v>
      </c>
      <c r="L433" t="str">
        <f t="shared" si="66"/>
        <v>Null</v>
      </c>
      <c r="M433" s="7">
        <f t="shared" si="54"/>
        <v>0</v>
      </c>
      <c r="N433" s="7">
        <f t="shared" si="55"/>
        <v>0</v>
      </c>
      <c r="O433" s="10">
        <f t="shared" si="56"/>
        <v>0</v>
      </c>
      <c r="P433" s="4">
        <f t="shared" si="67"/>
        <v>37.242820333333327</v>
      </c>
      <c r="Q433" s="19">
        <f t="shared" si="57"/>
        <v>37.242820333333327</v>
      </c>
      <c r="R433" s="2">
        <f t="shared" si="58"/>
        <v>0</v>
      </c>
      <c r="S433" s="2">
        <f t="shared" si="59"/>
        <v>0</v>
      </c>
      <c r="T433" s="19">
        <f t="shared" si="60"/>
        <v>37.242820333333327</v>
      </c>
      <c r="U433" s="19">
        <f t="shared" si="68"/>
        <v>0</v>
      </c>
      <c r="V433">
        <f t="shared" si="61"/>
        <v>2011</v>
      </c>
    </row>
    <row r="434" spans="1:22" x14ac:dyDescent="0.25">
      <c r="A434" s="5">
        <v>432</v>
      </c>
      <c r="B434" s="1">
        <v>40827</v>
      </c>
      <c r="C434" s="2">
        <v>102.872314</v>
      </c>
      <c r="D434" s="2">
        <v>84.719711000000004</v>
      </c>
      <c r="E434" s="9">
        <f t="shared" si="62"/>
        <v>-1.9662437812427243</v>
      </c>
      <c r="F434" s="2">
        <f t="array" ref="F434:G434">LINEST(C334:C433,D334:D433)</f>
        <v>1.4312597373092553</v>
      </c>
      <c r="G434" s="2">
        <v>-16.417353529533301</v>
      </c>
      <c r="H434" s="2">
        <f t="shared" si="63"/>
        <v>104.83855778124273</v>
      </c>
      <c r="I434" s="4">
        <f t="shared" si="64"/>
        <v>-0.15935945883087432</v>
      </c>
      <c r="J434" t="str">
        <f>_xlfn.IFS(I434&gt;Backtesting!$H$15,IF(OR(J433=$J$3,J433=$J$5),$J$5,$J$3),I434&lt;-Backtesting!$H$15,IF(OR(J433=$J$4,J433=$J$5),$J$5,$J$4),TRUE,IF(OR(J433=$J$7,J433=$J$6),$J$7,$J$6))</f>
        <v>Do nothing</v>
      </c>
      <c r="K434" t="str">
        <f t="shared" si="65"/>
        <v>Null</v>
      </c>
      <c r="L434" t="str">
        <f t="shared" si="66"/>
        <v>Null</v>
      </c>
      <c r="M434" s="7">
        <f t="shared" si="54"/>
        <v>0</v>
      </c>
      <c r="N434" s="7">
        <f t="shared" si="55"/>
        <v>0</v>
      </c>
      <c r="O434" s="10">
        <f t="shared" si="56"/>
        <v>0</v>
      </c>
      <c r="P434" s="4">
        <f t="shared" si="67"/>
        <v>37.242820333333327</v>
      </c>
      <c r="Q434" s="19">
        <f t="shared" si="57"/>
        <v>37.242820333333327</v>
      </c>
      <c r="R434" s="2">
        <f t="shared" si="58"/>
        <v>0</v>
      </c>
      <c r="S434" s="2">
        <f t="shared" si="59"/>
        <v>0</v>
      </c>
      <c r="T434" s="19">
        <f t="shared" si="60"/>
        <v>37.242820333333327</v>
      </c>
      <c r="U434" s="19">
        <f t="shared" si="68"/>
        <v>0</v>
      </c>
      <c r="V434">
        <f t="shared" si="61"/>
        <v>2011</v>
      </c>
    </row>
    <row r="435" spans="1:22" x14ac:dyDescent="0.25">
      <c r="A435" s="5">
        <v>433</v>
      </c>
      <c r="B435" s="1">
        <v>40828</v>
      </c>
      <c r="C435" s="2">
        <v>101.157768</v>
      </c>
      <c r="D435" s="2">
        <v>84.719711000000004</v>
      </c>
      <c r="E435" s="9">
        <f t="shared" si="62"/>
        <v>-3.6574750310740853</v>
      </c>
      <c r="F435" s="2">
        <f t="array" ref="F435:G435">LINEST(C335:C434,D335:D434)</f>
        <v>1.4316886057988498</v>
      </c>
      <c r="G435" s="2">
        <v>-16.4770018941974</v>
      </c>
      <c r="H435" s="2">
        <f t="shared" si="63"/>
        <v>104.81524303107409</v>
      </c>
      <c r="I435" s="4">
        <f t="shared" si="64"/>
        <v>-0.64098723999140839</v>
      </c>
      <c r="J435" t="str">
        <f>_xlfn.IFS(I435&gt;Backtesting!$H$15,IF(OR(J434=$J$3,J434=$J$5),$J$5,$J$3),I435&lt;-Backtesting!$H$15,IF(OR(J434=$J$4,J434=$J$5),$J$5,$J$4),TRUE,IF(OR(J434=$J$7,J434=$J$6),$J$7,$J$6))</f>
        <v>Do nothing</v>
      </c>
      <c r="K435" t="str">
        <f t="shared" si="65"/>
        <v>Null</v>
      </c>
      <c r="L435" t="str">
        <f t="shared" si="66"/>
        <v>Null</v>
      </c>
      <c r="M435" s="7">
        <f t="shared" si="54"/>
        <v>0</v>
      </c>
      <c r="N435" s="7">
        <f t="shared" si="55"/>
        <v>0</v>
      </c>
      <c r="O435" s="10">
        <f t="shared" si="56"/>
        <v>0</v>
      </c>
      <c r="P435" s="4">
        <f t="shared" si="67"/>
        <v>37.242820333333327</v>
      </c>
      <c r="Q435" s="19">
        <f t="shared" si="57"/>
        <v>37.242820333333327</v>
      </c>
      <c r="R435" s="2">
        <f t="shared" si="58"/>
        <v>0</v>
      </c>
      <c r="S435" s="2">
        <f t="shared" si="59"/>
        <v>0</v>
      </c>
      <c r="T435" s="19">
        <f t="shared" si="60"/>
        <v>37.242820333333327</v>
      </c>
      <c r="U435" s="19">
        <f t="shared" si="68"/>
        <v>0</v>
      </c>
      <c r="V435">
        <f t="shared" si="61"/>
        <v>2011</v>
      </c>
    </row>
    <row r="436" spans="1:22" x14ac:dyDescent="0.25">
      <c r="A436" s="5">
        <v>434</v>
      </c>
      <c r="B436" s="1">
        <v>40829</v>
      </c>
      <c r="C436" s="2">
        <v>99.014579999999995</v>
      </c>
      <c r="D436" s="2">
        <v>82.828636000000003</v>
      </c>
      <c r="E436" s="9">
        <f t="shared" si="62"/>
        <v>-3.0516268530729747</v>
      </c>
      <c r="F436" s="2">
        <f t="array" ref="F436:G436">LINEST(C336:C435,D336:D435)</f>
        <v>1.432647331910927</v>
      </c>
      <c r="G436" s="2">
        <v>-16.598017518148396</v>
      </c>
      <c r="H436" s="2">
        <f t="shared" si="63"/>
        <v>102.06620685307297</v>
      </c>
      <c r="I436" s="4">
        <f t="shared" si="64"/>
        <v>-0.46959589319768136</v>
      </c>
      <c r="J436" t="str">
        <f>_xlfn.IFS(I436&gt;Backtesting!$H$15,IF(OR(J435=$J$3,J435=$J$5),$J$5,$J$3),I436&lt;-Backtesting!$H$15,IF(OR(J435=$J$4,J435=$J$5),$J$5,$J$4),TRUE,IF(OR(J435=$J$7,J435=$J$6),$J$7,$J$6))</f>
        <v>Do nothing</v>
      </c>
      <c r="K436" t="str">
        <f t="shared" si="65"/>
        <v>Null</v>
      </c>
      <c r="L436" t="str">
        <f t="shared" si="66"/>
        <v>Null</v>
      </c>
      <c r="M436" s="7">
        <f t="shared" ref="M436:M499" si="69">_xlfn.IFS(L435="Null",_xlfn.IFS(L436="KBANK",C436,L436="SCB",D436,TRUE,0),AND(L435="KBANK",L436="Null"),D436,AND(L435="SCB",L436="Null"),C436,TRUE,0)</f>
        <v>0</v>
      </c>
      <c r="N436" s="7">
        <f t="shared" ref="N436:N499" si="70">_xlfn.IFS(K435="Null",_xlfn.IFS(K436="KBANK",-C436,K436="SCB",-D436,TRUE,0),AND(K435="KBANK",K436="Null"),-D436,AND(K435="SCB",K436="Null"),-C436,TRUE,0)</f>
        <v>0</v>
      </c>
      <c r="O436" s="10">
        <f t="shared" ref="O436:O499" si="71">SUM(M436:N436)</f>
        <v>0</v>
      </c>
      <c r="P436" s="4">
        <f t="shared" si="67"/>
        <v>37.242820333333327</v>
      </c>
      <c r="Q436" s="19">
        <f t="shared" si="57"/>
        <v>37.242820333333327</v>
      </c>
      <c r="R436" s="2">
        <f t="shared" si="58"/>
        <v>0</v>
      </c>
      <c r="S436" s="2">
        <f t="shared" si="59"/>
        <v>0</v>
      </c>
      <c r="T436" s="19">
        <f t="shared" si="60"/>
        <v>37.242820333333327</v>
      </c>
      <c r="U436" s="19">
        <f t="shared" si="68"/>
        <v>0</v>
      </c>
      <c r="V436">
        <f t="shared" si="61"/>
        <v>2011</v>
      </c>
    </row>
    <row r="437" spans="1:22" x14ac:dyDescent="0.25">
      <c r="A437" s="5">
        <v>435</v>
      </c>
      <c r="B437" s="1">
        <v>40830</v>
      </c>
      <c r="C437" s="2">
        <v>101.586388</v>
      </c>
      <c r="D437" s="2">
        <v>85.476134999999999</v>
      </c>
      <c r="E437" s="9">
        <f t="shared" si="62"/>
        <v>-4.2207974270712327</v>
      </c>
      <c r="F437" s="2">
        <f t="array" ref="F437:G437">LINEST(C337:C436,D337:D436)</f>
        <v>1.4386682207379873</v>
      </c>
      <c r="G437" s="2">
        <v>-17.164613628938767</v>
      </c>
      <c r="H437" s="2">
        <f t="shared" si="63"/>
        <v>105.80718542707123</v>
      </c>
      <c r="I437" s="4">
        <f t="shared" si="64"/>
        <v>-0.80142185873573324</v>
      </c>
      <c r="J437" t="str">
        <f>_xlfn.IFS(I437&gt;Backtesting!$H$15,IF(OR(J436=$J$3,J436=$J$5),$J$5,$J$3),I437&lt;-Backtesting!$H$15,IF(OR(J436=$J$4,J436=$J$5),$J$5,$J$4),TRUE,IF(OR(J436=$J$7,J436=$J$6),$J$7,$J$6))</f>
        <v>Do nothing</v>
      </c>
      <c r="K437" t="str">
        <f t="shared" si="65"/>
        <v>Null</v>
      </c>
      <c r="L437" t="str">
        <f t="shared" si="66"/>
        <v>Null</v>
      </c>
      <c r="M437" s="7">
        <f t="shared" si="69"/>
        <v>0</v>
      </c>
      <c r="N437" s="7">
        <f t="shared" si="70"/>
        <v>0</v>
      </c>
      <c r="O437" s="10">
        <f t="shared" si="71"/>
        <v>0</v>
      </c>
      <c r="P437" s="4">
        <f t="shared" si="67"/>
        <v>37.242820333333327</v>
      </c>
      <c r="Q437" s="19">
        <f t="shared" si="57"/>
        <v>37.242820333333327</v>
      </c>
      <c r="R437" s="2">
        <f t="shared" si="58"/>
        <v>0</v>
      </c>
      <c r="S437" s="2">
        <f t="shared" si="59"/>
        <v>0</v>
      </c>
      <c r="T437" s="19">
        <f t="shared" si="60"/>
        <v>37.242820333333327</v>
      </c>
      <c r="U437" s="19">
        <f t="shared" si="68"/>
        <v>0</v>
      </c>
      <c r="V437">
        <f t="shared" si="61"/>
        <v>2011</v>
      </c>
    </row>
    <row r="438" spans="1:22" x14ac:dyDescent="0.25">
      <c r="A438" s="5">
        <v>436</v>
      </c>
      <c r="B438" s="1">
        <v>40833</v>
      </c>
      <c r="C438" s="2">
        <v>103.300934</v>
      </c>
      <c r="D438" s="2">
        <v>86.610786000000004</v>
      </c>
      <c r="E438" s="9">
        <f t="shared" si="62"/>
        <v>-4.0844701733186213</v>
      </c>
      <c r="F438" s="2">
        <f t="array" ref="F438:G438">LINEST(C338:C437,D338:D437)</f>
        <v>1.4388480407449384</v>
      </c>
      <c r="G438" s="2">
        <v>-17.234355570160531</v>
      </c>
      <c r="H438" s="2">
        <f t="shared" si="63"/>
        <v>107.38540417331862</v>
      </c>
      <c r="I438" s="4">
        <f t="shared" si="64"/>
        <v>-0.75644833979735882</v>
      </c>
      <c r="J438" t="str">
        <f>_xlfn.IFS(I438&gt;Backtesting!$H$15,IF(OR(J437=$J$3,J437=$J$5),$J$5,$J$3),I438&lt;-Backtesting!$H$15,IF(OR(J437=$J$4,J437=$J$5),$J$5,$J$4),TRUE,IF(OR(J437=$J$7,J437=$J$6),$J$7,$J$6))</f>
        <v>Do nothing</v>
      </c>
      <c r="K438" t="str">
        <f t="shared" si="65"/>
        <v>Null</v>
      </c>
      <c r="L438" t="str">
        <f t="shared" si="66"/>
        <v>Null</v>
      </c>
      <c r="M438" s="7">
        <f t="shared" si="69"/>
        <v>0</v>
      </c>
      <c r="N438" s="7">
        <f t="shared" si="70"/>
        <v>0</v>
      </c>
      <c r="O438" s="10">
        <f t="shared" si="71"/>
        <v>0</v>
      </c>
      <c r="P438" s="4">
        <f t="shared" si="67"/>
        <v>37.242820333333327</v>
      </c>
      <c r="Q438" s="19">
        <f t="shared" ref="Q438:Q501" si="72">P438+O438</f>
        <v>37.242820333333327</v>
      </c>
      <c r="R438" s="2">
        <f t="shared" ref="R438:R501" si="73">_xlfn.IFS(K438="KBANK",C438,K438="SCB",D438,K438="Null",0)</f>
        <v>0</v>
      </c>
      <c r="S438" s="2">
        <f t="shared" ref="S438:S501" si="74">_xlfn.IFS(L438="KBANK",-C438,L438="SCB",-D438,L438="Null",0)</f>
        <v>0</v>
      </c>
      <c r="T438" s="19">
        <f t="shared" ref="T438:T501" si="75">SUM(Q438:S438)</f>
        <v>37.242820333333327</v>
      </c>
      <c r="U438" s="19">
        <f t="shared" si="68"/>
        <v>0</v>
      </c>
      <c r="V438">
        <f t="shared" si="61"/>
        <v>2011</v>
      </c>
    </row>
    <row r="439" spans="1:22" x14ac:dyDescent="0.25">
      <c r="A439" s="5">
        <v>437</v>
      </c>
      <c r="B439" s="1">
        <v>40834</v>
      </c>
      <c r="C439" s="2">
        <v>100.300484</v>
      </c>
      <c r="D439" s="2">
        <v>83.585075000000003</v>
      </c>
      <c r="E439" s="9">
        <f t="shared" si="62"/>
        <v>-2.6870270688140891</v>
      </c>
      <c r="F439" s="2">
        <f t="array" ref="F439:G439">LINEST(C339:C438,D339:D438)</f>
        <v>1.4371712835979555</v>
      </c>
      <c r="G439" s="2">
        <v>-17.138558458567303</v>
      </c>
      <c r="H439" s="2">
        <f t="shared" si="63"/>
        <v>102.98751106881409</v>
      </c>
      <c r="I439" s="4">
        <f t="shared" si="64"/>
        <v>-0.3605668846782033</v>
      </c>
      <c r="J439" t="str">
        <f>_xlfn.IFS(I439&gt;Backtesting!$H$15,IF(OR(J438=$J$3,J438=$J$5),$J$5,$J$3),I439&lt;-Backtesting!$H$15,IF(OR(J438=$J$4,J438=$J$5),$J$5,$J$4),TRUE,IF(OR(J438=$J$7,J438=$J$6),$J$7,$J$6))</f>
        <v>Do nothing</v>
      </c>
      <c r="K439" t="str">
        <f t="shared" si="65"/>
        <v>Null</v>
      </c>
      <c r="L439" t="str">
        <f t="shared" si="66"/>
        <v>Null</v>
      </c>
      <c r="M439" s="7">
        <f t="shared" si="69"/>
        <v>0</v>
      </c>
      <c r="N439" s="7">
        <f t="shared" si="70"/>
        <v>0</v>
      </c>
      <c r="O439" s="10">
        <f t="shared" si="71"/>
        <v>0</v>
      </c>
      <c r="P439" s="4">
        <f t="shared" si="67"/>
        <v>37.242820333333327</v>
      </c>
      <c r="Q439" s="19">
        <f t="shared" si="72"/>
        <v>37.242820333333327</v>
      </c>
      <c r="R439" s="2">
        <f t="shared" si="73"/>
        <v>0</v>
      </c>
      <c r="S439" s="2">
        <f t="shared" si="74"/>
        <v>0</v>
      </c>
      <c r="T439" s="19">
        <f t="shared" si="75"/>
        <v>37.242820333333327</v>
      </c>
      <c r="U439" s="19">
        <f t="shared" si="68"/>
        <v>0</v>
      </c>
      <c r="V439">
        <f t="shared" si="61"/>
        <v>2011</v>
      </c>
    </row>
    <row r="440" spans="1:22" x14ac:dyDescent="0.25">
      <c r="A440" s="5">
        <v>438</v>
      </c>
      <c r="B440" s="1">
        <v>40835</v>
      </c>
      <c r="C440" s="2">
        <v>97.728690999999998</v>
      </c>
      <c r="D440" s="2">
        <v>79.424744000000004</v>
      </c>
      <c r="E440" s="9">
        <f t="shared" si="62"/>
        <v>0.73864994194725853</v>
      </c>
      <c r="F440" s="2">
        <f t="array" ref="F440:G440">LINEST(C340:C439,D340:D439)</f>
        <v>1.4389373639049645</v>
      </c>
      <c r="G440" s="2">
        <v>-17.297190702133918</v>
      </c>
      <c r="H440" s="2">
        <f t="shared" si="63"/>
        <v>96.990041058052739</v>
      </c>
      <c r="I440" s="4">
        <f t="shared" si="64"/>
        <v>0.60259864907153937</v>
      </c>
      <c r="J440" t="str">
        <f>_xlfn.IFS(I440&gt;Backtesting!$H$15,IF(OR(J439=$J$3,J439=$J$5),$J$5,$J$3),I440&lt;-Backtesting!$H$15,IF(OR(J439=$J$4,J439=$J$5),$J$5,$J$4),TRUE,IF(OR(J439=$J$7,J439=$J$6),$J$7,$J$6))</f>
        <v>Do nothing</v>
      </c>
      <c r="K440" t="str">
        <f t="shared" si="65"/>
        <v>Null</v>
      </c>
      <c r="L440" t="str">
        <f t="shared" si="66"/>
        <v>Null</v>
      </c>
      <c r="M440" s="7">
        <f t="shared" si="69"/>
        <v>0</v>
      </c>
      <c r="N440" s="7">
        <f t="shared" si="70"/>
        <v>0</v>
      </c>
      <c r="O440" s="10">
        <f t="shared" si="71"/>
        <v>0</v>
      </c>
      <c r="P440" s="4">
        <f t="shared" si="67"/>
        <v>37.242820333333327</v>
      </c>
      <c r="Q440" s="19">
        <f t="shared" si="72"/>
        <v>37.242820333333327</v>
      </c>
      <c r="R440" s="2">
        <f t="shared" si="73"/>
        <v>0</v>
      </c>
      <c r="S440" s="2">
        <f t="shared" si="74"/>
        <v>0</v>
      </c>
      <c r="T440" s="19">
        <f t="shared" si="75"/>
        <v>37.242820333333327</v>
      </c>
      <c r="U440" s="19">
        <f t="shared" si="68"/>
        <v>0</v>
      </c>
      <c r="V440">
        <f t="shared" si="61"/>
        <v>2011</v>
      </c>
    </row>
    <row r="441" spans="1:22" x14ac:dyDescent="0.25">
      <c r="A441" s="5">
        <v>439</v>
      </c>
      <c r="B441" s="1">
        <v>40836</v>
      </c>
      <c r="C441" s="2">
        <v>95.156875999999997</v>
      </c>
      <c r="D441" s="2">
        <v>76.020813000000004</v>
      </c>
      <c r="E441" s="9">
        <f t="shared" si="62"/>
        <v>3.0305073047042868</v>
      </c>
      <c r="F441" s="2">
        <f t="array" ref="F441:G441">LINEST(C341:C440,D341:D440)</f>
        <v>1.4371340235162675</v>
      </c>
      <c r="G441" s="2">
        <v>-17.12572816237207</v>
      </c>
      <c r="H441" s="2">
        <f t="shared" si="63"/>
        <v>92.12636869529571</v>
      </c>
      <c r="I441" s="4">
        <f t="shared" si="64"/>
        <v>1.2407859935700112</v>
      </c>
      <c r="J441" t="str">
        <f>_xlfn.IFS(I441&gt;Backtesting!$H$15,IF(OR(J440=$J$3,J440=$J$5),$J$5,$J$3),I441&lt;-Backtesting!$H$15,IF(OR(J440=$J$4,J440=$J$5),$J$5,$J$4),TRUE,IF(OR(J440=$J$7,J440=$J$6),$J$7,$J$6))</f>
        <v>Do nothing</v>
      </c>
      <c r="K441" t="str">
        <f t="shared" si="65"/>
        <v>Null</v>
      </c>
      <c r="L441" t="str">
        <f t="shared" si="66"/>
        <v>Null</v>
      </c>
      <c r="M441" s="7">
        <f t="shared" si="69"/>
        <v>0</v>
      </c>
      <c r="N441" s="7">
        <f t="shared" si="70"/>
        <v>0</v>
      </c>
      <c r="O441" s="10">
        <f t="shared" si="71"/>
        <v>0</v>
      </c>
      <c r="P441" s="4">
        <f t="shared" si="67"/>
        <v>37.242820333333327</v>
      </c>
      <c r="Q441" s="19">
        <f t="shared" si="72"/>
        <v>37.242820333333327</v>
      </c>
      <c r="R441" s="2">
        <f t="shared" si="73"/>
        <v>0</v>
      </c>
      <c r="S441" s="2">
        <f t="shared" si="74"/>
        <v>0</v>
      </c>
      <c r="T441" s="19">
        <f t="shared" si="75"/>
        <v>37.242820333333327</v>
      </c>
      <c r="U441" s="19">
        <f t="shared" si="68"/>
        <v>0</v>
      </c>
      <c r="V441">
        <f t="shared" si="61"/>
        <v>2011</v>
      </c>
    </row>
    <row r="442" spans="1:22" x14ac:dyDescent="0.25">
      <c r="A442" s="5">
        <v>440</v>
      </c>
      <c r="B442" s="1">
        <v>40837</v>
      </c>
      <c r="C442" s="2">
        <v>98.585967999999994</v>
      </c>
      <c r="D442" s="2">
        <v>77.155434</v>
      </c>
      <c r="E442" s="9">
        <f t="shared" si="62"/>
        <v>4.7052103801078999</v>
      </c>
      <c r="F442" s="2">
        <f t="array" ref="F442:G442">LINEST(C342:C441,D342:D441)</f>
        <v>1.4265251207632352</v>
      </c>
      <c r="G442" s="2">
        <v>-16.183407184497725</v>
      </c>
      <c r="H442" s="2">
        <f t="shared" si="63"/>
        <v>93.880757619892094</v>
      </c>
      <c r="I442" s="4">
        <f t="shared" si="64"/>
        <v>1.6885551218237851</v>
      </c>
      <c r="J442" t="str">
        <f>_xlfn.IFS(I442&gt;Backtesting!$H$15,IF(OR(J441=$J$3,J441=$J$5),$J$5,$J$3),I442&lt;-Backtesting!$H$15,IF(OR(J441=$J$4,J441=$J$5),$J$5,$J$4),TRUE,IF(OR(J441=$J$7,J441=$J$6),$J$7,$J$6))</f>
        <v>Do nothing</v>
      </c>
      <c r="K442" t="str">
        <f t="shared" si="65"/>
        <v>Null</v>
      </c>
      <c r="L442" t="str">
        <f t="shared" si="66"/>
        <v>Null</v>
      </c>
      <c r="M442" s="7">
        <f t="shared" si="69"/>
        <v>0</v>
      </c>
      <c r="N442" s="7">
        <f t="shared" si="70"/>
        <v>0</v>
      </c>
      <c r="O442" s="10">
        <f t="shared" si="71"/>
        <v>0</v>
      </c>
      <c r="P442" s="4">
        <f t="shared" si="67"/>
        <v>37.242820333333327</v>
      </c>
      <c r="Q442" s="19">
        <f t="shared" si="72"/>
        <v>37.242820333333327</v>
      </c>
      <c r="R442" s="2">
        <f t="shared" si="73"/>
        <v>0</v>
      </c>
      <c r="S442" s="2">
        <f t="shared" si="74"/>
        <v>0</v>
      </c>
      <c r="T442" s="19">
        <f t="shared" si="75"/>
        <v>37.242820333333327</v>
      </c>
      <c r="U442" s="19">
        <f t="shared" si="68"/>
        <v>0</v>
      </c>
      <c r="V442">
        <f t="shared" si="61"/>
        <v>2011</v>
      </c>
    </row>
    <row r="443" spans="1:22" x14ac:dyDescent="0.25">
      <c r="A443" s="5">
        <v>441</v>
      </c>
      <c r="B443" s="1">
        <v>40841</v>
      </c>
      <c r="C443" s="2">
        <v>103.729568</v>
      </c>
      <c r="D443" s="2">
        <v>82.828636000000003</v>
      </c>
      <c r="E443" s="9">
        <f t="shared" si="62"/>
        <v>1.6717464075060064</v>
      </c>
      <c r="F443" s="2">
        <f t="array" ref="F443:G443">LINEST(C343:C442,D343:D442)</f>
        <v>1.4125413543577985</v>
      </c>
      <c r="G443" s="2">
        <v>-14.941052082555117</v>
      </c>
      <c r="H443" s="2">
        <f t="shared" si="63"/>
        <v>102.05782159249399</v>
      </c>
      <c r="I443" s="4">
        <f t="shared" si="64"/>
        <v>0.80031351081834523</v>
      </c>
      <c r="J443" t="str">
        <f>_xlfn.IFS(I443&gt;Backtesting!$H$15,IF(OR(J442=$J$3,J442=$J$5),$J$5,$J$3),I443&lt;-Backtesting!$H$15,IF(OR(J442=$J$4,J442=$J$5),$J$5,$J$4),TRUE,IF(OR(J442=$J$7,J442=$J$6),$J$7,$J$6))</f>
        <v>Do nothing</v>
      </c>
      <c r="K443" t="str">
        <f t="shared" si="65"/>
        <v>Null</v>
      </c>
      <c r="L443" t="str">
        <f t="shared" si="66"/>
        <v>Null</v>
      </c>
      <c r="M443" s="7">
        <f t="shared" si="69"/>
        <v>0</v>
      </c>
      <c r="N443" s="7">
        <f t="shared" si="70"/>
        <v>0</v>
      </c>
      <c r="O443" s="10">
        <f t="shared" si="71"/>
        <v>0</v>
      </c>
      <c r="P443" s="4">
        <f t="shared" si="67"/>
        <v>37.242820333333327</v>
      </c>
      <c r="Q443" s="19">
        <f t="shared" si="72"/>
        <v>37.242820333333327</v>
      </c>
      <c r="R443" s="2">
        <f t="shared" si="73"/>
        <v>0</v>
      </c>
      <c r="S443" s="2">
        <f t="shared" si="74"/>
        <v>0</v>
      </c>
      <c r="T443" s="19">
        <f t="shared" si="75"/>
        <v>37.242820333333327</v>
      </c>
      <c r="U443" s="19">
        <f t="shared" si="68"/>
        <v>0</v>
      </c>
      <c r="V443">
        <f t="shared" si="61"/>
        <v>2011</v>
      </c>
    </row>
    <row r="444" spans="1:22" x14ac:dyDescent="0.25">
      <c r="A444" s="5">
        <v>442</v>
      </c>
      <c r="B444" s="1">
        <v>40842</v>
      </c>
      <c r="C444" s="2">
        <v>101.586388</v>
      </c>
      <c r="D444" s="2">
        <v>81.694007999999997</v>
      </c>
      <c r="E444" s="9">
        <f t="shared" si="62"/>
        <v>1.0984978192253863</v>
      </c>
      <c r="F444" s="2">
        <f t="array" ref="F444:G444">LINEST(C344:C443,D344:D443)</f>
        <v>1.4111547632180943</v>
      </c>
      <c r="G444" s="2">
        <v>-14.794998334802486</v>
      </c>
      <c r="H444" s="2">
        <f t="shared" si="63"/>
        <v>100.48789018077461</v>
      </c>
      <c r="I444" s="4">
        <f t="shared" si="64"/>
        <v>0.62487797593080419</v>
      </c>
      <c r="J444" t="str">
        <f>_xlfn.IFS(I444&gt;Backtesting!$H$15,IF(OR(J443=$J$3,J443=$J$5),$J$5,$J$3),I444&lt;-Backtesting!$H$15,IF(OR(J443=$J$4,J443=$J$5),$J$5,$J$4),TRUE,IF(OR(J443=$J$7,J443=$J$6),$J$7,$J$6))</f>
        <v>Do nothing</v>
      </c>
      <c r="K444" t="str">
        <f t="shared" si="65"/>
        <v>Null</v>
      </c>
      <c r="L444" t="str">
        <f t="shared" si="66"/>
        <v>Null</v>
      </c>
      <c r="M444" s="7">
        <f t="shared" si="69"/>
        <v>0</v>
      </c>
      <c r="N444" s="7">
        <f t="shared" si="70"/>
        <v>0</v>
      </c>
      <c r="O444" s="10">
        <f t="shared" si="71"/>
        <v>0</v>
      </c>
      <c r="P444" s="4">
        <f t="shared" si="67"/>
        <v>37.242820333333327</v>
      </c>
      <c r="Q444" s="19">
        <f t="shared" si="72"/>
        <v>37.242820333333327</v>
      </c>
      <c r="R444" s="2">
        <f t="shared" si="73"/>
        <v>0</v>
      </c>
      <c r="S444" s="2">
        <f t="shared" si="74"/>
        <v>0</v>
      </c>
      <c r="T444" s="19">
        <f t="shared" si="75"/>
        <v>37.242820333333327</v>
      </c>
      <c r="U444" s="19">
        <f t="shared" si="68"/>
        <v>0</v>
      </c>
      <c r="V444">
        <f t="shared" si="61"/>
        <v>2011</v>
      </c>
    </row>
    <row r="445" spans="1:22" x14ac:dyDescent="0.25">
      <c r="A445" s="5">
        <v>443</v>
      </c>
      <c r="B445" s="1">
        <v>40843</v>
      </c>
      <c r="C445" s="2">
        <v>102.015022</v>
      </c>
      <c r="D445" s="2">
        <v>85.476134999999999</v>
      </c>
      <c r="E445" s="9">
        <f t="shared" si="62"/>
        <v>-3.822638027385338</v>
      </c>
      <c r="F445" s="2">
        <f t="array" ref="F445:G445">LINEST(C345:C444,D345:D444)</f>
        <v>1.4096026030487274</v>
      </c>
      <c r="G445" s="2">
        <v>-14.6497223671591</v>
      </c>
      <c r="H445" s="2">
        <f t="shared" si="63"/>
        <v>105.83766002738534</v>
      </c>
      <c r="I445" s="4">
        <f t="shared" si="64"/>
        <v>-0.76266616315957536</v>
      </c>
      <c r="J445" t="str">
        <f>_xlfn.IFS(I445&gt;Backtesting!$H$15,IF(OR(J444=$J$3,J444=$J$5),$J$5,$J$3),I445&lt;-Backtesting!$H$15,IF(OR(J444=$J$4,J444=$J$5),$J$5,$J$4),TRUE,IF(OR(J444=$J$7,J444=$J$6),$J$7,$J$6))</f>
        <v>Do nothing</v>
      </c>
      <c r="K445" t="str">
        <f t="shared" si="65"/>
        <v>Null</v>
      </c>
      <c r="L445" t="str">
        <f t="shared" si="66"/>
        <v>Null</v>
      </c>
      <c r="M445" s="7">
        <f t="shared" si="69"/>
        <v>0</v>
      </c>
      <c r="N445" s="7">
        <f t="shared" si="70"/>
        <v>0</v>
      </c>
      <c r="O445" s="10">
        <f t="shared" si="71"/>
        <v>0</v>
      </c>
      <c r="P445" s="4">
        <f t="shared" si="67"/>
        <v>37.242820333333327</v>
      </c>
      <c r="Q445" s="19">
        <f t="shared" si="72"/>
        <v>37.242820333333327</v>
      </c>
      <c r="R445" s="2">
        <f t="shared" si="73"/>
        <v>0</v>
      </c>
      <c r="S445" s="2">
        <f t="shared" si="74"/>
        <v>0</v>
      </c>
      <c r="T445" s="19">
        <f t="shared" si="75"/>
        <v>37.242820333333327</v>
      </c>
      <c r="U445" s="19">
        <f t="shared" si="68"/>
        <v>0</v>
      </c>
      <c r="V445">
        <f t="shared" si="61"/>
        <v>2011</v>
      </c>
    </row>
    <row r="446" spans="1:22" x14ac:dyDescent="0.25">
      <c r="A446" s="5">
        <v>444</v>
      </c>
      <c r="B446" s="1">
        <v>40844</v>
      </c>
      <c r="C446" s="2">
        <v>105.444092</v>
      </c>
      <c r="D446" s="2">
        <v>89.258262999999999</v>
      </c>
      <c r="E446" s="9">
        <f t="shared" si="62"/>
        <v>-5.6869323584567582</v>
      </c>
      <c r="F446" s="2">
        <f t="array" ref="F446:G446">LINEST(C346:C445,D346:D445)</f>
        <v>1.4085527834631444</v>
      </c>
      <c r="G446" s="2">
        <v>-14.593950437278636</v>
      </c>
      <c r="H446" s="2">
        <f t="shared" si="63"/>
        <v>111.13102435845676</v>
      </c>
      <c r="I446" s="4">
        <f t="shared" si="64"/>
        <v>-1.2897828904987225</v>
      </c>
      <c r="J446" t="str">
        <f>_xlfn.IFS(I446&gt;Backtesting!$H$15,IF(OR(J445=$J$3,J445=$J$5),$J$5,$J$3),I446&lt;-Backtesting!$H$15,IF(OR(J445=$J$4,J445=$J$5),$J$5,$J$4),TRUE,IF(OR(J445=$J$7,J445=$J$6),$J$7,$J$6))</f>
        <v>Do nothing</v>
      </c>
      <c r="K446" t="str">
        <f t="shared" si="65"/>
        <v>Null</v>
      </c>
      <c r="L446" t="str">
        <f t="shared" si="66"/>
        <v>Null</v>
      </c>
      <c r="M446" s="7">
        <f t="shared" si="69"/>
        <v>0</v>
      </c>
      <c r="N446" s="7">
        <f t="shared" si="70"/>
        <v>0</v>
      </c>
      <c r="O446" s="10">
        <f t="shared" si="71"/>
        <v>0</v>
      </c>
      <c r="P446" s="4">
        <f t="shared" si="67"/>
        <v>37.242820333333327</v>
      </c>
      <c r="Q446" s="19">
        <f t="shared" si="72"/>
        <v>37.242820333333327</v>
      </c>
      <c r="R446" s="2">
        <f t="shared" si="73"/>
        <v>0</v>
      </c>
      <c r="S446" s="2">
        <f t="shared" si="74"/>
        <v>0</v>
      </c>
      <c r="T446" s="19">
        <f t="shared" si="75"/>
        <v>37.242820333333327</v>
      </c>
      <c r="U446" s="19">
        <f t="shared" si="68"/>
        <v>0</v>
      </c>
      <c r="V446">
        <f t="shared" si="61"/>
        <v>2011</v>
      </c>
    </row>
    <row r="447" spans="1:22" x14ac:dyDescent="0.25">
      <c r="A447" s="5">
        <v>445</v>
      </c>
      <c r="B447" s="1">
        <v>40847</v>
      </c>
      <c r="C447" s="2">
        <v>106.301376</v>
      </c>
      <c r="D447" s="2">
        <v>88.880043000000001</v>
      </c>
      <c r="E447" s="9">
        <f t="shared" si="62"/>
        <v>-4.2012376184343339</v>
      </c>
      <c r="F447" s="2">
        <f t="array" ref="F447:G447">LINEST(C347:C446,D347:D446)</f>
        <v>1.4031700858564002</v>
      </c>
      <c r="G447" s="2">
        <v>-14.211203948796211</v>
      </c>
      <c r="H447" s="2">
        <f t="shared" si="63"/>
        <v>110.50261361843434</v>
      </c>
      <c r="I447" s="4">
        <f t="shared" si="64"/>
        <v>-0.86562437824561689</v>
      </c>
      <c r="J447" t="str">
        <f>_xlfn.IFS(I447&gt;Backtesting!$H$15,IF(OR(J446=$J$3,J446=$J$5),$J$5,$J$3),I447&lt;-Backtesting!$H$15,IF(OR(J446=$J$4,J446=$J$5),$J$5,$J$4),TRUE,IF(OR(J446=$J$7,J446=$J$6),$J$7,$J$6))</f>
        <v>Do nothing</v>
      </c>
      <c r="K447" t="str">
        <f t="shared" si="65"/>
        <v>Null</v>
      </c>
      <c r="L447" t="str">
        <f t="shared" si="66"/>
        <v>Null</v>
      </c>
      <c r="M447" s="7">
        <f t="shared" si="69"/>
        <v>0</v>
      </c>
      <c r="N447" s="7">
        <f t="shared" si="70"/>
        <v>0</v>
      </c>
      <c r="O447" s="10">
        <f t="shared" si="71"/>
        <v>0</v>
      </c>
      <c r="P447" s="4">
        <f t="shared" si="67"/>
        <v>37.242820333333327</v>
      </c>
      <c r="Q447" s="19">
        <f t="shared" si="72"/>
        <v>37.242820333333327</v>
      </c>
      <c r="R447" s="2">
        <f t="shared" si="73"/>
        <v>0</v>
      </c>
      <c r="S447" s="2">
        <f t="shared" si="74"/>
        <v>0</v>
      </c>
      <c r="T447" s="19">
        <f t="shared" si="75"/>
        <v>37.242820333333327</v>
      </c>
      <c r="U447" s="19">
        <f t="shared" si="68"/>
        <v>0</v>
      </c>
      <c r="V447">
        <f t="shared" si="61"/>
        <v>2011</v>
      </c>
    </row>
    <row r="448" spans="1:22" x14ac:dyDescent="0.25">
      <c r="A448" s="5">
        <v>446</v>
      </c>
      <c r="B448" s="1">
        <v>40848</v>
      </c>
      <c r="C448" s="2">
        <v>104.586823</v>
      </c>
      <c r="D448" s="2">
        <v>87.745429999999999</v>
      </c>
      <c r="E448" s="9">
        <f t="shared" si="62"/>
        <v>-4.2632752770936264</v>
      </c>
      <c r="F448" s="2">
        <f t="array" ref="F448:G448">LINEST(C348:C447,D348:D447)</f>
        <v>1.4003383197612069</v>
      </c>
      <c r="G448" s="2">
        <v>-14.023189735830982</v>
      </c>
      <c r="H448" s="2">
        <f t="shared" si="63"/>
        <v>108.85009827709362</v>
      </c>
      <c r="I448" s="4">
        <f t="shared" si="64"/>
        <v>-0.89470035938559833</v>
      </c>
      <c r="J448" t="str">
        <f>_xlfn.IFS(I448&gt;Backtesting!$H$15,IF(OR(J447=$J$3,J447=$J$5),$J$5,$J$3),I448&lt;-Backtesting!$H$15,IF(OR(J447=$J$4,J447=$J$5),$J$5,$J$4),TRUE,IF(OR(J447=$J$7,J447=$J$6),$J$7,$J$6))</f>
        <v>Do nothing</v>
      </c>
      <c r="K448" t="str">
        <f t="shared" si="65"/>
        <v>Null</v>
      </c>
      <c r="L448" t="str">
        <f t="shared" si="66"/>
        <v>Null</v>
      </c>
      <c r="M448" s="7">
        <f t="shared" si="69"/>
        <v>0</v>
      </c>
      <c r="N448" s="7">
        <f t="shared" si="70"/>
        <v>0</v>
      </c>
      <c r="O448" s="10">
        <f t="shared" si="71"/>
        <v>0</v>
      </c>
      <c r="P448" s="4">
        <f t="shared" si="67"/>
        <v>37.242820333333327</v>
      </c>
      <c r="Q448" s="19">
        <f t="shared" si="72"/>
        <v>37.242820333333327</v>
      </c>
      <c r="R448" s="2">
        <f t="shared" si="73"/>
        <v>0</v>
      </c>
      <c r="S448" s="2">
        <f t="shared" si="74"/>
        <v>0</v>
      </c>
      <c r="T448" s="19">
        <f t="shared" si="75"/>
        <v>37.242820333333327</v>
      </c>
      <c r="U448" s="19">
        <f t="shared" si="68"/>
        <v>0</v>
      </c>
      <c r="V448">
        <f t="shared" si="61"/>
        <v>2011</v>
      </c>
    </row>
    <row r="449" spans="1:22" x14ac:dyDescent="0.25">
      <c r="A449" s="5">
        <v>447</v>
      </c>
      <c r="B449" s="1">
        <v>40849</v>
      </c>
      <c r="C449" s="2">
        <v>107.587288</v>
      </c>
      <c r="D449" s="2">
        <v>88.501853999999994</v>
      </c>
      <c r="E449" s="9">
        <f t="shared" si="62"/>
        <v>-2.2666488513816461</v>
      </c>
      <c r="F449" s="2">
        <f t="array" ref="F449:G449">LINEST(C349:C448,D349:D448)</f>
        <v>1.397918221337364</v>
      </c>
      <c r="G449" s="2">
        <v>-13.864417477357421</v>
      </c>
      <c r="H449" s="2">
        <f t="shared" si="63"/>
        <v>109.85393685138165</v>
      </c>
      <c r="I449" s="4">
        <f t="shared" si="64"/>
        <v>-0.34728733795695554</v>
      </c>
      <c r="J449" t="str">
        <f>_xlfn.IFS(I449&gt;Backtesting!$H$15,IF(OR(J448=$J$3,J448=$J$5),$J$5,$J$3),I449&lt;-Backtesting!$H$15,IF(OR(J448=$J$4,J448=$J$5),$J$5,$J$4),TRUE,IF(OR(J448=$J$7,J448=$J$6),$J$7,$J$6))</f>
        <v>Do nothing</v>
      </c>
      <c r="K449" t="str">
        <f t="shared" si="65"/>
        <v>Null</v>
      </c>
      <c r="L449" t="str">
        <f t="shared" si="66"/>
        <v>Null</v>
      </c>
      <c r="M449" s="7">
        <f t="shared" si="69"/>
        <v>0</v>
      </c>
      <c r="N449" s="7">
        <f t="shared" si="70"/>
        <v>0</v>
      </c>
      <c r="O449" s="10">
        <f t="shared" si="71"/>
        <v>0</v>
      </c>
      <c r="P449" s="4">
        <f t="shared" si="67"/>
        <v>37.242820333333327</v>
      </c>
      <c r="Q449" s="19">
        <f t="shared" si="72"/>
        <v>37.242820333333327</v>
      </c>
      <c r="R449" s="2">
        <f t="shared" si="73"/>
        <v>0</v>
      </c>
      <c r="S449" s="2">
        <f t="shared" si="74"/>
        <v>0</v>
      </c>
      <c r="T449" s="19">
        <f t="shared" si="75"/>
        <v>37.242820333333327</v>
      </c>
      <c r="U449" s="19">
        <f t="shared" si="68"/>
        <v>0</v>
      </c>
      <c r="V449">
        <f t="shared" si="61"/>
        <v>2011</v>
      </c>
    </row>
    <row r="450" spans="1:22" x14ac:dyDescent="0.25">
      <c r="A450" s="5">
        <v>448</v>
      </c>
      <c r="B450" s="1">
        <v>40850</v>
      </c>
      <c r="C450" s="2">
        <v>105.444092</v>
      </c>
      <c r="D450" s="2">
        <v>87.745429999999999</v>
      </c>
      <c r="E450" s="9">
        <f t="shared" si="62"/>
        <v>-3.3281964858970667</v>
      </c>
      <c r="F450" s="2">
        <f t="array" ref="F450:G450">LINEST(C350:C449,D350:D449)</f>
        <v>1.3923254181242199</v>
      </c>
      <c r="G450" s="2">
        <v>-13.397904027342406</v>
      </c>
      <c r="H450" s="2">
        <f t="shared" si="63"/>
        <v>108.77228848589706</v>
      </c>
      <c r="I450" s="4">
        <f t="shared" si="64"/>
        <v>-0.67677885473028532</v>
      </c>
      <c r="J450" t="str">
        <f>_xlfn.IFS(I450&gt;Backtesting!$H$15,IF(OR(J449=$J$3,J449=$J$5),$J$5,$J$3),I450&lt;-Backtesting!$H$15,IF(OR(J449=$J$4,J449=$J$5),$J$5,$J$4),TRUE,IF(OR(J449=$J$7,J449=$J$6),$J$7,$J$6))</f>
        <v>Do nothing</v>
      </c>
      <c r="K450" t="str">
        <f t="shared" si="65"/>
        <v>Null</v>
      </c>
      <c r="L450" t="str">
        <f t="shared" si="66"/>
        <v>Null</v>
      </c>
      <c r="M450" s="7">
        <f t="shared" si="69"/>
        <v>0</v>
      </c>
      <c r="N450" s="7">
        <f t="shared" si="70"/>
        <v>0</v>
      </c>
      <c r="O450" s="10">
        <f t="shared" si="71"/>
        <v>0</v>
      </c>
      <c r="P450" s="4">
        <f t="shared" si="67"/>
        <v>37.242820333333327</v>
      </c>
      <c r="Q450" s="19">
        <f t="shared" si="72"/>
        <v>37.242820333333327</v>
      </c>
      <c r="R450" s="2">
        <f t="shared" si="73"/>
        <v>0</v>
      </c>
      <c r="S450" s="2">
        <f t="shared" si="74"/>
        <v>0</v>
      </c>
      <c r="T450" s="19">
        <f t="shared" si="75"/>
        <v>37.242820333333327</v>
      </c>
      <c r="U450" s="19">
        <f t="shared" si="68"/>
        <v>0</v>
      </c>
      <c r="V450">
        <f t="shared" si="61"/>
        <v>2011</v>
      </c>
    </row>
    <row r="451" spans="1:22" x14ac:dyDescent="0.25">
      <c r="A451" s="5">
        <v>449</v>
      </c>
      <c r="B451" s="1">
        <v>40851</v>
      </c>
      <c r="C451" s="2">
        <v>105.444092</v>
      </c>
      <c r="D451" s="2">
        <v>87.745429999999999</v>
      </c>
      <c r="E451" s="9">
        <f t="shared" si="62"/>
        <v>-3.2980549731294957</v>
      </c>
      <c r="F451" s="2">
        <f t="array" ref="F451:G451">LINEST(C351:C450,D351:D450)</f>
        <v>1.3842419900530345</v>
      </c>
      <c r="G451" s="2">
        <v>-12.718761668129744</v>
      </c>
      <c r="H451" s="2">
        <f t="shared" si="63"/>
        <v>108.74214697312949</v>
      </c>
      <c r="I451" s="4">
        <f t="shared" si="64"/>
        <v>-0.69702458775583653</v>
      </c>
      <c r="J451" t="str">
        <f>_xlfn.IFS(I451&gt;Backtesting!$H$15,IF(OR(J450=$J$3,J450=$J$5),$J$5,$J$3),I451&lt;-Backtesting!$H$15,IF(OR(J450=$J$4,J450=$J$5),$J$5,$J$4),TRUE,IF(OR(J450=$J$7,J450=$J$6),$J$7,$J$6))</f>
        <v>Do nothing</v>
      </c>
      <c r="K451" t="str">
        <f t="shared" si="65"/>
        <v>Null</v>
      </c>
      <c r="L451" t="str">
        <f t="shared" si="66"/>
        <v>Null</v>
      </c>
      <c r="M451" s="7">
        <f t="shared" si="69"/>
        <v>0</v>
      </c>
      <c r="N451" s="7">
        <f t="shared" si="70"/>
        <v>0</v>
      </c>
      <c r="O451" s="10">
        <f t="shared" si="71"/>
        <v>0</v>
      </c>
      <c r="P451" s="4">
        <f t="shared" si="67"/>
        <v>37.242820333333327</v>
      </c>
      <c r="Q451" s="19">
        <f t="shared" si="72"/>
        <v>37.242820333333327</v>
      </c>
      <c r="R451" s="2">
        <f t="shared" si="73"/>
        <v>0</v>
      </c>
      <c r="S451" s="2">
        <f t="shared" si="74"/>
        <v>0</v>
      </c>
      <c r="T451" s="19">
        <f t="shared" si="75"/>
        <v>37.242820333333327</v>
      </c>
      <c r="U451" s="19">
        <f t="shared" si="68"/>
        <v>0</v>
      </c>
      <c r="V451">
        <f t="shared" si="61"/>
        <v>2011</v>
      </c>
    </row>
    <row r="452" spans="1:22" x14ac:dyDescent="0.25">
      <c r="A452" s="5">
        <v>450</v>
      </c>
      <c r="B452" s="1">
        <v>40854</v>
      </c>
      <c r="C452" s="2">
        <v>105.444092</v>
      </c>
      <c r="D452" s="2">
        <v>85.854361999999995</v>
      </c>
      <c r="E452" s="9">
        <f t="shared" si="62"/>
        <v>-0.64642716046944315</v>
      </c>
      <c r="F452" s="2">
        <f t="array" ref="F452:G452">LINEST(C352:C451,D352:D451)</f>
        <v>1.3814922739571478</v>
      </c>
      <c r="G452" s="2">
        <v>-12.516618628050693</v>
      </c>
      <c r="H452" s="2">
        <f t="shared" si="63"/>
        <v>106.09051916046944</v>
      </c>
      <c r="I452" s="4">
        <f t="shared" si="64"/>
        <v>7.5412057686207484E-2</v>
      </c>
      <c r="J452" t="str">
        <f>_xlfn.IFS(I452&gt;Backtesting!$H$15,IF(OR(J451=$J$3,J451=$J$5),$J$5,$J$3),I452&lt;-Backtesting!$H$15,IF(OR(J451=$J$4,J451=$J$5),$J$5,$J$4),TRUE,IF(OR(J451=$J$7,J451=$J$6),$J$7,$J$6))</f>
        <v>Do nothing</v>
      </c>
      <c r="K452" t="str">
        <f t="shared" si="65"/>
        <v>Null</v>
      </c>
      <c r="L452" t="str">
        <f t="shared" si="66"/>
        <v>Null</v>
      </c>
      <c r="M452" s="7">
        <f t="shared" si="69"/>
        <v>0</v>
      </c>
      <c r="N452" s="7">
        <f t="shared" si="70"/>
        <v>0</v>
      </c>
      <c r="O452" s="10">
        <f t="shared" si="71"/>
        <v>0</v>
      </c>
      <c r="P452" s="4">
        <f t="shared" si="67"/>
        <v>37.242820333333327</v>
      </c>
      <c r="Q452" s="19">
        <f t="shared" si="72"/>
        <v>37.242820333333327</v>
      </c>
      <c r="R452" s="2">
        <f t="shared" si="73"/>
        <v>0</v>
      </c>
      <c r="S452" s="2">
        <f t="shared" si="74"/>
        <v>0</v>
      </c>
      <c r="T452" s="19">
        <f t="shared" si="75"/>
        <v>37.242820333333327</v>
      </c>
      <c r="U452" s="19">
        <f t="shared" si="68"/>
        <v>0</v>
      </c>
      <c r="V452">
        <f t="shared" ref="V452:V515" si="76">YEAR(B452)</f>
        <v>2011</v>
      </c>
    </row>
    <row r="453" spans="1:22" x14ac:dyDescent="0.25">
      <c r="A453" s="5">
        <v>451</v>
      </c>
      <c r="B453" s="1">
        <v>40855</v>
      </c>
      <c r="C453" s="2">
        <v>106.301376</v>
      </c>
      <c r="D453" s="2">
        <v>86.232558999999995</v>
      </c>
      <c r="E453" s="9">
        <f t="shared" si="62"/>
        <v>-0.30496569566665244</v>
      </c>
      <c r="F453" s="2">
        <f t="array" ref="F453:G453">LINEST(C353:C452,D353:D452)</f>
        <v>1.3815030441938161</v>
      </c>
      <c r="G453" s="2">
        <v>-12.52420107145619</v>
      </c>
      <c r="H453" s="2">
        <f t="shared" si="63"/>
        <v>106.60634169566666</v>
      </c>
      <c r="I453" s="4">
        <f t="shared" si="64"/>
        <v>0.1640114682476414</v>
      </c>
      <c r="J453" t="str">
        <f>_xlfn.IFS(I453&gt;Backtesting!$H$15,IF(OR(J452=$J$3,J452=$J$5),$J$5,$J$3),I453&lt;-Backtesting!$H$15,IF(OR(J452=$J$4,J452=$J$5),$J$5,$J$4),TRUE,IF(OR(J452=$J$7,J452=$J$6),$J$7,$J$6))</f>
        <v>Do nothing</v>
      </c>
      <c r="K453" t="str">
        <f t="shared" si="65"/>
        <v>Null</v>
      </c>
      <c r="L453" t="str">
        <f t="shared" si="66"/>
        <v>Null</v>
      </c>
      <c r="M453" s="7">
        <f t="shared" si="69"/>
        <v>0</v>
      </c>
      <c r="N453" s="7">
        <f t="shared" si="70"/>
        <v>0</v>
      </c>
      <c r="O453" s="10">
        <f t="shared" si="71"/>
        <v>0</v>
      </c>
      <c r="P453" s="4">
        <f t="shared" si="67"/>
        <v>37.242820333333327</v>
      </c>
      <c r="Q453" s="19">
        <f t="shared" si="72"/>
        <v>37.242820333333327</v>
      </c>
      <c r="R453" s="2">
        <f t="shared" si="73"/>
        <v>0</v>
      </c>
      <c r="S453" s="2">
        <f t="shared" si="74"/>
        <v>0</v>
      </c>
      <c r="T453" s="19">
        <f t="shared" si="75"/>
        <v>37.242820333333327</v>
      </c>
      <c r="U453" s="19">
        <f t="shared" si="68"/>
        <v>0</v>
      </c>
      <c r="V453">
        <f t="shared" si="76"/>
        <v>2011</v>
      </c>
    </row>
    <row r="454" spans="1:22" x14ac:dyDescent="0.25">
      <c r="A454" s="5">
        <v>452</v>
      </c>
      <c r="B454" s="1">
        <v>40856</v>
      </c>
      <c r="C454" s="2">
        <v>103.729568</v>
      </c>
      <c r="D454" s="2">
        <v>84.341492000000002</v>
      </c>
      <c r="E454" s="9">
        <f t="shared" si="62"/>
        <v>-0.263380019559321</v>
      </c>
      <c r="F454" s="2">
        <f t="array" ref="F454:G454">LINEST(C354:C453,D354:D453)</f>
        <v>1.3810754770417508</v>
      </c>
      <c r="G454" s="2">
        <v>-12.48901827875369</v>
      </c>
      <c r="H454" s="2">
        <f t="shared" si="63"/>
        <v>103.99294801955932</v>
      </c>
      <c r="I454" s="4">
        <f t="shared" si="64"/>
        <v>0.16261522539805645</v>
      </c>
      <c r="J454" t="str">
        <f>_xlfn.IFS(I454&gt;Backtesting!$H$15,IF(OR(J453=$J$3,J453=$J$5),$J$5,$J$3),I454&lt;-Backtesting!$H$15,IF(OR(J453=$J$4,J453=$J$5),$J$5,$J$4),TRUE,IF(OR(J453=$J$7,J453=$J$6),$J$7,$J$6))</f>
        <v>Do nothing</v>
      </c>
      <c r="K454" t="str">
        <f t="shared" si="65"/>
        <v>Null</v>
      </c>
      <c r="L454" t="str">
        <f t="shared" si="66"/>
        <v>Null</v>
      </c>
      <c r="M454" s="7">
        <f t="shared" si="69"/>
        <v>0</v>
      </c>
      <c r="N454" s="7">
        <f t="shared" si="70"/>
        <v>0</v>
      </c>
      <c r="O454" s="10">
        <f t="shared" si="71"/>
        <v>0</v>
      </c>
      <c r="P454" s="4">
        <f t="shared" si="67"/>
        <v>37.242820333333327</v>
      </c>
      <c r="Q454" s="19">
        <f t="shared" si="72"/>
        <v>37.242820333333327</v>
      </c>
      <c r="R454" s="2">
        <f t="shared" si="73"/>
        <v>0</v>
      </c>
      <c r="S454" s="2">
        <f t="shared" si="74"/>
        <v>0</v>
      </c>
      <c r="T454" s="19">
        <f t="shared" si="75"/>
        <v>37.242820333333327</v>
      </c>
      <c r="U454" s="19">
        <f t="shared" si="68"/>
        <v>0</v>
      </c>
      <c r="V454">
        <f t="shared" si="76"/>
        <v>2011</v>
      </c>
    </row>
    <row r="455" spans="1:22" x14ac:dyDescent="0.25">
      <c r="A455" s="5">
        <v>453</v>
      </c>
      <c r="B455" s="1">
        <v>40857</v>
      </c>
      <c r="C455" s="2">
        <v>102.44367200000001</v>
      </c>
      <c r="D455" s="2">
        <v>83.585075000000003</v>
      </c>
      <c r="E455" s="9">
        <f t="shared" ref="E455:E518" si="77">C455-H455</f>
        <v>-0.4836840409648886</v>
      </c>
      <c r="F455" s="2">
        <f t="array" ref="F455:G455">LINEST(C355:C454,D355:D454)</f>
        <v>1.3845082622915605</v>
      </c>
      <c r="G455" s="2">
        <v>-12.796870900794872</v>
      </c>
      <c r="H455" s="2">
        <f t="shared" ref="H455:H518" si="78">F455*D455+G455</f>
        <v>102.9273560409649</v>
      </c>
      <c r="I455" s="4">
        <f t="shared" si="64"/>
        <v>8.082069824001617E-2</v>
      </c>
      <c r="J455" t="str">
        <f>_xlfn.IFS(I455&gt;Backtesting!$H$15,IF(OR(J454=$J$3,J454=$J$5),$J$5,$J$3),I455&lt;-Backtesting!$H$15,IF(OR(J454=$J$4,J454=$J$5),$J$5,$J$4),TRUE,IF(OR(J454=$J$7,J454=$J$6),$J$7,$J$6))</f>
        <v>Do nothing</v>
      </c>
      <c r="K455" t="str">
        <f t="shared" si="65"/>
        <v>Null</v>
      </c>
      <c r="L455" t="str">
        <f t="shared" si="66"/>
        <v>Null</v>
      </c>
      <c r="M455" s="7">
        <f t="shared" si="69"/>
        <v>0</v>
      </c>
      <c r="N455" s="7">
        <f t="shared" si="70"/>
        <v>0</v>
      </c>
      <c r="O455" s="10">
        <f t="shared" si="71"/>
        <v>0</v>
      </c>
      <c r="P455" s="4">
        <f t="shared" si="67"/>
        <v>37.242820333333327</v>
      </c>
      <c r="Q455" s="19">
        <f t="shared" si="72"/>
        <v>37.242820333333327</v>
      </c>
      <c r="R455" s="2">
        <f t="shared" si="73"/>
        <v>0</v>
      </c>
      <c r="S455" s="2">
        <f t="shared" si="74"/>
        <v>0</v>
      </c>
      <c r="T455" s="19">
        <f t="shared" si="75"/>
        <v>37.242820333333327</v>
      </c>
      <c r="U455" s="19">
        <f t="shared" si="68"/>
        <v>0</v>
      </c>
      <c r="V455">
        <f t="shared" si="76"/>
        <v>2011</v>
      </c>
    </row>
    <row r="456" spans="1:22" x14ac:dyDescent="0.25">
      <c r="A456" s="5">
        <v>454</v>
      </c>
      <c r="B456" s="1">
        <v>40858</v>
      </c>
      <c r="C456" s="2">
        <v>100.300484</v>
      </c>
      <c r="D456" s="2">
        <v>82.828636000000003</v>
      </c>
      <c r="E456" s="9">
        <f t="shared" si="77"/>
        <v>-1.5406294732963204</v>
      </c>
      <c r="F456" s="2">
        <f t="array" ref="F456:G456">LINEST(C356:C455,D356:D455)</f>
        <v>1.3903960797158887</v>
      </c>
      <c r="G456" s="2">
        <v>-13.323497309318014</v>
      </c>
      <c r="H456" s="2">
        <f t="shared" si="78"/>
        <v>101.84111347329632</v>
      </c>
      <c r="I456" s="4">
        <f t="shared" si="64"/>
        <v>-0.26138895937660378</v>
      </c>
      <c r="J456" t="str">
        <f>_xlfn.IFS(I456&gt;Backtesting!$H$15,IF(OR(J455=$J$3,J455=$J$5),$J$5,$J$3),I456&lt;-Backtesting!$H$15,IF(OR(J455=$J$4,J455=$J$5),$J$5,$J$4),TRUE,IF(OR(J455=$J$7,J455=$J$6),$J$7,$J$6))</f>
        <v>Do nothing</v>
      </c>
      <c r="K456" t="str">
        <f t="shared" si="65"/>
        <v>Null</v>
      </c>
      <c r="L456" t="str">
        <f t="shared" si="66"/>
        <v>Null</v>
      </c>
      <c r="M456" s="7">
        <f t="shared" si="69"/>
        <v>0</v>
      </c>
      <c r="N456" s="7">
        <f t="shared" si="70"/>
        <v>0</v>
      </c>
      <c r="O456" s="10">
        <f t="shared" si="71"/>
        <v>0</v>
      </c>
      <c r="P456" s="4">
        <f t="shared" si="67"/>
        <v>37.242820333333327</v>
      </c>
      <c r="Q456" s="19">
        <f t="shared" si="72"/>
        <v>37.242820333333327</v>
      </c>
      <c r="R456" s="2">
        <f t="shared" si="73"/>
        <v>0</v>
      </c>
      <c r="S456" s="2">
        <f t="shared" si="74"/>
        <v>0</v>
      </c>
      <c r="T456" s="19">
        <f t="shared" si="75"/>
        <v>37.242820333333327</v>
      </c>
      <c r="U456" s="19">
        <f t="shared" si="68"/>
        <v>0</v>
      </c>
      <c r="V456">
        <f t="shared" si="76"/>
        <v>2011</v>
      </c>
    </row>
    <row r="457" spans="1:22" x14ac:dyDescent="0.25">
      <c r="A457" s="5">
        <v>455</v>
      </c>
      <c r="B457" s="1">
        <v>40861</v>
      </c>
      <c r="C457" s="2">
        <v>102.44367200000001</v>
      </c>
      <c r="D457" s="2">
        <v>83.963295000000002</v>
      </c>
      <c r="E457" s="9">
        <f t="shared" si="77"/>
        <v>-0.97010500714056036</v>
      </c>
      <c r="F457" s="2">
        <f t="array" ref="F457:G457">LINEST(C357:C456,D357:D456)</f>
        <v>1.3895487825226567</v>
      </c>
      <c r="G457" s="2">
        <v>-13.257317336700098</v>
      </c>
      <c r="H457" s="2">
        <f t="shared" si="78"/>
        <v>103.41377700714057</v>
      </c>
      <c r="I457" s="4">
        <f t="shared" si="64"/>
        <v>-0.10304294008825178</v>
      </c>
      <c r="J457" t="str">
        <f>_xlfn.IFS(I457&gt;Backtesting!$H$15,IF(OR(J456=$J$3,J456=$J$5),$J$5,$J$3),I457&lt;-Backtesting!$H$15,IF(OR(J456=$J$4,J456=$J$5),$J$5,$J$4),TRUE,IF(OR(J456=$J$7,J456=$J$6),$J$7,$J$6))</f>
        <v>Do nothing</v>
      </c>
      <c r="K457" t="str">
        <f t="shared" si="65"/>
        <v>Null</v>
      </c>
      <c r="L457" t="str">
        <f t="shared" si="66"/>
        <v>Null</v>
      </c>
      <c r="M457" s="7">
        <f t="shared" si="69"/>
        <v>0</v>
      </c>
      <c r="N457" s="7">
        <f t="shared" si="70"/>
        <v>0</v>
      </c>
      <c r="O457" s="10">
        <f t="shared" si="71"/>
        <v>0</v>
      </c>
      <c r="P457" s="4">
        <f t="shared" si="67"/>
        <v>37.242820333333327</v>
      </c>
      <c r="Q457" s="19">
        <f t="shared" si="72"/>
        <v>37.242820333333327</v>
      </c>
      <c r="R457" s="2">
        <f t="shared" si="73"/>
        <v>0</v>
      </c>
      <c r="S457" s="2">
        <f t="shared" si="74"/>
        <v>0</v>
      </c>
      <c r="T457" s="19">
        <f t="shared" si="75"/>
        <v>37.242820333333327</v>
      </c>
      <c r="U457" s="19">
        <f t="shared" si="68"/>
        <v>0</v>
      </c>
      <c r="V457">
        <f t="shared" si="76"/>
        <v>2011</v>
      </c>
    </row>
    <row r="458" spans="1:22" x14ac:dyDescent="0.25">
      <c r="A458" s="5">
        <v>456</v>
      </c>
      <c r="B458" s="1">
        <v>40862</v>
      </c>
      <c r="C458" s="2">
        <v>100.72912599999999</v>
      </c>
      <c r="D458" s="2">
        <v>83.206856000000002</v>
      </c>
      <c r="E458" s="9">
        <f t="shared" si="77"/>
        <v>-1.5880493452555129</v>
      </c>
      <c r="F458" s="2">
        <f t="array" ref="F458:G458">LINEST(C358:C457,D358:D457)</f>
        <v>1.3959035964083333</v>
      </c>
      <c r="G458" s="2">
        <v>-13.831574190974806</v>
      </c>
      <c r="H458" s="2">
        <f t="shared" si="78"/>
        <v>102.31717534525551</v>
      </c>
      <c r="I458" s="4">
        <f t="shared" si="64"/>
        <v>-0.30931356852722502</v>
      </c>
      <c r="J458" t="str">
        <f>_xlfn.IFS(I458&gt;Backtesting!$H$15,IF(OR(J457=$J$3,J457=$J$5),$J$5,$J$3),I458&lt;-Backtesting!$H$15,IF(OR(J457=$J$4,J457=$J$5),$J$5,$J$4),TRUE,IF(OR(J457=$J$7,J457=$J$6),$J$7,$J$6))</f>
        <v>Do nothing</v>
      </c>
      <c r="K458" t="str">
        <f t="shared" si="65"/>
        <v>Null</v>
      </c>
      <c r="L458" t="str">
        <f t="shared" si="66"/>
        <v>Null</v>
      </c>
      <c r="M458" s="7">
        <f t="shared" si="69"/>
        <v>0</v>
      </c>
      <c r="N458" s="7">
        <f t="shared" si="70"/>
        <v>0</v>
      </c>
      <c r="O458" s="10">
        <f t="shared" si="71"/>
        <v>0</v>
      </c>
      <c r="P458" s="4">
        <f t="shared" si="67"/>
        <v>37.242820333333327</v>
      </c>
      <c r="Q458" s="19">
        <f t="shared" si="72"/>
        <v>37.242820333333327</v>
      </c>
      <c r="R458" s="2">
        <f t="shared" si="73"/>
        <v>0</v>
      </c>
      <c r="S458" s="2">
        <f t="shared" si="74"/>
        <v>0</v>
      </c>
      <c r="T458" s="19">
        <f t="shared" si="75"/>
        <v>37.242820333333327</v>
      </c>
      <c r="U458" s="19">
        <f t="shared" si="68"/>
        <v>0</v>
      </c>
      <c r="V458">
        <f t="shared" si="76"/>
        <v>2011</v>
      </c>
    </row>
    <row r="459" spans="1:22" x14ac:dyDescent="0.25">
      <c r="A459" s="5">
        <v>457</v>
      </c>
      <c r="B459" s="1">
        <v>40863</v>
      </c>
      <c r="C459" s="2">
        <v>99.871857000000006</v>
      </c>
      <c r="D459" s="2">
        <v>83.206856000000002</v>
      </c>
      <c r="E459" s="9">
        <f t="shared" si="77"/>
        <v>-2.4122093836359113</v>
      </c>
      <c r="F459" s="2">
        <f t="array" ref="F459:G459">LINEST(C359:C458,D359:D458)</f>
        <v>1.3998669203229308</v>
      </c>
      <c r="G459" s="2">
        <v>-14.194458874837665</v>
      </c>
      <c r="H459" s="2">
        <f t="shared" si="78"/>
        <v>102.28406638363592</v>
      </c>
      <c r="I459" s="4">
        <f t="shared" si="64"/>
        <v>-0.58777111239628599</v>
      </c>
      <c r="J459" t="str">
        <f>_xlfn.IFS(I459&gt;Backtesting!$H$15,IF(OR(J458=$J$3,J458=$J$5),$J$5,$J$3),I459&lt;-Backtesting!$H$15,IF(OR(J458=$J$4,J458=$J$5),$J$5,$J$4),TRUE,IF(OR(J458=$J$7,J458=$J$6),$J$7,$J$6))</f>
        <v>Do nothing</v>
      </c>
      <c r="K459" t="str">
        <f t="shared" si="65"/>
        <v>Null</v>
      </c>
      <c r="L459" t="str">
        <f t="shared" si="66"/>
        <v>Null</v>
      </c>
      <c r="M459" s="7">
        <f t="shared" si="69"/>
        <v>0</v>
      </c>
      <c r="N459" s="7">
        <f t="shared" si="70"/>
        <v>0</v>
      </c>
      <c r="O459" s="10">
        <f t="shared" si="71"/>
        <v>0</v>
      </c>
      <c r="P459" s="4">
        <f t="shared" si="67"/>
        <v>37.242820333333327</v>
      </c>
      <c r="Q459" s="19">
        <f t="shared" si="72"/>
        <v>37.242820333333327</v>
      </c>
      <c r="R459" s="2">
        <f t="shared" si="73"/>
        <v>0</v>
      </c>
      <c r="S459" s="2">
        <f t="shared" si="74"/>
        <v>0</v>
      </c>
      <c r="T459" s="19">
        <f t="shared" si="75"/>
        <v>37.242820333333327</v>
      </c>
      <c r="U459" s="19">
        <f t="shared" si="68"/>
        <v>0</v>
      </c>
      <c r="V459">
        <f t="shared" si="76"/>
        <v>2011</v>
      </c>
    </row>
    <row r="460" spans="1:22" x14ac:dyDescent="0.25">
      <c r="A460" s="5">
        <v>458</v>
      </c>
      <c r="B460" s="1">
        <v>40864</v>
      </c>
      <c r="C460" s="2">
        <v>97.728690999999998</v>
      </c>
      <c r="D460" s="2">
        <v>81.694007999999997</v>
      </c>
      <c r="E460" s="9">
        <f t="shared" si="77"/>
        <v>-2.3705993140263359</v>
      </c>
      <c r="F460" s="2">
        <f t="array" ref="F460:G460">LINEST(C360:C459,D360:D459)</f>
        <v>1.4072802688982535</v>
      </c>
      <c r="G460" s="2">
        <v>-14.867075231589737</v>
      </c>
      <c r="H460" s="2">
        <f t="shared" si="78"/>
        <v>100.09929031402633</v>
      </c>
      <c r="I460" s="4">
        <f t="shared" ref="I460:I523" si="79">(E460-AVERAGE(E360:E459))/_xlfn.STDEV.S(E360:E459)</f>
        <v>-0.58881007864745427</v>
      </c>
      <c r="J460" t="str">
        <f>_xlfn.IFS(I460&gt;Backtesting!$H$15,IF(OR(J459=$J$3,J459=$J$5),$J$5,$J$3),I460&lt;-Backtesting!$H$15,IF(OR(J459=$J$4,J459=$J$5),$J$5,$J$4),TRUE,IF(OR(J459=$J$7,J459=$J$6),$J$7,$J$6))</f>
        <v>Do nothing</v>
      </c>
      <c r="K460" t="str">
        <f t="shared" ref="K460:K523" si="80">_xlfn.IFS($J460=$J$5,K459,$J460=$J$3,"SCB",$J460=$J$4,"KBANK",TRUE,"Null")</f>
        <v>Null</v>
      </c>
      <c r="L460" t="str">
        <f t="shared" ref="L460:L523" si="81">_xlfn.IFS($J460=$J$5,L459,$J460=$J$3,"KBANK",$J460=$J$4,"SCB",TRUE,"Null")</f>
        <v>Null</v>
      </c>
      <c r="M460" s="7">
        <f t="shared" si="69"/>
        <v>0</v>
      </c>
      <c r="N460" s="7">
        <f t="shared" si="70"/>
        <v>0</v>
      </c>
      <c r="O460" s="10">
        <f t="shared" si="71"/>
        <v>0</v>
      </c>
      <c r="P460" s="4">
        <f t="shared" ref="P460:P523" si="82">Q459</f>
        <v>37.242820333333327</v>
      </c>
      <c r="Q460" s="19">
        <f t="shared" si="72"/>
        <v>37.242820333333327</v>
      </c>
      <c r="R460" s="2">
        <f t="shared" si="73"/>
        <v>0</v>
      </c>
      <c r="S460" s="2">
        <f t="shared" si="74"/>
        <v>0</v>
      </c>
      <c r="T460" s="19">
        <f t="shared" si="75"/>
        <v>37.242820333333327</v>
      </c>
      <c r="U460" s="19">
        <f t="shared" ref="U460:U523" si="83">LN(T460/T459)</f>
        <v>0</v>
      </c>
      <c r="V460">
        <f t="shared" si="76"/>
        <v>2011</v>
      </c>
    </row>
    <row r="461" spans="1:22" x14ac:dyDescent="0.25">
      <c r="A461" s="5">
        <v>459</v>
      </c>
      <c r="B461" s="1">
        <v>40865</v>
      </c>
      <c r="C461" s="2">
        <v>95.156875999999997</v>
      </c>
      <c r="D461" s="2">
        <v>80.181160000000006</v>
      </c>
      <c r="E461" s="9">
        <f t="shared" si="77"/>
        <v>-2.7166503524528594</v>
      </c>
      <c r="F461" s="2">
        <f t="array" ref="F461:G461">LINEST(C361:C460,D361:D460)</f>
        <v>1.4173305238425871</v>
      </c>
      <c r="G461" s="2">
        <v>-15.769679152653438</v>
      </c>
      <c r="H461" s="2">
        <f t="shared" si="78"/>
        <v>97.873526352452856</v>
      </c>
      <c r="I461" s="4">
        <f t="shared" si="79"/>
        <v>-0.71220259923679241</v>
      </c>
      <c r="J461" t="str">
        <f>_xlfn.IFS(I461&gt;Backtesting!$H$15,IF(OR(J460=$J$3,J460=$J$5),$J$5,$J$3),I461&lt;-Backtesting!$H$15,IF(OR(J460=$J$4,J460=$J$5),$J$5,$J$4),TRUE,IF(OR(J460=$J$7,J460=$J$6),$J$7,$J$6))</f>
        <v>Do nothing</v>
      </c>
      <c r="K461" t="str">
        <f t="shared" si="80"/>
        <v>Null</v>
      </c>
      <c r="L461" t="str">
        <f t="shared" si="81"/>
        <v>Null</v>
      </c>
      <c r="M461" s="7">
        <f t="shared" si="69"/>
        <v>0</v>
      </c>
      <c r="N461" s="7">
        <f t="shared" si="70"/>
        <v>0</v>
      </c>
      <c r="O461" s="10">
        <f t="shared" si="71"/>
        <v>0</v>
      </c>
      <c r="P461" s="4">
        <f t="shared" si="82"/>
        <v>37.242820333333327</v>
      </c>
      <c r="Q461" s="19">
        <f t="shared" si="72"/>
        <v>37.242820333333327</v>
      </c>
      <c r="R461" s="2">
        <f t="shared" si="73"/>
        <v>0</v>
      </c>
      <c r="S461" s="2">
        <f t="shared" si="74"/>
        <v>0</v>
      </c>
      <c r="T461" s="19">
        <f t="shared" si="75"/>
        <v>37.242820333333327</v>
      </c>
      <c r="U461" s="19">
        <f t="shared" si="83"/>
        <v>0</v>
      </c>
      <c r="V461">
        <f t="shared" si="76"/>
        <v>2011</v>
      </c>
    </row>
    <row r="462" spans="1:22" x14ac:dyDescent="0.25">
      <c r="A462" s="5">
        <v>460</v>
      </c>
      <c r="B462" s="1">
        <v>40868</v>
      </c>
      <c r="C462" s="2">
        <v>93.442345000000003</v>
      </c>
      <c r="D462" s="2">
        <v>78.290092000000001</v>
      </c>
      <c r="E462" s="9">
        <f t="shared" si="77"/>
        <v>-1.5466372048092154</v>
      </c>
      <c r="F462" s="2">
        <f t="array" ref="F462:G462">LINEST(C362:C461,D362:D461)</f>
        <v>1.4363310800604889</v>
      </c>
      <c r="G462" s="2">
        <v>-17.461510195585831</v>
      </c>
      <c r="H462" s="2">
        <f t="shared" si="78"/>
        <v>94.988982204809219</v>
      </c>
      <c r="I462" s="4">
        <f t="shared" si="79"/>
        <v>-0.33094383919200676</v>
      </c>
      <c r="J462" t="str">
        <f>_xlfn.IFS(I462&gt;Backtesting!$H$15,IF(OR(J461=$J$3,J461=$J$5),$J$5,$J$3),I462&lt;-Backtesting!$H$15,IF(OR(J461=$J$4,J461=$J$5),$J$5,$J$4),TRUE,IF(OR(J461=$J$7,J461=$J$6),$J$7,$J$6))</f>
        <v>Do nothing</v>
      </c>
      <c r="K462" t="str">
        <f t="shared" si="80"/>
        <v>Null</v>
      </c>
      <c r="L462" t="str">
        <f t="shared" si="81"/>
        <v>Null</v>
      </c>
      <c r="M462" s="7">
        <f t="shared" si="69"/>
        <v>0</v>
      </c>
      <c r="N462" s="7">
        <f t="shared" si="70"/>
        <v>0</v>
      </c>
      <c r="O462" s="10">
        <f t="shared" si="71"/>
        <v>0</v>
      </c>
      <c r="P462" s="4">
        <f t="shared" si="82"/>
        <v>37.242820333333327</v>
      </c>
      <c r="Q462" s="19">
        <f t="shared" si="72"/>
        <v>37.242820333333327</v>
      </c>
      <c r="R462" s="2">
        <f t="shared" si="73"/>
        <v>0</v>
      </c>
      <c r="S462" s="2">
        <f t="shared" si="74"/>
        <v>0</v>
      </c>
      <c r="T462" s="19">
        <f t="shared" si="75"/>
        <v>37.242820333333327</v>
      </c>
      <c r="U462" s="19">
        <f t="shared" si="83"/>
        <v>0</v>
      </c>
      <c r="V462">
        <f t="shared" si="76"/>
        <v>2011</v>
      </c>
    </row>
    <row r="463" spans="1:22" x14ac:dyDescent="0.25">
      <c r="A463" s="5">
        <v>461</v>
      </c>
      <c r="B463" s="1">
        <v>40869</v>
      </c>
      <c r="C463" s="2">
        <v>96.014152999999993</v>
      </c>
      <c r="D463" s="2">
        <v>79.424744000000004</v>
      </c>
      <c r="E463" s="9">
        <f t="shared" si="77"/>
        <v>-0.50158379150030896</v>
      </c>
      <c r="F463" s="2">
        <f t="array" ref="F463:G463">LINEST(C363:C462,D363:D462)</f>
        <v>1.4469833877560025</v>
      </c>
      <c r="G463" s="2">
        <v>-18.410548353272944</v>
      </c>
      <c r="H463" s="2">
        <f t="shared" si="78"/>
        <v>96.515736791500302</v>
      </c>
      <c r="I463" s="4">
        <f t="shared" si="79"/>
        <v>5.8204096563756391E-3</v>
      </c>
      <c r="J463" t="str">
        <f>_xlfn.IFS(I463&gt;Backtesting!$H$15,IF(OR(J462=$J$3,J462=$J$5),$J$5,$J$3),I463&lt;-Backtesting!$H$15,IF(OR(J462=$J$4,J462=$J$5),$J$5,$J$4),TRUE,IF(OR(J462=$J$7,J462=$J$6),$J$7,$J$6))</f>
        <v>Do nothing</v>
      </c>
      <c r="K463" t="str">
        <f t="shared" si="80"/>
        <v>Null</v>
      </c>
      <c r="L463" t="str">
        <f t="shared" si="81"/>
        <v>Null</v>
      </c>
      <c r="M463" s="7">
        <f t="shared" si="69"/>
        <v>0</v>
      </c>
      <c r="N463" s="7">
        <f t="shared" si="70"/>
        <v>0</v>
      </c>
      <c r="O463" s="10">
        <f t="shared" si="71"/>
        <v>0</v>
      </c>
      <c r="P463" s="4">
        <f t="shared" si="82"/>
        <v>37.242820333333327</v>
      </c>
      <c r="Q463" s="19">
        <f t="shared" si="72"/>
        <v>37.242820333333327</v>
      </c>
      <c r="R463" s="2">
        <f t="shared" si="73"/>
        <v>0</v>
      </c>
      <c r="S463" s="2">
        <f t="shared" si="74"/>
        <v>0</v>
      </c>
      <c r="T463" s="19">
        <f t="shared" si="75"/>
        <v>37.242820333333327</v>
      </c>
      <c r="U463" s="19">
        <f t="shared" si="83"/>
        <v>0</v>
      </c>
      <c r="V463">
        <f t="shared" si="76"/>
        <v>2011</v>
      </c>
    </row>
    <row r="464" spans="1:22" x14ac:dyDescent="0.25">
      <c r="A464" s="5">
        <v>462</v>
      </c>
      <c r="B464" s="1">
        <v>40870</v>
      </c>
      <c r="C464" s="2">
        <v>96.014152999999993</v>
      </c>
      <c r="D464" s="2">
        <v>79.046515999999997</v>
      </c>
      <c r="E464" s="9">
        <f t="shared" si="77"/>
        <v>9.4679766469099036E-2</v>
      </c>
      <c r="F464" s="2">
        <f t="array" ref="F464:G464">LINEST(C364:C463,D364:D463)</f>
        <v>1.4511349673372305</v>
      </c>
      <c r="G464" s="2">
        <v>-18.787690180250962</v>
      </c>
      <c r="H464" s="2">
        <f t="shared" si="78"/>
        <v>95.919473233530894</v>
      </c>
      <c r="I464" s="4">
        <f t="shared" si="79"/>
        <v>0.19711635691353271</v>
      </c>
      <c r="J464" t="str">
        <f>_xlfn.IFS(I464&gt;Backtesting!$H$15,IF(OR(J463=$J$3,J463=$J$5),$J$5,$J$3),I464&lt;-Backtesting!$H$15,IF(OR(J463=$J$4,J463=$J$5),$J$5,$J$4),TRUE,IF(OR(J463=$J$7,J463=$J$6),$J$7,$J$6))</f>
        <v>Do nothing</v>
      </c>
      <c r="K464" t="str">
        <f t="shared" si="80"/>
        <v>Null</v>
      </c>
      <c r="L464" t="str">
        <f t="shared" si="81"/>
        <v>Null</v>
      </c>
      <c r="M464" s="7">
        <f t="shared" si="69"/>
        <v>0</v>
      </c>
      <c r="N464" s="7">
        <f t="shared" si="70"/>
        <v>0</v>
      </c>
      <c r="O464" s="10">
        <f t="shared" si="71"/>
        <v>0</v>
      </c>
      <c r="P464" s="4">
        <f t="shared" si="82"/>
        <v>37.242820333333327</v>
      </c>
      <c r="Q464" s="19">
        <f t="shared" si="72"/>
        <v>37.242820333333327</v>
      </c>
      <c r="R464" s="2">
        <f t="shared" si="73"/>
        <v>0</v>
      </c>
      <c r="S464" s="2">
        <f t="shared" si="74"/>
        <v>0</v>
      </c>
      <c r="T464" s="19">
        <f t="shared" si="75"/>
        <v>37.242820333333327</v>
      </c>
      <c r="U464" s="19">
        <f t="shared" si="83"/>
        <v>0</v>
      </c>
      <c r="V464">
        <f t="shared" si="76"/>
        <v>2011</v>
      </c>
    </row>
    <row r="465" spans="1:22" x14ac:dyDescent="0.25">
      <c r="A465" s="5">
        <v>463</v>
      </c>
      <c r="B465" s="1">
        <v>40871</v>
      </c>
      <c r="C465" s="2">
        <v>96.442772000000005</v>
      </c>
      <c r="D465" s="2">
        <v>79.802940000000007</v>
      </c>
      <c r="E465" s="9">
        <f t="shared" si="77"/>
        <v>-0.5230704339283534</v>
      </c>
      <c r="F465" s="2">
        <f t="array" ref="F465:G465">LINEST(C365:C464,D365:D464)</f>
        <v>1.4547274031370143</v>
      </c>
      <c r="G465" s="2">
        <v>-19.125681234970614</v>
      </c>
      <c r="H465" s="2">
        <f t="shared" si="78"/>
        <v>96.965842433928358</v>
      </c>
      <c r="I465" s="4">
        <f t="shared" si="79"/>
        <v>-6.8938960361369164E-3</v>
      </c>
      <c r="J465" t="str">
        <f>_xlfn.IFS(I465&gt;Backtesting!$H$15,IF(OR(J464=$J$3,J464=$J$5),$J$5,$J$3),I465&lt;-Backtesting!$H$15,IF(OR(J464=$J$4,J464=$J$5),$J$5,$J$4),TRUE,IF(OR(J464=$J$7,J464=$J$6),$J$7,$J$6))</f>
        <v>Do nothing</v>
      </c>
      <c r="K465" t="str">
        <f t="shared" si="80"/>
        <v>Null</v>
      </c>
      <c r="L465" t="str">
        <f t="shared" si="81"/>
        <v>Null</v>
      </c>
      <c r="M465" s="7">
        <f t="shared" si="69"/>
        <v>0</v>
      </c>
      <c r="N465" s="7">
        <f t="shared" si="70"/>
        <v>0</v>
      </c>
      <c r="O465" s="10">
        <f t="shared" si="71"/>
        <v>0</v>
      </c>
      <c r="P465" s="4">
        <f t="shared" si="82"/>
        <v>37.242820333333327</v>
      </c>
      <c r="Q465" s="19">
        <f t="shared" si="72"/>
        <v>37.242820333333327</v>
      </c>
      <c r="R465" s="2">
        <f t="shared" si="73"/>
        <v>0</v>
      </c>
      <c r="S465" s="2">
        <f t="shared" si="74"/>
        <v>0</v>
      </c>
      <c r="T465" s="19">
        <f t="shared" si="75"/>
        <v>37.242820333333327</v>
      </c>
      <c r="U465" s="19">
        <f t="shared" si="83"/>
        <v>0</v>
      </c>
      <c r="V465">
        <f t="shared" si="76"/>
        <v>2011</v>
      </c>
    </row>
    <row r="466" spans="1:22" x14ac:dyDescent="0.25">
      <c r="A466" s="5">
        <v>464</v>
      </c>
      <c r="B466" s="1">
        <v>40872</v>
      </c>
      <c r="C466" s="2">
        <v>95.156875999999997</v>
      </c>
      <c r="D466" s="2">
        <v>77.155434</v>
      </c>
      <c r="E466" s="9">
        <f t="shared" si="77"/>
        <v>2.0546255667976112</v>
      </c>
      <c r="F466" s="2">
        <f t="array" ref="F466:G466">LINEST(C366:C465,D366:D465)</f>
        <v>1.4544948751630487</v>
      </c>
      <c r="G466" s="2">
        <v>-19.119932910778459</v>
      </c>
      <c r="H466" s="2">
        <f t="shared" si="78"/>
        <v>93.102250433202386</v>
      </c>
      <c r="I466" s="4">
        <f t="shared" si="79"/>
        <v>0.85506740759438249</v>
      </c>
      <c r="J466" t="str">
        <f>_xlfn.IFS(I466&gt;Backtesting!$H$15,IF(OR(J465=$J$3,J465=$J$5),$J$5,$J$3),I466&lt;-Backtesting!$H$15,IF(OR(J465=$J$4,J465=$J$5),$J$5,$J$4),TRUE,IF(OR(J465=$J$7,J465=$J$6),$J$7,$J$6))</f>
        <v>Do nothing</v>
      </c>
      <c r="K466" t="str">
        <f t="shared" si="80"/>
        <v>Null</v>
      </c>
      <c r="L466" t="str">
        <f t="shared" si="81"/>
        <v>Null</v>
      </c>
      <c r="M466" s="7">
        <f t="shared" si="69"/>
        <v>0</v>
      </c>
      <c r="N466" s="7">
        <f t="shared" si="70"/>
        <v>0</v>
      </c>
      <c r="O466" s="10">
        <f t="shared" si="71"/>
        <v>0</v>
      </c>
      <c r="P466" s="4">
        <f t="shared" si="82"/>
        <v>37.242820333333327</v>
      </c>
      <c r="Q466" s="19">
        <f t="shared" si="72"/>
        <v>37.242820333333327</v>
      </c>
      <c r="R466" s="2">
        <f t="shared" si="73"/>
        <v>0</v>
      </c>
      <c r="S466" s="2">
        <f t="shared" si="74"/>
        <v>0</v>
      </c>
      <c r="T466" s="19">
        <f t="shared" si="75"/>
        <v>37.242820333333327</v>
      </c>
      <c r="U466" s="19">
        <f t="shared" si="83"/>
        <v>0</v>
      </c>
      <c r="V466">
        <f t="shared" si="76"/>
        <v>2011</v>
      </c>
    </row>
    <row r="467" spans="1:22" x14ac:dyDescent="0.25">
      <c r="A467" s="5">
        <v>465</v>
      </c>
      <c r="B467" s="1">
        <v>40875</v>
      </c>
      <c r="C467" s="2">
        <v>98.157325999999998</v>
      </c>
      <c r="D467" s="2">
        <v>79.424744000000004</v>
      </c>
      <c r="E467" s="9">
        <f t="shared" si="77"/>
        <v>1.6838732810741845</v>
      </c>
      <c r="F467" s="2">
        <f t="array" ref="F467:G467">LINEST(C367:C466,D367:D466)</f>
        <v>1.4446478320049572</v>
      </c>
      <c r="G467" s="2">
        <v>-18.267331508222924</v>
      </c>
      <c r="H467" s="2">
        <f t="shared" si="78"/>
        <v>96.473452718925813</v>
      </c>
      <c r="I467" s="4">
        <f t="shared" si="79"/>
        <v>0.73065535542900117</v>
      </c>
      <c r="J467" t="str">
        <f>_xlfn.IFS(I467&gt;Backtesting!$H$15,IF(OR(J466=$J$3,J466=$J$5),$J$5,$J$3),I467&lt;-Backtesting!$H$15,IF(OR(J466=$J$4,J466=$J$5),$J$5,$J$4),TRUE,IF(OR(J466=$J$7,J466=$J$6),$J$7,$J$6))</f>
        <v>Do nothing</v>
      </c>
      <c r="K467" t="str">
        <f t="shared" si="80"/>
        <v>Null</v>
      </c>
      <c r="L467" t="str">
        <f t="shared" si="81"/>
        <v>Null</v>
      </c>
      <c r="M467" s="7">
        <f t="shared" si="69"/>
        <v>0</v>
      </c>
      <c r="N467" s="7">
        <f t="shared" si="70"/>
        <v>0</v>
      </c>
      <c r="O467" s="10">
        <f t="shared" si="71"/>
        <v>0</v>
      </c>
      <c r="P467" s="4">
        <f t="shared" si="82"/>
        <v>37.242820333333327</v>
      </c>
      <c r="Q467" s="19">
        <f t="shared" si="72"/>
        <v>37.242820333333327</v>
      </c>
      <c r="R467" s="2">
        <f t="shared" si="73"/>
        <v>0</v>
      </c>
      <c r="S467" s="2">
        <f t="shared" si="74"/>
        <v>0</v>
      </c>
      <c r="T467" s="19">
        <f t="shared" si="75"/>
        <v>37.242820333333327</v>
      </c>
      <c r="U467" s="19">
        <f t="shared" si="83"/>
        <v>0</v>
      </c>
      <c r="V467">
        <f t="shared" si="76"/>
        <v>2011</v>
      </c>
    </row>
    <row r="468" spans="1:22" x14ac:dyDescent="0.25">
      <c r="A468" s="5">
        <v>466</v>
      </c>
      <c r="B468" s="1">
        <v>40876</v>
      </c>
      <c r="C468" s="2">
        <v>98.585967999999994</v>
      </c>
      <c r="D468" s="2">
        <v>82.450446999999997</v>
      </c>
      <c r="E468" s="9">
        <f t="shared" si="77"/>
        <v>-2.2882856008300507</v>
      </c>
      <c r="F468" s="2">
        <f t="array" ref="F468:G468">LINEST(C368:C467,D368:D467)</f>
        <v>1.4395914524083779</v>
      </c>
      <c r="G468" s="2">
        <v>-17.820705147619933</v>
      </c>
      <c r="H468" s="2">
        <f t="shared" si="78"/>
        <v>100.87425360083004</v>
      </c>
      <c r="I468" s="4">
        <f t="shared" si="79"/>
        <v>-0.58641063295126672</v>
      </c>
      <c r="J468" t="str">
        <f>_xlfn.IFS(I468&gt;Backtesting!$H$15,IF(OR(J467=$J$3,J467=$J$5),$J$5,$J$3),I468&lt;-Backtesting!$H$15,IF(OR(J467=$J$4,J467=$J$5),$J$5,$J$4),TRUE,IF(OR(J467=$J$7,J467=$J$6),$J$7,$J$6))</f>
        <v>Do nothing</v>
      </c>
      <c r="K468" t="str">
        <f t="shared" si="80"/>
        <v>Null</v>
      </c>
      <c r="L468" t="str">
        <f t="shared" si="81"/>
        <v>Null</v>
      </c>
      <c r="M468" s="7">
        <f t="shared" si="69"/>
        <v>0</v>
      </c>
      <c r="N468" s="7">
        <f t="shared" si="70"/>
        <v>0</v>
      </c>
      <c r="O468" s="10">
        <f t="shared" si="71"/>
        <v>0</v>
      </c>
      <c r="P468" s="4">
        <f t="shared" si="82"/>
        <v>37.242820333333327</v>
      </c>
      <c r="Q468" s="19">
        <f t="shared" si="72"/>
        <v>37.242820333333327</v>
      </c>
      <c r="R468" s="2">
        <f t="shared" si="73"/>
        <v>0</v>
      </c>
      <c r="S468" s="2">
        <f t="shared" si="74"/>
        <v>0</v>
      </c>
      <c r="T468" s="19">
        <f t="shared" si="75"/>
        <v>37.242820333333327</v>
      </c>
      <c r="U468" s="19">
        <f t="shared" si="83"/>
        <v>0</v>
      </c>
      <c r="V468">
        <f t="shared" si="76"/>
        <v>2011</v>
      </c>
    </row>
    <row r="469" spans="1:22" x14ac:dyDescent="0.25">
      <c r="A469" s="5">
        <v>467</v>
      </c>
      <c r="B469" s="1">
        <v>40877</v>
      </c>
      <c r="C469" s="2">
        <v>100.300484</v>
      </c>
      <c r="D469" s="2">
        <v>82.072220000000002</v>
      </c>
      <c r="E469" s="9">
        <f t="shared" si="77"/>
        <v>3.2651069219724604E-3</v>
      </c>
      <c r="F469" s="2">
        <f t="array" ref="F469:G469">LINEST(C369:C468,D369:D468)</f>
        <v>1.4434524524847856</v>
      </c>
      <c r="G469" s="2">
        <v>-18.17012834679285</v>
      </c>
      <c r="H469" s="2">
        <f t="shared" si="78"/>
        <v>100.29721889307802</v>
      </c>
      <c r="I469" s="4">
        <f t="shared" si="79"/>
        <v>0.17582967715778247</v>
      </c>
      <c r="J469" t="str">
        <f>_xlfn.IFS(I469&gt;Backtesting!$H$15,IF(OR(J468=$J$3,J468=$J$5),$J$5,$J$3),I469&lt;-Backtesting!$H$15,IF(OR(J468=$J$4,J468=$J$5),$J$5,$J$4),TRUE,IF(OR(J468=$J$7,J468=$J$6),$J$7,$J$6))</f>
        <v>Do nothing</v>
      </c>
      <c r="K469" t="str">
        <f t="shared" si="80"/>
        <v>Null</v>
      </c>
      <c r="L469" t="str">
        <f t="shared" si="81"/>
        <v>Null</v>
      </c>
      <c r="M469" s="7">
        <f t="shared" si="69"/>
        <v>0</v>
      </c>
      <c r="N469" s="7">
        <f t="shared" si="70"/>
        <v>0</v>
      </c>
      <c r="O469" s="10">
        <f t="shared" si="71"/>
        <v>0</v>
      </c>
      <c r="P469" s="4">
        <f t="shared" si="82"/>
        <v>37.242820333333327</v>
      </c>
      <c r="Q469" s="19">
        <f t="shared" si="72"/>
        <v>37.242820333333327</v>
      </c>
      <c r="R469" s="2">
        <f t="shared" si="73"/>
        <v>0</v>
      </c>
      <c r="S469" s="2">
        <f t="shared" si="74"/>
        <v>0</v>
      </c>
      <c r="T469" s="19">
        <f t="shared" si="75"/>
        <v>37.242820333333327</v>
      </c>
      <c r="U469" s="19">
        <f t="shared" si="83"/>
        <v>0</v>
      </c>
      <c r="V469">
        <f t="shared" si="76"/>
        <v>2011</v>
      </c>
    </row>
    <row r="470" spans="1:22" x14ac:dyDescent="0.25">
      <c r="A470" s="5">
        <v>468</v>
      </c>
      <c r="B470" s="1">
        <v>40878</v>
      </c>
      <c r="C470" s="2">
        <v>102.44367200000001</v>
      </c>
      <c r="D470" s="2">
        <v>85.476134999999999</v>
      </c>
      <c r="E470" s="9">
        <f t="shared" si="77"/>
        <v>-2.7869202680119258</v>
      </c>
      <c r="F470" s="2">
        <f t="array" ref="F470:G470">LINEST(C370:C469,D370:D469)</f>
        <v>1.4474930248004969</v>
      </c>
      <c r="G470" s="2">
        <v>-18.495516931393695</v>
      </c>
      <c r="H470" s="2">
        <f t="shared" si="78"/>
        <v>105.23059226801193</v>
      </c>
      <c r="I470" s="4">
        <f t="shared" si="79"/>
        <v>-0.74635197917420582</v>
      </c>
      <c r="J470" t="str">
        <f>_xlfn.IFS(I470&gt;Backtesting!$H$15,IF(OR(J469=$J$3,J469=$J$5),$J$5,$J$3),I470&lt;-Backtesting!$H$15,IF(OR(J469=$J$4,J469=$J$5),$J$5,$J$4),TRUE,IF(OR(J469=$J$7,J469=$J$6),$J$7,$J$6))</f>
        <v>Do nothing</v>
      </c>
      <c r="K470" t="str">
        <f t="shared" si="80"/>
        <v>Null</v>
      </c>
      <c r="L470" t="str">
        <f t="shared" si="81"/>
        <v>Null</v>
      </c>
      <c r="M470" s="7">
        <f t="shared" si="69"/>
        <v>0</v>
      </c>
      <c r="N470" s="7">
        <f t="shared" si="70"/>
        <v>0</v>
      </c>
      <c r="O470" s="10">
        <f t="shared" si="71"/>
        <v>0</v>
      </c>
      <c r="P470" s="4">
        <f t="shared" si="82"/>
        <v>37.242820333333327</v>
      </c>
      <c r="Q470" s="19">
        <f t="shared" si="72"/>
        <v>37.242820333333327</v>
      </c>
      <c r="R470" s="2">
        <f t="shared" si="73"/>
        <v>0</v>
      </c>
      <c r="S470" s="2">
        <f t="shared" si="74"/>
        <v>0</v>
      </c>
      <c r="T470" s="19">
        <f t="shared" si="75"/>
        <v>37.242820333333327</v>
      </c>
      <c r="U470" s="19">
        <f t="shared" si="83"/>
        <v>0</v>
      </c>
      <c r="V470">
        <f t="shared" si="76"/>
        <v>2011</v>
      </c>
    </row>
    <row r="471" spans="1:22" x14ac:dyDescent="0.25">
      <c r="A471" s="5">
        <v>469</v>
      </c>
      <c r="B471" s="1">
        <v>40879</v>
      </c>
      <c r="C471" s="2">
        <v>104.586823</v>
      </c>
      <c r="D471" s="2">
        <v>86.232558999999995</v>
      </c>
      <c r="E471" s="9">
        <f t="shared" si="77"/>
        <v>-1.7084965670105277</v>
      </c>
      <c r="F471" s="2">
        <f t="array" ref="F471:G471">LINEST(C371:C470,D371:D470)</f>
        <v>1.4473102687852422</v>
      </c>
      <c r="G471" s="2">
        <v>-18.509948577318724</v>
      </c>
      <c r="H471" s="2">
        <f t="shared" si="78"/>
        <v>106.29531956701052</v>
      </c>
      <c r="I471" s="4">
        <f t="shared" si="79"/>
        <v>-0.38117360072312262</v>
      </c>
      <c r="J471" t="str">
        <f>_xlfn.IFS(I471&gt;Backtesting!$H$15,IF(OR(J470=$J$3,J470=$J$5),$J$5,$J$3),I471&lt;-Backtesting!$H$15,IF(OR(J470=$J$4,J470=$J$5),$J$5,$J$4),TRUE,IF(OR(J470=$J$7,J470=$J$6),$J$7,$J$6))</f>
        <v>Do nothing</v>
      </c>
      <c r="K471" t="str">
        <f t="shared" si="80"/>
        <v>Null</v>
      </c>
      <c r="L471" t="str">
        <f t="shared" si="81"/>
        <v>Null</v>
      </c>
      <c r="M471" s="7">
        <f t="shared" si="69"/>
        <v>0</v>
      </c>
      <c r="N471" s="7">
        <f t="shared" si="70"/>
        <v>0</v>
      </c>
      <c r="O471" s="10">
        <f t="shared" si="71"/>
        <v>0</v>
      </c>
      <c r="P471" s="4">
        <f t="shared" si="82"/>
        <v>37.242820333333327</v>
      </c>
      <c r="Q471" s="19">
        <f t="shared" si="72"/>
        <v>37.242820333333327</v>
      </c>
      <c r="R471" s="2">
        <f t="shared" si="73"/>
        <v>0</v>
      </c>
      <c r="S471" s="2">
        <f t="shared" si="74"/>
        <v>0</v>
      </c>
      <c r="T471" s="19">
        <f t="shared" si="75"/>
        <v>37.242820333333327</v>
      </c>
      <c r="U471" s="19">
        <f t="shared" si="83"/>
        <v>0</v>
      </c>
      <c r="V471">
        <f t="shared" si="76"/>
        <v>2011</v>
      </c>
    </row>
    <row r="472" spans="1:22" x14ac:dyDescent="0.25">
      <c r="A472" s="5">
        <v>470</v>
      </c>
      <c r="B472" s="1">
        <v>40883</v>
      </c>
      <c r="C472" s="2">
        <v>104.586823</v>
      </c>
      <c r="D472" s="2">
        <v>85.476134999999999</v>
      </c>
      <c r="E472" s="9">
        <f t="shared" si="77"/>
        <v>-0.60772261690098617</v>
      </c>
      <c r="F472" s="2">
        <f t="array" ref="F472:G472">LINEST(C372:C471,D372:D471)</f>
        <v>1.4475062578756515</v>
      </c>
      <c r="G472" s="2">
        <v>-18.532694694623018</v>
      </c>
      <c r="H472" s="2">
        <f t="shared" si="78"/>
        <v>105.19454561690098</v>
      </c>
      <c r="I472" s="4">
        <f t="shared" si="79"/>
        <v>-2.0886301375895901E-2</v>
      </c>
      <c r="J472" t="str">
        <f>_xlfn.IFS(I472&gt;Backtesting!$H$15,IF(OR(J471=$J$3,J471=$J$5),$J$5,$J$3),I472&lt;-Backtesting!$H$15,IF(OR(J471=$J$4,J471=$J$5),$J$5,$J$4),TRUE,IF(OR(J471=$J$7,J471=$J$6),$J$7,$J$6))</f>
        <v>Do nothing</v>
      </c>
      <c r="K472" t="str">
        <f t="shared" si="80"/>
        <v>Null</v>
      </c>
      <c r="L472" t="str">
        <f t="shared" si="81"/>
        <v>Null</v>
      </c>
      <c r="M472" s="7">
        <f t="shared" si="69"/>
        <v>0</v>
      </c>
      <c r="N472" s="7">
        <f t="shared" si="70"/>
        <v>0</v>
      </c>
      <c r="O472" s="10">
        <f t="shared" si="71"/>
        <v>0</v>
      </c>
      <c r="P472" s="4">
        <f t="shared" si="82"/>
        <v>37.242820333333327</v>
      </c>
      <c r="Q472" s="19">
        <f t="shared" si="72"/>
        <v>37.242820333333327</v>
      </c>
      <c r="R472" s="2">
        <f t="shared" si="73"/>
        <v>0</v>
      </c>
      <c r="S472" s="2">
        <f t="shared" si="74"/>
        <v>0</v>
      </c>
      <c r="T472" s="19">
        <f t="shared" si="75"/>
        <v>37.242820333333327</v>
      </c>
      <c r="U472" s="19">
        <f t="shared" si="83"/>
        <v>0</v>
      </c>
      <c r="V472">
        <f t="shared" si="76"/>
        <v>2011</v>
      </c>
    </row>
    <row r="473" spans="1:22" x14ac:dyDescent="0.25">
      <c r="A473" s="5">
        <v>471</v>
      </c>
      <c r="B473" s="1">
        <v>40884</v>
      </c>
      <c r="C473" s="2">
        <v>106.301376</v>
      </c>
      <c r="D473" s="2">
        <v>87.36721</v>
      </c>
      <c r="E473" s="9">
        <f t="shared" si="77"/>
        <v>-1.6301868691950716</v>
      </c>
      <c r="F473" s="2">
        <f t="array" ref="F473:G473">LINEST(C373:C472,D373:D472)</f>
        <v>1.4480039839287511</v>
      </c>
      <c r="G473" s="2">
        <v>-18.576505275544747</v>
      </c>
      <c r="H473" s="2">
        <f t="shared" si="78"/>
        <v>107.93156286919508</v>
      </c>
      <c r="I473" s="4">
        <f t="shared" si="79"/>
        <v>-0.35789758028278618</v>
      </c>
      <c r="J473" t="str">
        <f>_xlfn.IFS(I473&gt;Backtesting!$H$15,IF(OR(J472=$J$3,J472=$J$5),$J$5,$J$3),I473&lt;-Backtesting!$H$15,IF(OR(J472=$J$4,J472=$J$5),$J$5,$J$4),TRUE,IF(OR(J472=$J$7,J472=$J$6),$J$7,$J$6))</f>
        <v>Do nothing</v>
      </c>
      <c r="K473" t="str">
        <f t="shared" si="80"/>
        <v>Null</v>
      </c>
      <c r="L473" t="str">
        <f t="shared" si="81"/>
        <v>Null</v>
      </c>
      <c r="M473" s="7">
        <f t="shared" si="69"/>
        <v>0</v>
      </c>
      <c r="N473" s="7">
        <f t="shared" si="70"/>
        <v>0</v>
      </c>
      <c r="O473" s="10">
        <f t="shared" si="71"/>
        <v>0</v>
      </c>
      <c r="P473" s="4">
        <f t="shared" si="82"/>
        <v>37.242820333333327</v>
      </c>
      <c r="Q473" s="19">
        <f t="shared" si="72"/>
        <v>37.242820333333327</v>
      </c>
      <c r="R473" s="2">
        <f t="shared" si="73"/>
        <v>0</v>
      </c>
      <c r="S473" s="2">
        <f t="shared" si="74"/>
        <v>0</v>
      </c>
      <c r="T473" s="19">
        <f t="shared" si="75"/>
        <v>37.242820333333327</v>
      </c>
      <c r="U473" s="19">
        <f t="shared" si="83"/>
        <v>0</v>
      </c>
      <c r="V473">
        <f t="shared" si="76"/>
        <v>2011</v>
      </c>
    </row>
    <row r="474" spans="1:22" x14ac:dyDescent="0.25">
      <c r="A474" s="5">
        <v>472</v>
      </c>
      <c r="B474" s="1">
        <v>40885</v>
      </c>
      <c r="C474" s="2">
        <v>105.444092</v>
      </c>
      <c r="D474" s="2">
        <v>86.610786000000004</v>
      </c>
      <c r="E474" s="9">
        <f t="shared" si="77"/>
        <v>-1.358694597046096</v>
      </c>
      <c r="F474" s="2">
        <f t="array" ref="F474:G474">LINEST(C374:C473,D374:D473)</f>
        <v>1.445652610476976</v>
      </c>
      <c r="G474" s="2">
        <v>-18.40632227931664</v>
      </c>
      <c r="H474" s="2">
        <f t="shared" si="78"/>
        <v>106.80278659704609</v>
      </c>
      <c r="I474" s="4">
        <f t="shared" si="79"/>
        <v>-0.26152666081327652</v>
      </c>
      <c r="J474" t="str">
        <f>_xlfn.IFS(I474&gt;Backtesting!$H$15,IF(OR(J473=$J$3,J473=$J$5),$J$5,$J$3),I474&lt;-Backtesting!$H$15,IF(OR(J473=$J$4,J473=$J$5),$J$5,$J$4),TRUE,IF(OR(J473=$J$7,J473=$J$6),$J$7,$J$6))</f>
        <v>Do nothing</v>
      </c>
      <c r="K474" t="str">
        <f t="shared" si="80"/>
        <v>Null</v>
      </c>
      <c r="L474" t="str">
        <f t="shared" si="81"/>
        <v>Null</v>
      </c>
      <c r="M474" s="7">
        <f t="shared" si="69"/>
        <v>0</v>
      </c>
      <c r="N474" s="7">
        <f t="shared" si="70"/>
        <v>0</v>
      </c>
      <c r="O474" s="10">
        <f t="shared" si="71"/>
        <v>0</v>
      </c>
      <c r="P474" s="4">
        <f t="shared" si="82"/>
        <v>37.242820333333327</v>
      </c>
      <c r="Q474" s="19">
        <f t="shared" si="72"/>
        <v>37.242820333333327</v>
      </c>
      <c r="R474" s="2">
        <f t="shared" si="73"/>
        <v>0</v>
      </c>
      <c r="S474" s="2">
        <f t="shared" si="74"/>
        <v>0</v>
      </c>
      <c r="T474" s="19">
        <f t="shared" si="75"/>
        <v>37.242820333333327</v>
      </c>
      <c r="U474" s="19">
        <f t="shared" si="83"/>
        <v>0</v>
      </c>
      <c r="V474">
        <f t="shared" si="76"/>
        <v>2011</v>
      </c>
    </row>
    <row r="475" spans="1:22" x14ac:dyDescent="0.25">
      <c r="A475" s="5">
        <v>473</v>
      </c>
      <c r="B475" s="1">
        <v>40886</v>
      </c>
      <c r="C475" s="2">
        <v>102.872314</v>
      </c>
      <c r="D475" s="2">
        <v>85.097922999999994</v>
      </c>
      <c r="E475" s="9">
        <f t="shared" si="77"/>
        <v>-1.7155770994880726</v>
      </c>
      <c r="F475" s="2">
        <f t="array" ref="F475:G475">LINEST(C375:C474,D375:D474)</f>
        <v>1.4439633921223838</v>
      </c>
      <c r="G475" s="2">
        <v>-18.290394458161344</v>
      </c>
      <c r="H475" s="2">
        <f t="shared" si="78"/>
        <v>104.58789109948808</v>
      </c>
      <c r="I475" s="4">
        <f t="shared" si="79"/>
        <v>-0.37253252830384753</v>
      </c>
      <c r="J475" t="str">
        <f>_xlfn.IFS(I475&gt;Backtesting!$H$15,IF(OR(J474=$J$3,J474=$J$5),$J$5,$J$3),I475&lt;-Backtesting!$H$15,IF(OR(J474=$J$4,J474=$J$5),$J$5,$J$4),TRUE,IF(OR(J474=$J$7,J474=$J$6),$J$7,$J$6))</f>
        <v>Do nothing</v>
      </c>
      <c r="K475" t="str">
        <f t="shared" si="80"/>
        <v>Null</v>
      </c>
      <c r="L475" t="str">
        <f t="shared" si="81"/>
        <v>Null</v>
      </c>
      <c r="M475" s="7">
        <f t="shared" si="69"/>
        <v>0</v>
      </c>
      <c r="N475" s="7">
        <f t="shared" si="70"/>
        <v>0</v>
      </c>
      <c r="O475" s="10">
        <f t="shared" si="71"/>
        <v>0</v>
      </c>
      <c r="P475" s="4">
        <f t="shared" si="82"/>
        <v>37.242820333333327</v>
      </c>
      <c r="Q475" s="19">
        <f t="shared" si="72"/>
        <v>37.242820333333327</v>
      </c>
      <c r="R475" s="2">
        <f t="shared" si="73"/>
        <v>0</v>
      </c>
      <c r="S475" s="2">
        <f t="shared" si="74"/>
        <v>0</v>
      </c>
      <c r="T475" s="19">
        <f t="shared" si="75"/>
        <v>37.242820333333327</v>
      </c>
      <c r="U475" s="19">
        <f t="shared" si="83"/>
        <v>0</v>
      </c>
      <c r="V475">
        <f t="shared" si="76"/>
        <v>2011</v>
      </c>
    </row>
    <row r="476" spans="1:22" x14ac:dyDescent="0.25">
      <c r="A476" s="5">
        <v>474</v>
      </c>
      <c r="B476" s="1">
        <v>40890</v>
      </c>
      <c r="C476" s="2">
        <v>103.729568</v>
      </c>
      <c r="D476" s="2">
        <v>85.854361999999995</v>
      </c>
      <c r="E476" s="9">
        <f t="shared" si="77"/>
        <v>-1.8965717485646252</v>
      </c>
      <c r="F476" s="2">
        <f t="array" ref="F476:G476">LINEST(C376:C475,D376:D475)</f>
        <v>1.4360744328964989</v>
      </c>
      <c r="G476" s="2">
        <v>-17.667114472276097</v>
      </c>
      <c r="H476" s="2">
        <f t="shared" si="78"/>
        <v>105.62613974856463</v>
      </c>
      <c r="I476" s="4">
        <f t="shared" si="79"/>
        <v>-0.41702588047451628</v>
      </c>
      <c r="J476" t="str">
        <f>_xlfn.IFS(I476&gt;Backtesting!$H$15,IF(OR(J475=$J$3,J475=$J$5),$J$5,$J$3),I476&lt;-Backtesting!$H$15,IF(OR(J475=$J$4,J475=$J$5),$J$5,$J$4),TRUE,IF(OR(J475=$J$7,J475=$J$6),$J$7,$J$6))</f>
        <v>Do nothing</v>
      </c>
      <c r="K476" t="str">
        <f t="shared" si="80"/>
        <v>Null</v>
      </c>
      <c r="L476" t="str">
        <f t="shared" si="81"/>
        <v>Null</v>
      </c>
      <c r="M476" s="7">
        <f t="shared" si="69"/>
        <v>0</v>
      </c>
      <c r="N476" s="7">
        <f t="shared" si="70"/>
        <v>0</v>
      </c>
      <c r="O476" s="10">
        <f t="shared" si="71"/>
        <v>0</v>
      </c>
      <c r="P476" s="4">
        <f t="shared" si="82"/>
        <v>37.242820333333327</v>
      </c>
      <c r="Q476" s="19">
        <f t="shared" si="72"/>
        <v>37.242820333333327</v>
      </c>
      <c r="R476" s="2">
        <f t="shared" si="73"/>
        <v>0</v>
      </c>
      <c r="S476" s="2">
        <f t="shared" si="74"/>
        <v>0</v>
      </c>
      <c r="T476" s="19">
        <f t="shared" si="75"/>
        <v>37.242820333333327</v>
      </c>
      <c r="U476" s="19">
        <f t="shared" si="83"/>
        <v>0</v>
      </c>
      <c r="V476">
        <f t="shared" si="76"/>
        <v>2011</v>
      </c>
    </row>
    <row r="477" spans="1:22" x14ac:dyDescent="0.25">
      <c r="A477" s="5">
        <v>475</v>
      </c>
      <c r="B477" s="1">
        <v>40891</v>
      </c>
      <c r="C477" s="2">
        <v>103.729568</v>
      </c>
      <c r="D477" s="2">
        <v>84.719711000000004</v>
      </c>
      <c r="E477" s="9">
        <f t="shared" si="77"/>
        <v>-0.21272054583023703</v>
      </c>
      <c r="F477" s="2">
        <f t="array" ref="F477:G477">LINEST(C377:C476,D377:D476)</f>
        <v>1.4293034988958291</v>
      </c>
      <c r="G477" s="2">
        <v>-17.147890811913229</v>
      </c>
      <c r="H477" s="2">
        <f t="shared" si="78"/>
        <v>103.94228854583024</v>
      </c>
      <c r="I477" s="4">
        <f t="shared" si="79"/>
        <v>0.16765679372749329</v>
      </c>
      <c r="J477" t="str">
        <f>_xlfn.IFS(I477&gt;Backtesting!$H$15,IF(OR(J476=$J$3,J476=$J$5),$J$5,$J$3),I477&lt;-Backtesting!$H$15,IF(OR(J476=$J$4,J476=$J$5),$J$5,$J$4),TRUE,IF(OR(J476=$J$7,J476=$J$6),$J$7,$J$6))</f>
        <v>Do nothing</v>
      </c>
      <c r="K477" t="str">
        <f t="shared" si="80"/>
        <v>Null</v>
      </c>
      <c r="L477" t="str">
        <f t="shared" si="81"/>
        <v>Null</v>
      </c>
      <c r="M477" s="7">
        <f t="shared" si="69"/>
        <v>0</v>
      </c>
      <c r="N477" s="7">
        <f t="shared" si="70"/>
        <v>0</v>
      </c>
      <c r="O477" s="10">
        <f t="shared" si="71"/>
        <v>0</v>
      </c>
      <c r="P477" s="4">
        <f t="shared" si="82"/>
        <v>37.242820333333327</v>
      </c>
      <c r="Q477" s="19">
        <f t="shared" si="72"/>
        <v>37.242820333333327</v>
      </c>
      <c r="R477" s="2">
        <f t="shared" si="73"/>
        <v>0</v>
      </c>
      <c r="S477" s="2">
        <f t="shared" si="74"/>
        <v>0</v>
      </c>
      <c r="T477" s="19">
        <f t="shared" si="75"/>
        <v>37.242820333333327</v>
      </c>
      <c r="U477" s="19">
        <f t="shared" si="83"/>
        <v>0</v>
      </c>
      <c r="V477">
        <f t="shared" si="76"/>
        <v>2011</v>
      </c>
    </row>
    <row r="478" spans="1:22" x14ac:dyDescent="0.25">
      <c r="A478" s="5">
        <v>476</v>
      </c>
      <c r="B478" s="1">
        <v>40892</v>
      </c>
      <c r="C478" s="2">
        <v>101.586388</v>
      </c>
      <c r="D478" s="2">
        <v>84.719711000000004</v>
      </c>
      <c r="E478" s="9">
        <f t="shared" si="77"/>
        <v>-2.2963365270087337</v>
      </c>
      <c r="F478" s="2">
        <f t="array" ref="F478:G478">LINEST(C378:C477,D378:D477)</f>
        <v>1.4202211761109429</v>
      </c>
      <c r="G478" s="2">
        <v>-16.438003069190458</v>
      </c>
      <c r="H478" s="2">
        <f t="shared" si="78"/>
        <v>103.88272452700873</v>
      </c>
      <c r="I478" s="4">
        <f t="shared" si="79"/>
        <v>-0.53005806522473553</v>
      </c>
      <c r="J478" t="str">
        <f>_xlfn.IFS(I478&gt;Backtesting!$H$15,IF(OR(J477=$J$3,J477=$J$5),$J$5,$J$3),I478&lt;-Backtesting!$H$15,IF(OR(J477=$J$4,J477=$J$5),$J$5,$J$4),TRUE,IF(OR(J477=$J$7,J477=$J$6),$J$7,$J$6))</f>
        <v>Do nothing</v>
      </c>
      <c r="K478" t="str">
        <f t="shared" si="80"/>
        <v>Null</v>
      </c>
      <c r="L478" t="str">
        <f t="shared" si="81"/>
        <v>Null</v>
      </c>
      <c r="M478" s="7">
        <f t="shared" si="69"/>
        <v>0</v>
      </c>
      <c r="N478" s="7">
        <f t="shared" si="70"/>
        <v>0</v>
      </c>
      <c r="O478" s="10">
        <f t="shared" si="71"/>
        <v>0</v>
      </c>
      <c r="P478" s="4">
        <f t="shared" si="82"/>
        <v>37.242820333333327</v>
      </c>
      <c r="Q478" s="19">
        <f t="shared" si="72"/>
        <v>37.242820333333327</v>
      </c>
      <c r="R478" s="2">
        <f t="shared" si="73"/>
        <v>0</v>
      </c>
      <c r="S478" s="2">
        <f t="shared" si="74"/>
        <v>0</v>
      </c>
      <c r="T478" s="19">
        <f t="shared" si="75"/>
        <v>37.242820333333327</v>
      </c>
      <c r="U478" s="19">
        <f t="shared" si="83"/>
        <v>0</v>
      </c>
      <c r="V478">
        <f t="shared" si="76"/>
        <v>2011</v>
      </c>
    </row>
    <row r="479" spans="1:22" x14ac:dyDescent="0.25">
      <c r="A479" s="5">
        <v>477</v>
      </c>
      <c r="B479" s="1">
        <v>40893</v>
      </c>
      <c r="C479" s="2">
        <v>104.15821099999999</v>
      </c>
      <c r="D479" s="2">
        <v>85.854361999999995</v>
      </c>
      <c r="E479" s="9">
        <f t="shared" si="77"/>
        <v>-1.2041228701246638</v>
      </c>
      <c r="F479" s="2">
        <f t="array" ref="F479:G479">LINEST(C379:C478,D379:D478)</f>
        <v>1.3934267246454151</v>
      </c>
      <c r="G479" s="2">
        <v>-14.269428568057123</v>
      </c>
      <c r="H479" s="2">
        <f t="shared" si="78"/>
        <v>105.36233387012466</v>
      </c>
      <c r="I479" s="4">
        <f t="shared" si="79"/>
        <v>-0.11439658217680018</v>
      </c>
      <c r="J479" t="str">
        <f>_xlfn.IFS(I479&gt;Backtesting!$H$15,IF(OR(J478=$J$3,J478=$J$5),$J$5,$J$3),I479&lt;-Backtesting!$H$15,IF(OR(J478=$J$4,J478=$J$5),$J$5,$J$4),TRUE,IF(OR(J478=$J$7,J478=$J$6),$J$7,$J$6))</f>
        <v>Do nothing</v>
      </c>
      <c r="K479" t="str">
        <f t="shared" si="80"/>
        <v>Null</v>
      </c>
      <c r="L479" t="str">
        <f t="shared" si="81"/>
        <v>Null</v>
      </c>
      <c r="M479" s="7">
        <f t="shared" si="69"/>
        <v>0</v>
      </c>
      <c r="N479" s="7">
        <f t="shared" si="70"/>
        <v>0</v>
      </c>
      <c r="O479" s="10">
        <f t="shared" si="71"/>
        <v>0</v>
      </c>
      <c r="P479" s="4">
        <f t="shared" si="82"/>
        <v>37.242820333333327</v>
      </c>
      <c r="Q479" s="19">
        <f t="shared" si="72"/>
        <v>37.242820333333327</v>
      </c>
      <c r="R479" s="2">
        <f t="shared" si="73"/>
        <v>0</v>
      </c>
      <c r="S479" s="2">
        <f t="shared" si="74"/>
        <v>0</v>
      </c>
      <c r="T479" s="19">
        <f t="shared" si="75"/>
        <v>37.242820333333327</v>
      </c>
      <c r="U479" s="19">
        <f t="shared" si="83"/>
        <v>0</v>
      </c>
      <c r="V479">
        <f t="shared" si="76"/>
        <v>2011</v>
      </c>
    </row>
    <row r="480" spans="1:22" x14ac:dyDescent="0.25">
      <c r="A480" s="5">
        <v>478</v>
      </c>
      <c r="B480" s="1">
        <v>40896</v>
      </c>
      <c r="C480" s="2">
        <v>105.015457</v>
      </c>
      <c r="D480" s="2">
        <v>85.476134999999999</v>
      </c>
      <c r="E480" s="9">
        <f t="shared" si="77"/>
        <v>0.23413121696340511</v>
      </c>
      <c r="F480" s="2">
        <f t="array" ref="F480:G480">LINEST(C380:C479,D380:D479)</f>
        <v>1.3753593086062805</v>
      </c>
      <c r="G480" s="2">
        <v>-12.779072152900497</v>
      </c>
      <c r="H480" s="2">
        <f t="shared" si="78"/>
        <v>104.78132578303659</v>
      </c>
      <c r="I480" s="4">
        <f t="shared" si="79"/>
        <v>0.47745938077122235</v>
      </c>
      <c r="J480" t="str">
        <f>_xlfn.IFS(I480&gt;Backtesting!$H$15,IF(OR(J479=$J$3,J479=$J$5),$J$5,$J$3),I480&lt;-Backtesting!$H$15,IF(OR(J479=$J$4,J479=$J$5),$J$5,$J$4),TRUE,IF(OR(J479=$J$7,J479=$J$6),$J$7,$J$6))</f>
        <v>Do nothing</v>
      </c>
      <c r="K480" t="str">
        <f t="shared" si="80"/>
        <v>Null</v>
      </c>
      <c r="L480" t="str">
        <f t="shared" si="81"/>
        <v>Null</v>
      </c>
      <c r="M480" s="7">
        <f t="shared" si="69"/>
        <v>0</v>
      </c>
      <c r="N480" s="7">
        <f t="shared" si="70"/>
        <v>0</v>
      </c>
      <c r="O480" s="10">
        <f t="shared" si="71"/>
        <v>0</v>
      </c>
      <c r="P480" s="4">
        <f t="shared" si="82"/>
        <v>37.242820333333327</v>
      </c>
      <c r="Q480" s="19">
        <f t="shared" si="72"/>
        <v>37.242820333333327</v>
      </c>
      <c r="R480" s="2">
        <f t="shared" si="73"/>
        <v>0</v>
      </c>
      <c r="S480" s="2">
        <f t="shared" si="74"/>
        <v>0</v>
      </c>
      <c r="T480" s="19">
        <f t="shared" si="75"/>
        <v>37.242820333333327</v>
      </c>
      <c r="U480" s="19">
        <f t="shared" si="83"/>
        <v>0</v>
      </c>
      <c r="V480">
        <f t="shared" si="76"/>
        <v>2011</v>
      </c>
    </row>
    <row r="481" spans="1:22" x14ac:dyDescent="0.25">
      <c r="A481" s="5">
        <v>479</v>
      </c>
      <c r="B481" s="1">
        <v>40897</v>
      </c>
      <c r="C481" s="2">
        <v>105.444092</v>
      </c>
      <c r="D481" s="2">
        <v>86.988983000000005</v>
      </c>
      <c r="E481" s="9">
        <f t="shared" si="77"/>
        <v>-1.3442937320373431</v>
      </c>
      <c r="F481" s="2">
        <f t="array" ref="F481:G481">LINEST(C381:C480,D381:D480)</f>
        <v>1.3584559047768843</v>
      </c>
      <c r="G481" s="2">
        <v>-11.382311874848668</v>
      </c>
      <c r="H481" s="2">
        <f t="shared" si="78"/>
        <v>106.78838573203734</v>
      </c>
      <c r="I481" s="4">
        <f t="shared" si="79"/>
        <v>-0.12974658784556273</v>
      </c>
      <c r="J481" t="str">
        <f>_xlfn.IFS(I481&gt;Backtesting!$H$15,IF(OR(J480=$J$3,J480=$J$5),$J$5,$J$3),I481&lt;-Backtesting!$H$15,IF(OR(J480=$J$4,J480=$J$5),$J$5,$J$4),TRUE,IF(OR(J480=$J$7,J480=$J$6),$J$7,$J$6))</f>
        <v>Do nothing</v>
      </c>
      <c r="K481" t="str">
        <f t="shared" si="80"/>
        <v>Null</v>
      </c>
      <c r="L481" t="str">
        <f t="shared" si="81"/>
        <v>Null</v>
      </c>
      <c r="M481" s="7">
        <f t="shared" si="69"/>
        <v>0</v>
      </c>
      <c r="N481" s="7">
        <f t="shared" si="70"/>
        <v>0</v>
      </c>
      <c r="O481" s="10">
        <f t="shared" si="71"/>
        <v>0</v>
      </c>
      <c r="P481" s="4">
        <f t="shared" si="82"/>
        <v>37.242820333333327</v>
      </c>
      <c r="Q481" s="19">
        <f t="shared" si="72"/>
        <v>37.242820333333327</v>
      </c>
      <c r="R481" s="2">
        <f t="shared" si="73"/>
        <v>0</v>
      </c>
      <c r="S481" s="2">
        <f t="shared" si="74"/>
        <v>0</v>
      </c>
      <c r="T481" s="19">
        <f t="shared" si="75"/>
        <v>37.242820333333327</v>
      </c>
      <c r="U481" s="19">
        <f t="shared" si="83"/>
        <v>0</v>
      </c>
      <c r="V481">
        <f t="shared" si="76"/>
        <v>2011</v>
      </c>
    </row>
    <row r="482" spans="1:22" x14ac:dyDescent="0.25">
      <c r="A482" s="5">
        <v>480</v>
      </c>
      <c r="B482" s="1">
        <v>40898</v>
      </c>
      <c r="C482" s="2">
        <v>107.158638</v>
      </c>
      <c r="D482" s="2">
        <v>88.880043000000001</v>
      </c>
      <c r="E482" s="9">
        <f t="shared" si="77"/>
        <v>-2.094217000806367</v>
      </c>
      <c r="F482" s="2">
        <f t="array" ref="F482:G482">LINEST(C382:C481,D382:D481)</f>
        <v>1.3421329973343654</v>
      </c>
      <c r="G482" s="2">
        <v>-10.035983513990928</v>
      </c>
      <c r="H482" s="2">
        <f t="shared" si="78"/>
        <v>109.25285500080636</v>
      </c>
      <c r="I482" s="4">
        <f t="shared" si="79"/>
        <v>-0.42156567469192657</v>
      </c>
      <c r="J482" t="str">
        <f>_xlfn.IFS(I482&gt;Backtesting!$H$15,IF(OR(J481=$J$3,J481=$J$5),$J$5,$J$3),I482&lt;-Backtesting!$H$15,IF(OR(J481=$J$4,J481=$J$5),$J$5,$J$4),TRUE,IF(OR(J481=$J$7,J481=$J$6),$J$7,$J$6))</f>
        <v>Do nothing</v>
      </c>
      <c r="K482" t="str">
        <f t="shared" si="80"/>
        <v>Null</v>
      </c>
      <c r="L482" t="str">
        <f t="shared" si="81"/>
        <v>Null</v>
      </c>
      <c r="M482" s="7">
        <f t="shared" si="69"/>
        <v>0</v>
      </c>
      <c r="N482" s="7">
        <f t="shared" si="70"/>
        <v>0</v>
      </c>
      <c r="O482" s="10">
        <f t="shared" si="71"/>
        <v>0</v>
      </c>
      <c r="P482" s="4">
        <f t="shared" si="82"/>
        <v>37.242820333333327</v>
      </c>
      <c r="Q482" s="19">
        <f t="shared" si="72"/>
        <v>37.242820333333327</v>
      </c>
      <c r="R482" s="2">
        <f t="shared" si="73"/>
        <v>0</v>
      </c>
      <c r="S482" s="2">
        <f t="shared" si="74"/>
        <v>0</v>
      </c>
      <c r="T482" s="19">
        <f t="shared" si="75"/>
        <v>37.242820333333327</v>
      </c>
      <c r="U482" s="19">
        <f t="shared" si="83"/>
        <v>0</v>
      </c>
      <c r="V482">
        <f t="shared" si="76"/>
        <v>2011</v>
      </c>
    </row>
    <row r="483" spans="1:22" x14ac:dyDescent="0.25">
      <c r="A483" s="5">
        <v>481</v>
      </c>
      <c r="B483" s="1">
        <v>40899</v>
      </c>
      <c r="C483" s="2">
        <v>105.87273399999999</v>
      </c>
      <c r="D483" s="2">
        <v>88.501853999999994</v>
      </c>
      <c r="E483" s="9">
        <f t="shared" si="77"/>
        <v>-2.7586862779756842</v>
      </c>
      <c r="F483" s="2">
        <f t="array" ref="F483:G483">LINEST(C383:C482,D383:D482)</f>
        <v>1.3229359368747822</v>
      </c>
      <c r="G483" s="2">
        <v>-8.4508628586694954</v>
      </c>
      <c r="H483" s="2">
        <f t="shared" si="78"/>
        <v>108.63142027797568</v>
      </c>
      <c r="I483" s="4">
        <f t="shared" si="79"/>
        <v>-0.68661828972767436</v>
      </c>
      <c r="J483" t="str">
        <f>_xlfn.IFS(I483&gt;Backtesting!$H$15,IF(OR(J482=$J$3,J482=$J$5),$J$5,$J$3),I483&lt;-Backtesting!$H$15,IF(OR(J482=$J$4,J482=$J$5),$J$5,$J$4),TRUE,IF(OR(J482=$J$7,J482=$J$6),$J$7,$J$6))</f>
        <v>Do nothing</v>
      </c>
      <c r="K483" t="str">
        <f t="shared" si="80"/>
        <v>Null</v>
      </c>
      <c r="L483" t="str">
        <f t="shared" si="81"/>
        <v>Null</v>
      </c>
      <c r="M483" s="7">
        <f t="shared" si="69"/>
        <v>0</v>
      </c>
      <c r="N483" s="7">
        <f t="shared" si="70"/>
        <v>0</v>
      </c>
      <c r="O483" s="10">
        <f t="shared" si="71"/>
        <v>0</v>
      </c>
      <c r="P483" s="4">
        <f t="shared" si="82"/>
        <v>37.242820333333327</v>
      </c>
      <c r="Q483" s="19">
        <f t="shared" si="72"/>
        <v>37.242820333333327</v>
      </c>
      <c r="R483" s="2">
        <f t="shared" si="73"/>
        <v>0</v>
      </c>
      <c r="S483" s="2">
        <f t="shared" si="74"/>
        <v>0</v>
      </c>
      <c r="T483" s="19">
        <f t="shared" si="75"/>
        <v>37.242820333333327</v>
      </c>
      <c r="U483" s="19">
        <f t="shared" si="83"/>
        <v>0</v>
      </c>
      <c r="V483">
        <f t="shared" si="76"/>
        <v>2011</v>
      </c>
    </row>
    <row r="484" spans="1:22" x14ac:dyDescent="0.25">
      <c r="A484" s="5">
        <v>482</v>
      </c>
      <c r="B484" s="1">
        <v>40900</v>
      </c>
      <c r="C484" s="2">
        <v>104.586823</v>
      </c>
      <c r="D484" s="2">
        <v>86.988983000000005</v>
      </c>
      <c r="E484" s="9">
        <f t="shared" si="77"/>
        <v>-1.9312831761756399</v>
      </c>
      <c r="F484" s="2">
        <f t="array" ref="F484:G484">LINEST(C384:C483,D384:D483)</f>
        <v>1.2979686845582106</v>
      </c>
      <c r="G484" s="2">
        <v>-6.3908696593909156</v>
      </c>
      <c r="H484" s="2">
        <f t="shared" si="78"/>
        <v>106.51810617617564</v>
      </c>
      <c r="I484" s="4">
        <f t="shared" si="79"/>
        <v>-0.31524363685613077</v>
      </c>
      <c r="J484" t="str">
        <f>_xlfn.IFS(I484&gt;Backtesting!$H$15,IF(OR(J483=$J$3,J483=$J$5),$J$5,$J$3),I484&lt;-Backtesting!$H$15,IF(OR(J483=$J$4,J483=$J$5),$J$5,$J$4),TRUE,IF(OR(J483=$J$7,J483=$J$6),$J$7,$J$6))</f>
        <v>Do nothing</v>
      </c>
      <c r="K484" t="str">
        <f t="shared" si="80"/>
        <v>Null</v>
      </c>
      <c r="L484" t="str">
        <f t="shared" si="81"/>
        <v>Null</v>
      </c>
      <c r="M484" s="7">
        <f t="shared" si="69"/>
        <v>0</v>
      </c>
      <c r="N484" s="7">
        <f t="shared" si="70"/>
        <v>0</v>
      </c>
      <c r="O484" s="10">
        <f t="shared" si="71"/>
        <v>0</v>
      </c>
      <c r="P484" s="4">
        <f t="shared" si="82"/>
        <v>37.242820333333327</v>
      </c>
      <c r="Q484" s="19">
        <f t="shared" si="72"/>
        <v>37.242820333333327</v>
      </c>
      <c r="R484" s="2">
        <f t="shared" si="73"/>
        <v>0</v>
      </c>
      <c r="S484" s="2">
        <f t="shared" si="74"/>
        <v>0</v>
      </c>
      <c r="T484" s="19">
        <f t="shared" si="75"/>
        <v>37.242820333333327</v>
      </c>
      <c r="U484" s="19">
        <f t="shared" si="83"/>
        <v>0</v>
      </c>
      <c r="V484">
        <f t="shared" si="76"/>
        <v>2011</v>
      </c>
    </row>
    <row r="485" spans="1:22" x14ac:dyDescent="0.25">
      <c r="A485" s="5">
        <v>483</v>
      </c>
      <c r="B485" s="1">
        <v>40903</v>
      </c>
      <c r="C485" s="2">
        <v>104.586823</v>
      </c>
      <c r="D485" s="2">
        <v>86.988983000000005</v>
      </c>
      <c r="E485" s="9">
        <f t="shared" si="77"/>
        <v>-1.8211205956012435</v>
      </c>
      <c r="F485" s="2">
        <f t="array" ref="F485:G485">LINEST(C385:C484,D385:D484)</f>
        <v>1.2718272558906625</v>
      </c>
      <c r="G485" s="2">
        <v>-4.227015946008251</v>
      </c>
      <c r="H485" s="2">
        <f t="shared" si="78"/>
        <v>106.40794359560124</v>
      </c>
      <c r="I485" s="4">
        <f t="shared" si="79"/>
        <v>-0.24878516485765134</v>
      </c>
      <c r="J485" t="str">
        <f>_xlfn.IFS(I485&gt;Backtesting!$H$15,IF(OR(J484=$J$3,J484=$J$5),$J$5,$J$3),I485&lt;-Backtesting!$H$15,IF(OR(J484=$J$4,J484=$J$5),$J$5,$J$4),TRUE,IF(OR(J484=$J$7,J484=$J$6),$J$7,$J$6))</f>
        <v>Do nothing</v>
      </c>
      <c r="K485" t="str">
        <f t="shared" si="80"/>
        <v>Null</v>
      </c>
      <c r="L485" t="str">
        <f t="shared" si="81"/>
        <v>Null</v>
      </c>
      <c r="M485" s="7">
        <f t="shared" si="69"/>
        <v>0</v>
      </c>
      <c r="N485" s="7">
        <f t="shared" si="70"/>
        <v>0</v>
      </c>
      <c r="O485" s="10">
        <f t="shared" si="71"/>
        <v>0</v>
      </c>
      <c r="P485" s="4">
        <f t="shared" si="82"/>
        <v>37.242820333333327</v>
      </c>
      <c r="Q485" s="19">
        <f t="shared" si="72"/>
        <v>37.242820333333327</v>
      </c>
      <c r="R485" s="2">
        <f t="shared" si="73"/>
        <v>0</v>
      </c>
      <c r="S485" s="2">
        <f t="shared" si="74"/>
        <v>0</v>
      </c>
      <c r="T485" s="19">
        <f t="shared" si="75"/>
        <v>37.242820333333327</v>
      </c>
      <c r="U485" s="19">
        <f t="shared" si="83"/>
        <v>0</v>
      </c>
      <c r="V485">
        <f t="shared" si="76"/>
        <v>2011</v>
      </c>
    </row>
    <row r="486" spans="1:22" x14ac:dyDescent="0.25">
      <c r="A486" s="5">
        <v>484</v>
      </c>
      <c r="B486" s="1">
        <v>40904</v>
      </c>
      <c r="C486" s="2">
        <v>104.15821099999999</v>
      </c>
      <c r="D486" s="2">
        <v>86.988983000000005</v>
      </c>
      <c r="E486" s="9">
        <f t="shared" si="77"/>
        <v>-2.1319445227019997</v>
      </c>
      <c r="F486" s="2">
        <f t="array" ref="F486:G486">LINEST(C386:C485,D386:D485)</f>
        <v>1.2451875711310341</v>
      </c>
      <c r="G486" s="2">
        <v>-2.0274449342268213</v>
      </c>
      <c r="H486" s="2">
        <f t="shared" si="78"/>
        <v>106.29015552270199</v>
      </c>
      <c r="I486" s="4">
        <f t="shared" si="79"/>
        <v>-0.37131018202990906</v>
      </c>
      <c r="J486" t="str">
        <f>_xlfn.IFS(I486&gt;Backtesting!$H$15,IF(OR(J485=$J$3,J485=$J$5),$J$5,$J$3),I486&lt;-Backtesting!$H$15,IF(OR(J485=$J$4,J485=$J$5),$J$5,$J$4),TRUE,IF(OR(J485=$J$7,J485=$J$6),$J$7,$J$6))</f>
        <v>Do nothing</v>
      </c>
      <c r="K486" t="str">
        <f t="shared" si="80"/>
        <v>Null</v>
      </c>
      <c r="L486" t="str">
        <f t="shared" si="81"/>
        <v>Null</v>
      </c>
      <c r="M486" s="7">
        <f t="shared" si="69"/>
        <v>0</v>
      </c>
      <c r="N486" s="7">
        <f t="shared" si="70"/>
        <v>0</v>
      </c>
      <c r="O486" s="10">
        <f t="shared" si="71"/>
        <v>0</v>
      </c>
      <c r="P486" s="4">
        <f t="shared" si="82"/>
        <v>37.242820333333327</v>
      </c>
      <c r="Q486" s="19">
        <f t="shared" si="72"/>
        <v>37.242820333333327</v>
      </c>
      <c r="R486" s="2">
        <f t="shared" si="73"/>
        <v>0</v>
      </c>
      <c r="S486" s="2">
        <f t="shared" si="74"/>
        <v>0</v>
      </c>
      <c r="T486" s="19">
        <f t="shared" si="75"/>
        <v>37.242820333333327</v>
      </c>
      <c r="U486" s="19">
        <f t="shared" si="83"/>
        <v>0</v>
      </c>
      <c r="V486">
        <f t="shared" si="76"/>
        <v>2011</v>
      </c>
    </row>
    <row r="487" spans="1:22" x14ac:dyDescent="0.25">
      <c r="A487" s="5">
        <v>485</v>
      </c>
      <c r="B487" s="1">
        <v>40905</v>
      </c>
      <c r="C487" s="2">
        <v>105.015457</v>
      </c>
      <c r="D487" s="2">
        <v>87.36721</v>
      </c>
      <c r="E487" s="9">
        <f t="shared" si="77"/>
        <v>-1.6467843801005273</v>
      </c>
      <c r="F487" s="2">
        <f t="array" ref="F487:G487">LINEST(C387:C486,D387:D486)</f>
        <v>1.2262807583921904</v>
      </c>
      <c r="G487" s="2">
        <v>-0.47448715730924107</v>
      </c>
      <c r="H487" s="2">
        <f t="shared" si="78"/>
        <v>106.66224138010053</v>
      </c>
      <c r="I487" s="4">
        <f t="shared" si="79"/>
        <v>-0.1378442687667053</v>
      </c>
      <c r="J487" t="str">
        <f>_xlfn.IFS(I487&gt;Backtesting!$H$15,IF(OR(J486=$J$3,J486=$J$5),$J$5,$J$3),I487&lt;-Backtesting!$H$15,IF(OR(J486=$J$4,J486=$J$5),$J$5,$J$4),TRUE,IF(OR(J486=$J$7,J486=$J$6),$J$7,$J$6))</f>
        <v>Do nothing</v>
      </c>
      <c r="K487" t="str">
        <f t="shared" si="80"/>
        <v>Null</v>
      </c>
      <c r="L487" t="str">
        <f t="shared" si="81"/>
        <v>Null</v>
      </c>
      <c r="M487" s="7">
        <f t="shared" si="69"/>
        <v>0</v>
      </c>
      <c r="N487" s="7">
        <f t="shared" si="70"/>
        <v>0</v>
      </c>
      <c r="O487" s="10">
        <f t="shared" si="71"/>
        <v>0</v>
      </c>
      <c r="P487" s="4">
        <f t="shared" si="82"/>
        <v>37.242820333333327</v>
      </c>
      <c r="Q487" s="19">
        <f t="shared" si="72"/>
        <v>37.242820333333327</v>
      </c>
      <c r="R487" s="2">
        <f t="shared" si="73"/>
        <v>0</v>
      </c>
      <c r="S487" s="2">
        <f t="shared" si="74"/>
        <v>0</v>
      </c>
      <c r="T487" s="19">
        <f t="shared" si="75"/>
        <v>37.242820333333327</v>
      </c>
      <c r="U487" s="19">
        <f t="shared" si="83"/>
        <v>0</v>
      </c>
      <c r="V487">
        <f t="shared" si="76"/>
        <v>2011</v>
      </c>
    </row>
    <row r="488" spans="1:22" x14ac:dyDescent="0.25">
      <c r="A488" s="5">
        <v>486</v>
      </c>
      <c r="B488" s="1">
        <v>40906</v>
      </c>
      <c r="C488" s="2">
        <v>104.15821099999999</v>
      </c>
      <c r="D488" s="2">
        <v>87.36721</v>
      </c>
      <c r="E488" s="9">
        <f t="shared" si="77"/>
        <v>-2.3967168535298953</v>
      </c>
      <c r="F488" s="2">
        <f t="array" ref="F488:G488">LINEST(C388:C487,D388:D487)</f>
        <v>1.2054654986669411</v>
      </c>
      <c r="G488" s="2">
        <v>1.2367704837405284</v>
      </c>
      <c r="H488" s="2">
        <f t="shared" si="78"/>
        <v>106.55492785352989</v>
      </c>
      <c r="I488" s="4">
        <f t="shared" si="79"/>
        <v>-0.4682979908559935</v>
      </c>
      <c r="J488" t="str">
        <f>_xlfn.IFS(I488&gt;Backtesting!$H$15,IF(OR(J487=$J$3,J487=$J$5),$J$5,$J$3),I488&lt;-Backtesting!$H$15,IF(OR(J487=$J$4,J487=$J$5),$J$5,$J$4),TRUE,IF(OR(J487=$J$7,J487=$J$6),$J$7,$J$6))</f>
        <v>Do nothing</v>
      </c>
      <c r="K488" t="str">
        <f t="shared" si="80"/>
        <v>Null</v>
      </c>
      <c r="L488" t="str">
        <f t="shared" si="81"/>
        <v>Null</v>
      </c>
      <c r="M488" s="7">
        <f t="shared" si="69"/>
        <v>0</v>
      </c>
      <c r="N488" s="7">
        <f t="shared" si="70"/>
        <v>0</v>
      </c>
      <c r="O488" s="10">
        <f t="shared" si="71"/>
        <v>0</v>
      </c>
      <c r="P488" s="4">
        <f t="shared" si="82"/>
        <v>37.242820333333327</v>
      </c>
      <c r="Q488" s="19">
        <f t="shared" si="72"/>
        <v>37.242820333333327</v>
      </c>
      <c r="R488" s="2">
        <f t="shared" si="73"/>
        <v>0</v>
      </c>
      <c r="S488" s="2">
        <f t="shared" si="74"/>
        <v>0</v>
      </c>
      <c r="T488" s="19">
        <f t="shared" si="75"/>
        <v>37.242820333333327</v>
      </c>
      <c r="U488" s="19">
        <f t="shared" si="83"/>
        <v>0</v>
      </c>
      <c r="V488">
        <f t="shared" si="76"/>
        <v>2011</v>
      </c>
    </row>
    <row r="489" spans="1:22" x14ac:dyDescent="0.25">
      <c r="A489" s="5">
        <v>487</v>
      </c>
      <c r="B489" s="1">
        <v>40907</v>
      </c>
      <c r="C489" s="2">
        <v>104.586823</v>
      </c>
      <c r="D489" s="2">
        <v>88.123626999999999</v>
      </c>
      <c r="E489" s="9">
        <f t="shared" si="77"/>
        <v>-2.7435708444640596</v>
      </c>
      <c r="F489" s="2">
        <f t="array" ref="F489:G489">LINEST(C389:C488,D389:D488)</f>
        <v>1.1866958495226476</v>
      </c>
      <c r="G489" s="2">
        <v>2.7544514386821248</v>
      </c>
      <c r="H489" s="2">
        <f t="shared" si="78"/>
        <v>107.33039384446406</v>
      </c>
      <c r="I489" s="4">
        <f t="shared" si="79"/>
        <v>-0.61396050358628118</v>
      </c>
      <c r="J489" t="str">
        <f>_xlfn.IFS(I489&gt;Backtesting!$H$15,IF(OR(J488=$J$3,J488=$J$5),$J$5,$J$3),I489&lt;-Backtesting!$H$15,IF(OR(J488=$J$4,J488=$J$5),$J$5,$J$4),TRUE,IF(OR(J488=$J$7,J488=$J$6),$J$7,$J$6))</f>
        <v>Do nothing</v>
      </c>
      <c r="K489" t="str">
        <f t="shared" si="80"/>
        <v>Null</v>
      </c>
      <c r="L489" t="str">
        <f t="shared" si="81"/>
        <v>Null</v>
      </c>
      <c r="M489" s="7">
        <f t="shared" si="69"/>
        <v>0</v>
      </c>
      <c r="N489" s="7">
        <f t="shared" si="70"/>
        <v>0</v>
      </c>
      <c r="O489" s="10">
        <f t="shared" si="71"/>
        <v>0</v>
      </c>
      <c r="P489" s="4">
        <f t="shared" si="82"/>
        <v>37.242820333333327</v>
      </c>
      <c r="Q489" s="19">
        <f t="shared" si="72"/>
        <v>37.242820333333327</v>
      </c>
      <c r="R489" s="2">
        <f t="shared" si="73"/>
        <v>0</v>
      </c>
      <c r="S489" s="2">
        <f t="shared" si="74"/>
        <v>0</v>
      </c>
      <c r="T489" s="19">
        <f t="shared" si="75"/>
        <v>37.242820333333327</v>
      </c>
      <c r="U489" s="19">
        <f t="shared" si="83"/>
        <v>0</v>
      </c>
      <c r="V489">
        <f t="shared" si="76"/>
        <v>2011</v>
      </c>
    </row>
    <row r="490" spans="1:22" x14ac:dyDescent="0.25">
      <c r="A490" s="5">
        <v>488</v>
      </c>
      <c r="B490" s="1">
        <v>40912</v>
      </c>
      <c r="C490" s="2">
        <v>102.872314</v>
      </c>
      <c r="D490" s="2">
        <v>86.610786000000004</v>
      </c>
      <c r="E490" s="9">
        <f t="shared" si="77"/>
        <v>-2.5782581833973524</v>
      </c>
      <c r="F490" s="2">
        <f t="array" ref="F490:G490">LINEST(C390:C489,D390:D489)</f>
        <v>1.171620874108001</v>
      </c>
      <c r="G490" s="2">
        <v>3.9755673828963296</v>
      </c>
      <c r="H490" s="2">
        <f t="shared" si="78"/>
        <v>105.45057218339736</v>
      </c>
      <c r="I490" s="4">
        <f t="shared" si="79"/>
        <v>-0.52654183220428474</v>
      </c>
      <c r="J490" t="str">
        <f>_xlfn.IFS(I490&gt;Backtesting!$H$15,IF(OR(J489=$J$3,J489=$J$5),$J$5,$J$3),I490&lt;-Backtesting!$H$15,IF(OR(J489=$J$4,J489=$J$5),$J$5,$J$4),TRUE,IF(OR(J489=$J$7,J489=$J$6),$J$7,$J$6))</f>
        <v>Do nothing</v>
      </c>
      <c r="K490" t="str">
        <f t="shared" si="80"/>
        <v>Null</v>
      </c>
      <c r="L490" t="str">
        <f t="shared" si="81"/>
        <v>Null</v>
      </c>
      <c r="M490" s="7">
        <f t="shared" si="69"/>
        <v>0</v>
      </c>
      <c r="N490" s="7">
        <f t="shared" si="70"/>
        <v>0</v>
      </c>
      <c r="O490" s="10">
        <f t="shared" si="71"/>
        <v>0</v>
      </c>
      <c r="P490" s="4">
        <f t="shared" si="82"/>
        <v>37.242820333333327</v>
      </c>
      <c r="Q490" s="19">
        <f t="shared" si="72"/>
        <v>37.242820333333327</v>
      </c>
      <c r="R490" s="2">
        <f t="shared" si="73"/>
        <v>0</v>
      </c>
      <c r="S490" s="2">
        <f t="shared" si="74"/>
        <v>0</v>
      </c>
      <c r="T490" s="19">
        <f t="shared" si="75"/>
        <v>37.242820333333327</v>
      </c>
      <c r="U490" s="19">
        <f t="shared" si="83"/>
        <v>0</v>
      </c>
      <c r="V490">
        <f t="shared" si="76"/>
        <v>2012</v>
      </c>
    </row>
    <row r="491" spans="1:22" x14ac:dyDescent="0.25">
      <c r="A491" s="5">
        <v>489</v>
      </c>
      <c r="B491" s="1">
        <v>40913</v>
      </c>
      <c r="C491" s="2">
        <v>98.585967999999994</v>
      </c>
      <c r="D491" s="2">
        <v>83.963295000000002</v>
      </c>
      <c r="E491" s="9">
        <f t="shared" si="77"/>
        <v>-3.7435822739528817</v>
      </c>
      <c r="F491" s="2">
        <f t="array" ref="F491:G491">LINEST(C391:C490,D391:D490)</f>
        <v>1.1690916130523412</v>
      </c>
      <c r="G491" s="2">
        <v>4.1687662852132945</v>
      </c>
      <c r="H491" s="2">
        <f t="shared" si="78"/>
        <v>102.32955027395288</v>
      </c>
      <c r="I491" s="4">
        <f t="shared" si="79"/>
        <v>-1.0778117083733898</v>
      </c>
      <c r="J491" t="str">
        <f>_xlfn.IFS(I491&gt;Backtesting!$H$15,IF(OR(J490=$J$3,J490=$J$5),$J$5,$J$3),I491&lt;-Backtesting!$H$15,IF(OR(J490=$J$4,J490=$J$5),$J$5,$J$4),TRUE,IF(OR(J490=$J$7,J490=$J$6),$J$7,$J$6))</f>
        <v>Do nothing</v>
      </c>
      <c r="K491" t="str">
        <f t="shared" si="80"/>
        <v>Null</v>
      </c>
      <c r="L491" t="str">
        <f t="shared" si="81"/>
        <v>Null</v>
      </c>
      <c r="M491" s="7">
        <f t="shared" si="69"/>
        <v>0</v>
      </c>
      <c r="N491" s="7">
        <f t="shared" si="70"/>
        <v>0</v>
      </c>
      <c r="O491" s="10">
        <f t="shared" si="71"/>
        <v>0</v>
      </c>
      <c r="P491" s="4">
        <f t="shared" si="82"/>
        <v>37.242820333333327</v>
      </c>
      <c r="Q491" s="19">
        <f t="shared" si="72"/>
        <v>37.242820333333327</v>
      </c>
      <c r="R491" s="2">
        <f t="shared" si="73"/>
        <v>0</v>
      </c>
      <c r="S491" s="2">
        <f t="shared" si="74"/>
        <v>0</v>
      </c>
      <c r="T491" s="19">
        <f t="shared" si="75"/>
        <v>37.242820333333327</v>
      </c>
      <c r="U491" s="19">
        <f t="shared" si="83"/>
        <v>0</v>
      </c>
      <c r="V491">
        <f t="shared" si="76"/>
        <v>2012</v>
      </c>
    </row>
    <row r="492" spans="1:22" x14ac:dyDescent="0.25">
      <c r="A492" s="5">
        <v>490</v>
      </c>
      <c r="B492" s="1">
        <v>40914</v>
      </c>
      <c r="C492" s="2">
        <v>98.585967999999994</v>
      </c>
      <c r="D492" s="2">
        <v>84.341492000000002</v>
      </c>
      <c r="E492" s="9">
        <f t="shared" si="77"/>
        <v>-4.1401088205543886</v>
      </c>
      <c r="F492" s="2">
        <f t="array" ref="F492:G492">LINEST(C392:C491,D392:D491)</f>
        <v>1.1689803035138708</v>
      </c>
      <c r="G492" s="2">
        <v>4.1325339035816739</v>
      </c>
      <c r="H492" s="2">
        <f t="shared" si="78"/>
        <v>102.72607682055438</v>
      </c>
      <c r="I492" s="4">
        <f t="shared" si="79"/>
        <v>-1.2520902073355817</v>
      </c>
      <c r="J492" t="str">
        <f>_xlfn.IFS(I492&gt;Backtesting!$H$15,IF(OR(J491=$J$3,J491=$J$5),$J$5,$J$3),I492&lt;-Backtesting!$H$15,IF(OR(J491=$J$4,J491=$J$5),$J$5,$J$4),TRUE,IF(OR(J491=$J$7,J491=$J$6),$J$7,$J$6))</f>
        <v>Do nothing</v>
      </c>
      <c r="K492" t="str">
        <f t="shared" si="80"/>
        <v>Null</v>
      </c>
      <c r="L492" t="str">
        <f t="shared" si="81"/>
        <v>Null</v>
      </c>
      <c r="M492" s="7">
        <f t="shared" si="69"/>
        <v>0</v>
      </c>
      <c r="N492" s="7">
        <f t="shared" si="70"/>
        <v>0</v>
      </c>
      <c r="O492" s="10">
        <f t="shared" si="71"/>
        <v>0</v>
      </c>
      <c r="P492" s="4">
        <f t="shared" si="82"/>
        <v>37.242820333333327</v>
      </c>
      <c r="Q492" s="19">
        <f t="shared" si="72"/>
        <v>37.242820333333327</v>
      </c>
      <c r="R492" s="2">
        <f t="shared" si="73"/>
        <v>0</v>
      </c>
      <c r="S492" s="2">
        <f t="shared" si="74"/>
        <v>0</v>
      </c>
      <c r="T492" s="19">
        <f t="shared" si="75"/>
        <v>37.242820333333327</v>
      </c>
      <c r="U492" s="19">
        <f t="shared" si="83"/>
        <v>0</v>
      </c>
      <c r="V492">
        <f t="shared" si="76"/>
        <v>2012</v>
      </c>
    </row>
    <row r="493" spans="1:22" x14ac:dyDescent="0.25">
      <c r="A493" s="5">
        <v>491</v>
      </c>
      <c r="B493" s="1">
        <v>40917</v>
      </c>
      <c r="C493" s="2">
        <v>100.300484</v>
      </c>
      <c r="D493" s="2">
        <v>84.719711000000004</v>
      </c>
      <c r="E493" s="9">
        <f t="shared" si="77"/>
        <v>-2.7953923405573136</v>
      </c>
      <c r="F493" s="2">
        <f t="array" ref="F493:G493">LINEST(C393:C492,D393:D492)</f>
        <v>1.1619613543353022</v>
      </c>
      <c r="G493" s="2">
        <v>4.6548462081019011</v>
      </c>
      <c r="H493" s="2">
        <f t="shared" si="78"/>
        <v>103.09587634055731</v>
      </c>
      <c r="I493" s="4">
        <f t="shared" si="79"/>
        <v>-0.60887360004397695</v>
      </c>
      <c r="J493" t="str">
        <f>_xlfn.IFS(I493&gt;Backtesting!$H$15,IF(OR(J492=$J$3,J492=$J$5),$J$5,$J$3),I493&lt;-Backtesting!$H$15,IF(OR(J492=$J$4,J492=$J$5),$J$5,$J$4),TRUE,IF(OR(J492=$J$7,J492=$J$6),$J$7,$J$6))</f>
        <v>Do nothing</v>
      </c>
      <c r="K493" t="str">
        <f t="shared" si="80"/>
        <v>Null</v>
      </c>
      <c r="L493" t="str">
        <f t="shared" si="81"/>
        <v>Null</v>
      </c>
      <c r="M493" s="7">
        <f t="shared" si="69"/>
        <v>0</v>
      </c>
      <c r="N493" s="7">
        <f t="shared" si="70"/>
        <v>0</v>
      </c>
      <c r="O493" s="10">
        <f t="shared" si="71"/>
        <v>0</v>
      </c>
      <c r="P493" s="4">
        <f t="shared" si="82"/>
        <v>37.242820333333327</v>
      </c>
      <c r="Q493" s="19">
        <f t="shared" si="72"/>
        <v>37.242820333333327</v>
      </c>
      <c r="R493" s="2">
        <f t="shared" si="73"/>
        <v>0</v>
      </c>
      <c r="S493" s="2">
        <f t="shared" si="74"/>
        <v>0</v>
      </c>
      <c r="T493" s="19">
        <f t="shared" si="75"/>
        <v>37.242820333333327</v>
      </c>
      <c r="U493" s="19">
        <f t="shared" si="83"/>
        <v>0</v>
      </c>
      <c r="V493">
        <f t="shared" si="76"/>
        <v>2012</v>
      </c>
    </row>
    <row r="494" spans="1:22" x14ac:dyDescent="0.25">
      <c r="A494" s="5">
        <v>492</v>
      </c>
      <c r="B494" s="1">
        <v>40918</v>
      </c>
      <c r="C494" s="2">
        <v>99.443213999999998</v>
      </c>
      <c r="D494" s="2">
        <v>85.097922999999994</v>
      </c>
      <c r="E494" s="9">
        <f t="shared" si="77"/>
        <v>-3.9965740393435141</v>
      </c>
      <c r="F494" s="2">
        <f t="array" ref="F494:G494">LINEST(C394:C493,D394:D493)</f>
        <v>1.1419721092624147</v>
      </c>
      <c r="G494" s="2">
        <v>6.260333417182963</v>
      </c>
      <c r="H494" s="2">
        <f t="shared" si="78"/>
        <v>103.43978803934351</v>
      </c>
      <c r="I494" s="4">
        <f t="shared" si="79"/>
        <v>-1.1529361483437353</v>
      </c>
      <c r="J494" t="str">
        <f>_xlfn.IFS(I494&gt;Backtesting!$H$15,IF(OR(J493=$J$3,J493=$J$5),$J$5,$J$3),I494&lt;-Backtesting!$H$15,IF(OR(J493=$J$4,J493=$J$5),$J$5,$J$4),TRUE,IF(OR(J493=$J$7,J493=$J$6),$J$7,$J$6))</f>
        <v>Do nothing</v>
      </c>
      <c r="K494" t="str">
        <f t="shared" si="80"/>
        <v>Null</v>
      </c>
      <c r="L494" t="str">
        <f t="shared" si="81"/>
        <v>Null</v>
      </c>
      <c r="M494" s="7">
        <f t="shared" si="69"/>
        <v>0</v>
      </c>
      <c r="N494" s="7">
        <f t="shared" si="70"/>
        <v>0</v>
      </c>
      <c r="O494" s="10">
        <f t="shared" si="71"/>
        <v>0</v>
      </c>
      <c r="P494" s="4">
        <f t="shared" si="82"/>
        <v>37.242820333333327</v>
      </c>
      <c r="Q494" s="19">
        <f t="shared" si="72"/>
        <v>37.242820333333327</v>
      </c>
      <c r="R494" s="2">
        <f t="shared" si="73"/>
        <v>0</v>
      </c>
      <c r="S494" s="2">
        <f t="shared" si="74"/>
        <v>0</v>
      </c>
      <c r="T494" s="19">
        <f t="shared" si="75"/>
        <v>37.242820333333327</v>
      </c>
      <c r="U494" s="19">
        <f t="shared" si="83"/>
        <v>0</v>
      </c>
      <c r="V494">
        <f t="shared" si="76"/>
        <v>2012</v>
      </c>
    </row>
    <row r="495" spans="1:22" x14ac:dyDescent="0.25">
      <c r="A495" s="5">
        <v>493</v>
      </c>
      <c r="B495" s="1">
        <v>40919</v>
      </c>
      <c r="C495" s="2">
        <v>98.585967999999994</v>
      </c>
      <c r="D495" s="2">
        <v>83.206856000000002</v>
      </c>
      <c r="E495" s="9">
        <f t="shared" si="77"/>
        <v>-2.6167146686206877</v>
      </c>
      <c r="F495" s="2">
        <f t="array" ref="F495:G495">LINEST(C395:C494,D395:D494)</f>
        <v>1.1261693514920821</v>
      </c>
      <c r="G495" s="2">
        <v>7.4976716074056213</v>
      </c>
      <c r="H495" s="2">
        <f t="shared" si="78"/>
        <v>101.20268266862068</v>
      </c>
      <c r="I495" s="4">
        <f t="shared" si="79"/>
        <v>-0.48593636169217819</v>
      </c>
      <c r="J495" t="str">
        <f>_xlfn.IFS(I495&gt;Backtesting!$H$15,IF(OR(J494=$J$3,J494=$J$5),$J$5,$J$3),I495&lt;-Backtesting!$H$15,IF(OR(J494=$J$4,J494=$J$5),$J$5,$J$4),TRUE,IF(OR(J494=$J$7,J494=$J$6),$J$7,$J$6))</f>
        <v>Do nothing</v>
      </c>
      <c r="K495" t="str">
        <f t="shared" si="80"/>
        <v>Null</v>
      </c>
      <c r="L495" t="str">
        <f t="shared" si="81"/>
        <v>Null</v>
      </c>
      <c r="M495" s="7">
        <f t="shared" si="69"/>
        <v>0</v>
      </c>
      <c r="N495" s="7">
        <f t="shared" si="70"/>
        <v>0</v>
      </c>
      <c r="O495" s="10">
        <f t="shared" si="71"/>
        <v>0</v>
      </c>
      <c r="P495" s="4">
        <f t="shared" si="82"/>
        <v>37.242820333333327</v>
      </c>
      <c r="Q495" s="19">
        <f t="shared" si="72"/>
        <v>37.242820333333327</v>
      </c>
      <c r="R495" s="2">
        <f t="shared" si="73"/>
        <v>0</v>
      </c>
      <c r="S495" s="2">
        <f t="shared" si="74"/>
        <v>0</v>
      </c>
      <c r="T495" s="19">
        <f t="shared" si="75"/>
        <v>37.242820333333327</v>
      </c>
      <c r="U495" s="19">
        <f t="shared" si="83"/>
        <v>0</v>
      </c>
      <c r="V495">
        <f t="shared" si="76"/>
        <v>2012</v>
      </c>
    </row>
    <row r="496" spans="1:22" x14ac:dyDescent="0.25">
      <c r="A496" s="5">
        <v>494</v>
      </c>
      <c r="B496" s="1">
        <v>40920</v>
      </c>
      <c r="C496" s="2">
        <v>99.871857000000006</v>
      </c>
      <c r="D496" s="2">
        <v>84.719711000000004</v>
      </c>
      <c r="E496" s="9">
        <f t="shared" si="77"/>
        <v>-2.9228783212620471</v>
      </c>
      <c r="F496" s="2">
        <f t="array" ref="F496:G496">LINEST(C396:C495,D396:D495)</f>
        <v>1.108653352851761</v>
      </c>
      <c r="G496" s="2">
        <v>8.8699436684798343</v>
      </c>
      <c r="H496" s="2">
        <f t="shared" si="78"/>
        <v>102.79473532126205</v>
      </c>
      <c r="I496" s="4">
        <f t="shared" si="79"/>
        <v>-0.62040652484208592</v>
      </c>
      <c r="J496" t="str">
        <f>_xlfn.IFS(I496&gt;Backtesting!$H$15,IF(OR(J495=$J$3,J495=$J$5),$J$5,$J$3),I496&lt;-Backtesting!$H$15,IF(OR(J495=$J$4,J495=$J$5),$J$5,$J$4),TRUE,IF(OR(J495=$J$7,J495=$J$6),$J$7,$J$6))</f>
        <v>Do nothing</v>
      </c>
      <c r="K496" t="str">
        <f t="shared" si="80"/>
        <v>Null</v>
      </c>
      <c r="L496" t="str">
        <f t="shared" si="81"/>
        <v>Null</v>
      </c>
      <c r="M496" s="7">
        <f t="shared" si="69"/>
        <v>0</v>
      </c>
      <c r="N496" s="7">
        <f t="shared" si="70"/>
        <v>0</v>
      </c>
      <c r="O496" s="10">
        <f t="shared" si="71"/>
        <v>0</v>
      </c>
      <c r="P496" s="4">
        <f t="shared" si="82"/>
        <v>37.242820333333327</v>
      </c>
      <c r="Q496" s="19">
        <f t="shared" si="72"/>
        <v>37.242820333333327</v>
      </c>
      <c r="R496" s="2">
        <f t="shared" si="73"/>
        <v>0</v>
      </c>
      <c r="S496" s="2">
        <f t="shared" si="74"/>
        <v>0</v>
      </c>
      <c r="T496" s="19">
        <f t="shared" si="75"/>
        <v>37.242820333333327</v>
      </c>
      <c r="U496" s="19">
        <f t="shared" si="83"/>
        <v>0</v>
      </c>
      <c r="V496">
        <f t="shared" si="76"/>
        <v>2012</v>
      </c>
    </row>
    <row r="497" spans="1:22" x14ac:dyDescent="0.25">
      <c r="A497" s="5">
        <v>495</v>
      </c>
      <c r="B497" s="1">
        <v>40921</v>
      </c>
      <c r="C497" s="2">
        <v>99.871857000000006</v>
      </c>
      <c r="D497" s="2">
        <v>85.476134999999999</v>
      </c>
      <c r="E497" s="9">
        <f t="shared" si="77"/>
        <v>-3.6160263381323858</v>
      </c>
      <c r="F497" s="2">
        <f t="array" ref="F497:G497">LINEST(C397:C496,D397:D496)</f>
        <v>1.0810477809542625</v>
      </c>
      <c r="G497" s="2">
        <v>11.084097271835432</v>
      </c>
      <c r="H497" s="2">
        <f t="shared" si="78"/>
        <v>103.48788333813239</v>
      </c>
      <c r="I497" s="4">
        <f t="shared" si="79"/>
        <v>-0.96575894262653483</v>
      </c>
      <c r="J497" t="str">
        <f>_xlfn.IFS(I497&gt;Backtesting!$H$15,IF(OR(J496=$J$3,J496=$J$5),$J$5,$J$3),I497&lt;-Backtesting!$H$15,IF(OR(J496=$J$4,J496=$J$5),$J$5,$J$4),TRUE,IF(OR(J496=$J$7,J496=$J$6),$J$7,$J$6))</f>
        <v>Do nothing</v>
      </c>
      <c r="K497" t="str">
        <f t="shared" si="80"/>
        <v>Null</v>
      </c>
      <c r="L497" t="str">
        <f t="shared" si="81"/>
        <v>Null</v>
      </c>
      <c r="M497" s="7">
        <f t="shared" si="69"/>
        <v>0</v>
      </c>
      <c r="N497" s="7">
        <f t="shared" si="70"/>
        <v>0</v>
      </c>
      <c r="O497" s="10">
        <f t="shared" si="71"/>
        <v>0</v>
      </c>
      <c r="P497" s="4">
        <f t="shared" si="82"/>
        <v>37.242820333333327</v>
      </c>
      <c r="Q497" s="19">
        <f t="shared" si="72"/>
        <v>37.242820333333327</v>
      </c>
      <c r="R497" s="2">
        <f t="shared" si="73"/>
        <v>0</v>
      </c>
      <c r="S497" s="2">
        <f t="shared" si="74"/>
        <v>0</v>
      </c>
      <c r="T497" s="19">
        <f t="shared" si="75"/>
        <v>37.242820333333327</v>
      </c>
      <c r="U497" s="19">
        <f t="shared" si="83"/>
        <v>0</v>
      </c>
      <c r="V497">
        <f t="shared" si="76"/>
        <v>2012</v>
      </c>
    </row>
    <row r="498" spans="1:22" x14ac:dyDescent="0.25">
      <c r="A498" s="5">
        <v>496</v>
      </c>
      <c r="B498" s="1">
        <v>40924</v>
      </c>
      <c r="C498" s="2">
        <v>99.871857000000006</v>
      </c>
      <c r="D498" s="2">
        <v>84.719711000000004</v>
      </c>
      <c r="E498" s="9">
        <f t="shared" si="77"/>
        <v>-2.6972520547416678</v>
      </c>
      <c r="F498" s="2">
        <f t="array" ref="F498:G498">LINEST(C398:C497,D398:D497)</f>
        <v>1.0629359522691333</v>
      </c>
      <c r="G498" s="2">
        <v>12.517482366990905</v>
      </c>
      <c r="H498" s="2">
        <f t="shared" si="78"/>
        <v>102.56910905474167</v>
      </c>
      <c r="I498" s="4">
        <f t="shared" si="79"/>
        <v>-0.47534038276166185</v>
      </c>
      <c r="J498" t="str">
        <f>_xlfn.IFS(I498&gt;Backtesting!$H$15,IF(OR(J497=$J$3,J497=$J$5),$J$5,$J$3),I498&lt;-Backtesting!$H$15,IF(OR(J497=$J$4,J497=$J$5),$J$5,$J$4),TRUE,IF(OR(J497=$J$7,J497=$J$6),$J$7,$J$6))</f>
        <v>Do nothing</v>
      </c>
      <c r="K498" t="str">
        <f t="shared" si="80"/>
        <v>Null</v>
      </c>
      <c r="L498" t="str">
        <f t="shared" si="81"/>
        <v>Null</v>
      </c>
      <c r="M498" s="7">
        <f t="shared" si="69"/>
        <v>0</v>
      </c>
      <c r="N498" s="7">
        <f t="shared" si="70"/>
        <v>0</v>
      </c>
      <c r="O498" s="10">
        <f t="shared" si="71"/>
        <v>0</v>
      </c>
      <c r="P498" s="4">
        <f t="shared" si="82"/>
        <v>37.242820333333327</v>
      </c>
      <c r="Q498" s="19">
        <f t="shared" si="72"/>
        <v>37.242820333333327</v>
      </c>
      <c r="R498" s="2">
        <f t="shared" si="73"/>
        <v>0</v>
      </c>
      <c r="S498" s="2">
        <f t="shared" si="74"/>
        <v>0</v>
      </c>
      <c r="T498" s="19">
        <f t="shared" si="75"/>
        <v>37.242820333333327</v>
      </c>
      <c r="U498" s="19">
        <f t="shared" si="83"/>
        <v>0</v>
      </c>
      <c r="V498">
        <f t="shared" si="76"/>
        <v>2012</v>
      </c>
    </row>
    <row r="499" spans="1:22" x14ac:dyDescent="0.25">
      <c r="A499" s="5">
        <v>497</v>
      </c>
      <c r="B499" s="1">
        <v>40925</v>
      </c>
      <c r="C499" s="2">
        <v>102.872314</v>
      </c>
      <c r="D499" s="2">
        <v>86.988983000000005</v>
      </c>
      <c r="E499" s="9">
        <f t="shared" si="77"/>
        <v>-2.0102642236948469</v>
      </c>
      <c r="F499" s="2">
        <f t="array" ref="F499:G499">LINEST(C399:C498,D399:D498)</f>
        <v>1.0507045811805633</v>
      </c>
      <c r="G499" s="2">
        <v>13.482855273356705</v>
      </c>
      <c r="H499" s="2">
        <f t="shared" si="78"/>
        <v>104.88257822369485</v>
      </c>
      <c r="I499" s="4">
        <f t="shared" si="79"/>
        <v>-0.1114692916094204</v>
      </c>
      <c r="J499" t="str">
        <f>_xlfn.IFS(I499&gt;Backtesting!$H$15,IF(OR(J498=$J$3,J498=$J$5),$J$5,$J$3),I499&lt;-Backtesting!$H$15,IF(OR(J498=$J$4,J498=$J$5),$J$5,$J$4),TRUE,IF(OR(J498=$J$7,J498=$J$6),$J$7,$J$6))</f>
        <v>Do nothing</v>
      </c>
      <c r="K499" t="str">
        <f t="shared" si="80"/>
        <v>Null</v>
      </c>
      <c r="L499" t="str">
        <f t="shared" si="81"/>
        <v>Null</v>
      </c>
      <c r="M499" s="7">
        <f t="shared" si="69"/>
        <v>0</v>
      </c>
      <c r="N499" s="7">
        <f t="shared" si="70"/>
        <v>0</v>
      </c>
      <c r="O499" s="10">
        <f t="shared" si="71"/>
        <v>0</v>
      </c>
      <c r="P499" s="4">
        <f t="shared" si="82"/>
        <v>37.242820333333327</v>
      </c>
      <c r="Q499" s="19">
        <f t="shared" si="72"/>
        <v>37.242820333333327</v>
      </c>
      <c r="R499" s="2">
        <f t="shared" si="73"/>
        <v>0</v>
      </c>
      <c r="S499" s="2">
        <f t="shared" si="74"/>
        <v>0</v>
      </c>
      <c r="T499" s="19">
        <f t="shared" si="75"/>
        <v>37.242820333333327</v>
      </c>
      <c r="U499" s="19">
        <f t="shared" si="83"/>
        <v>0</v>
      </c>
      <c r="V499">
        <f t="shared" si="76"/>
        <v>2012</v>
      </c>
    </row>
    <row r="500" spans="1:22" x14ac:dyDescent="0.25">
      <c r="A500" s="5">
        <v>498</v>
      </c>
      <c r="B500" s="1">
        <v>40926</v>
      </c>
      <c r="C500" s="2">
        <v>102.44367200000001</v>
      </c>
      <c r="D500" s="2">
        <v>88.123626999999999</v>
      </c>
      <c r="E500" s="9">
        <f t="shared" si="77"/>
        <v>-3.5525380157437922</v>
      </c>
      <c r="F500" s="2">
        <f t="array" ref="F500:G500">LINEST(C400:C499,D400:D499)</f>
        <v>1.0412681771634209</v>
      </c>
      <c r="G500" s="2">
        <v>14.235881564424574</v>
      </c>
      <c r="H500" s="2">
        <f t="shared" si="78"/>
        <v>105.9962100157438</v>
      </c>
      <c r="I500" s="4">
        <f t="shared" si="79"/>
        <v>-0.9083592114499246</v>
      </c>
      <c r="J500" t="str">
        <f>_xlfn.IFS(I500&gt;Backtesting!$H$15,IF(OR(J499=$J$3,J499=$J$5),$J$5,$J$3),I500&lt;-Backtesting!$H$15,IF(OR(J499=$J$4,J499=$J$5),$J$5,$J$4),TRUE,IF(OR(J499=$J$7,J499=$J$6),$J$7,$J$6))</f>
        <v>Do nothing</v>
      </c>
      <c r="K500" t="str">
        <f t="shared" si="80"/>
        <v>Null</v>
      </c>
      <c r="L500" t="str">
        <f t="shared" si="81"/>
        <v>Null</v>
      </c>
      <c r="M500" s="7">
        <f t="shared" ref="M500:M563" si="84">_xlfn.IFS(L499="Null",_xlfn.IFS(L500="KBANK",C500,L500="SCB",D500,TRUE,0),AND(L499="KBANK",L500="Null"),D500,AND(L499="SCB",L500="Null"),C500,TRUE,0)</f>
        <v>0</v>
      </c>
      <c r="N500" s="7">
        <f t="shared" ref="N500:N563" si="85">_xlfn.IFS(K499="Null",_xlfn.IFS(K500="KBANK",-C500,K500="SCB",-D500,TRUE,0),AND(K499="KBANK",K500="Null"),-D500,AND(K499="SCB",K500="Null"),-C500,TRUE,0)</f>
        <v>0</v>
      </c>
      <c r="O500" s="10">
        <f t="shared" ref="O500:O563" si="86">SUM(M500:N500)</f>
        <v>0</v>
      </c>
      <c r="P500" s="4">
        <f t="shared" si="82"/>
        <v>37.242820333333327</v>
      </c>
      <c r="Q500" s="19">
        <f t="shared" si="72"/>
        <v>37.242820333333327</v>
      </c>
      <c r="R500" s="2">
        <f t="shared" si="73"/>
        <v>0</v>
      </c>
      <c r="S500" s="2">
        <f t="shared" si="74"/>
        <v>0</v>
      </c>
      <c r="T500" s="19">
        <f t="shared" si="75"/>
        <v>37.242820333333327</v>
      </c>
      <c r="U500" s="19">
        <f t="shared" si="83"/>
        <v>0</v>
      </c>
      <c r="V500">
        <f t="shared" si="76"/>
        <v>2012</v>
      </c>
    </row>
    <row r="501" spans="1:22" x14ac:dyDescent="0.25">
      <c r="A501" s="5">
        <v>499</v>
      </c>
      <c r="B501" s="1">
        <v>40927</v>
      </c>
      <c r="C501" s="2">
        <v>103.729568</v>
      </c>
      <c r="D501" s="2">
        <v>90.392914000000005</v>
      </c>
      <c r="E501" s="9">
        <f t="shared" si="77"/>
        <v>-4.488139945801862</v>
      </c>
      <c r="F501" s="2">
        <f t="array" ref="F501:G501">LINEST(C401:C500,D401:D500)</f>
        <v>1.0280494257259241</v>
      </c>
      <c r="G501" s="2">
        <v>15.289324618409012</v>
      </c>
      <c r="H501" s="2">
        <f t="shared" si="78"/>
        <v>108.21770794580186</v>
      </c>
      <c r="I501" s="4">
        <f t="shared" si="79"/>
        <v>-1.3763334906387132</v>
      </c>
      <c r="J501" t="str">
        <f>_xlfn.IFS(I501&gt;Backtesting!$H$15,IF(OR(J500=$J$3,J500=$J$5),$J$5,$J$3),I501&lt;-Backtesting!$H$15,IF(OR(J500=$J$4,J500=$J$5),$J$5,$J$4),TRUE,IF(OR(J500=$J$7,J500=$J$6),$J$7,$J$6))</f>
        <v>Do nothing</v>
      </c>
      <c r="K501" t="str">
        <f t="shared" si="80"/>
        <v>Null</v>
      </c>
      <c r="L501" t="str">
        <f t="shared" si="81"/>
        <v>Null</v>
      </c>
      <c r="M501" s="7">
        <f t="shared" si="84"/>
        <v>0</v>
      </c>
      <c r="N501" s="7">
        <f t="shared" si="85"/>
        <v>0</v>
      </c>
      <c r="O501" s="10">
        <f t="shared" si="86"/>
        <v>0</v>
      </c>
      <c r="P501" s="4">
        <f t="shared" si="82"/>
        <v>37.242820333333327</v>
      </c>
      <c r="Q501" s="19">
        <f t="shared" si="72"/>
        <v>37.242820333333327</v>
      </c>
      <c r="R501" s="2">
        <f t="shared" si="73"/>
        <v>0</v>
      </c>
      <c r="S501" s="2">
        <f t="shared" si="74"/>
        <v>0</v>
      </c>
      <c r="T501" s="19">
        <f t="shared" si="75"/>
        <v>37.242820333333327</v>
      </c>
      <c r="U501" s="19">
        <f t="shared" si="83"/>
        <v>0</v>
      </c>
      <c r="V501">
        <f t="shared" si="76"/>
        <v>2012</v>
      </c>
    </row>
    <row r="502" spans="1:22" x14ac:dyDescent="0.25">
      <c r="A502" s="5">
        <v>500</v>
      </c>
      <c r="B502" s="1">
        <v>40928</v>
      </c>
      <c r="C502" s="2">
        <v>105.87273399999999</v>
      </c>
      <c r="D502" s="2">
        <v>90.392914000000005</v>
      </c>
      <c r="E502" s="9">
        <f t="shared" si="77"/>
        <v>-2.17105249393299</v>
      </c>
      <c r="F502" s="2">
        <f t="array" ref="F502:G502">LINEST(C402:C501,D402:D501)</f>
        <v>1.0074152770267972</v>
      </c>
      <c r="G502" s="2">
        <v>16.980583995363517</v>
      </c>
      <c r="H502" s="2">
        <f t="shared" si="78"/>
        <v>108.04378649393298</v>
      </c>
      <c r="I502" s="4">
        <f t="shared" si="79"/>
        <v>-0.1838888161056873</v>
      </c>
      <c r="J502" t="str">
        <f>_xlfn.IFS(I502&gt;Backtesting!$H$15,IF(OR(J501=$J$3,J501=$J$5),$J$5,$J$3),I502&lt;-Backtesting!$H$15,IF(OR(J501=$J$4,J501=$J$5),$J$5,$J$4),TRUE,IF(OR(J501=$J$7,J501=$J$6),$J$7,$J$6))</f>
        <v>Do nothing</v>
      </c>
      <c r="K502" t="str">
        <f t="shared" si="80"/>
        <v>Null</v>
      </c>
      <c r="L502" t="str">
        <f t="shared" si="81"/>
        <v>Null</v>
      </c>
      <c r="M502" s="7">
        <f t="shared" si="84"/>
        <v>0</v>
      </c>
      <c r="N502" s="7">
        <f t="shared" si="85"/>
        <v>0</v>
      </c>
      <c r="O502" s="10">
        <f t="shared" si="86"/>
        <v>0</v>
      </c>
      <c r="P502" s="4">
        <f t="shared" si="82"/>
        <v>37.242820333333327</v>
      </c>
      <c r="Q502" s="19">
        <f t="shared" ref="Q502:Q565" si="87">P502+O502</f>
        <v>37.242820333333327</v>
      </c>
      <c r="R502" s="2">
        <f t="shared" ref="R502:R565" si="88">_xlfn.IFS(K502="KBANK",C502,K502="SCB",D502,K502="Null",0)</f>
        <v>0</v>
      </c>
      <c r="S502" s="2">
        <f t="shared" ref="S502:S565" si="89">_xlfn.IFS(L502="KBANK",-C502,L502="SCB",-D502,L502="Null",0)</f>
        <v>0</v>
      </c>
      <c r="T502" s="19">
        <f t="shared" ref="T502:T565" si="90">SUM(Q502:S502)</f>
        <v>37.242820333333327</v>
      </c>
      <c r="U502" s="19">
        <f t="shared" si="83"/>
        <v>0</v>
      </c>
      <c r="V502">
        <f t="shared" si="76"/>
        <v>2012</v>
      </c>
    </row>
    <row r="503" spans="1:22" x14ac:dyDescent="0.25">
      <c r="A503" s="5">
        <v>501</v>
      </c>
      <c r="B503" s="1">
        <v>40931</v>
      </c>
      <c r="C503" s="2">
        <v>105.87273399999999</v>
      </c>
      <c r="D503" s="2">
        <v>90.392914000000005</v>
      </c>
      <c r="E503" s="9">
        <f t="shared" si="77"/>
        <v>-2.0418935439134742</v>
      </c>
      <c r="F503" s="2">
        <f t="array" ref="F503:G503">LINEST(C403:C502,D403:D502)</f>
        <v>0.99473116409937656</v>
      </c>
      <c r="G503" s="2">
        <v>17.997978974358631</v>
      </c>
      <c r="H503" s="2">
        <f t="shared" si="78"/>
        <v>107.91462754391347</v>
      </c>
      <c r="I503" s="4">
        <f t="shared" si="79"/>
        <v>-0.11335259174816598</v>
      </c>
      <c r="J503" t="str">
        <f>_xlfn.IFS(I503&gt;Backtesting!$H$15,IF(OR(J502=$J$3,J502=$J$5),$J$5,$J$3),I503&lt;-Backtesting!$H$15,IF(OR(J502=$J$4,J502=$J$5),$J$5,$J$4),TRUE,IF(OR(J502=$J$7,J502=$J$6),$J$7,$J$6))</f>
        <v>Do nothing</v>
      </c>
      <c r="K503" t="str">
        <f t="shared" si="80"/>
        <v>Null</v>
      </c>
      <c r="L503" t="str">
        <f t="shared" si="81"/>
        <v>Null</v>
      </c>
      <c r="M503" s="7">
        <f t="shared" si="84"/>
        <v>0</v>
      </c>
      <c r="N503" s="7">
        <f t="shared" si="85"/>
        <v>0</v>
      </c>
      <c r="O503" s="10">
        <f t="shared" si="86"/>
        <v>0</v>
      </c>
      <c r="P503" s="4">
        <f t="shared" si="82"/>
        <v>37.242820333333327</v>
      </c>
      <c r="Q503" s="19">
        <f t="shared" si="87"/>
        <v>37.242820333333327</v>
      </c>
      <c r="R503" s="2">
        <f t="shared" si="88"/>
        <v>0</v>
      </c>
      <c r="S503" s="2">
        <f t="shared" si="89"/>
        <v>0</v>
      </c>
      <c r="T503" s="19">
        <f t="shared" si="90"/>
        <v>37.242820333333327</v>
      </c>
      <c r="U503" s="19">
        <f t="shared" si="83"/>
        <v>0</v>
      </c>
      <c r="V503">
        <f t="shared" si="76"/>
        <v>2012</v>
      </c>
    </row>
    <row r="504" spans="1:22" x14ac:dyDescent="0.25">
      <c r="A504" s="5">
        <v>502</v>
      </c>
      <c r="B504" s="1">
        <v>40932</v>
      </c>
      <c r="C504" s="2">
        <v>106.301376</v>
      </c>
      <c r="D504" s="2">
        <v>90.392914000000005</v>
      </c>
      <c r="E504" s="9">
        <f t="shared" si="77"/>
        <v>-1.488738406285961</v>
      </c>
      <c r="F504" s="2">
        <f t="array" ref="F504:G504">LINEST(C404:C503,D404:D503)</f>
        <v>0.98149029513293529</v>
      </c>
      <c r="G504" s="2">
        <v>19.070346566499921</v>
      </c>
      <c r="H504" s="2">
        <f t="shared" si="78"/>
        <v>107.79011440628597</v>
      </c>
      <c r="I504" s="4">
        <f t="shared" si="79"/>
        <v>0.16882101628779392</v>
      </c>
      <c r="J504" t="str">
        <f>_xlfn.IFS(I504&gt;Backtesting!$H$15,IF(OR(J503=$J$3,J503=$J$5),$J$5,$J$3),I504&lt;-Backtesting!$H$15,IF(OR(J503=$J$4,J503=$J$5),$J$5,$J$4),TRUE,IF(OR(J503=$J$7,J503=$J$6),$J$7,$J$6))</f>
        <v>Do nothing</v>
      </c>
      <c r="K504" t="str">
        <f t="shared" si="80"/>
        <v>Null</v>
      </c>
      <c r="L504" t="str">
        <f t="shared" si="81"/>
        <v>Null</v>
      </c>
      <c r="M504" s="7">
        <f t="shared" si="84"/>
        <v>0</v>
      </c>
      <c r="N504" s="7">
        <f t="shared" si="85"/>
        <v>0</v>
      </c>
      <c r="O504" s="10">
        <f t="shared" si="86"/>
        <v>0</v>
      </c>
      <c r="P504" s="4">
        <f t="shared" si="82"/>
        <v>37.242820333333327</v>
      </c>
      <c r="Q504" s="19">
        <f t="shared" si="87"/>
        <v>37.242820333333327</v>
      </c>
      <c r="R504" s="2">
        <f t="shared" si="88"/>
        <v>0</v>
      </c>
      <c r="S504" s="2">
        <f t="shared" si="89"/>
        <v>0</v>
      </c>
      <c r="T504" s="19">
        <f t="shared" si="90"/>
        <v>37.242820333333327</v>
      </c>
      <c r="U504" s="19">
        <f t="shared" si="83"/>
        <v>0</v>
      </c>
      <c r="V504">
        <f t="shared" si="76"/>
        <v>2012</v>
      </c>
    </row>
    <row r="505" spans="1:22" x14ac:dyDescent="0.25">
      <c r="A505" s="5">
        <v>503</v>
      </c>
      <c r="B505" s="1">
        <v>40933</v>
      </c>
      <c r="C505" s="2">
        <v>106.730019</v>
      </c>
      <c r="D505" s="2">
        <v>89.258262999999999</v>
      </c>
      <c r="E505" s="9">
        <f t="shared" si="77"/>
        <v>0.11060930703114025</v>
      </c>
      <c r="F505" s="2">
        <f t="array" ref="F505:G505">LINEST(C405:C504,D405:D504)</f>
        <v>0.97438138379004591</v>
      </c>
      <c r="G505" s="2">
        <v>19.647819876333003</v>
      </c>
      <c r="H505" s="2">
        <f t="shared" si="78"/>
        <v>106.61940969296886</v>
      </c>
      <c r="I505" s="4">
        <f t="shared" si="79"/>
        <v>0.9802604734806506</v>
      </c>
      <c r="J505" t="str">
        <f>_xlfn.IFS(I505&gt;Backtesting!$H$15,IF(OR(J504=$J$3,J504=$J$5),$J$5,$J$3),I505&lt;-Backtesting!$H$15,IF(OR(J504=$J$4,J504=$J$5),$J$5,$J$4),TRUE,IF(OR(J504=$J$7,J504=$J$6),$J$7,$J$6))</f>
        <v>Do nothing</v>
      </c>
      <c r="K505" t="str">
        <f t="shared" si="80"/>
        <v>Null</v>
      </c>
      <c r="L505" t="str">
        <f t="shared" si="81"/>
        <v>Null</v>
      </c>
      <c r="M505" s="7">
        <f t="shared" si="84"/>
        <v>0</v>
      </c>
      <c r="N505" s="7">
        <f t="shared" si="85"/>
        <v>0</v>
      </c>
      <c r="O505" s="10">
        <f t="shared" si="86"/>
        <v>0</v>
      </c>
      <c r="P505" s="4">
        <f t="shared" si="82"/>
        <v>37.242820333333327</v>
      </c>
      <c r="Q505" s="19">
        <f t="shared" si="87"/>
        <v>37.242820333333327</v>
      </c>
      <c r="R505" s="2">
        <f t="shared" si="88"/>
        <v>0</v>
      </c>
      <c r="S505" s="2">
        <f t="shared" si="89"/>
        <v>0</v>
      </c>
      <c r="T505" s="19">
        <f t="shared" si="90"/>
        <v>37.242820333333327</v>
      </c>
      <c r="U505" s="19">
        <f t="shared" si="83"/>
        <v>0</v>
      </c>
      <c r="V505">
        <f t="shared" si="76"/>
        <v>2012</v>
      </c>
    </row>
    <row r="506" spans="1:22" x14ac:dyDescent="0.25">
      <c r="A506" s="5">
        <v>504</v>
      </c>
      <c r="B506" s="1">
        <v>40934</v>
      </c>
      <c r="C506" s="2">
        <v>108.015907</v>
      </c>
      <c r="D506" s="2">
        <v>90.771118000000001</v>
      </c>
      <c r="E506" s="9">
        <f t="shared" si="77"/>
        <v>-1.2487453678886595E-2</v>
      </c>
      <c r="F506" s="2">
        <f t="array" ref="F506:G506">LINEST(C406:C505,D406:D505)</f>
        <v>0.96735599935818595</v>
      </c>
      <c r="G506" s="2">
        <v>20.220408887929068</v>
      </c>
      <c r="H506" s="2">
        <f t="shared" si="78"/>
        <v>108.02839445367889</v>
      </c>
      <c r="I506" s="4">
        <f t="shared" si="79"/>
        <v>0.89782421336679707</v>
      </c>
      <c r="J506" t="str">
        <f>_xlfn.IFS(I506&gt;Backtesting!$H$15,IF(OR(J505=$J$3,J505=$J$5),$J$5,$J$3),I506&lt;-Backtesting!$H$15,IF(OR(J505=$J$4,J505=$J$5),$J$5,$J$4),TRUE,IF(OR(J505=$J$7,J505=$J$6),$J$7,$J$6))</f>
        <v>Do nothing</v>
      </c>
      <c r="K506" t="str">
        <f t="shared" si="80"/>
        <v>Null</v>
      </c>
      <c r="L506" t="str">
        <f t="shared" si="81"/>
        <v>Null</v>
      </c>
      <c r="M506" s="7">
        <f t="shared" si="84"/>
        <v>0</v>
      </c>
      <c r="N506" s="7">
        <f t="shared" si="85"/>
        <v>0</v>
      </c>
      <c r="O506" s="10">
        <f t="shared" si="86"/>
        <v>0</v>
      </c>
      <c r="P506" s="4">
        <f t="shared" si="82"/>
        <v>37.242820333333327</v>
      </c>
      <c r="Q506" s="19">
        <f t="shared" si="87"/>
        <v>37.242820333333327</v>
      </c>
      <c r="R506" s="2">
        <f t="shared" si="88"/>
        <v>0</v>
      </c>
      <c r="S506" s="2">
        <f t="shared" si="89"/>
        <v>0</v>
      </c>
      <c r="T506" s="19">
        <f t="shared" si="90"/>
        <v>37.242820333333327</v>
      </c>
      <c r="U506" s="19">
        <f t="shared" si="83"/>
        <v>0</v>
      </c>
      <c r="V506">
        <f t="shared" si="76"/>
        <v>2012</v>
      </c>
    </row>
    <row r="507" spans="1:22" x14ac:dyDescent="0.25">
      <c r="A507" s="5">
        <v>505</v>
      </c>
      <c r="B507" s="1">
        <v>40935</v>
      </c>
      <c r="C507" s="2">
        <v>108.444557</v>
      </c>
      <c r="D507" s="2">
        <v>91.527541999999997</v>
      </c>
      <c r="E507" s="9">
        <f t="shared" si="77"/>
        <v>-0.20709149316033404</v>
      </c>
      <c r="F507" s="2">
        <f t="array" ref="F507:G507">LINEST(C407:C506,D407:D506)</f>
        <v>0.9568490994219413</v>
      </c>
      <c r="G507" s="2">
        <v>21.073602358156435</v>
      </c>
      <c r="H507" s="2">
        <f t="shared" si="78"/>
        <v>108.65164849316034</v>
      </c>
      <c r="I507" s="4">
        <f t="shared" si="79"/>
        <v>0.78457328809545634</v>
      </c>
      <c r="J507" t="str">
        <f>_xlfn.IFS(I507&gt;Backtesting!$H$15,IF(OR(J506=$J$3,J506=$J$5),$J$5,$J$3),I507&lt;-Backtesting!$H$15,IF(OR(J506=$J$4,J506=$J$5),$J$5,$J$4),TRUE,IF(OR(J506=$J$7,J506=$J$6),$J$7,$J$6))</f>
        <v>Do nothing</v>
      </c>
      <c r="K507" t="str">
        <f t="shared" si="80"/>
        <v>Null</v>
      </c>
      <c r="L507" t="str">
        <f t="shared" si="81"/>
        <v>Null</v>
      </c>
      <c r="M507" s="7">
        <f t="shared" si="84"/>
        <v>0</v>
      </c>
      <c r="N507" s="7">
        <f t="shared" si="85"/>
        <v>0</v>
      </c>
      <c r="O507" s="10">
        <f t="shared" si="86"/>
        <v>0</v>
      </c>
      <c r="P507" s="4">
        <f t="shared" si="82"/>
        <v>37.242820333333327</v>
      </c>
      <c r="Q507" s="19">
        <f t="shared" si="87"/>
        <v>37.242820333333327</v>
      </c>
      <c r="R507" s="2">
        <f t="shared" si="88"/>
        <v>0</v>
      </c>
      <c r="S507" s="2">
        <f t="shared" si="89"/>
        <v>0</v>
      </c>
      <c r="T507" s="19">
        <f t="shared" si="90"/>
        <v>37.242820333333327</v>
      </c>
      <c r="U507" s="19">
        <f t="shared" si="83"/>
        <v>0</v>
      </c>
      <c r="V507">
        <f t="shared" si="76"/>
        <v>2012</v>
      </c>
    </row>
    <row r="508" spans="1:22" x14ac:dyDescent="0.25">
      <c r="A508" s="5">
        <v>506</v>
      </c>
      <c r="B508" s="1">
        <v>40938</v>
      </c>
      <c r="C508" s="2">
        <v>108.015907</v>
      </c>
      <c r="D508" s="2">
        <v>90.014694000000006</v>
      </c>
      <c r="E508" s="9">
        <f t="shared" si="77"/>
        <v>0.88923601863480428</v>
      </c>
      <c r="F508" s="2">
        <f t="array" ref="F508:G508">LINEST(C408:C507,D408:D507)</f>
        <v>0.94748716137604649</v>
      </c>
      <c r="G508" s="2">
        <v>21.838904081171748</v>
      </c>
      <c r="H508" s="2">
        <f t="shared" si="78"/>
        <v>107.12667098136519</v>
      </c>
      <c r="I508" s="4">
        <f t="shared" si="79"/>
        <v>1.329803206532935</v>
      </c>
      <c r="J508" t="str">
        <f>_xlfn.IFS(I508&gt;Backtesting!$H$15,IF(OR(J507=$J$3,J507=$J$5),$J$5,$J$3),I508&lt;-Backtesting!$H$15,IF(OR(J507=$J$4,J507=$J$5),$J$5,$J$4),TRUE,IF(OR(J507=$J$7,J507=$J$6),$J$7,$J$6))</f>
        <v>Do nothing</v>
      </c>
      <c r="K508" t="str">
        <f t="shared" si="80"/>
        <v>Null</v>
      </c>
      <c r="L508" t="str">
        <f t="shared" si="81"/>
        <v>Null</v>
      </c>
      <c r="M508" s="7">
        <f t="shared" si="84"/>
        <v>0</v>
      </c>
      <c r="N508" s="7">
        <f t="shared" si="85"/>
        <v>0</v>
      </c>
      <c r="O508" s="10">
        <f t="shared" si="86"/>
        <v>0</v>
      </c>
      <c r="P508" s="4">
        <f t="shared" si="82"/>
        <v>37.242820333333327</v>
      </c>
      <c r="Q508" s="19">
        <f t="shared" si="87"/>
        <v>37.242820333333327</v>
      </c>
      <c r="R508" s="2">
        <f t="shared" si="88"/>
        <v>0</v>
      </c>
      <c r="S508" s="2">
        <f t="shared" si="89"/>
        <v>0</v>
      </c>
      <c r="T508" s="19">
        <f t="shared" si="90"/>
        <v>37.242820333333327</v>
      </c>
      <c r="U508" s="19">
        <f t="shared" si="83"/>
        <v>0</v>
      </c>
      <c r="V508">
        <f t="shared" si="76"/>
        <v>2012</v>
      </c>
    </row>
    <row r="509" spans="1:22" x14ac:dyDescent="0.25">
      <c r="A509" s="5">
        <v>507</v>
      </c>
      <c r="B509" s="1">
        <v>40939</v>
      </c>
      <c r="C509" s="2">
        <v>110.587738</v>
      </c>
      <c r="D509" s="2">
        <v>91.527541999999997</v>
      </c>
      <c r="E509" s="9">
        <f t="shared" si="77"/>
        <v>2.0395223929670578</v>
      </c>
      <c r="F509" s="2">
        <f t="array" ref="F509:G509">LINEST(C409:C508,D409:D508)</f>
        <v>0.94702230512003216</v>
      </c>
      <c r="G509" s="2">
        <v>21.869591800222395</v>
      </c>
      <c r="H509" s="2">
        <f t="shared" si="78"/>
        <v>108.54821560703294</v>
      </c>
      <c r="I509" s="4">
        <f t="shared" si="79"/>
        <v>1.8870381184349236</v>
      </c>
      <c r="J509" t="str">
        <f>_xlfn.IFS(I509&gt;Backtesting!$H$15,IF(OR(J508=$J$3,J508=$J$5),$J$5,$J$3),I509&lt;-Backtesting!$H$15,IF(OR(J508=$J$4,J508=$J$5),$J$5,$J$4),TRUE,IF(OR(J508=$J$7,J508=$J$6),$J$7,$J$6))</f>
        <v>Do nothing</v>
      </c>
      <c r="K509" t="str">
        <f t="shared" si="80"/>
        <v>Null</v>
      </c>
      <c r="L509" t="str">
        <f t="shared" si="81"/>
        <v>Null</v>
      </c>
      <c r="M509" s="7">
        <f t="shared" si="84"/>
        <v>0</v>
      </c>
      <c r="N509" s="7">
        <f t="shared" si="85"/>
        <v>0</v>
      </c>
      <c r="O509" s="10">
        <f t="shared" si="86"/>
        <v>0</v>
      </c>
      <c r="P509" s="4">
        <f t="shared" si="82"/>
        <v>37.242820333333327</v>
      </c>
      <c r="Q509" s="19">
        <f t="shared" si="87"/>
        <v>37.242820333333327</v>
      </c>
      <c r="R509" s="2">
        <f t="shared" si="88"/>
        <v>0</v>
      </c>
      <c r="S509" s="2">
        <f t="shared" si="89"/>
        <v>0</v>
      </c>
      <c r="T509" s="19">
        <f t="shared" si="90"/>
        <v>37.242820333333327</v>
      </c>
      <c r="U509" s="19">
        <f t="shared" si="83"/>
        <v>0</v>
      </c>
      <c r="V509">
        <f t="shared" si="76"/>
        <v>2012</v>
      </c>
    </row>
    <row r="510" spans="1:22" x14ac:dyDescent="0.25">
      <c r="A510" s="5">
        <v>508</v>
      </c>
      <c r="B510" s="1">
        <v>40940</v>
      </c>
      <c r="C510" s="2">
        <v>110.587738</v>
      </c>
      <c r="D510" s="2">
        <v>91.527541999999997</v>
      </c>
      <c r="E510" s="9">
        <f t="shared" si="77"/>
        <v>1.9788614973000165</v>
      </c>
      <c r="F510" s="2">
        <f t="array" ref="F510:G510">LINEST(C410:C509,D410:D509)</f>
        <v>0.95396001305359779</v>
      </c>
      <c r="G510" s="2">
        <v>21.295261341616268</v>
      </c>
      <c r="H510" s="2">
        <f t="shared" si="78"/>
        <v>108.60887650269999</v>
      </c>
      <c r="I510" s="4">
        <f t="shared" si="79"/>
        <v>1.8148893759803821</v>
      </c>
      <c r="J510" t="str">
        <f>_xlfn.IFS(I510&gt;Backtesting!$H$15,IF(OR(J509=$J$3,J509=$J$5),$J$5,$J$3),I510&lt;-Backtesting!$H$15,IF(OR(J509=$J$4,J509=$J$5),$J$5,$J$4),TRUE,IF(OR(J509=$J$7,J509=$J$6),$J$7,$J$6))</f>
        <v>Do nothing</v>
      </c>
      <c r="K510" t="str">
        <f t="shared" si="80"/>
        <v>Null</v>
      </c>
      <c r="L510" t="str">
        <f t="shared" si="81"/>
        <v>Null</v>
      </c>
      <c r="M510" s="7">
        <f t="shared" si="84"/>
        <v>0</v>
      </c>
      <c r="N510" s="7">
        <f t="shared" si="85"/>
        <v>0</v>
      </c>
      <c r="O510" s="10">
        <f t="shared" si="86"/>
        <v>0</v>
      </c>
      <c r="P510" s="4">
        <f t="shared" si="82"/>
        <v>37.242820333333327</v>
      </c>
      <c r="Q510" s="19">
        <f t="shared" si="87"/>
        <v>37.242820333333327</v>
      </c>
      <c r="R510" s="2">
        <f t="shared" si="88"/>
        <v>0</v>
      </c>
      <c r="S510" s="2">
        <f t="shared" si="89"/>
        <v>0</v>
      </c>
      <c r="T510" s="19">
        <f t="shared" si="90"/>
        <v>37.242820333333327</v>
      </c>
      <c r="U510" s="19">
        <f t="shared" si="83"/>
        <v>0</v>
      </c>
      <c r="V510">
        <f t="shared" si="76"/>
        <v>2012</v>
      </c>
    </row>
    <row r="511" spans="1:22" x14ac:dyDescent="0.25">
      <c r="A511" s="5">
        <v>509</v>
      </c>
      <c r="B511" s="1">
        <v>40941</v>
      </c>
      <c r="C511" s="2">
        <v>111.44499999999999</v>
      </c>
      <c r="D511" s="2">
        <v>94.175033999999997</v>
      </c>
      <c r="E511" s="9">
        <f t="shared" si="77"/>
        <v>0.24318670898760786</v>
      </c>
      <c r="F511" s="2">
        <f t="array" ref="F511:G511">LINEST(C411:C510,D411:D510)</f>
        <v>0.95984073419877425</v>
      </c>
      <c r="G511" s="2">
        <v>20.808779513257861</v>
      </c>
      <c r="H511" s="2">
        <f t="shared" si="78"/>
        <v>111.20181329101239</v>
      </c>
      <c r="I511" s="4">
        <f t="shared" si="79"/>
        <v>0.89795189734837266</v>
      </c>
      <c r="J511" t="str">
        <f>_xlfn.IFS(I511&gt;Backtesting!$H$15,IF(OR(J510=$J$3,J510=$J$5),$J$5,$J$3),I511&lt;-Backtesting!$H$15,IF(OR(J510=$J$4,J510=$J$5),$J$5,$J$4),TRUE,IF(OR(J510=$J$7,J510=$J$6),$J$7,$J$6))</f>
        <v>Do nothing</v>
      </c>
      <c r="K511" t="str">
        <f t="shared" si="80"/>
        <v>Null</v>
      </c>
      <c r="L511" t="str">
        <f t="shared" si="81"/>
        <v>Null</v>
      </c>
      <c r="M511" s="7">
        <f t="shared" si="84"/>
        <v>0</v>
      </c>
      <c r="N511" s="7">
        <f t="shared" si="85"/>
        <v>0</v>
      </c>
      <c r="O511" s="10">
        <f t="shared" si="86"/>
        <v>0</v>
      </c>
      <c r="P511" s="4">
        <f t="shared" si="82"/>
        <v>37.242820333333327</v>
      </c>
      <c r="Q511" s="19">
        <f t="shared" si="87"/>
        <v>37.242820333333327</v>
      </c>
      <c r="R511" s="2">
        <f t="shared" si="88"/>
        <v>0</v>
      </c>
      <c r="S511" s="2">
        <f t="shared" si="89"/>
        <v>0</v>
      </c>
      <c r="T511" s="19">
        <f t="shared" si="90"/>
        <v>37.242820333333327</v>
      </c>
      <c r="U511" s="19">
        <f t="shared" si="83"/>
        <v>0</v>
      </c>
      <c r="V511">
        <f t="shared" si="76"/>
        <v>2012</v>
      </c>
    </row>
    <row r="512" spans="1:22" x14ac:dyDescent="0.25">
      <c r="A512" s="5">
        <v>510</v>
      </c>
      <c r="B512" s="1">
        <v>40942</v>
      </c>
      <c r="C512" s="2">
        <v>109.73046100000001</v>
      </c>
      <c r="D512" s="2">
        <v>93.040405000000007</v>
      </c>
      <c r="E512" s="9">
        <f t="shared" si="77"/>
        <v>-0.36198424258502371</v>
      </c>
      <c r="F512" s="2">
        <f t="array" ref="F512:G512">LINEST(C412:C511,D412:D511)</f>
        <v>0.95816495566907012</v>
      </c>
      <c r="G512" s="2">
        <v>20.944389710327698</v>
      </c>
      <c r="H512" s="2">
        <f t="shared" si="78"/>
        <v>110.09244524258503</v>
      </c>
      <c r="I512" s="4">
        <f t="shared" si="79"/>
        <v>0.57113979836406226</v>
      </c>
      <c r="J512" t="str">
        <f>_xlfn.IFS(I512&gt;Backtesting!$H$15,IF(OR(J511=$J$3,J511=$J$5),$J$5,$J$3),I512&lt;-Backtesting!$H$15,IF(OR(J511=$J$4,J511=$J$5),$J$5,$J$4),TRUE,IF(OR(J511=$J$7,J511=$J$6),$J$7,$J$6))</f>
        <v>Do nothing</v>
      </c>
      <c r="K512" t="str">
        <f t="shared" si="80"/>
        <v>Null</v>
      </c>
      <c r="L512" t="str">
        <f t="shared" si="81"/>
        <v>Null</v>
      </c>
      <c r="M512" s="7">
        <f t="shared" si="84"/>
        <v>0</v>
      </c>
      <c r="N512" s="7">
        <f t="shared" si="85"/>
        <v>0</v>
      </c>
      <c r="O512" s="10">
        <f t="shared" si="86"/>
        <v>0</v>
      </c>
      <c r="P512" s="4">
        <f t="shared" si="82"/>
        <v>37.242820333333327</v>
      </c>
      <c r="Q512" s="19">
        <f t="shared" si="87"/>
        <v>37.242820333333327</v>
      </c>
      <c r="R512" s="2">
        <f t="shared" si="88"/>
        <v>0</v>
      </c>
      <c r="S512" s="2">
        <f t="shared" si="89"/>
        <v>0</v>
      </c>
      <c r="T512" s="19">
        <f t="shared" si="90"/>
        <v>37.242820333333327</v>
      </c>
      <c r="U512" s="19">
        <f t="shared" si="83"/>
        <v>0</v>
      </c>
      <c r="V512">
        <f t="shared" si="76"/>
        <v>2012</v>
      </c>
    </row>
    <row r="513" spans="1:22" x14ac:dyDescent="0.25">
      <c r="A513" s="5">
        <v>511</v>
      </c>
      <c r="B513" s="1">
        <v>40945</v>
      </c>
      <c r="C513" s="2">
        <v>111.44499999999999</v>
      </c>
      <c r="D513" s="2">
        <v>92.662193000000002</v>
      </c>
      <c r="E513" s="9">
        <f t="shared" si="77"/>
        <v>1.7013256750563528</v>
      </c>
      <c r="F513" s="2">
        <f t="array" ref="F513:G513">LINEST(C413:C512,D413:D512)</f>
        <v>0.95921136730034495</v>
      </c>
      <c r="G513" s="2">
        <v>20.861045480365192</v>
      </c>
      <c r="H513" s="2">
        <f t="shared" si="78"/>
        <v>109.74367432494364</v>
      </c>
      <c r="I513" s="4">
        <f t="shared" si="79"/>
        <v>1.6557602679749093</v>
      </c>
      <c r="J513" t="str">
        <f>_xlfn.IFS(I513&gt;Backtesting!$H$15,IF(OR(J512=$J$3,J512=$J$5),$J$5,$J$3),I513&lt;-Backtesting!$H$15,IF(OR(J512=$J$4,J512=$J$5),$J$5,$J$4),TRUE,IF(OR(J512=$J$7,J512=$J$6),$J$7,$J$6))</f>
        <v>Do nothing</v>
      </c>
      <c r="K513" t="str">
        <f t="shared" si="80"/>
        <v>Null</v>
      </c>
      <c r="L513" t="str">
        <f t="shared" si="81"/>
        <v>Null</v>
      </c>
      <c r="M513" s="7">
        <f t="shared" si="84"/>
        <v>0</v>
      </c>
      <c r="N513" s="7">
        <f t="shared" si="85"/>
        <v>0</v>
      </c>
      <c r="O513" s="10">
        <f t="shared" si="86"/>
        <v>0</v>
      </c>
      <c r="P513" s="4">
        <f t="shared" si="82"/>
        <v>37.242820333333327</v>
      </c>
      <c r="Q513" s="19">
        <f t="shared" si="87"/>
        <v>37.242820333333327</v>
      </c>
      <c r="R513" s="2">
        <f t="shared" si="88"/>
        <v>0</v>
      </c>
      <c r="S513" s="2">
        <f t="shared" si="89"/>
        <v>0</v>
      </c>
      <c r="T513" s="19">
        <f t="shared" si="90"/>
        <v>37.242820333333327</v>
      </c>
      <c r="U513" s="19">
        <f t="shared" si="83"/>
        <v>0</v>
      </c>
      <c r="V513">
        <f t="shared" si="76"/>
        <v>2012</v>
      </c>
    </row>
    <row r="514" spans="1:22" x14ac:dyDescent="0.25">
      <c r="A514" s="5">
        <v>512</v>
      </c>
      <c r="B514" s="1">
        <v>40946</v>
      </c>
      <c r="C514" s="2">
        <v>111.873642</v>
      </c>
      <c r="D514" s="2">
        <v>93.040405000000007</v>
      </c>
      <c r="E514" s="9">
        <f t="shared" si="77"/>
        <v>1.6863508229534858</v>
      </c>
      <c r="F514" s="2">
        <f t="array" ref="F514:G514">LINEST(C414:C513,D414:D513)</f>
        <v>0.96704321181798303</v>
      </c>
      <c r="G514" s="2">
        <v>20.213199097000583</v>
      </c>
      <c r="H514" s="2">
        <f t="shared" si="78"/>
        <v>110.18729117704652</v>
      </c>
      <c r="I514" s="4">
        <f t="shared" si="79"/>
        <v>1.6083897916248964</v>
      </c>
      <c r="J514" t="str">
        <f>_xlfn.IFS(I514&gt;Backtesting!$H$15,IF(OR(J513=$J$3,J513=$J$5),$J$5,$J$3),I514&lt;-Backtesting!$H$15,IF(OR(J513=$J$4,J513=$J$5),$J$5,$J$4),TRUE,IF(OR(J513=$J$7,J513=$J$6),$J$7,$J$6))</f>
        <v>Do nothing</v>
      </c>
      <c r="K514" t="str">
        <f t="shared" si="80"/>
        <v>Null</v>
      </c>
      <c r="L514" t="str">
        <f t="shared" si="81"/>
        <v>Null</v>
      </c>
      <c r="M514" s="7">
        <f t="shared" si="84"/>
        <v>0</v>
      </c>
      <c r="N514" s="7">
        <f t="shared" si="85"/>
        <v>0</v>
      </c>
      <c r="O514" s="10">
        <f t="shared" si="86"/>
        <v>0</v>
      </c>
      <c r="P514" s="4">
        <f t="shared" si="82"/>
        <v>37.242820333333327</v>
      </c>
      <c r="Q514" s="19">
        <f t="shared" si="87"/>
        <v>37.242820333333327</v>
      </c>
      <c r="R514" s="2">
        <f t="shared" si="88"/>
        <v>0</v>
      </c>
      <c r="S514" s="2">
        <f t="shared" si="89"/>
        <v>0</v>
      </c>
      <c r="T514" s="19">
        <f t="shared" si="90"/>
        <v>37.242820333333327</v>
      </c>
      <c r="U514" s="19">
        <f t="shared" si="83"/>
        <v>0</v>
      </c>
      <c r="V514">
        <f t="shared" si="76"/>
        <v>2012</v>
      </c>
    </row>
    <row r="515" spans="1:22" x14ac:dyDescent="0.25">
      <c r="A515" s="5">
        <v>513</v>
      </c>
      <c r="B515" s="1">
        <v>40947</v>
      </c>
      <c r="C515" s="2">
        <v>111.873642</v>
      </c>
      <c r="D515" s="2">
        <v>93.418616999999998</v>
      </c>
      <c r="E515" s="9">
        <f t="shared" si="77"/>
        <v>1.2219002971912118</v>
      </c>
      <c r="F515" s="2">
        <f t="array" ref="F515:G515">LINEST(C415:C514,D415:D514)</f>
        <v>0.97502918542696759</v>
      </c>
      <c r="G515" s="2">
        <v>19.565863665584928</v>
      </c>
      <c r="H515" s="2">
        <f t="shared" si="78"/>
        <v>110.65174170280879</v>
      </c>
      <c r="I515" s="4">
        <f t="shared" si="79"/>
        <v>1.331978091533681</v>
      </c>
      <c r="J515" t="str">
        <f>_xlfn.IFS(I515&gt;Backtesting!$H$15,IF(OR(J514=$J$3,J514=$J$5),$J$5,$J$3),I515&lt;-Backtesting!$H$15,IF(OR(J514=$J$4,J514=$J$5),$J$5,$J$4),TRUE,IF(OR(J514=$J$7,J514=$J$6),$J$7,$J$6))</f>
        <v>Do nothing</v>
      </c>
      <c r="K515" t="str">
        <f t="shared" si="80"/>
        <v>Null</v>
      </c>
      <c r="L515" t="str">
        <f t="shared" si="81"/>
        <v>Null</v>
      </c>
      <c r="M515" s="7">
        <f t="shared" si="84"/>
        <v>0</v>
      </c>
      <c r="N515" s="7">
        <f t="shared" si="85"/>
        <v>0</v>
      </c>
      <c r="O515" s="10">
        <f t="shared" si="86"/>
        <v>0</v>
      </c>
      <c r="P515" s="4">
        <f t="shared" si="82"/>
        <v>37.242820333333327</v>
      </c>
      <c r="Q515" s="19">
        <f t="shared" si="87"/>
        <v>37.242820333333327</v>
      </c>
      <c r="R515" s="2">
        <f t="shared" si="88"/>
        <v>0</v>
      </c>
      <c r="S515" s="2">
        <f t="shared" si="89"/>
        <v>0</v>
      </c>
      <c r="T515" s="19">
        <f t="shared" si="90"/>
        <v>37.242820333333327</v>
      </c>
      <c r="U515" s="19">
        <f t="shared" si="83"/>
        <v>0</v>
      </c>
      <c r="V515">
        <f t="shared" si="76"/>
        <v>2012</v>
      </c>
    </row>
    <row r="516" spans="1:22" x14ac:dyDescent="0.25">
      <c r="A516" s="5">
        <v>514</v>
      </c>
      <c r="B516" s="1">
        <v>40948</v>
      </c>
      <c r="C516" s="2">
        <v>112.302269</v>
      </c>
      <c r="D516" s="2">
        <v>93.796822000000006</v>
      </c>
      <c r="E516" s="9">
        <f t="shared" si="77"/>
        <v>1.2216193490378089</v>
      </c>
      <c r="F516" s="2">
        <f t="array" ref="F516:G516">LINEST(C416:C515,D416:D515)</f>
        <v>0.98104291911934882</v>
      </c>
      <c r="G516" s="2">
        <v>19.061941591964228</v>
      </c>
      <c r="H516" s="2">
        <f t="shared" si="78"/>
        <v>111.08064965096219</v>
      </c>
      <c r="I516" s="4">
        <f t="shared" si="79"/>
        <v>1.3049359674821317</v>
      </c>
      <c r="J516" t="str">
        <f>_xlfn.IFS(I516&gt;Backtesting!$H$15,IF(OR(J515=$J$3,J515=$J$5),$J$5,$J$3),I516&lt;-Backtesting!$H$15,IF(OR(J515=$J$4,J515=$J$5),$J$5,$J$4),TRUE,IF(OR(J515=$J$7,J515=$J$6),$J$7,$J$6))</f>
        <v>Do nothing</v>
      </c>
      <c r="K516" t="str">
        <f t="shared" si="80"/>
        <v>Null</v>
      </c>
      <c r="L516" t="str">
        <f t="shared" si="81"/>
        <v>Null</v>
      </c>
      <c r="M516" s="7">
        <f t="shared" si="84"/>
        <v>0</v>
      </c>
      <c r="N516" s="7">
        <f t="shared" si="85"/>
        <v>0</v>
      </c>
      <c r="O516" s="10">
        <f t="shared" si="86"/>
        <v>0</v>
      </c>
      <c r="P516" s="4">
        <f t="shared" si="82"/>
        <v>37.242820333333327</v>
      </c>
      <c r="Q516" s="19">
        <f t="shared" si="87"/>
        <v>37.242820333333327</v>
      </c>
      <c r="R516" s="2">
        <f t="shared" si="88"/>
        <v>0</v>
      </c>
      <c r="S516" s="2">
        <f t="shared" si="89"/>
        <v>0</v>
      </c>
      <c r="T516" s="19">
        <f t="shared" si="90"/>
        <v>37.242820333333327</v>
      </c>
      <c r="U516" s="19">
        <f t="shared" si="83"/>
        <v>0</v>
      </c>
      <c r="V516">
        <f t="shared" ref="V516:V579" si="91">YEAR(B516)</f>
        <v>2012</v>
      </c>
    </row>
    <row r="517" spans="1:22" x14ac:dyDescent="0.25">
      <c r="A517" s="5">
        <v>515</v>
      </c>
      <c r="B517" s="1">
        <v>40949</v>
      </c>
      <c r="C517" s="2">
        <v>113.159508</v>
      </c>
      <c r="D517" s="2">
        <v>94.931465000000003</v>
      </c>
      <c r="E517" s="9">
        <f t="shared" si="77"/>
        <v>0.91048609894815513</v>
      </c>
      <c r="F517" s="2">
        <f t="array" ref="F517:G517">LINEST(C417:C516,D417:D516)</f>
        <v>0.98659106589967605</v>
      </c>
      <c r="G517" s="2">
        <v>18.590486659284053</v>
      </c>
      <c r="H517" s="2">
        <f t="shared" si="78"/>
        <v>112.24902190105185</v>
      </c>
      <c r="I517" s="4">
        <f t="shared" si="79"/>
        <v>1.117231772270838</v>
      </c>
      <c r="J517" t="str">
        <f>_xlfn.IFS(I517&gt;Backtesting!$H$15,IF(OR(J516=$J$3,J516=$J$5),$J$5,$J$3),I517&lt;-Backtesting!$H$15,IF(OR(J516=$J$4,J516=$J$5),$J$5,$J$4),TRUE,IF(OR(J516=$J$7,J516=$J$6),$J$7,$J$6))</f>
        <v>Do nothing</v>
      </c>
      <c r="K517" t="str">
        <f t="shared" si="80"/>
        <v>Null</v>
      </c>
      <c r="L517" t="str">
        <f t="shared" si="81"/>
        <v>Null</v>
      </c>
      <c r="M517" s="7">
        <f t="shared" si="84"/>
        <v>0</v>
      </c>
      <c r="N517" s="7">
        <f t="shared" si="85"/>
        <v>0</v>
      </c>
      <c r="O517" s="10">
        <f t="shared" si="86"/>
        <v>0</v>
      </c>
      <c r="P517" s="4">
        <f t="shared" si="82"/>
        <v>37.242820333333327</v>
      </c>
      <c r="Q517" s="19">
        <f t="shared" si="87"/>
        <v>37.242820333333327</v>
      </c>
      <c r="R517" s="2">
        <f t="shared" si="88"/>
        <v>0</v>
      </c>
      <c r="S517" s="2">
        <f t="shared" si="89"/>
        <v>0</v>
      </c>
      <c r="T517" s="19">
        <f t="shared" si="90"/>
        <v>37.242820333333327</v>
      </c>
      <c r="U517" s="19">
        <f t="shared" si="83"/>
        <v>0</v>
      </c>
      <c r="V517">
        <f t="shared" si="91"/>
        <v>2012</v>
      </c>
    </row>
    <row r="518" spans="1:22" x14ac:dyDescent="0.25">
      <c r="A518" s="5">
        <v>516</v>
      </c>
      <c r="B518" s="1">
        <v>40952</v>
      </c>
      <c r="C518" s="2">
        <v>115.73133900000001</v>
      </c>
      <c r="D518" s="2">
        <v>96.066101000000003</v>
      </c>
      <c r="E518" s="9">
        <f t="shared" si="77"/>
        <v>2.3250920669444497</v>
      </c>
      <c r="F518" s="2">
        <f t="array" ref="F518:G518">LINEST(C418:C517,D418:D517)</f>
        <v>0.99074258604693</v>
      </c>
      <c r="G518" s="2">
        <v>18.22946959686999</v>
      </c>
      <c r="H518" s="2">
        <f t="shared" si="78"/>
        <v>113.40624693305556</v>
      </c>
      <c r="I518" s="4">
        <f t="shared" si="79"/>
        <v>1.8293941621933241</v>
      </c>
      <c r="J518" t="str">
        <f>_xlfn.IFS(I518&gt;Backtesting!$H$15,IF(OR(J517=$J$3,J517=$J$5),$J$5,$J$3),I518&lt;-Backtesting!$H$15,IF(OR(J517=$J$4,J517=$J$5),$J$5,$J$4),TRUE,IF(OR(J517=$J$7,J517=$J$6),$J$7,$J$6))</f>
        <v>Do nothing</v>
      </c>
      <c r="K518" t="str">
        <f t="shared" si="80"/>
        <v>Null</v>
      </c>
      <c r="L518" t="str">
        <f t="shared" si="81"/>
        <v>Null</v>
      </c>
      <c r="M518" s="7">
        <f t="shared" si="84"/>
        <v>0</v>
      </c>
      <c r="N518" s="7">
        <f t="shared" si="85"/>
        <v>0</v>
      </c>
      <c r="O518" s="10">
        <f t="shared" si="86"/>
        <v>0</v>
      </c>
      <c r="P518" s="4">
        <f t="shared" si="82"/>
        <v>37.242820333333327</v>
      </c>
      <c r="Q518" s="19">
        <f t="shared" si="87"/>
        <v>37.242820333333327</v>
      </c>
      <c r="R518" s="2">
        <f t="shared" si="88"/>
        <v>0</v>
      </c>
      <c r="S518" s="2">
        <f t="shared" si="89"/>
        <v>0</v>
      </c>
      <c r="T518" s="19">
        <f t="shared" si="90"/>
        <v>37.242820333333327</v>
      </c>
      <c r="U518" s="19">
        <f t="shared" si="83"/>
        <v>0</v>
      </c>
      <c r="V518">
        <f t="shared" si="91"/>
        <v>2012</v>
      </c>
    </row>
    <row r="519" spans="1:22" x14ac:dyDescent="0.25">
      <c r="A519" s="5">
        <v>517</v>
      </c>
      <c r="B519" s="1">
        <v>40953</v>
      </c>
      <c r="C519" s="2">
        <v>119.160408</v>
      </c>
      <c r="D519" s="2">
        <v>98.335373000000004</v>
      </c>
      <c r="E519" s="9">
        <f t="shared" ref="E519:E582" si="92">C519-H519</f>
        <v>3.3304385814711424</v>
      </c>
      <c r="F519" s="2">
        <f t="array" ref="F519:G519">LINEST(C419:C518,D419:D518)</f>
        <v>1.0031702228006014</v>
      </c>
      <c r="G519" s="2">
        <v>17.182851376938615</v>
      </c>
      <c r="H519" s="2">
        <f t="shared" ref="H519:H582" si="93">F519*D519+G519</f>
        <v>115.82996941852886</v>
      </c>
      <c r="I519" s="4">
        <f t="shared" si="79"/>
        <v>2.2920011543701624</v>
      </c>
      <c r="J519" t="str">
        <f>_xlfn.IFS(I519&gt;Backtesting!$H$15,IF(OR(J518=$J$3,J518=$J$5),$J$5,$J$3),I519&lt;-Backtesting!$H$15,IF(OR(J518=$J$4,J518=$J$5),$J$5,$J$4),TRUE,IF(OR(J518=$J$7,J518=$J$6),$J$7,$J$6))</f>
        <v>Short KBANK Long SCB</v>
      </c>
      <c r="K519" t="str">
        <f t="shared" si="80"/>
        <v>SCB</v>
      </c>
      <c r="L519" t="str">
        <f t="shared" si="81"/>
        <v>KBANK</v>
      </c>
      <c r="M519" s="7">
        <f t="shared" si="84"/>
        <v>119.160408</v>
      </c>
      <c r="N519" s="7">
        <f t="shared" si="85"/>
        <v>-98.335373000000004</v>
      </c>
      <c r="O519" s="10">
        <f t="shared" si="86"/>
        <v>20.825035</v>
      </c>
      <c r="P519" s="4">
        <f t="shared" si="82"/>
        <v>37.242820333333327</v>
      </c>
      <c r="Q519" s="19">
        <f t="shared" si="87"/>
        <v>58.067855333333327</v>
      </c>
      <c r="R519" s="2">
        <f t="shared" si="88"/>
        <v>98.335373000000004</v>
      </c>
      <c r="S519" s="2">
        <f t="shared" si="89"/>
        <v>-119.160408</v>
      </c>
      <c r="T519" s="19">
        <f t="shared" si="90"/>
        <v>37.242820333333341</v>
      </c>
      <c r="U519" s="19">
        <f t="shared" si="83"/>
        <v>4.4408920985006252E-16</v>
      </c>
      <c r="V519">
        <f t="shared" si="91"/>
        <v>2012</v>
      </c>
    </row>
    <row r="520" spans="1:22" x14ac:dyDescent="0.25">
      <c r="A520" s="5">
        <v>518</v>
      </c>
      <c r="B520" s="1">
        <v>40954</v>
      </c>
      <c r="C520" s="2">
        <v>123.01812700000001</v>
      </c>
      <c r="D520" s="2">
        <v>99.848213000000001</v>
      </c>
      <c r="E520" s="9">
        <f t="shared" si="92"/>
        <v>5.38787076988271</v>
      </c>
      <c r="F520" s="2">
        <f t="array" ref="F520:G520">LINEST(C420:C519,D420:D519)</f>
        <v>1.0215903219275295</v>
      </c>
      <c r="G520" s="2">
        <v>15.626288167558755</v>
      </c>
      <c r="H520" s="2">
        <f t="shared" si="93"/>
        <v>117.6302562301173</v>
      </c>
      <c r="I520" s="4">
        <f t="shared" si="79"/>
        <v>3.2300880035524444</v>
      </c>
      <c r="J520" t="str">
        <f>_xlfn.IFS(I520&gt;Backtesting!$H$15,IF(OR(J519=$J$3,J519=$J$5),$J$5,$J$3),I520&lt;-Backtesting!$H$15,IF(OR(J519=$J$4,J519=$J$5),$J$5,$J$4),TRUE,IF(OR(J519=$J$7,J519=$J$6),$J$7,$J$6))</f>
        <v>Hold position</v>
      </c>
      <c r="K520" t="str">
        <f t="shared" si="80"/>
        <v>SCB</v>
      </c>
      <c r="L520" t="str">
        <f t="shared" si="81"/>
        <v>KBANK</v>
      </c>
      <c r="M520" s="7">
        <f t="shared" si="84"/>
        <v>0</v>
      </c>
      <c r="N520" s="7">
        <f t="shared" si="85"/>
        <v>0</v>
      </c>
      <c r="O520" s="10">
        <f t="shared" si="86"/>
        <v>0</v>
      </c>
      <c r="P520" s="4">
        <f t="shared" si="82"/>
        <v>58.067855333333327</v>
      </c>
      <c r="Q520" s="19">
        <f t="shared" si="87"/>
        <v>58.067855333333327</v>
      </c>
      <c r="R520" s="2">
        <f t="shared" si="88"/>
        <v>99.848213000000001</v>
      </c>
      <c r="S520" s="2">
        <f t="shared" si="89"/>
        <v>-123.01812700000001</v>
      </c>
      <c r="T520" s="19">
        <f t="shared" si="90"/>
        <v>34.897941333333321</v>
      </c>
      <c r="U520" s="19">
        <f t="shared" si="83"/>
        <v>-6.5031343634022187E-2</v>
      </c>
      <c r="V520">
        <f t="shared" si="91"/>
        <v>2012</v>
      </c>
    </row>
    <row r="521" spans="1:22" x14ac:dyDescent="0.25">
      <c r="A521" s="5">
        <v>519</v>
      </c>
      <c r="B521" s="1">
        <v>40955</v>
      </c>
      <c r="C521" s="2">
        <v>122.160843</v>
      </c>
      <c r="D521" s="2">
        <v>97.957190999999995</v>
      </c>
      <c r="E521" s="9">
        <f t="shared" si="92"/>
        <v>6.054414052008255</v>
      </c>
      <c r="F521" s="2">
        <f t="array" ref="F521:G521">LINEST(C421:C520,D421:D520)</f>
        <v>1.0517989763300708</v>
      </c>
      <c r="G521" s="2">
        <v>13.07515573002253</v>
      </c>
      <c r="H521" s="2">
        <f t="shared" si="93"/>
        <v>116.10642894799174</v>
      </c>
      <c r="I521" s="4">
        <f t="shared" si="79"/>
        <v>3.3574436818004312</v>
      </c>
      <c r="J521" t="str">
        <f>_xlfn.IFS(I521&gt;Backtesting!$H$15,IF(OR(J520=$J$3,J520=$J$5),$J$5,$J$3),I521&lt;-Backtesting!$H$15,IF(OR(J520=$J$4,J520=$J$5),$J$5,$J$4),TRUE,IF(OR(J520=$J$7,J520=$J$6),$J$7,$J$6))</f>
        <v>Hold position</v>
      </c>
      <c r="K521" t="str">
        <f t="shared" si="80"/>
        <v>SCB</v>
      </c>
      <c r="L521" t="str">
        <f t="shared" si="81"/>
        <v>KBANK</v>
      </c>
      <c r="M521" s="7">
        <f t="shared" si="84"/>
        <v>0</v>
      </c>
      <c r="N521" s="7">
        <f t="shared" si="85"/>
        <v>0</v>
      </c>
      <c r="O521" s="10">
        <f t="shared" si="86"/>
        <v>0</v>
      </c>
      <c r="P521" s="4">
        <f t="shared" si="82"/>
        <v>58.067855333333327</v>
      </c>
      <c r="Q521" s="19">
        <f t="shared" si="87"/>
        <v>58.067855333333327</v>
      </c>
      <c r="R521" s="2">
        <f t="shared" si="88"/>
        <v>97.957190999999995</v>
      </c>
      <c r="S521" s="2">
        <f t="shared" si="89"/>
        <v>-122.160843</v>
      </c>
      <c r="T521" s="19">
        <f t="shared" si="90"/>
        <v>33.864203333333307</v>
      </c>
      <c r="U521" s="19">
        <f t="shared" si="83"/>
        <v>-3.0069332274581684E-2</v>
      </c>
      <c r="V521">
        <f t="shared" si="91"/>
        <v>2012</v>
      </c>
    </row>
    <row r="522" spans="1:22" x14ac:dyDescent="0.25">
      <c r="A522" s="5">
        <v>520</v>
      </c>
      <c r="B522" s="1">
        <v>40956</v>
      </c>
      <c r="C522" s="2">
        <v>122.160843</v>
      </c>
      <c r="D522" s="2">
        <v>97.957190999999995</v>
      </c>
      <c r="E522" s="9">
        <f t="shared" si="92"/>
        <v>5.6483080834363193</v>
      </c>
      <c r="F522" s="2">
        <f t="array" ref="F522:G522">LINEST(C422:C521,D422:D521)</f>
        <v>1.0803808786012286</v>
      </c>
      <c r="G522" s="2">
        <v>10.681458838675326</v>
      </c>
      <c r="H522" s="2">
        <f t="shared" si="93"/>
        <v>116.51253491656368</v>
      </c>
      <c r="I522" s="4">
        <f t="shared" si="79"/>
        <v>2.9684078381539116</v>
      </c>
      <c r="J522" t="str">
        <f>_xlfn.IFS(I522&gt;Backtesting!$H$15,IF(OR(J521=$J$3,J521=$J$5),$J$5,$J$3),I522&lt;-Backtesting!$H$15,IF(OR(J521=$J$4,J521=$J$5),$J$5,$J$4),TRUE,IF(OR(J521=$J$7,J521=$J$6),$J$7,$J$6))</f>
        <v>Hold position</v>
      </c>
      <c r="K522" t="str">
        <f t="shared" si="80"/>
        <v>SCB</v>
      </c>
      <c r="L522" t="str">
        <f t="shared" si="81"/>
        <v>KBANK</v>
      </c>
      <c r="M522" s="7">
        <f t="shared" si="84"/>
        <v>0</v>
      </c>
      <c r="N522" s="7">
        <f t="shared" si="85"/>
        <v>0</v>
      </c>
      <c r="O522" s="10">
        <f t="shared" si="86"/>
        <v>0</v>
      </c>
      <c r="P522" s="4">
        <f t="shared" si="82"/>
        <v>58.067855333333327</v>
      </c>
      <c r="Q522" s="19">
        <f t="shared" si="87"/>
        <v>58.067855333333327</v>
      </c>
      <c r="R522" s="2">
        <f t="shared" si="88"/>
        <v>97.957190999999995</v>
      </c>
      <c r="S522" s="2">
        <f t="shared" si="89"/>
        <v>-122.160843</v>
      </c>
      <c r="T522" s="19">
        <f t="shared" si="90"/>
        <v>33.864203333333307</v>
      </c>
      <c r="U522" s="19">
        <f t="shared" si="83"/>
        <v>0</v>
      </c>
      <c r="V522">
        <f t="shared" si="91"/>
        <v>2012</v>
      </c>
    </row>
    <row r="523" spans="1:22" x14ac:dyDescent="0.25">
      <c r="A523" s="5">
        <v>521</v>
      </c>
      <c r="B523" s="1">
        <v>40959</v>
      </c>
      <c r="C523" s="2">
        <v>118.73176599999999</v>
      </c>
      <c r="D523" s="2">
        <v>96.444305</v>
      </c>
      <c r="E523" s="9">
        <f t="shared" si="92"/>
        <v>3.5294640500897003</v>
      </c>
      <c r="F523" s="2">
        <f t="array" ref="F523:G523">LINEST(C423:C522,D423:D522)</f>
        <v>1.1064792721612797</v>
      </c>
      <c r="G523" s="2">
        <v>8.4886775494098288</v>
      </c>
      <c r="H523" s="2">
        <f t="shared" si="93"/>
        <v>115.20230194991029</v>
      </c>
      <c r="I523" s="4">
        <f t="shared" si="79"/>
        <v>1.9120759119290536</v>
      </c>
      <c r="J523" t="str">
        <f>_xlfn.IFS(I523&gt;Backtesting!$H$15,IF(OR(J522=$J$3,J522=$J$5),$J$5,$J$3),I523&lt;-Backtesting!$H$15,IF(OR(J522=$J$4,J522=$J$5),$J$5,$J$4),TRUE,IF(OR(J522=$J$7,J522=$J$6),$J$7,$J$6))</f>
        <v>Close position</v>
      </c>
      <c r="K523" t="str">
        <f t="shared" si="80"/>
        <v>Null</v>
      </c>
      <c r="L523" t="str">
        <f t="shared" si="81"/>
        <v>Null</v>
      </c>
      <c r="M523" s="7">
        <f t="shared" si="84"/>
        <v>96.444305</v>
      </c>
      <c r="N523" s="7">
        <f t="shared" si="85"/>
        <v>-118.73176599999999</v>
      </c>
      <c r="O523" s="10">
        <f t="shared" si="86"/>
        <v>-22.287460999999993</v>
      </c>
      <c r="P523" s="4">
        <f t="shared" si="82"/>
        <v>58.067855333333327</v>
      </c>
      <c r="Q523" s="19">
        <f t="shared" si="87"/>
        <v>35.780394333333334</v>
      </c>
      <c r="R523" s="2">
        <f t="shared" si="88"/>
        <v>0</v>
      </c>
      <c r="S523" s="2">
        <f t="shared" si="89"/>
        <v>0</v>
      </c>
      <c r="T523" s="19">
        <f t="shared" si="90"/>
        <v>35.780394333333334</v>
      </c>
      <c r="U523" s="19">
        <f t="shared" si="83"/>
        <v>5.5041591464043103E-2</v>
      </c>
      <c r="V523">
        <f t="shared" si="91"/>
        <v>2012</v>
      </c>
    </row>
    <row r="524" spans="1:22" x14ac:dyDescent="0.25">
      <c r="A524" s="5">
        <v>522</v>
      </c>
      <c r="B524" s="1">
        <v>40960</v>
      </c>
      <c r="C524" s="2">
        <v>121.73221599999999</v>
      </c>
      <c r="D524" s="2">
        <v>97.578948999999994</v>
      </c>
      <c r="E524" s="9">
        <f t="shared" si="92"/>
        <v>5.1157630239308247</v>
      </c>
      <c r="F524" s="2">
        <f t="array" ref="F524:G524">LINEST(C424:C523,D424:D523)</f>
        <v>1.1160758708151826</v>
      </c>
      <c r="G524" s="2">
        <v>7.7109424976638934</v>
      </c>
      <c r="H524" s="2">
        <f t="shared" si="93"/>
        <v>116.61645297606917</v>
      </c>
      <c r="I524" s="4">
        <f t="shared" ref="I524:I587" si="94">(E524-AVERAGE(E424:E523))/_xlfn.STDEV.S(E424:E523)</f>
        <v>2.5254643710097646</v>
      </c>
      <c r="J524" t="str">
        <f>_xlfn.IFS(I524&gt;Backtesting!$H$15,IF(OR(J523=$J$3,J523=$J$5),$J$5,$J$3),I524&lt;-Backtesting!$H$15,IF(OR(J523=$J$4,J523=$J$5),$J$5,$J$4),TRUE,IF(OR(J523=$J$7,J523=$J$6),$J$7,$J$6))</f>
        <v>Short KBANK Long SCB</v>
      </c>
      <c r="K524" t="str">
        <f t="shared" ref="K524:K587" si="95">_xlfn.IFS($J524=$J$5,K523,$J524=$J$3,"SCB",$J524=$J$4,"KBANK",TRUE,"Null")</f>
        <v>SCB</v>
      </c>
      <c r="L524" t="str">
        <f t="shared" ref="L524:L587" si="96">_xlfn.IFS($J524=$J$5,L523,$J524=$J$3,"KBANK",$J524=$J$4,"SCB",TRUE,"Null")</f>
        <v>KBANK</v>
      </c>
      <c r="M524" s="7">
        <f t="shared" si="84"/>
        <v>121.73221599999999</v>
      </c>
      <c r="N524" s="7">
        <f t="shared" si="85"/>
        <v>-97.578948999999994</v>
      </c>
      <c r="O524" s="10">
        <f t="shared" si="86"/>
        <v>24.153267</v>
      </c>
      <c r="P524" s="4">
        <f t="shared" ref="P524:P587" si="97">Q523</f>
        <v>35.780394333333334</v>
      </c>
      <c r="Q524" s="19">
        <f t="shared" si="87"/>
        <v>59.933661333333333</v>
      </c>
      <c r="R524" s="2">
        <f t="shared" si="88"/>
        <v>97.578948999999994</v>
      </c>
      <c r="S524" s="2">
        <f t="shared" si="89"/>
        <v>-121.73221599999999</v>
      </c>
      <c r="T524" s="19">
        <f t="shared" si="90"/>
        <v>35.780394333333334</v>
      </c>
      <c r="U524" s="19">
        <f t="shared" ref="U524:U587" si="98">LN(T524/T523)</f>
        <v>0</v>
      </c>
      <c r="V524">
        <f t="shared" si="91"/>
        <v>2012</v>
      </c>
    </row>
    <row r="525" spans="1:22" x14ac:dyDescent="0.25">
      <c r="A525" s="5">
        <v>523</v>
      </c>
      <c r="B525" s="1">
        <v>40961</v>
      </c>
      <c r="C525" s="2">
        <v>122.160843</v>
      </c>
      <c r="D525" s="2">
        <v>97.200744999999998</v>
      </c>
      <c r="E525" s="9">
        <f t="shared" si="92"/>
        <v>5.6932885503716051</v>
      </c>
      <c r="F525" s="2">
        <f t="array" ref="F525:G525">LINEST(C425:C524,D425:D524)</f>
        <v>1.1371065517001864</v>
      </c>
      <c r="G525" s="2">
        <v>5.939950479989264</v>
      </c>
      <c r="H525" s="2">
        <f t="shared" si="93"/>
        <v>116.46755444962839</v>
      </c>
      <c r="I525" s="4">
        <f t="shared" si="94"/>
        <v>2.6604816604210448</v>
      </c>
      <c r="J525" t="str">
        <f>_xlfn.IFS(I525&gt;Backtesting!$H$15,IF(OR(J524=$J$3,J524=$J$5),$J$5,$J$3),I525&lt;-Backtesting!$H$15,IF(OR(J524=$J$4,J524=$J$5),$J$5,$J$4),TRUE,IF(OR(J524=$J$7,J524=$J$6),$J$7,$J$6))</f>
        <v>Hold position</v>
      </c>
      <c r="K525" t="str">
        <f t="shared" si="95"/>
        <v>SCB</v>
      </c>
      <c r="L525" t="str">
        <f t="shared" si="96"/>
        <v>KBANK</v>
      </c>
      <c r="M525" s="7">
        <f t="shared" si="84"/>
        <v>0</v>
      </c>
      <c r="N525" s="7">
        <f t="shared" si="85"/>
        <v>0</v>
      </c>
      <c r="O525" s="10">
        <f t="shared" si="86"/>
        <v>0</v>
      </c>
      <c r="P525" s="4">
        <f t="shared" si="97"/>
        <v>59.933661333333333</v>
      </c>
      <c r="Q525" s="19">
        <f t="shared" si="87"/>
        <v>59.933661333333333</v>
      </c>
      <c r="R525" s="2">
        <f t="shared" si="88"/>
        <v>97.200744999999998</v>
      </c>
      <c r="S525" s="2">
        <f t="shared" si="89"/>
        <v>-122.160843</v>
      </c>
      <c r="T525" s="19">
        <f t="shared" si="90"/>
        <v>34.973563333333345</v>
      </c>
      <c r="U525" s="19">
        <f t="shared" si="98"/>
        <v>-2.2807656326303945E-2</v>
      </c>
      <c r="V525">
        <f t="shared" si="91"/>
        <v>2012</v>
      </c>
    </row>
    <row r="526" spans="1:22" x14ac:dyDescent="0.25">
      <c r="A526" s="5">
        <v>524</v>
      </c>
      <c r="B526" s="1">
        <v>40962</v>
      </c>
      <c r="C526" s="2">
        <v>124.304024</v>
      </c>
      <c r="D526" s="2">
        <v>97.578948999999994</v>
      </c>
      <c r="E526" s="9">
        <f t="shared" si="92"/>
        <v>7.1106620218521357</v>
      </c>
      <c r="F526" s="2">
        <f t="array" ref="F526:G526">LINEST(C426:C525,D426:D525)</f>
        <v>1.1596263213204321</v>
      </c>
      <c r="G526" s="2">
        <v>4.0382443109638189</v>
      </c>
      <c r="H526" s="2">
        <f t="shared" si="93"/>
        <v>117.19336197814786</v>
      </c>
      <c r="I526" s="4">
        <f t="shared" si="94"/>
        <v>3.1088594015801383</v>
      </c>
      <c r="J526" t="str">
        <f>_xlfn.IFS(I526&gt;Backtesting!$H$15,IF(OR(J525=$J$3,J525=$J$5),$J$5,$J$3),I526&lt;-Backtesting!$H$15,IF(OR(J525=$J$4,J525=$J$5),$J$5,$J$4),TRUE,IF(OR(J525=$J$7,J525=$J$6),$J$7,$J$6))</f>
        <v>Hold position</v>
      </c>
      <c r="K526" t="str">
        <f t="shared" si="95"/>
        <v>SCB</v>
      </c>
      <c r="L526" t="str">
        <f t="shared" si="96"/>
        <v>KBANK</v>
      </c>
      <c r="M526" s="7">
        <f t="shared" si="84"/>
        <v>0</v>
      </c>
      <c r="N526" s="7">
        <f t="shared" si="85"/>
        <v>0</v>
      </c>
      <c r="O526" s="10">
        <f t="shared" si="86"/>
        <v>0</v>
      </c>
      <c r="P526" s="4">
        <f t="shared" si="97"/>
        <v>59.933661333333333</v>
      </c>
      <c r="Q526" s="19">
        <f t="shared" si="87"/>
        <v>59.933661333333333</v>
      </c>
      <c r="R526" s="2">
        <f t="shared" si="88"/>
        <v>97.578948999999994</v>
      </c>
      <c r="S526" s="2">
        <f t="shared" si="89"/>
        <v>-124.304024</v>
      </c>
      <c r="T526" s="19">
        <f t="shared" si="90"/>
        <v>33.208586333333329</v>
      </c>
      <c r="U526" s="19">
        <f t="shared" si="98"/>
        <v>-5.1783975765246432E-2</v>
      </c>
      <c r="V526">
        <f t="shared" si="91"/>
        <v>2012</v>
      </c>
    </row>
    <row r="527" spans="1:22" x14ac:dyDescent="0.25">
      <c r="A527" s="5">
        <v>525</v>
      </c>
      <c r="B527" s="1">
        <v>40963</v>
      </c>
      <c r="C527" s="2">
        <v>126.447205</v>
      </c>
      <c r="D527" s="2">
        <v>97.578948999999994</v>
      </c>
      <c r="E527" s="9">
        <f t="shared" si="92"/>
        <v>8.8946626990780118</v>
      </c>
      <c r="F527" s="2">
        <f t="array" ref="F527:G527">LINEST(C427:C526,D427:D526)</f>
        <v>1.1869631996563772</v>
      </c>
      <c r="G527" s="2">
        <v>1.7299207767755433</v>
      </c>
      <c r="H527" s="2">
        <f t="shared" si="93"/>
        <v>117.55254230092198</v>
      </c>
      <c r="I527" s="4">
        <f t="shared" si="94"/>
        <v>3.6151730047820814</v>
      </c>
      <c r="J527" t="str">
        <f>_xlfn.IFS(I527&gt;Backtesting!$H$15,IF(OR(J526=$J$3,J526=$J$5),$J$5,$J$3),I527&lt;-Backtesting!$H$15,IF(OR(J526=$J$4,J526=$J$5),$J$5,$J$4),TRUE,IF(OR(J526=$J$7,J526=$J$6),$J$7,$J$6))</f>
        <v>Hold position</v>
      </c>
      <c r="K527" t="str">
        <f t="shared" si="95"/>
        <v>SCB</v>
      </c>
      <c r="L527" t="str">
        <f t="shared" si="96"/>
        <v>KBANK</v>
      </c>
      <c r="M527" s="7">
        <f t="shared" si="84"/>
        <v>0</v>
      </c>
      <c r="N527" s="7">
        <f t="shared" si="85"/>
        <v>0</v>
      </c>
      <c r="O527" s="10">
        <f t="shared" si="86"/>
        <v>0</v>
      </c>
      <c r="P527" s="4">
        <f t="shared" si="97"/>
        <v>59.933661333333333</v>
      </c>
      <c r="Q527" s="19">
        <f t="shared" si="87"/>
        <v>59.933661333333333</v>
      </c>
      <c r="R527" s="2">
        <f t="shared" si="88"/>
        <v>97.578948999999994</v>
      </c>
      <c r="S527" s="2">
        <f t="shared" si="89"/>
        <v>-126.447205</v>
      </c>
      <c r="T527" s="19">
        <f t="shared" si="90"/>
        <v>31.065405333333331</v>
      </c>
      <c r="U527" s="19">
        <f t="shared" si="98"/>
        <v>-6.671363564205475E-2</v>
      </c>
      <c r="V527">
        <f t="shared" si="91"/>
        <v>2012</v>
      </c>
    </row>
    <row r="528" spans="1:22" x14ac:dyDescent="0.25">
      <c r="A528" s="5">
        <v>526</v>
      </c>
      <c r="B528" s="1">
        <v>40966</v>
      </c>
      <c r="C528" s="2">
        <v>123.01812700000001</v>
      </c>
      <c r="D528" s="2">
        <v>96.066101000000003</v>
      </c>
      <c r="E528" s="9">
        <f t="shared" si="92"/>
        <v>6.8596431210571893</v>
      </c>
      <c r="F528" s="2">
        <f t="array" ref="F528:G528">LINEST(C428:C527,D428:D527)</f>
        <v>1.2238045295292705</v>
      </c>
      <c r="G528" s="2">
        <v>-1.4076456590735802</v>
      </c>
      <c r="H528" s="2">
        <f t="shared" si="93"/>
        <v>116.15848387894282</v>
      </c>
      <c r="I528" s="4">
        <f t="shared" si="94"/>
        <v>2.6666583348879049</v>
      </c>
      <c r="J528" t="str">
        <f>_xlfn.IFS(I528&gt;Backtesting!$H$15,IF(OR(J527=$J$3,J527=$J$5),$J$5,$J$3),I528&lt;-Backtesting!$H$15,IF(OR(J527=$J$4,J527=$J$5),$J$5,$J$4),TRUE,IF(OR(J527=$J$7,J527=$J$6),$J$7,$J$6))</f>
        <v>Hold position</v>
      </c>
      <c r="K528" t="str">
        <f t="shared" si="95"/>
        <v>SCB</v>
      </c>
      <c r="L528" t="str">
        <f t="shared" si="96"/>
        <v>KBANK</v>
      </c>
      <c r="M528" s="7">
        <f t="shared" si="84"/>
        <v>0</v>
      </c>
      <c r="N528" s="7">
        <f t="shared" si="85"/>
        <v>0</v>
      </c>
      <c r="O528" s="10">
        <f t="shared" si="86"/>
        <v>0</v>
      </c>
      <c r="P528" s="4">
        <f t="shared" si="97"/>
        <v>59.933661333333333</v>
      </c>
      <c r="Q528" s="19">
        <f t="shared" si="87"/>
        <v>59.933661333333333</v>
      </c>
      <c r="R528" s="2">
        <f t="shared" si="88"/>
        <v>96.066101000000003</v>
      </c>
      <c r="S528" s="2">
        <f t="shared" si="89"/>
        <v>-123.01812700000001</v>
      </c>
      <c r="T528" s="19">
        <f t="shared" si="90"/>
        <v>32.98163533333333</v>
      </c>
      <c r="U528" s="19">
        <f t="shared" si="98"/>
        <v>5.9856070168736529E-2</v>
      </c>
      <c r="V528">
        <f t="shared" si="91"/>
        <v>2012</v>
      </c>
    </row>
    <row r="529" spans="1:22" x14ac:dyDescent="0.25">
      <c r="A529" s="5">
        <v>527</v>
      </c>
      <c r="B529" s="1">
        <v>40967</v>
      </c>
      <c r="C529" s="2">
        <v>124.304024</v>
      </c>
      <c r="D529" s="2">
        <v>95.687897000000007</v>
      </c>
      <c r="E529" s="9">
        <f t="shared" si="92"/>
        <v>8.3372842798118398</v>
      </c>
      <c r="F529" s="2">
        <f t="array" ref="F529:G529">LINEST(C429:C528,D429:D528)</f>
        <v>1.2490284055138026</v>
      </c>
      <c r="G529" s="2">
        <v>-3.5501616966908216</v>
      </c>
      <c r="H529" s="2">
        <f t="shared" si="93"/>
        <v>115.96673972018816</v>
      </c>
      <c r="I529" s="4">
        <f t="shared" si="94"/>
        <v>3.0702508899510703</v>
      </c>
      <c r="J529" t="str">
        <f>_xlfn.IFS(I529&gt;Backtesting!$H$15,IF(OR(J528=$J$3,J528=$J$5),$J$5,$J$3),I529&lt;-Backtesting!$H$15,IF(OR(J528=$J$4,J528=$J$5),$J$5,$J$4),TRUE,IF(OR(J528=$J$7,J528=$J$6),$J$7,$J$6))</f>
        <v>Hold position</v>
      </c>
      <c r="K529" t="str">
        <f t="shared" si="95"/>
        <v>SCB</v>
      </c>
      <c r="L529" t="str">
        <f t="shared" si="96"/>
        <v>KBANK</v>
      </c>
      <c r="M529" s="7">
        <f t="shared" si="84"/>
        <v>0</v>
      </c>
      <c r="N529" s="7">
        <f t="shared" si="85"/>
        <v>0</v>
      </c>
      <c r="O529" s="10">
        <f t="shared" si="86"/>
        <v>0</v>
      </c>
      <c r="P529" s="4">
        <f t="shared" si="97"/>
        <v>59.933661333333333</v>
      </c>
      <c r="Q529" s="19">
        <f t="shared" si="87"/>
        <v>59.933661333333333</v>
      </c>
      <c r="R529" s="2">
        <f t="shared" si="88"/>
        <v>95.687897000000007</v>
      </c>
      <c r="S529" s="2">
        <f t="shared" si="89"/>
        <v>-124.304024</v>
      </c>
      <c r="T529" s="19">
        <f t="shared" si="90"/>
        <v>31.317534333333327</v>
      </c>
      <c r="U529" s="19">
        <f t="shared" si="98"/>
        <v>-5.1772758475295652E-2</v>
      </c>
      <c r="V529">
        <f t="shared" si="91"/>
        <v>2012</v>
      </c>
    </row>
    <row r="530" spans="1:22" x14ac:dyDescent="0.25">
      <c r="A530" s="5">
        <v>528</v>
      </c>
      <c r="B530" s="1">
        <v>40968</v>
      </c>
      <c r="C530" s="2">
        <v>125.589912</v>
      </c>
      <c r="D530" s="2">
        <v>98.335373000000004</v>
      </c>
      <c r="E530" s="9">
        <f t="shared" si="92"/>
        <v>5.9050509652478382</v>
      </c>
      <c r="F530" s="2">
        <f t="array" ref="F530:G530">LINEST(C430:C529,D430:D529)</f>
        <v>1.279654080673152</v>
      </c>
      <c r="G530" s="2">
        <v>-6.1504002992143398</v>
      </c>
      <c r="H530" s="2">
        <f t="shared" si="93"/>
        <v>119.68486103475216</v>
      </c>
      <c r="I530" s="4">
        <f t="shared" si="94"/>
        <v>2.1147398820522563</v>
      </c>
      <c r="J530" t="str">
        <f>_xlfn.IFS(I530&gt;Backtesting!$H$15,IF(OR(J529=$J$3,J529=$J$5),$J$5,$J$3),I530&lt;-Backtesting!$H$15,IF(OR(J529=$J$4,J529=$J$5),$J$5,$J$4),TRUE,IF(OR(J529=$J$7,J529=$J$6),$J$7,$J$6))</f>
        <v>Hold position</v>
      </c>
      <c r="K530" t="str">
        <f t="shared" si="95"/>
        <v>SCB</v>
      </c>
      <c r="L530" t="str">
        <f t="shared" si="96"/>
        <v>KBANK</v>
      </c>
      <c r="M530" s="7">
        <f t="shared" si="84"/>
        <v>0</v>
      </c>
      <c r="N530" s="7">
        <f t="shared" si="85"/>
        <v>0</v>
      </c>
      <c r="O530" s="10">
        <f t="shared" si="86"/>
        <v>0</v>
      </c>
      <c r="P530" s="4">
        <f t="shared" si="97"/>
        <v>59.933661333333333</v>
      </c>
      <c r="Q530" s="19">
        <f t="shared" si="87"/>
        <v>59.933661333333333</v>
      </c>
      <c r="R530" s="2">
        <f t="shared" si="88"/>
        <v>98.335373000000004</v>
      </c>
      <c r="S530" s="2">
        <f t="shared" si="89"/>
        <v>-125.589912</v>
      </c>
      <c r="T530" s="19">
        <f t="shared" si="90"/>
        <v>32.679122333333339</v>
      </c>
      <c r="U530" s="19">
        <f t="shared" si="98"/>
        <v>4.2558270211743812E-2</v>
      </c>
      <c r="V530">
        <f t="shared" si="91"/>
        <v>2012</v>
      </c>
    </row>
    <row r="531" spans="1:22" x14ac:dyDescent="0.25">
      <c r="A531" s="5">
        <v>529</v>
      </c>
      <c r="B531" s="1">
        <v>40969</v>
      </c>
      <c r="C531" s="2">
        <v>126.01857800000001</v>
      </c>
      <c r="D531" s="2">
        <v>98.335373000000004</v>
      </c>
      <c r="E531" s="9">
        <f t="shared" si="92"/>
        <v>5.9439541465308707</v>
      </c>
      <c r="F531" s="2">
        <f t="array" ref="F531:G531">LINEST(C431:C530,D431:D530)</f>
        <v>1.3118802676151982</v>
      </c>
      <c r="G531" s="2">
        <v>-8.9296115938112024</v>
      </c>
      <c r="H531" s="2">
        <f t="shared" si="93"/>
        <v>120.07462385346913</v>
      </c>
      <c r="I531" s="4">
        <f t="shared" si="94"/>
        <v>2.0724844498425115</v>
      </c>
      <c r="J531" t="str">
        <f>_xlfn.IFS(I531&gt;Backtesting!$H$15,IF(OR(J530=$J$3,J530=$J$5),$J$5,$J$3),I531&lt;-Backtesting!$H$15,IF(OR(J530=$J$4,J530=$J$5),$J$5,$J$4),TRUE,IF(OR(J530=$J$7,J530=$J$6),$J$7,$J$6))</f>
        <v>Hold position</v>
      </c>
      <c r="K531" t="str">
        <f t="shared" si="95"/>
        <v>SCB</v>
      </c>
      <c r="L531" t="str">
        <f t="shared" si="96"/>
        <v>KBANK</v>
      </c>
      <c r="M531" s="7">
        <f t="shared" si="84"/>
        <v>0</v>
      </c>
      <c r="N531" s="7">
        <f t="shared" si="85"/>
        <v>0</v>
      </c>
      <c r="O531" s="10">
        <f t="shared" si="86"/>
        <v>0</v>
      </c>
      <c r="P531" s="4">
        <f t="shared" si="97"/>
        <v>59.933661333333333</v>
      </c>
      <c r="Q531" s="19">
        <f t="shared" si="87"/>
        <v>59.933661333333333</v>
      </c>
      <c r="R531" s="2">
        <f t="shared" si="88"/>
        <v>98.335373000000004</v>
      </c>
      <c r="S531" s="2">
        <f t="shared" si="89"/>
        <v>-126.01857800000001</v>
      </c>
      <c r="T531" s="19">
        <f t="shared" si="90"/>
        <v>32.250456333333332</v>
      </c>
      <c r="U531" s="19">
        <f t="shared" si="98"/>
        <v>-1.32042202335402E-2</v>
      </c>
      <c r="V531">
        <f t="shared" si="91"/>
        <v>2012</v>
      </c>
    </row>
    <row r="532" spans="1:22" x14ac:dyDescent="0.25">
      <c r="A532" s="5">
        <v>530</v>
      </c>
      <c r="B532" s="1">
        <v>40970</v>
      </c>
      <c r="C532" s="2">
        <v>126.447205</v>
      </c>
      <c r="D532" s="2">
        <v>98.713593000000003</v>
      </c>
      <c r="E532" s="9">
        <f t="shared" si="92"/>
        <v>5.5063089088590971</v>
      </c>
      <c r="F532" s="2">
        <f t="array" ref="F532:G532">LINEST(C432:C531,D432:D531)</f>
        <v>1.3424428323751096</v>
      </c>
      <c r="G532" s="2">
        <v>-11.57645928970291</v>
      </c>
      <c r="H532" s="2">
        <f t="shared" si="93"/>
        <v>120.9408960911409</v>
      </c>
      <c r="I532" s="4">
        <f t="shared" si="94"/>
        <v>1.8785991983626225</v>
      </c>
      <c r="J532" t="str">
        <f>_xlfn.IFS(I532&gt;Backtesting!$H$15,IF(OR(J531=$J$3,J531=$J$5),$J$5,$J$3),I532&lt;-Backtesting!$H$15,IF(OR(J531=$J$4,J531=$J$5),$J$5,$J$4),TRUE,IF(OR(J531=$J$7,J531=$J$6),$J$7,$J$6))</f>
        <v>Close position</v>
      </c>
      <c r="K532" t="str">
        <f t="shared" si="95"/>
        <v>Null</v>
      </c>
      <c r="L532" t="str">
        <f t="shared" si="96"/>
        <v>Null</v>
      </c>
      <c r="M532" s="7">
        <f t="shared" si="84"/>
        <v>98.713593000000003</v>
      </c>
      <c r="N532" s="7">
        <f t="shared" si="85"/>
        <v>-126.447205</v>
      </c>
      <c r="O532" s="10">
        <f t="shared" si="86"/>
        <v>-27.733611999999994</v>
      </c>
      <c r="P532" s="4">
        <f t="shared" si="97"/>
        <v>59.933661333333333</v>
      </c>
      <c r="Q532" s="19">
        <f t="shared" si="87"/>
        <v>32.20004933333334</v>
      </c>
      <c r="R532" s="2">
        <f t="shared" si="88"/>
        <v>0</v>
      </c>
      <c r="S532" s="2">
        <f t="shared" si="89"/>
        <v>0</v>
      </c>
      <c r="T532" s="19">
        <f t="shared" si="90"/>
        <v>32.20004933333334</v>
      </c>
      <c r="U532" s="19">
        <f t="shared" si="98"/>
        <v>-1.5642083721875658E-3</v>
      </c>
      <c r="V532">
        <f t="shared" si="91"/>
        <v>2012</v>
      </c>
    </row>
    <row r="533" spans="1:22" x14ac:dyDescent="0.25">
      <c r="A533" s="5">
        <v>531</v>
      </c>
      <c r="B533" s="1">
        <v>40973</v>
      </c>
      <c r="C533" s="2">
        <v>125.589912</v>
      </c>
      <c r="D533" s="2">
        <v>96.822533000000007</v>
      </c>
      <c r="E533" s="9">
        <f t="shared" si="92"/>
        <v>6.9520515090665782</v>
      </c>
      <c r="F533" s="2">
        <f t="array" ref="F533:G533">LINEST(C433:C532,D433:D532)</f>
        <v>1.3629302907051442</v>
      </c>
      <c r="G533" s="2">
        <v>-13.324502557564998</v>
      </c>
      <c r="H533" s="2">
        <f t="shared" si="93"/>
        <v>118.63786049093342</v>
      </c>
      <c r="I533" s="4">
        <f t="shared" si="94"/>
        <v>2.2772180743785011</v>
      </c>
      <c r="J533" t="str">
        <f>_xlfn.IFS(I533&gt;Backtesting!$H$15,IF(OR(J532=$J$3,J532=$J$5),$J$5,$J$3),I533&lt;-Backtesting!$H$15,IF(OR(J532=$J$4,J532=$J$5),$J$5,$J$4),TRUE,IF(OR(J532=$J$7,J532=$J$6),$J$7,$J$6))</f>
        <v>Short KBANK Long SCB</v>
      </c>
      <c r="K533" t="str">
        <f t="shared" si="95"/>
        <v>SCB</v>
      </c>
      <c r="L533" t="str">
        <f t="shared" si="96"/>
        <v>KBANK</v>
      </c>
      <c r="M533" s="7">
        <f t="shared" si="84"/>
        <v>125.589912</v>
      </c>
      <c r="N533" s="7">
        <f t="shared" si="85"/>
        <v>-96.822533000000007</v>
      </c>
      <c r="O533" s="10">
        <f t="shared" si="86"/>
        <v>28.767378999999991</v>
      </c>
      <c r="P533" s="4">
        <f t="shared" si="97"/>
        <v>32.20004933333334</v>
      </c>
      <c r="Q533" s="19">
        <f t="shared" si="87"/>
        <v>60.967428333333331</v>
      </c>
      <c r="R533" s="2">
        <f t="shared" si="88"/>
        <v>96.822533000000007</v>
      </c>
      <c r="S533" s="2">
        <f t="shared" si="89"/>
        <v>-125.589912</v>
      </c>
      <c r="T533" s="19">
        <f t="shared" si="90"/>
        <v>32.20004933333334</v>
      </c>
      <c r="U533" s="19">
        <f t="shared" si="98"/>
        <v>0</v>
      </c>
      <c r="V533">
        <f t="shared" si="91"/>
        <v>2012</v>
      </c>
    </row>
    <row r="534" spans="1:22" x14ac:dyDescent="0.25">
      <c r="A534" s="5">
        <v>532</v>
      </c>
      <c r="B534" s="1">
        <v>40974</v>
      </c>
      <c r="C534" s="2">
        <v>123.44676200000001</v>
      </c>
      <c r="D534" s="2">
        <v>98.335373000000004</v>
      </c>
      <c r="E534" s="9">
        <f t="shared" si="92"/>
        <v>2.4701334396730772</v>
      </c>
      <c r="F534" s="2">
        <f t="array" ref="F534:G534">LINEST(C434:C533,D434:D533)</f>
        <v>1.3831444518963818</v>
      </c>
      <c r="G534" s="2">
        <v>-15.035397029784349</v>
      </c>
      <c r="H534" s="2">
        <f t="shared" si="93"/>
        <v>120.97662856032693</v>
      </c>
      <c r="I534" s="4">
        <f t="shared" si="94"/>
        <v>0.82856471730380699</v>
      </c>
      <c r="J534" t="str">
        <f>_xlfn.IFS(I534&gt;Backtesting!$H$15,IF(OR(J533=$J$3,J533=$J$5),$J$5,$J$3),I534&lt;-Backtesting!$H$15,IF(OR(J533=$J$4,J533=$J$5),$J$5,$J$4),TRUE,IF(OR(J533=$J$7,J533=$J$6),$J$7,$J$6))</f>
        <v>Close position</v>
      </c>
      <c r="K534" t="str">
        <f t="shared" si="95"/>
        <v>Null</v>
      </c>
      <c r="L534" t="str">
        <f t="shared" si="96"/>
        <v>Null</v>
      </c>
      <c r="M534" s="7">
        <f t="shared" si="84"/>
        <v>98.335373000000004</v>
      </c>
      <c r="N534" s="7">
        <f t="shared" si="85"/>
        <v>-123.44676200000001</v>
      </c>
      <c r="O534" s="10">
        <f t="shared" si="86"/>
        <v>-25.111389000000003</v>
      </c>
      <c r="P534" s="4">
        <f t="shared" si="97"/>
        <v>60.967428333333331</v>
      </c>
      <c r="Q534" s="19">
        <f t="shared" si="87"/>
        <v>35.856039333333328</v>
      </c>
      <c r="R534" s="2">
        <f t="shared" si="88"/>
        <v>0</v>
      </c>
      <c r="S534" s="2">
        <f t="shared" si="89"/>
        <v>0</v>
      </c>
      <c r="T534" s="19">
        <f t="shared" si="90"/>
        <v>35.856039333333328</v>
      </c>
      <c r="U534" s="19">
        <f t="shared" si="98"/>
        <v>0.10754402939819743</v>
      </c>
      <c r="V534">
        <f t="shared" si="91"/>
        <v>2012</v>
      </c>
    </row>
    <row r="535" spans="1:22" x14ac:dyDescent="0.25">
      <c r="A535" s="5">
        <v>533</v>
      </c>
      <c r="B535" s="1">
        <v>40976</v>
      </c>
      <c r="C535" s="2">
        <v>124.732643</v>
      </c>
      <c r="D535" s="2">
        <v>102.873955</v>
      </c>
      <c r="E535" s="9">
        <f t="shared" si="92"/>
        <v>-2.6641987717731013</v>
      </c>
      <c r="F535" s="2">
        <f t="array" ref="F535:G535">LINEST(C435:C534,D435:D534)</f>
        <v>1.3915536298819204</v>
      </c>
      <c r="G535" s="2">
        <v>-15.757783728786222</v>
      </c>
      <c r="H535" s="2">
        <f t="shared" si="93"/>
        <v>127.3968417717731</v>
      </c>
      <c r="I535" s="4">
        <f t="shared" si="94"/>
        <v>-0.75027799410846752</v>
      </c>
      <c r="J535" t="str">
        <f>_xlfn.IFS(I535&gt;Backtesting!$H$15,IF(OR(J534=$J$3,J534=$J$5),$J$5,$J$3),I535&lt;-Backtesting!$H$15,IF(OR(J534=$J$4,J534=$J$5),$J$5,$J$4),TRUE,IF(OR(J534=$J$7,J534=$J$6),$J$7,$J$6))</f>
        <v>Do nothing</v>
      </c>
      <c r="K535" t="str">
        <f t="shared" si="95"/>
        <v>Null</v>
      </c>
      <c r="L535" t="str">
        <f t="shared" si="96"/>
        <v>Null</v>
      </c>
      <c r="M535" s="7">
        <f t="shared" si="84"/>
        <v>0</v>
      </c>
      <c r="N535" s="7">
        <f t="shared" si="85"/>
        <v>0</v>
      </c>
      <c r="O535" s="10">
        <f t="shared" si="86"/>
        <v>0</v>
      </c>
      <c r="P535" s="4">
        <f t="shared" si="97"/>
        <v>35.856039333333328</v>
      </c>
      <c r="Q535" s="19">
        <f t="shared" si="87"/>
        <v>35.856039333333328</v>
      </c>
      <c r="R535" s="2">
        <f t="shared" si="88"/>
        <v>0</v>
      </c>
      <c r="S535" s="2">
        <f t="shared" si="89"/>
        <v>0</v>
      </c>
      <c r="T535" s="19">
        <f t="shared" si="90"/>
        <v>35.856039333333328</v>
      </c>
      <c r="U535" s="19">
        <f t="shared" si="98"/>
        <v>0</v>
      </c>
      <c r="V535">
        <f t="shared" si="91"/>
        <v>2012</v>
      </c>
    </row>
    <row r="536" spans="1:22" x14ac:dyDescent="0.25">
      <c r="A536" s="5">
        <v>534</v>
      </c>
      <c r="B536" s="1">
        <v>40977</v>
      </c>
      <c r="C536" s="2">
        <v>124.304024</v>
      </c>
      <c r="D536" s="2">
        <v>100.226456</v>
      </c>
      <c r="E536" s="9">
        <f t="shared" si="92"/>
        <v>0.75359813469971471</v>
      </c>
      <c r="F536" s="2">
        <f t="array" ref="F536:G536">LINEST(C436:C535,D436:D535)</f>
        <v>1.3795058764708064</v>
      </c>
      <c r="G536" s="2">
        <v>-14.712559164542412</v>
      </c>
      <c r="H536" s="2">
        <f t="shared" si="93"/>
        <v>123.55042586530028</v>
      </c>
      <c r="I536" s="4">
        <f t="shared" si="94"/>
        <v>0.2884063262716754</v>
      </c>
      <c r="J536" t="str">
        <f>_xlfn.IFS(I536&gt;Backtesting!$H$15,IF(OR(J535=$J$3,J535=$J$5),$J$5,$J$3),I536&lt;-Backtesting!$H$15,IF(OR(J535=$J$4,J535=$J$5),$J$5,$J$4),TRUE,IF(OR(J535=$J$7,J535=$J$6),$J$7,$J$6))</f>
        <v>Do nothing</v>
      </c>
      <c r="K536" t="str">
        <f t="shared" si="95"/>
        <v>Null</v>
      </c>
      <c r="L536" t="str">
        <f t="shared" si="96"/>
        <v>Null</v>
      </c>
      <c r="M536" s="7">
        <f t="shared" si="84"/>
        <v>0</v>
      </c>
      <c r="N536" s="7">
        <f t="shared" si="85"/>
        <v>0</v>
      </c>
      <c r="O536" s="10">
        <f t="shared" si="86"/>
        <v>0</v>
      </c>
      <c r="P536" s="4">
        <f t="shared" si="97"/>
        <v>35.856039333333328</v>
      </c>
      <c r="Q536" s="19">
        <f t="shared" si="87"/>
        <v>35.856039333333328</v>
      </c>
      <c r="R536" s="2">
        <f t="shared" si="88"/>
        <v>0</v>
      </c>
      <c r="S536" s="2">
        <f t="shared" si="89"/>
        <v>0</v>
      </c>
      <c r="T536" s="19">
        <f t="shared" si="90"/>
        <v>35.856039333333328</v>
      </c>
      <c r="U536" s="19">
        <f t="shared" si="98"/>
        <v>0</v>
      </c>
      <c r="V536">
        <f t="shared" si="91"/>
        <v>2012</v>
      </c>
    </row>
    <row r="537" spans="1:22" x14ac:dyDescent="0.25">
      <c r="A537" s="5">
        <v>535</v>
      </c>
      <c r="B537" s="1">
        <v>40980</v>
      </c>
      <c r="C537" s="2">
        <v>121.73221599999999</v>
      </c>
      <c r="D537" s="2">
        <v>99.091797</v>
      </c>
      <c r="E537" s="9">
        <f t="shared" si="92"/>
        <v>-0.28358424473310606</v>
      </c>
      <c r="F537" s="2">
        <f t="array" ref="F537:G537">LINEST(C437:C536,D437:D536)</f>
        <v>1.3811557277352953</v>
      </c>
      <c r="G537" s="2">
        <v>-14.845402753400037</v>
      </c>
      <c r="H537" s="2">
        <f t="shared" si="93"/>
        <v>122.0158002447331</v>
      </c>
      <c r="I537" s="4">
        <f t="shared" si="94"/>
        <v>-4.0111589670219057E-2</v>
      </c>
      <c r="J537" t="str">
        <f>_xlfn.IFS(I537&gt;Backtesting!$H$15,IF(OR(J536=$J$3,J536=$J$5),$J$5,$J$3),I537&lt;-Backtesting!$H$15,IF(OR(J536=$J$4,J536=$J$5),$J$5,$J$4),TRUE,IF(OR(J536=$J$7,J536=$J$6),$J$7,$J$6))</f>
        <v>Do nothing</v>
      </c>
      <c r="K537" t="str">
        <f t="shared" si="95"/>
        <v>Null</v>
      </c>
      <c r="L537" t="str">
        <f t="shared" si="96"/>
        <v>Null</v>
      </c>
      <c r="M537" s="7">
        <f t="shared" si="84"/>
        <v>0</v>
      </c>
      <c r="N537" s="7">
        <f t="shared" si="85"/>
        <v>0</v>
      </c>
      <c r="O537" s="10">
        <f t="shared" si="86"/>
        <v>0</v>
      </c>
      <c r="P537" s="4">
        <f t="shared" si="97"/>
        <v>35.856039333333328</v>
      </c>
      <c r="Q537" s="19">
        <f t="shared" si="87"/>
        <v>35.856039333333328</v>
      </c>
      <c r="R537" s="2">
        <f t="shared" si="88"/>
        <v>0</v>
      </c>
      <c r="S537" s="2">
        <f t="shared" si="89"/>
        <v>0</v>
      </c>
      <c r="T537" s="19">
        <f t="shared" si="90"/>
        <v>35.856039333333328</v>
      </c>
      <c r="U537" s="19">
        <f t="shared" si="98"/>
        <v>0</v>
      </c>
      <c r="V537">
        <f t="shared" si="91"/>
        <v>2012</v>
      </c>
    </row>
    <row r="538" spans="1:22" x14ac:dyDescent="0.25">
      <c r="A538" s="5">
        <v>536</v>
      </c>
      <c r="B538" s="1">
        <v>40981</v>
      </c>
      <c r="C538" s="2">
        <v>126.447205</v>
      </c>
      <c r="D538" s="2">
        <v>100.226456</v>
      </c>
      <c r="E538" s="9">
        <f t="shared" si="92"/>
        <v>2.8755217902509429</v>
      </c>
      <c r="F538" s="2">
        <f t="array" ref="F538:G538">LINEST(C438:C537,D438:D537)</f>
        <v>1.3790583278304251</v>
      </c>
      <c r="G538" s="2">
        <v>-14.646445605980617</v>
      </c>
      <c r="H538" s="2">
        <f t="shared" si="93"/>
        <v>123.57168320974905</v>
      </c>
      <c r="I538" s="4">
        <f t="shared" si="94"/>
        <v>0.92335076573065711</v>
      </c>
      <c r="J538" t="str">
        <f>_xlfn.IFS(I538&gt;Backtesting!$H$15,IF(OR(J537=$J$3,J537=$J$5),$J$5,$J$3),I538&lt;-Backtesting!$H$15,IF(OR(J537=$J$4,J537=$J$5),$J$5,$J$4),TRUE,IF(OR(J537=$J$7,J537=$J$6),$J$7,$J$6))</f>
        <v>Do nothing</v>
      </c>
      <c r="K538" t="str">
        <f t="shared" si="95"/>
        <v>Null</v>
      </c>
      <c r="L538" t="str">
        <f t="shared" si="96"/>
        <v>Null</v>
      </c>
      <c r="M538" s="7">
        <f t="shared" si="84"/>
        <v>0</v>
      </c>
      <c r="N538" s="7">
        <f t="shared" si="85"/>
        <v>0</v>
      </c>
      <c r="O538" s="10">
        <f t="shared" si="86"/>
        <v>0</v>
      </c>
      <c r="P538" s="4">
        <f t="shared" si="97"/>
        <v>35.856039333333328</v>
      </c>
      <c r="Q538" s="19">
        <f t="shared" si="87"/>
        <v>35.856039333333328</v>
      </c>
      <c r="R538" s="2">
        <f t="shared" si="88"/>
        <v>0</v>
      </c>
      <c r="S538" s="2">
        <f t="shared" si="89"/>
        <v>0</v>
      </c>
      <c r="T538" s="19">
        <f t="shared" si="90"/>
        <v>35.856039333333328</v>
      </c>
      <c r="U538" s="19">
        <f t="shared" si="98"/>
        <v>0</v>
      </c>
      <c r="V538">
        <f t="shared" si="91"/>
        <v>2012</v>
      </c>
    </row>
    <row r="539" spans="1:22" x14ac:dyDescent="0.25">
      <c r="A539" s="5">
        <v>537</v>
      </c>
      <c r="B539" s="1">
        <v>40982</v>
      </c>
      <c r="C539" s="2">
        <v>129.44761700000001</v>
      </c>
      <c r="D539" s="2">
        <v>102.873955</v>
      </c>
      <c r="E539" s="9">
        <f t="shared" si="92"/>
        <v>2.069389741320677</v>
      </c>
      <c r="F539" s="2">
        <f t="array" ref="F539:G539">LINEST(C439:C538,D439:D538)</f>
        <v>1.3868925162082808</v>
      </c>
      <c r="G539" s="2">
        <v>-15.296891043568124</v>
      </c>
      <c r="H539" s="2">
        <f t="shared" si="93"/>
        <v>127.37822725867933</v>
      </c>
      <c r="I539" s="4">
        <f t="shared" si="94"/>
        <v>0.6551256245255106</v>
      </c>
      <c r="J539" t="str">
        <f>_xlfn.IFS(I539&gt;Backtesting!$H$15,IF(OR(J538=$J$3,J538=$J$5),$J$5,$J$3),I539&lt;-Backtesting!$H$15,IF(OR(J538=$J$4,J538=$J$5),$J$5,$J$4),TRUE,IF(OR(J538=$J$7,J538=$J$6),$J$7,$J$6))</f>
        <v>Do nothing</v>
      </c>
      <c r="K539" t="str">
        <f t="shared" si="95"/>
        <v>Null</v>
      </c>
      <c r="L539" t="str">
        <f t="shared" si="96"/>
        <v>Null</v>
      </c>
      <c r="M539" s="7">
        <f t="shared" si="84"/>
        <v>0</v>
      </c>
      <c r="N539" s="7">
        <f t="shared" si="85"/>
        <v>0</v>
      </c>
      <c r="O539" s="10">
        <f t="shared" si="86"/>
        <v>0</v>
      </c>
      <c r="P539" s="4">
        <f t="shared" si="97"/>
        <v>35.856039333333328</v>
      </c>
      <c r="Q539" s="19">
        <f t="shared" si="87"/>
        <v>35.856039333333328</v>
      </c>
      <c r="R539" s="2">
        <f t="shared" si="88"/>
        <v>0</v>
      </c>
      <c r="S539" s="2">
        <f t="shared" si="89"/>
        <v>0</v>
      </c>
      <c r="T539" s="19">
        <f t="shared" si="90"/>
        <v>35.856039333333328</v>
      </c>
      <c r="U539" s="19">
        <f t="shared" si="98"/>
        <v>0</v>
      </c>
      <c r="V539">
        <f t="shared" si="91"/>
        <v>2012</v>
      </c>
    </row>
    <row r="540" spans="1:22" x14ac:dyDescent="0.25">
      <c r="A540" s="5">
        <v>538</v>
      </c>
      <c r="B540" s="1">
        <v>40983</v>
      </c>
      <c r="C540" s="2">
        <v>132.44809000000001</v>
      </c>
      <c r="D540" s="2">
        <v>106.277863</v>
      </c>
      <c r="E540" s="9">
        <f t="shared" si="92"/>
        <v>0.20696179976030749</v>
      </c>
      <c r="F540" s="2">
        <f t="array" ref="F540:G540">LINEST(C440:C539,D440:D539)</f>
        <v>1.3936479089347957</v>
      </c>
      <c r="G540" s="2">
        <v>-15.872793335768989</v>
      </c>
      <c r="H540" s="2">
        <f t="shared" si="93"/>
        <v>132.2411282002397</v>
      </c>
      <c r="I540" s="4">
        <f t="shared" si="94"/>
        <v>6.305998032559984E-2</v>
      </c>
      <c r="J540" t="str">
        <f>_xlfn.IFS(I540&gt;Backtesting!$H$15,IF(OR(J539=$J$3,J539=$J$5),$J$5,$J$3),I540&lt;-Backtesting!$H$15,IF(OR(J539=$J$4,J539=$J$5),$J$5,$J$4),TRUE,IF(OR(J539=$J$7,J539=$J$6),$J$7,$J$6))</f>
        <v>Do nothing</v>
      </c>
      <c r="K540" t="str">
        <f t="shared" si="95"/>
        <v>Null</v>
      </c>
      <c r="L540" t="str">
        <f t="shared" si="96"/>
        <v>Null</v>
      </c>
      <c r="M540" s="7">
        <f t="shared" si="84"/>
        <v>0</v>
      </c>
      <c r="N540" s="7">
        <f t="shared" si="85"/>
        <v>0</v>
      </c>
      <c r="O540" s="10">
        <f t="shared" si="86"/>
        <v>0</v>
      </c>
      <c r="P540" s="4">
        <f t="shared" si="97"/>
        <v>35.856039333333328</v>
      </c>
      <c r="Q540" s="19">
        <f t="shared" si="87"/>
        <v>35.856039333333328</v>
      </c>
      <c r="R540" s="2">
        <f t="shared" si="88"/>
        <v>0</v>
      </c>
      <c r="S540" s="2">
        <f t="shared" si="89"/>
        <v>0</v>
      </c>
      <c r="T540" s="19">
        <f t="shared" si="90"/>
        <v>35.856039333333328</v>
      </c>
      <c r="U540" s="19">
        <f t="shared" si="98"/>
        <v>0</v>
      </c>
      <c r="V540">
        <f t="shared" si="91"/>
        <v>2012</v>
      </c>
    </row>
    <row r="541" spans="1:22" x14ac:dyDescent="0.25">
      <c r="A541" s="5">
        <v>539</v>
      </c>
      <c r="B541" s="1">
        <v>40984</v>
      </c>
      <c r="C541" s="2">
        <v>134.59124800000001</v>
      </c>
      <c r="D541" s="2">
        <v>108.54714199999999</v>
      </c>
      <c r="E541" s="9">
        <f t="shared" si="92"/>
        <v>-0.92968164741245118</v>
      </c>
      <c r="F541" s="2">
        <f t="array" ref="F541:G541">LINEST(C441:C540,D441:D540)</f>
        <v>1.4010532687850141</v>
      </c>
      <c r="G541" s="2">
        <v>-16.559398468958605</v>
      </c>
      <c r="H541" s="2">
        <f t="shared" si="93"/>
        <v>135.52092964741246</v>
      </c>
      <c r="I541" s="4">
        <f t="shared" si="94"/>
        <v>-0.28822139650959994</v>
      </c>
      <c r="J541" t="str">
        <f>_xlfn.IFS(I541&gt;Backtesting!$H$15,IF(OR(J540=$J$3,J540=$J$5),$J$5,$J$3),I541&lt;-Backtesting!$H$15,IF(OR(J540=$J$4,J540=$J$5),$J$5,$J$4),TRUE,IF(OR(J540=$J$7,J540=$J$6),$J$7,$J$6))</f>
        <v>Do nothing</v>
      </c>
      <c r="K541" t="str">
        <f t="shared" si="95"/>
        <v>Null</v>
      </c>
      <c r="L541" t="str">
        <f t="shared" si="96"/>
        <v>Null</v>
      </c>
      <c r="M541" s="7">
        <f t="shared" si="84"/>
        <v>0</v>
      </c>
      <c r="N541" s="7">
        <f t="shared" si="85"/>
        <v>0</v>
      </c>
      <c r="O541" s="10">
        <f t="shared" si="86"/>
        <v>0</v>
      </c>
      <c r="P541" s="4">
        <f t="shared" si="97"/>
        <v>35.856039333333328</v>
      </c>
      <c r="Q541" s="19">
        <f t="shared" si="87"/>
        <v>35.856039333333328</v>
      </c>
      <c r="R541" s="2">
        <f t="shared" si="88"/>
        <v>0</v>
      </c>
      <c r="S541" s="2">
        <f t="shared" si="89"/>
        <v>0</v>
      </c>
      <c r="T541" s="19">
        <f t="shared" si="90"/>
        <v>35.856039333333328</v>
      </c>
      <c r="U541" s="19">
        <f t="shared" si="98"/>
        <v>0</v>
      </c>
      <c r="V541">
        <f t="shared" si="91"/>
        <v>2012</v>
      </c>
    </row>
    <row r="542" spans="1:22" x14ac:dyDescent="0.25">
      <c r="A542" s="5">
        <v>540</v>
      </c>
      <c r="B542" s="1">
        <v>40987</v>
      </c>
      <c r="C542" s="2">
        <v>135.87716699999999</v>
      </c>
      <c r="D542" s="2">
        <v>112.329262</v>
      </c>
      <c r="E542" s="9">
        <f t="shared" si="92"/>
        <v>-5.1472107451987199</v>
      </c>
      <c r="F542" s="2">
        <f t="array" ref="F542:G542">LINEST(C442:C541,D442:D541)</f>
        <v>1.4126435041018379</v>
      </c>
      <c r="G542" s="2">
        <v>-17.656824539654693</v>
      </c>
      <c r="H542" s="2">
        <f t="shared" si="93"/>
        <v>141.02437774519871</v>
      </c>
      <c r="I542" s="4">
        <f t="shared" si="94"/>
        <v>-1.5921360722740603</v>
      </c>
      <c r="J542" t="str">
        <f>_xlfn.IFS(I542&gt;Backtesting!$H$15,IF(OR(J541=$J$3,J541=$J$5),$J$5,$J$3),I542&lt;-Backtesting!$H$15,IF(OR(J541=$J$4,J541=$J$5),$J$5,$J$4),TRUE,IF(OR(J541=$J$7,J541=$J$6),$J$7,$J$6))</f>
        <v>Do nothing</v>
      </c>
      <c r="K542" t="str">
        <f t="shared" si="95"/>
        <v>Null</v>
      </c>
      <c r="L542" t="str">
        <f t="shared" si="96"/>
        <v>Null</v>
      </c>
      <c r="M542" s="7">
        <f t="shared" si="84"/>
        <v>0</v>
      </c>
      <c r="N542" s="7">
        <f t="shared" si="85"/>
        <v>0</v>
      </c>
      <c r="O542" s="10">
        <f t="shared" si="86"/>
        <v>0</v>
      </c>
      <c r="P542" s="4">
        <f t="shared" si="97"/>
        <v>35.856039333333328</v>
      </c>
      <c r="Q542" s="19">
        <f t="shared" si="87"/>
        <v>35.856039333333328</v>
      </c>
      <c r="R542" s="2">
        <f t="shared" si="88"/>
        <v>0</v>
      </c>
      <c r="S542" s="2">
        <f t="shared" si="89"/>
        <v>0</v>
      </c>
      <c r="T542" s="19">
        <f t="shared" si="90"/>
        <v>35.856039333333328</v>
      </c>
      <c r="U542" s="19">
        <f t="shared" si="98"/>
        <v>0</v>
      </c>
      <c r="V542">
        <f t="shared" si="91"/>
        <v>2012</v>
      </c>
    </row>
    <row r="543" spans="1:22" x14ac:dyDescent="0.25">
      <c r="A543" s="5">
        <v>541</v>
      </c>
      <c r="B543" s="1">
        <v>40988</v>
      </c>
      <c r="C543" s="2">
        <v>136.30581699999999</v>
      </c>
      <c r="D543" s="2">
        <v>113.842102</v>
      </c>
      <c r="E543" s="9">
        <f t="shared" si="92"/>
        <v>-6.6070203730112667</v>
      </c>
      <c r="F543" s="2">
        <f t="array" ref="F543:G543">LINEST(C443:C542,D443:D542)</f>
        <v>1.4074702006698965</v>
      </c>
      <c r="G543" s="2">
        <v>-17.316528773611552</v>
      </c>
      <c r="H543" s="2">
        <f t="shared" si="93"/>
        <v>142.91283737301126</v>
      </c>
      <c r="I543" s="4">
        <f t="shared" si="94"/>
        <v>-2.0140528347685724</v>
      </c>
      <c r="J543" t="str">
        <f>_xlfn.IFS(I543&gt;Backtesting!$H$15,IF(OR(J542=$J$3,J542=$J$5),$J$5,$J$3),I543&lt;-Backtesting!$H$15,IF(OR(J542=$J$4,J542=$J$5),$J$5,$J$4),TRUE,IF(OR(J542=$J$7,J542=$J$6),$J$7,$J$6))</f>
        <v>Long KBANK Short SCB</v>
      </c>
      <c r="K543" t="str">
        <f t="shared" si="95"/>
        <v>KBANK</v>
      </c>
      <c r="L543" t="str">
        <f t="shared" si="96"/>
        <v>SCB</v>
      </c>
      <c r="M543" s="7">
        <f t="shared" si="84"/>
        <v>113.842102</v>
      </c>
      <c r="N543" s="7">
        <f t="shared" si="85"/>
        <v>-136.30581699999999</v>
      </c>
      <c r="O543" s="10">
        <f t="shared" si="86"/>
        <v>-22.463714999999993</v>
      </c>
      <c r="P543" s="4">
        <f t="shared" si="97"/>
        <v>35.856039333333328</v>
      </c>
      <c r="Q543" s="19">
        <f t="shared" si="87"/>
        <v>13.392324333333335</v>
      </c>
      <c r="R543" s="2">
        <f t="shared" si="88"/>
        <v>136.30581699999999</v>
      </c>
      <c r="S543" s="2">
        <f t="shared" si="89"/>
        <v>-113.842102</v>
      </c>
      <c r="T543" s="19">
        <f t="shared" si="90"/>
        <v>35.856039333333328</v>
      </c>
      <c r="U543" s="19">
        <f t="shared" si="98"/>
        <v>0</v>
      </c>
      <c r="V543">
        <f t="shared" si="91"/>
        <v>2012</v>
      </c>
    </row>
    <row r="544" spans="1:22" x14ac:dyDescent="0.25">
      <c r="A544" s="5">
        <v>542</v>
      </c>
      <c r="B544" s="1">
        <v>40989</v>
      </c>
      <c r="C544" s="2">
        <v>135.44851700000001</v>
      </c>
      <c r="D544" s="2">
        <v>115.354958</v>
      </c>
      <c r="E544" s="9">
        <f t="shared" si="92"/>
        <v>-8.8929605633420863</v>
      </c>
      <c r="F544" s="2">
        <f t="array" ref="F544:G544">LINEST(C444:C543,D444:D543)</f>
        <v>1.3841555830853751</v>
      </c>
      <c r="G544" s="2">
        <v>-15.327731588936842</v>
      </c>
      <c r="H544" s="2">
        <f t="shared" si="93"/>
        <v>144.3414775633421</v>
      </c>
      <c r="I544" s="4">
        <f t="shared" si="94"/>
        <v>-2.6514281817382135</v>
      </c>
      <c r="J544" t="str">
        <f>_xlfn.IFS(I544&gt;Backtesting!$H$15,IF(OR(J543=$J$3,J543=$J$5),$J$5,$J$3),I544&lt;-Backtesting!$H$15,IF(OR(J543=$J$4,J543=$J$5),$J$5,$J$4),TRUE,IF(OR(J543=$J$7,J543=$J$6),$J$7,$J$6))</f>
        <v>Hold position</v>
      </c>
      <c r="K544" t="str">
        <f t="shared" si="95"/>
        <v>KBANK</v>
      </c>
      <c r="L544" t="str">
        <f t="shared" si="96"/>
        <v>SCB</v>
      </c>
      <c r="M544" s="7">
        <f t="shared" si="84"/>
        <v>0</v>
      </c>
      <c r="N544" s="7">
        <f t="shared" si="85"/>
        <v>0</v>
      </c>
      <c r="O544" s="10">
        <f t="shared" si="86"/>
        <v>0</v>
      </c>
      <c r="P544" s="4">
        <f t="shared" si="97"/>
        <v>13.392324333333335</v>
      </c>
      <c r="Q544" s="19">
        <f t="shared" si="87"/>
        <v>13.392324333333335</v>
      </c>
      <c r="R544" s="2">
        <f t="shared" si="88"/>
        <v>135.44851700000001</v>
      </c>
      <c r="S544" s="2">
        <f t="shared" si="89"/>
        <v>-115.354958</v>
      </c>
      <c r="T544" s="19">
        <f t="shared" si="90"/>
        <v>33.485883333333348</v>
      </c>
      <c r="U544" s="19">
        <f t="shared" si="98"/>
        <v>-6.838805705328406E-2</v>
      </c>
      <c r="V544">
        <f t="shared" si="91"/>
        <v>2012</v>
      </c>
    </row>
    <row r="545" spans="1:22" x14ac:dyDescent="0.25">
      <c r="A545" s="5">
        <v>543</v>
      </c>
      <c r="B545" s="1">
        <v>40990</v>
      </c>
      <c r="C545" s="2">
        <v>132.87670900000001</v>
      </c>
      <c r="D545" s="2">
        <v>111.572838</v>
      </c>
      <c r="E545" s="9">
        <f t="shared" si="92"/>
        <v>-5.4269465757414537</v>
      </c>
      <c r="F545" s="2">
        <f t="array" ref="F545:G545">LINEST(C445:C544,D445:D544)</f>
        <v>1.3522687802518092</v>
      </c>
      <c r="G545" s="2">
        <v>-12.572809975751269</v>
      </c>
      <c r="H545" s="2">
        <f t="shared" si="93"/>
        <v>138.30365557574146</v>
      </c>
      <c r="I545" s="4">
        <f t="shared" si="94"/>
        <v>-1.5101712752708323</v>
      </c>
      <c r="J545" t="str">
        <f>_xlfn.IFS(I545&gt;Backtesting!$H$15,IF(OR(J544=$J$3,J544=$J$5),$J$5,$J$3),I545&lt;-Backtesting!$H$15,IF(OR(J544=$J$4,J544=$J$5),$J$5,$J$4),TRUE,IF(OR(J544=$J$7,J544=$J$6),$J$7,$J$6))</f>
        <v>Close position</v>
      </c>
      <c r="K545" t="str">
        <f t="shared" si="95"/>
        <v>Null</v>
      </c>
      <c r="L545" t="str">
        <f t="shared" si="96"/>
        <v>Null</v>
      </c>
      <c r="M545" s="7">
        <f t="shared" si="84"/>
        <v>132.87670900000001</v>
      </c>
      <c r="N545" s="7">
        <f t="shared" si="85"/>
        <v>-111.572838</v>
      </c>
      <c r="O545" s="10">
        <f t="shared" si="86"/>
        <v>21.303871000000001</v>
      </c>
      <c r="P545" s="4">
        <f t="shared" si="97"/>
        <v>13.392324333333335</v>
      </c>
      <c r="Q545" s="19">
        <f t="shared" si="87"/>
        <v>34.696195333333335</v>
      </c>
      <c r="R545" s="2">
        <f t="shared" si="88"/>
        <v>0</v>
      </c>
      <c r="S545" s="2">
        <f t="shared" si="89"/>
        <v>0</v>
      </c>
      <c r="T545" s="19">
        <f t="shared" si="90"/>
        <v>34.696195333333335</v>
      </c>
      <c r="U545" s="19">
        <f t="shared" si="98"/>
        <v>3.5506079383681659E-2</v>
      </c>
      <c r="V545">
        <f t="shared" si="91"/>
        <v>2012</v>
      </c>
    </row>
    <row r="546" spans="1:22" x14ac:dyDescent="0.25">
      <c r="A546" s="5">
        <v>544</v>
      </c>
      <c r="B546" s="1">
        <v>40991</v>
      </c>
      <c r="C546" s="2">
        <v>130.30487099999999</v>
      </c>
      <c r="D546" s="2">
        <v>110.05999799999999</v>
      </c>
      <c r="E546" s="9">
        <f t="shared" si="92"/>
        <v>-5.5449646971109132</v>
      </c>
      <c r="F546" s="2">
        <f t="array" ref="F546:G546">LINEST(C446:C545,D446:D545)</f>
        <v>1.3335271696143898</v>
      </c>
      <c r="G546" s="2">
        <v>-10.918161923594468</v>
      </c>
      <c r="H546" s="2">
        <f t="shared" si="93"/>
        <v>135.8498356971109</v>
      </c>
      <c r="I546" s="4">
        <f t="shared" si="94"/>
        <v>-1.5310426405566631</v>
      </c>
      <c r="J546" t="str">
        <f>_xlfn.IFS(I546&gt;Backtesting!$H$15,IF(OR(J545=$J$3,J545=$J$5),$J$5,$J$3),I546&lt;-Backtesting!$H$15,IF(OR(J545=$J$4,J545=$J$5),$J$5,$J$4),TRUE,IF(OR(J545=$J$7,J545=$J$6),$J$7,$J$6))</f>
        <v>Do nothing</v>
      </c>
      <c r="K546" t="str">
        <f t="shared" si="95"/>
        <v>Null</v>
      </c>
      <c r="L546" t="str">
        <f t="shared" si="96"/>
        <v>Null</v>
      </c>
      <c r="M546" s="7">
        <f t="shared" si="84"/>
        <v>0</v>
      </c>
      <c r="N546" s="7">
        <f t="shared" si="85"/>
        <v>0</v>
      </c>
      <c r="O546" s="10">
        <f t="shared" si="86"/>
        <v>0</v>
      </c>
      <c r="P546" s="4">
        <f t="shared" si="97"/>
        <v>34.696195333333335</v>
      </c>
      <c r="Q546" s="19">
        <f t="shared" si="87"/>
        <v>34.696195333333335</v>
      </c>
      <c r="R546" s="2">
        <f t="shared" si="88"/>
        <v>0</v>
      </c>
      <c r="S546" s="2">
        <f t="shared" si="89"/>
        <v>0</v>
      </c>
      <c r="T546" s="19">
        <f t="shared" si="90"/>
        <v>34.696195333333335</v>
      </c>
      <c r="U546" s="19">
        <f t="shared" si="98"/>
        <v>0</v>
      </c>
      <c r="V546">
        <f t="shared" si="91"/>
        <v>2012</v>
      </c>
    </row>
    <row r="547" spans="1:22" x14ac:dyDescent="0.25">
      <c r="A547" s="5">
        <v>545</v>
      </c>
      <c r="B547" s="1">
        <v>40994</v>
      </c>
      <c r="C547" s="2">
        <v>127.733086</v>
      </c>
      <c r="D547" s="2">
        <v>107.03428599999999</v>
      </c>
      <c r="E547" s="9">
        <f t="shared" si="92"/>
        <v>-3.7859182724089777</v>
      </c>
      <c r="F547" s="2">
        <f t="array" ref="F547:G547">LINEST(C447:C546,D447:D546)</f>
        <v>1.3170107027398807</v>
      </c>
      <c r="G547" s="2">
        <v>-9.4462959497124075</v>
      </c>
      <c r="H547" s="2">
        <f t="shared" si="93"/>
        <v>131.51900427240898</v>
      </c>
      <c r="I547" s="4">
        <f t="shared" si="94"/>
        <v>-1.0148636276431564</v>
      </c>
      <c r="J547" t="str">
        <f>_xlfn.IFS(I547&gt;Backtesting!$H$15,IF(OR(J546=$J$3,J546=$J$5),$J$5,$J$3),I547&lt;-Backtesting!$H$15,IF(OR(J546=$J$4,J546=$J$5),$J$5,$J$4),TRUE,IF(OR(J546=$J$7,J546=$J$6),$J$7,$J$6))</f>
        <v>Do nothing</v>
      </c>
      <c r="K547" t="str">
        <f t="shared" si="95"/>
        <v>Null</v>
      </c>
      <c r="L547" t="str">
        <f t="shared" si="96"/>
        <v>Null</v>
      </c>
      <c r="M547" s="7">
        <f t="shared" si="84"/>
        <v>0</v>
      </c>
      <c r="N547" s="7">
        <f t="shared" si="85"/>
        <v>0</v>
      </c>
      <c r="O547" s="10">
        <f t="shared" si="86"/>
        <v>0</v>
      </c>
      <c r="P547" s="4">
        <f t="shared" si="97"/>
        <v>34.696195333333335</v>
      </c>
      <c r="Q547" s="19">
        <f t="shared" si="87"/>
        <v>34.696195333333335</v>
      </c>
      <c r="R547" s="2">
        <f t="shared" si="88"/>
        <v>0</v>
      </c>
      <c r="S547" s="2">
        <f t="shared" si="89"/>
        <v>0</v>
      </c>
      <c r="T547" s="19">
        <f t="shared" si="90"/>
        <v>34.696195333333335</v>
      </c>
      <c r="U547" s="19">
        <f t="shared" si="98"/>
        <v>0</v>
      </c>
      <c r="V547">
        <f t="shared" si="91"/>
        <v>2012</v>
      </c>
    </row>
    <row r="548" spans="1:22" x14ac:dyDescent="0.25">
      <c r="A548" s="5">
        <v>546</v>
      </c>
      <c r="B548" s="1">
        <v>40995</v>
      </c>
      <c r="C548" s="2">
        <v>133.30535900000001</v>
      </c>
      <c r="D548" s="2">
        <v>111.951035</v>
      </c>
      <c r="E548" s="9">
        <f t="shared" si="92"/>
        <v>-4.4738338738336552</v>
      </c>
      <c r="F548" s="2">
        <f t="array" ref="F548:G548">LINEST(C448:C547,D448:D547)</f>
        <v>1.3079034027040077</v>
      </c>
      <c r="G548" s="2">
        <v>-8.6419467389017939</v>
      </c>
      <c r="H548" s="2">
        <f t="shared" si="93"/>
        <v>137.77919287383367</v>
      </c>
      <c r="I548" s="4">
        <f t="shared" si="94"/>
        <v>-1.2201275998315575</v>
      </c>
      <c r="J548" t="str">
        <f>_xlfn.IFS(I548&gt;Backtesting!$H$15,IF(OR(J547=$J$3,J547=$J$5),$J$5,$J$3),I548&lt;-Backtesting!$H$15,IF(OR(J547=$J$4,J547=$J$5),$J$5,$J$4),TRUE,IF(OR(J547=$J$7,J547=$J$6),$J$7,$J$6))</f>
        <v>Do nothing</v>
      </c>
      <c r="K548" t="str">
        <f t="shared" si="95"/>
        <v>Null</v>
      </c>
      <c r="L548" t="str">
        <f t="shared" si="96"/>
        <v>Null</v>
      </c>
      <c r="M548" s="7">
        <f t="shared" si="84"/>
        <v>0</v>
      </c>
      <c r="N548" s="7">
        <f t="shared" si="85"/>
        <v>0</v>
      </c>
      <c r="O548" s="10">
        <f t="shared" si="86"/>
        <v>0</v>
      </c>
      <c r="P548" s="4">
        <f t="shared" si="97"/>
        <v>34.696195333333335</v>
      </c>
      <c r="Q548" s="19">
        <f t="shared" si="87"/>
        <v>34.696195333333335</v>
      </c>
      <c r="R548" s="2">
        <f t="shared" si="88"/>
        <v>0</v>
      </c>
      <c r="S548" s="2">
        <f t="shared" si="89"/>
        <v>0</v>
      </c>
      <c r="T548" s="19">
        <f t="shared" si="90"/>
        <v>34.696195333333335</v>
      </c>
      <c r="U548" s="19">
        <f t="shared" si="98"/>
        <v>0</v>
      </c>
      <c r="V548">
        <f t="shared" si="91"/>
        <v>2012</v>
      </c>
    </row>
    <row r="549" spans="1:22" x14ac:dyDescent="0.25">
      <c r="A549" s="5">
        <v>547</v>
      </c>
      <c r="B549" s="1">
        <v>40996</v>
      </c>
      <c r="C549" s="2">
        <v>131.590836</v>
      </c>
      <c r="D549" s="2">
        <v>110.438194</v>
      </c>
      <c r="E549" s="9">
        <f t="shared" si="92"/>
        <v>-3.9261907029329279</v>
      </c>
      <c r="F549" s="2">
        <f t="array" ref="F549:G549">LINEST(C449:C548,D449:D548)</f>
        <v>1.2946381451608178</v>
      </c>
      <c r="G549" s="2">
        <v>-7.4604719321376507</v>
      </c>
      <c r="H549" s="2">
        <f t="shared" si="93"/>
        <v>135.51702670293292</v>
      </c>
      <c r="I549" s="4">
        <f t="shared" si="94"/>
        <v>-1.0573610841904004</v>
      </c>
      <c r="J549" t="str">
        <f>_xlfn.IFS(I549&gt;Backtesting!$H$15,IF(OR(J548=$J$3,J548=$J$5),$J$5,$J$3),I549&lt;-Backtesting!$H$15,IF(OR(J548=$J$4,J548=$J$5),$J$5,$J$4),TRUE,IF(OR(J548=$J$7,J548=$J$6),$J$7,$J$6))</f>
        <v>Do nothing</v>
      </c>
      <c r="K549" t="str">
        <f t="shared" si="95"/>
        <v>Null</v>
      </c>
      <c r="L549" t="str">
        <f t="shared" si="96"/>
        <v>Null</v>
      </c>
      <c r="M549" s="7">
        <f t="shared" si="84"/>
        <v>0</v>
      </c>
      <c r="N549" s="7">
        <f t="shared" si="85"/>
        <v>0</v>
      </c>
      <c r="O549" s="10">
        <f t="shared" si="86"/>
        <v>0</v>
      </c>
      <c r="P549" s="4">
        <f t="shared" si="97"/>
        <v>34.696195333333335</v>
      </c>
      <c r="Q549" s="19">
        <f t="shared" si="87"/>
        <v>34.696195333333335</v>
      </c>
      <c r="R549" s="2">
        <f t="shared" si="88"/>
        <v>0</v>
      </c>
      <c r="S549" s="2">
        <f t="shared" si="89"/>
        <v>0</v>
      </c>
      <c r="T549" s="19">
        <f t="shared" si="90"/>
        <v>34.696195333333335</v>
      </c>
      <c r="U549" s="19">
        <f t="shared" si="98"/>
        <v>0</v>
      </c>
      <c r="V549">
        <f t="shared" si="91"/>
        <v>2012</v>
      </c>
    </row>
    <row r="550" spans="1:22" x14ac:dyDescent="0.25">
      <c r="A550" s="5">
        <v>548</v>
      </c>
      <c r="B550" s="1">
        <v>40997</v>
      </c>
      <c r="C550" s="2">
        <v>134.59124800000001</v>
      </c>
      <c r="D550" s="2">
        <v>110.438194</v>
      </c>
      <c r="E550" s="9">
        <f t="shared" si="92"/>
        <v>-0.70322221097092097</v>
      </c>
      <c r="F550" s="2">
        <f t="array" ref="F550:G550">LINEST(C450:C549,D450:D549)</f>
        <v>1.2852071582362661</v>
      </c>
      <c r="G550" s="2">
        <v>-6.6414872605145234</v>
      </c>
      <c r="H550" s="2">
        <f t="shared" si="93"/>
        <v>135.29447021097093</v>
      </c>
      <c r="I550" s="4">
        <f t="shared" si="94"/>
        <v>-0.10314776412430834</v>
      </c>
      <c r="J550" t="str">
        <f>_xlfn.IFS(I550&gt;Backtesting!$H$15,IF(OR(J549=$J$3,J549=$J$5),$J$5,$J$3),I550&lt;-Backtesting!$H$15,IF(OR(J549=$J$4,J549=$J$5),$J$5,$J$4),TRUE,IF(OR(J549=$J$7,J549=$J$6),$J$7,$J$6))</f>
        <v>Do nothing</v>
      </c>
      <c r="K550" t="str">
        <f t="shared" si="95"/>
        <v>Null</v>
      </c>
      <c r="L550" t="str">
        <f t="shared" si="96"/>
        <v>Null</v>
      </c>
      <c r="M550" s="7">
        <f t="shared" si="84"/>
        <v>0</v>
      </c>
      <c r="N550" s="7">
        <f t="shared" si="85"/>
        <v>0</v>
      </c>
      <c r="O550" s="10">
        <f t="shared" si="86"/>
        <v>0</v>
      </c>
      <c r="P550" s="4">
        <f t="shared" si="97"/>
        <v>34.696195333333335</v>
      </c>
      <c r="Q550" s="19">
        <f t="shared" si="87"/>
        <v>34.696195333333335</v>
      </c>
      <c r="R550" s="2">
        <f t="shared" si="88"/>
        <v>0</v>
      </c>
      <c r="S550" s="2">
        <f t="shared" si="89"/>
        <v>0</v>
      </c>
      <c r="T550" s="19">
        <f t="shared" si="90"/>
        <v>34.696195333333335</v>
      </c>
      <c r="U550" s="19">
        <f t="shared" si="98"/>
        <v>0</v>
      </c>
      <c r="V550">
        <f t="shared" si="91"/>
        <v>2012</v>
      </c>
    </row>
    <row r="551" spans="1:22" x14ac:dyDescent="0.25">
      <c r="A551" s="5">
        <v>549</v>
      </c>
      <c r="B551" s="1">
        <v>40998</v>
      </c>
      <c r="C551" s="2">
        <v>132.01944</v>
      </c>
      <c r="D551" s="2">
        <v>108.54714199999999</v>
      </c>
      <c r="E551" s="9">
        <f t="shared" si="92"/>
        <v>-0.8113621396286419</v>
      </c>
      <c r="F551" s="2">
        <f t="array" ref="F551:G551">LINEST(C451:C550,D451:D550)</f>
        <v>1.2832393386533225</v>
      </c>
      <c r="G551" s="2">
        <v>-6.4611605731596313</v>
      </c>
      <c r="H551" s="2">
        <f t="shared" si="93"/>
        <v>132.83080213962864</v>
      </c>
      <c r="I551" s="4">
        <f t="shared" si="94"/>
        <v>-0.14310617899935626</v>
      </c>
      <c r="J551" t="str">
        <f>_xlfn.IFS(I551&gt;Backtesting!$H$15,IF(OR(J550=$J$3,J550=$J$5),$J$5,$J$3),I551&lt;-Backtesting!$H$15,IF(OR(J550=$J$4,J550=$J$5),$J$5,$J$4),TRUE,IF(OR(J550=$J$7,J550=$J$6),$J$7,$J$6))</f>
        <v>Do nothing</v>
      </c>
      <c r="K551" t="str">
        <f t="shared" si="95"/>
        <v>Null</v>
      </c>
      <c r="L551" t="str">
        <f t="shared" si="96"/>
        <v>Null</v>
      </c>
      <c r="M551" s="7">
        <f t="shared" si="84"/>
        <v>0</v>
      </c>
      <c r="N551" s="7">
        <f t="shared" si="85"/>
        <v>0</v>
      </c>
      <c r="O551" s="10">
        <f t="shared" si="86"/>
        <v>0</v>
      </c>
      <c r="P551" s="4">
        <f t="shared" si="97"/>
        <v>34.696195333333335</v>
      </c>
      <c r="Q551" s="19">
        <f t="shared" si="87"/>
        <v>34.696195333333335</v>
      </c>
      <c r="R551" s="2">
        <f t="shared" si="88"/>
        <v>0</v>
      </c>
      <c r="S551" s="2">
        <f t="shared" si="89"/>
        <v>0</v>
      </c>
      <c r="T551" s="19">
        <f t="shared" si="90"/>
        <v>34.696195333333335</v>
      </c>
      <c r="U551" s="19">
        <f t="shared" si="98"/>
        <v>0</v>
      </c>
      <c r="V551">
        <f t="shared" si="91"/>
        <v>2012</v>
      </c>
    </row>
    <row r="552" spans="1:22" x14ac:dyDescent="0.25">
      <c r="A552" s="5">
        <v>550</v>
      </c>
      <c r="B552" s="1">
        <v>41001</v>
      </c>
      <c r="C552" s="2">
        <v>133.73400899999999</v>
      </c>
      <c r="D552" s="2">
        <v>108.16892199999999</v>
      </c>
      <c r="E552" s="9">
        <f t="shared" si="92"/>
        <v>1.4216364345480486</v>
      </c>
      <c r="F552" s="2">
        <f t="array" ref="F552:G552">LINEST(C452:C551,D452:D551)</f>
        <v>1.2812741623506172</v>
      </c>
      <c r="G552" s="2">
        <v>-6.2816723624673045</v>
      </c>
      <c r="H552" s="2">
        <f t="shared" si="93"/>
        <v>132.31237256545194</v>
      </c>
      <c r="I552" s="4">
        <f t="shared" si="94"/>
        <v>0.5088566665868236</v>
      </c>
      <c r="J552" t="str">
        <f>_xlfn.IFS(I552&gt;Backtesting!$H$15,IF(OR(J551=$J$3,J551=$J$5),$J$5,$J$3),I552&lt;-Backtesting!$H$15,IF(OR(J551=$J$4,J551=$J$5),$J$5,$J$4),TRUE,IF(OR(J551=$J$7,J551=$J$6),$J$7,$J$6))</f>
        <v>Do nothing</v>
      </c>
      <c r="K552" t="str">
        <f t="shared" si="95"/>
        <v>Null</v>
      </c>
      <c r="L552" t="str">
        <f t="shared" si="96"/>
        <v>Null</v>
      </c>
      <c r="M552" s="7">
        <f t="shared" si="84"/>
        <v>0</v>
      </c>
      <c r="N552" s="7">
        <f t="shared" si="85"/>
        <v>0</v>
      </c>
      <c r="O552" s="10">
        <f t="shared" si="86"/>
        <v>0</v>
      </c>
      <c r="P552" s="4">
        <f t="shared" si="97"/>
        <v>34.696195333333335</v>
      </c>
      <c r="Q552" s="19">
        <f t="shared" si="87"/>
        <v>34.696195333333335</v>
      </c>
      <c r="R552" s="2">
        <f t="shared" si="88"/>
        <v>0</v>
      </c>
      <c r="S552" s="2">
        <f t="shared" si="89"/>
        <v>0</v>
      </c>
      <c r="T552" s="19">
        <f t="shared" si="90"/>
        <v>34.696195333333335</v>
      </c>
      <c r="U552" s="19">
        <f t="shared" si="98"/>
        <v>0</v>
      </c>
      <c r="V552">
        <f t="shared" si="91"/>
        <v>2012</v>
      </c>
    </row>
    <row r="553" spans="1:22" x14ac:dyDescent="0.25">
      <c r="A553" s="5">
        <v>551</v>
      </c>
      <c r="B553" s="1">
        <v>41002</v>
      </c>
      <c r="C553" s="2">
        <v>138.02032500000001</v>
      </c>
      <c r="D553" s="2">
        <v>112.707474</v>
      </c>
      <c r="E553" s="9">
        <f t="shared" si="92"/>
        <v>-0.18489538934699112</v>
      </c>
      <c r="F553" s="2">
        <f t="array" ref="F553:G553">LINEST(C453:C552,D453:D552)</f>
        <v>1.2852029491201582</v>
      </c>
      <c r="G553" s="2">
        <v>-6.6467575833365515</v>
      </c>
      <c r="H553" s="2">
        <f t="shared" si="93"/>
        <v>138.20522038934701</v>
      </c>
      <c r="I553" s="4">
        <f t="shared" si="94"/>
        <v>2.7976654647436566E-2</v>
      </c>
      <c r="J553" t="str">
        <f>_xlfn.IFS(I553&gt;Backtesting!$H$15,IF(OR(J552=$J$3,J552=$J$5),$J$5,$J$3),I553&lt;-Backtesting!$H$15,IF(OR(J552=$J$4,J552=$J$5),$J$5,$J$4),TRUE,IF(OR(J552=$J$7,J552=$J$6),$J$7,$J$6))</f>
        <v>Do nothing</v>
      </c>
      <c r="K553" t="str">
        <f t="shared" si="95"/>
        <v>Null</v>
      </c>
      <c r="L553" t="str">
        <f t="shared" si="96"/>
        <v>Null</v>
      </c>
      <c r="M553" s="7">
        <f t="shared" si="84"/>
        <v>0</v>
      </c>
      <c r="N553" s="7">
        <f t="shared" si="85"/>
        <v>0</v>
      </c>
      <c r="O553" s="10">
        <f t="shared" si="86"/>
        <v>0</v>
      </c>
      <c r="P553" s="4">
        <f t="shared" si="97"/>
        <v>34.696195333333335</v>
      </c>
      <c r="Q553" s="19">
        <f t="shared" si="87"/>
        <v>34.696195333333335</v>
      </c>
      <c r="R553" s="2">
        <f t="shared" si="88"/>
        <v>0</v>
      </c>
      <c r="S553" s="2">
        <f t="shared" si="89"/>
        <v>0</v>
      </c>
      <c r="T553" s="19">
        <f t="shared" si="90"/>
        <v>34.696195333333335</v>
      </c>
      <c r="U553" s="19">
        <f t="shared" si="98"/>
        <v>0</v>
      </c>
      <c r="V553">
        <f t="shared" si="91"/>
        <v>2012</v>
      </c>
    </row>
    <row r="554" spans="1:22" x14ac:dyDescent="0.25">
      <c r="A554" s="5">
        <v>552</v>
      </c>
      <c r="B554" s="1">
        <v>41003</v>
      </c>
      <c r="C554" s="2">
        <v>134.59124800000001</v>
      </c>
      <c r="D554" s="2">
        <v>111.572838</v>
      </c>
      <c r="E554" s="9">
        <f t="shared" si="92"/>
        <v>-2.1527777868679436</v>
      </c>
      <c r="F554" s="2">
        <f t="array" ref="F554:G554">LINEST(C454:C553,D454:D553)</f>
        <v>1.2862531296424953</v>
      </c>
      <c r="G554" s="2">
        <v>-6.7668862737271951</v>
      </c>
      <c r="H554" s="2">
        <f t="shared" si="93"/>
        <v>136.74402578686795</v>
      </c>
      <c r="I554" s="4">
        <f t="shared" si="94"/>
        <v>-0.55317254808601291</v>
      </c>
      <c r="J554" t="str">
        <f>_xlfn.IFS(I554&gt;Backtesting!$H$15,IF(OR(J553=$J$3,J553=$J$5),$J$5,$J$3),I554&lt;-Backtesting!$H$15,IF(OR(J553=$J$4,J553=$J$5),$J$5,$J$4),TRUE,IF(OR(J553=$J$7,J553=$J$6),$J$7,$J$6))</f>
        <v>Do nothing</v>
      </c>
      <c r="K554" t="str">
        <f t="shared" si="95"/>
        <v>Null</v>
      </c>
      <c r="L554" t="str">
        <f t="shared" si="96"/>
        <v>Null</v>
      </c>
      <c r="M554" s="7">
        <f t="shared" si="84"/>
        <v>0</v>
      </c>
      <c r="N554" s="7">
        <f t="shared" si="85"/>
        <v>0</v>
      </c>
      <c r="O554" s="10">
        <f t="shared" si="86"/>
        <v>0</v>
      </c>
      <c r="P554" s="4">
        <f t="shared" si="97"/>
        <v>34.696195333333335</v>
      </c>
      <c r="Q554" s="19">
        <f t="shared" si="87"/>
        <v>34.696195333333335</v>
      </c>
      <c r="R554" s="2">
        <f t="shared" si="88"/>
        <v>0</v>
      </c>
      <c r="S554" s="2">
        <f t="shared" si="89"/>
        <v>0</v>
      </c>
      <c r="T554" s="19">
        <f t="shared" si="90"/>
        <v>34.696195333333335</v>
      </c>
      <c r="U554" s="19">
        <f t="shared" si="98"/>
        <v>0</v>
      </c>
      <c r="V554">
        <f t="shared" si="91"/>
        <v>2012</v>
      </c>
    </row>
    <row r="555" spans="1:22" x14ac:dyDescent="0.25">
      <c r="A555" s="5">
        <v>553</v>
      </c>
      <c r="B555" s="1">
        <v>41004</v>
      </c>
      <c r="C555" s="2">
        <v>131.16218599999999</v>
      </c>
      <c r="D555" s="2">
        <v>109.681763</v>
      </c>
      <c r="E555" s="9">
        <f t="shared" si="92"/>
        <v>-3.0639509671723033</v>
      </c>
      <c r="F555" s="2">
        <f t="array" ref="F555:G555">LINEST(C455:C554,D455:D554)</f>
        <v>1.2836720843312348</v>
      </c>
      <c r="G555" s="2">
        <v>-6.5692803561622242</v>
      </c>
      <c r="H555" s="2">
        <f t="shared" si="93"/>
        <v>134.22613696717229</v>
      </c>
      <c r="I555" s="4">
        <f t="shared" si="94"/>
        <v>-0.81527094887588136</v>
      </c>
      <c r="J555" t="str">
        <f>_xlfn.IFS(I555&gt;Backtesting!$H$15,IF(OR(J554=$J$3,J554=$J$5),$J$5,$J$3),I555&lt;-Backtesting!$H$15,IF(OR(J554=$J$4,J554=$J$5),$J$5,$J$4),TRUE,IF(OR(J554=$J$7,J554=$J$6),$J$7,$J$6))</f>
        <v>Do nothing</v>
      </c>
      <c r="K555" t="str">
        <f t="shared" si="95"/>
        <v>Null</v>
      </c>
      <c r="L555" t="str">
        <f t="shared" si="96"/>
        <v>Null</v>
      </c>
      <c r="M555" s="7">
        <f t="shared" si="84"/>
        <v>0</v>
      </c>
      <c r="N555" s="7">
        <f t="shared" si="85"/>
        <v>0</v>
      </c>
      <c r="O555" s="10">
        <f t="shared" si="86"/>
        <v>0</v>
      </c>
      <c r="P555" s="4">
        <f t="shared" si="97"/>
        <v>34.696195333333335</v>
      </c>
      <c r="Q555" s="19">
        <f t="shared" si="87"/>
        <v>34.696195333333335</v>
      </c>
      <c r="R555" s="2">
        <f t="shared" si="88"/>
        <v>0</v>
      </c>
      <c r="S555" s="2">
        <f t="shared" si="89"/>
        <v>0</v>
      </c>
      <c r="T555" s="19">
        <f t="shared" si="90"/>
        <v>34.696195333333335</v>
      </c>
      <c r="U555" s="19">
        <f t="shared" si="98"/>
        <v>0</v>
      </c>
      <c r="V555">
        <f t="shared" si="91"/>
        <v>2012</v>
      </c>
    </row>
    <row r="556" spans="1:22" x14ac:dyDescent="0.25">
      <c r="A556" s="5">
        <v>554</v>
      </c>
      <c r="B556" s="1">
        <v>41009</v>
      </c>
      <c r="C556" s="2">
        <v>131.16217</v>
      </c>
      <c r="D556" s="2">
        <v>107.03428599999999</v>
      </c>
      <c r="E556" s="9">
        <f t="shared" si="92"/>
        <v>0.43480514873442644</v>
      </c>
      <c r="F556" s="2">
        <f t="array" ref="F556:G556">LINEST(C456:C555,D456:D555)</f>
        <v>1.2799448208028299</v>
      </c>
      <c r="G556" s="2">
        <v>-6.2706151627632494</v>
      </c>
      <c r="H556" s="2">
        <f t="shared" si="93"/>
        <v>130.72736485126558</v>
      </c>
      <c r="I556" s="4">
        <f t="shared" si="94"/>
        <v>0.22263265031119381</v>
      </c>
      <c r="J556" t="str">
        <f>_xlfn.IFS(I556&gt;Backtesting!$H$15,IF(OR(J555=$J$3,J555=$J$5),$J$5,$J$3),I556&lt;-Backtesting!$H$15,IF(OR(J555=$J$4,J555=$J$5),$J$5,$J$4),TRUE,IF(OR(J555=$J$7,J555=$J$6),$J$7,$J$6))</f>
        <v>Do nothing</v>
      </c>
      <c r="K556" t="str">
        <f t="shared" si="95"/>
        <v>Null</v>
      </c>
      <c r="L556" t="str">
        <f t="shared" si="96"/>
        <v>Null</v>
      </c>
      <c r="M556" s="7">
        <f t="shared" si="84"/>
        <v>0</v>
      </c>
      <c r="N556" s="7">
        <f t="shared" si="85"/>
        <v>0</v>
      </c>
      <c r="O556" s="10">
        <f t="shared" si="86"/>
        <v>0</v>
      </c>
      <c r="P556" s="4">
        <f t="shared" si="97"/>
        <v>34.696195333333335</v>
      </c>
      <c r="Q556" s="19">
        <f t="shared" si="87"/>
        <v>34.696195333333335</v>
      </c>
      <c r="R556" s="2">
        <f t="shared" si="88"/>
        <v>0</v>
      </c>
      <c r="S556" s="2">
        <f t="shared" si="89"/>
        <v>0</v>
      </c>
      <c r="T556" s="19">
        <f t="shared" si="90"/>
        <v>34.696195333333335</v>
      </c>
      <c r="U556" s="19">
        <f t="shared" si="98"/>
        <v>0</v>
      </c>
      <c r="V556">
        <f t="shared" si="91"/>
        <v>2012</v>
      </c>
    </row>
    <row r="557" spans="1:22" x14ac:dyDescent="0.25">
      <c r="A557" s="5">
        <v>555</v>
      </c>
      <c r="B557" s="1">
        <v>41010</v>
      </c>
      <c r="C557" s="2">
        <v>128.99061599999999</v>
      </c>
      <c r="D557" s="2">
        <v>105.89962</v>
      </c>
      <c r="E557" s="9">
        <f t="shared" si="92"/>
        <v>-0.29894032280122929</v>
      </c>
      <c r="F557" s="2">
        <f t="array" ref="F557:G557">LINEST(C457:C556,D457:D556)</f>
        <v>1.2811812763931782</v>
      </c>
      <c r="G557" s="2">
        <v>-6.3870539983513055</v>
      </c>
      <c r="H557" s="2">
        <f t="shared" si="93"/>
        <v>129.28955632280122</v>
      </c>
      <c r="I557" s="4">
        <f t="shared" si="94"/>
        <v>1.3188688822677655E-3</v>
      </c>
      <c r="J557" t="str">
        <f>_xlfn.IFS(I557&gt;Backtesting!$H$15,IF(OR(J556=$J$3,J556=$J$5),$J$5,$J$3),I557&lt;-Backtesting!$H$15,IF(OR(J556=$J$4,J556=$J$5),$J$5,$J$4),TRUE,IF(OR(J556=$J$7,J556=$J$6),$J$7,$J$6))</f>
        <v>Do nothing</v>
      </c>
      <c r="K557" t="str">
        <f t="shared" si="95"/>
        <v>Null</v>
      </c>
      <c r="L557" t="str">
        <f t="shared" si="96"/>
        <v>Null</v>
      </c>
      <c r="M557" s="7">
        <f t="shared" si="84"/>
        <v>0</v>
      </c>
      <c r="N557" s="7">
        <f t="shared" si="85"/>
        <v>0</v>
      </c>
      <c r="O557" s="10">
        <f t="shared" si="86"/>
        <v>0</v>
      </c>
      <c r="P557" s="4">
        <f t="shared" si="97"/>
        <v>34.696195333333335</v>
      </c>
      <c r="Q557" s="19">
        <f t="shared" si="87"/>
        <v>34.696195333333335</v>
      </c>
      <c r="R557" s="2">
        <f t="shared" si="88"/>
        <v>0</v>
      </c>
      <c r="S557" s="2">
        <f t="shared" si="89"/>
        <v>0</v>
      </c>
      <c r="T557" s="19">
        <f t="shared" si="90"/>
        <v>34.696195333333335</v>
      </c>
      <c r="U557" s="19">
        <f t="shared" si="98"/>
        <v>0</v>
      </c>
      <c r="V557">
        <f t="shared" si="91"/>
        <v>2012</v>
      </c>
    </row>
    <row r="558" spans="1:22" x14ac:dyDescent="0.25">
      <c r="A558" s="5">
        <v>556</v>
      </c>
      <c r="B558" s="1">
        <v>41011</v>
      </c>
      <c r="C558" s="2">
        <v>133.76805100000001</v>
      </c>
      <c r="D558" s="2">
        <v>108.54714199999999</v>
      </c>
      <c r="E558" s="9">
        <f t="shared" si="92"/>
        <v>1.0892293307987018</v>
      </c>
      <c r="F558" s="2">
        <f t="array" ref="F558:G558">LINEST(C458:C557,D458:D557)</f>
        <v>1.2820329374433423</v>
      </c>
      <c r="G558" s="2">
        <v>-6.482189640138273</v>
      </c>
      <c r="H558" s="2">
        <f t="shared" si="93"/>
        <v>132.67882166920131</v>
      </c>
      <c r="I558" s="4">
        <f t="shared" si="94"/>
        <v>0.40732124657630553</v>
      </c>
      <c r="J558" t="str">
        <f>_xlfn.IFS(I558&gt;Backtesting!$H$15,IF(OR(J557=$J$3,J557=$J$5),$J$5,$J$3),I558&lt;-Backtesting!$H$15,IF(OR(J557=$J$4,J557=$J$5),$J$5,$J$4),TRUE,IF(OR(J557=$J$7,J557=$J$6),$J$7,$J$6))</f>
        <v>Do nothing</v>
      </c>
      <c r="K558" t="str">
        <f t="shared" si="95"/>
        <v>Null</v>
      </c>
      <c r="L558" t="str">
        <f t="shared" si="96"/>
        <v>Null</v>
      </c>
      <c r="M558" s="7">
        <f t="shared" si="84"/>
        <v>0</v>
      </c>
      <c r="N558" s="7">
        <f t="shared" si="85"/>
        <v>0</v>
      </c>
      <c r="O558" s="10">
        <f t="shared" si="86"/>
        <v>0</v>
      </c>
      <c r="P558" s="4">
        <f t="shared" si="97"/>
        <v>34.696195333333335</v>
      </c>
      <c r="Q558" s="19">
        <f t="shared" si="87"/>
        <v>34.696195333333335</v>
      </c>
      <c r="R558" s="2">
        <f t="shared" si="88"/>
        <v>0</v>
      </c>
      <c r="S558" s="2">
        <f t="shared" si="89"/>
        <v>0</v>
      </c>
      <c r="T558" s="19">
        <f t="shared" si="90"/>
        <v>34.696195333333335</v>
      </c>
      <c r="U558" s="19">
        <f t="shared" si="98"/>
        <v>0</v>
      </c>
      <c r="V558">
        <f t="shared" si="91"/>
        <v>2012</v>
      </c>
    </row>
    <row r="559" spans="1:22" x14ac:dyDescent="0.25">
      <c r="A559" s="5">
        <v>557</v>
      </c>
      <c r="B559" s="1">
        <v>41016</v>
      </c>
      <c r="C559" s="2">
        <v>132.030777</v>
      </c>
      <c r="D559" s="2">
        <v>107.39238</v>
      </c>
      <c r="E559" s="9">
        <f t="shared" si="92"/>
        <v>0.79603784097309926</v>
      </c>
      <c r="F559" s="2">
        <f t="array" ref="F559:G559">LINEST(C459:C558,D459:D558)</f>
        <v>1.2842808347309691</v>
      </c>
      <c r="G559" s="2">
        <v>-6.6872362711185502</v>
      </c>
      <c r="H559" s="2">
        <f t="shared" si="93"/>
        <v>131.2347391590269</v>
      </c>
      <c r="I559" s="4">
        <f t="shared" si="94"/>
        <v>0.31326086910167661</v>
      </c>
      <c r="J559" t="str">
        <f>_xlfn.IFS(I559&gt;Backtesting!$H$15,IF(OR(J558=$J$3,J558=$J$5),$J$5,$J$3),I559&lt;-Backtesting!$H$15,IF(OR(J558=$J$4,J558=$J$5),$J$5,$J$4),TRUE,IF(OR(J558=$J$7,J558=$J$6),$J$7,$J$6))</f>
        <v>Do nothing</v>
      </c>
      <c r="K559" t="str">
        <f t="shared" si="95"/>
        <v>Null</v>
      </c>
      <c r="L559" t="str">
        <f t="shared" si="96"/>
        <v>Null</v>
      </c>
      <c r="M559" s="7">
        <f t="shared" si="84"/>
        <v>0</v>
      </c>
      <c r="N559" s="7">
        <f t="shared" si="85"/>
        <v>0</v>
      </c>
      <c r="O559" s="10">
        <f t="shared" si="86"/>
        <v>0</v>
      </c>
      <c r="P559" s="4">
        <f t="shared" si="97"/>
        <v>34.696195333333335</v>
      </c>
      <c r="Q559" s="19">
        <f t="shared" si="87"/>
        <v>34.696195333333335</v>
      </c>
      <c r="R559" s="2">
        <f t="shared" si="88"/>
        <v>0</v>
      </c>
      <c r="S559" s="2">
        <f t="shared" si="89"/>
        <v>0</v>
      </c>
      <c r="T559" s="19">
        <f t="shared" si="90"/>
        <v>34.696195333333335</v>
      </c>
      <c r="U559" s="19">
        <f t="shared" si="98"/>
        <v>0</v>
      </c>
      <c r="V559">
        <f t="shared" si="91"/>
        <v>2012</v>
      </c>
    </row>
    <row r="560" spans="1:22" x14ac:dyDescent="0.25">
      <c r="A560" s="5">
        <v>558</v>
      </c>
      <c r="B560" s="1">
        <v>41017</v>
      </c>
      <c r="C560" s="2">
        <v>131.16217</v>
      </c>
      <c r="D560" s="2">
        <v>108.16222399999999</v>
      </c>
      <c r="E560" s="9">
        <f t="shared" si="92"/>
        <v>-1.0831639757827247</v>
      </c>
      <c r="F560" s="2">
        <f t="array" ref="F560:G560">LINEST(C460:C559,D460:D559)</f>
        <v>1.2850472230009986</v>
      </c>
      <c r="G560" s="2">
        <v>-6.7482316090292187</v>
      </c>
      <c r="H560" s="2">
        <f t="shared" si="93"/>
        <v>132.24533397578273</v>
      </c>
      <c r="I560" s="4">
        <f t="shared" si="94"/>
        <v>-0.24879564591804576</v>
      </c>
      <c r="J560" t="str">
        <f>_xlfn.IFS(I560&gt;Backtesting!$H$15,IF(OR(J559=$J$3,J559=$J$5),$J$5,$J$3),I560&lt;-Backtesting!$H$15,IF(OR(J559=$J$4,J559=$J$5),$J$5,$J$4),TRUE,IF(OR(J559=$J$7,J559=$J$6),$J$7,$J$6))</f>
        <v>Do nothing</v>
      </c>
      <c r="K560" t="str">
        <f t="shared" si="95"/>
        <v>Null</v>
      </c>
      <c r="L560" t="str">
        <f t="shared" si="96"/>
        <v>Null</v>
      </c>
      <c r="M560" s="7">
        <f t="shared" si="84"/>
        <v>0</v>
      </c>
      <c r="N560" s="7">
        <f t="shared" si="85"/>
        <v>0</v>
      </c>
      <c r="O560" s="10">
        <f t="shared" si="86"/>
        <v>0</v>
      </c>
      <c r="P560" s="4">
        <f t="shared" si="97"/>
        <v>34.696195333333335</v>
      </c>
      <c r="Q560" s="19">
        <f t="shared" si="87"/>
        <v>34.696195333333335</v>
      </c>
      <c r="R560" s="2">
        <f t="shared" si="88"/>
        <v>0</v>
      </c>
      <c r="S560" s="2">
        <f t="shared" si="89"/>
        <v>0</v>
      </c>
      <c r="T560" s="19">
        <f t="shared" si="90"/>
        <v>34.696195333333335</v>
      </c>
      <c r="U560" s="19">
        <f t="shared" si="98"/>
        <v>0</v>
      </c>
      <c r="V560">
        <f t="shared" si="91"/>
        <v>2012</v>
      </c>
    </row>
    <row r="561" spans="1:22" x14ac:dyDescent="0.25">
      <c r="A561" s="5">
        <v>559</v>
      </c>
      <c r="B561" s="1">
        <v>41018</v>
      </c>
      <c r="C561" s="2">
        <v>137.24255400000001</v>
      </c>
      <c r="D561" s="2">
        <v>113.166145</v>
      </c>
      <c r="E561" s="9">
        <f t="shared" si="92"/>
        <v>-1.3858523129978551</v>
      </c>
      <c r="F561" s="2">
        <f t="array" ref="F561:G561">LINEST(C461:C560,D461:D560)</f>
        <v>1.2828664218998098</v>
      </c>
      <c r="G561" s="2">
        <v>-6.5486412033471737</v>
      </c>
      <c r="H561" s="2">
        <f t="shared" si="93"/>
        <v>138.62840631299787</v>
      </c>
      <c r="I561" s="4">
        <f t="shared" si="94"/>
        <v>-0.34225150130699666</v>
      </c>
      <c r="J561" t="str">
        <f>_xlfn.IFS(I561&gt;Backtesting!$H$15,IF(OR(J560=$J$3,J560=$J$5),$J$5,$J$3),I561&lt;-Backtesting!$H$15,IF(OR(J560=$J$4,J560=$J$5),$J$5,$J$4),TRUE,IF(OR(J560=$J$7,J560=$J$6),$J$7,$J$6))</f>
        <v>Do nothing</v>
      </c>
      <c r="K561" t="str">
        <f t="shared" si="95"/>
        <v>Null</v>
      </c>
      <c r="L561" t="str">
        <f t="shared" si="96"/>
        <v>Null</v>
      </c>
      <c r="M561" s="7">
        <f t="shared" si="84"/>
        <v>0</v>
      </c>
      <c r="N561" s="7">
        <f t="shared" si="85"/>
        <v>0</v>
      </c>
      <c r="O561" s="10">
        <f t="shared" si="86"/>
        <v>0</v>
      </c>
      <c r="P561" s="4">
        <f t="shared" si="97"/>
        <v>34.696195333333335</v>
      </c>
      <c r="Q561" s="19">
        <f t="shared" si="87"/>
        <v>34.696195333333335</v>
      </c>
      <c r="R561" s="2">
        <f t="shared" si="88"/>
        <v>0</v>
      </c>
      <c r="S561" s="2">
        <f t="shared" si="89"/>
        <v>0</v>
      </c>
      <c r="T561" s="19">
        <f t="shared" si="90"/>
        <v>34.696195333333335</v>
      </c>
      <c r="U561" s="19">
        <f t="shared" si="98"/>
        <v>0</v>
      </c>
      <c r="V561">
        <f t="shared" si="91"/>
        <v>2012</v>
      </c>
    </row>
    <row r="562" spans="1:22" x14ac:dyDescent="0.25">
      <c r="A562" s="5">
        <v>560</v>
      </c>
      <c r="B562" s="1">
        <v>41019</v>
      </c>
      <c r="C562" s="2">
        <v>135.50531000000001</v>
      </c>
      <c r="D562" s="2">
        <v>113.166145</v>
      </c>
      <c r="E562" s="9">
        <f t="shared" si="92"/>
        <v>-3.0415143877351625</v>
      </c>
      <c r="F562" s="2">
        <f t="array" ref="F562:G562">LINEST(C462:C561,D462:D561)</f>
        <v>1.2786169578202555</v>
      </c>
      <c r="G562" s="2">
        <v>-6.1493276604107621</v>
      </c>
      <c r="H562" s="2">
        <f t="shared" si="93"/>
        <v>138.54682438773517</v>
      </c>
      <c r="I562" s="4">
        <f t="shared" si="94"/>
        <v>-0.8360974755070274</v>
      </c>
      <c r="J562" t="str">
        <f>_xlfn.IFS(I562&gt;Backtesting!$H$15,IF(OR(J561=$J$3,J561=$J$5),$J$5,$J$3),I562&lt;-Backtesting!$H$15,IF(OR(J561=$J$4,J561=$J$5),$J$5,$J$4),TRUE,IF(OR(J561=$J$7,J561=$J$6),$J$7,$J$6))</f>
        <v>Do nothing</v>
      </c>
      <c r="K562" t="str">
        <f t="shared" si="95"/>
        <v>Null</v>
      </c>
      <c r="L562" t="str">
        <f t="shared" si="96"/>
        <v>Null</v>
      </c>
      <c r="M562" s="7">
        <f t="shared" si="84"/>
        <v>0</v>
      </c>
      <c r="N562" s="7">
        <f t="shared" si="85"/>
        <v>0</v>
      </c>
      <c r="O562" s="10">
        <f t="shared" si="86"/>
        <v>0</v>
      </c>
      <c r="P562" s="4">
        <f t="shared" si="97"/>
        <v>34.696195333333335</v>
      </c>
      <c r="Q562" s="19">
        <f t="shared" si="87"/>
        <v>34.696195333333335</v>
      </c>
      <c r="R562" s="2">
        <f t="shared" si="88"/>
        <v>0</v>
      </c>
      <c r="S562" s="2">
        <f t="shared" si="89"/>
        <v>0</v>
      </c>
      <c r="T562" s="19">
        <f t="shared" si="90"/>
        <v>34.696195333333335</v>
      </c>
      <c r="U562" s="19">
        <f t="shared" si="98"/>
        <v>0</v>
      </c>
      <c r="V562">
        <f t="shared" si="91"/>
        <v>2012</v>
      </c>
    </row>
    <row r="563" spans="1:22" x14ac:dyDescent="0.25">
      <c r="A563" s="5">
        <v>561</v>
      </c>
      <c r="B563" s="1">
        <v>41022</v>
      </c>
      <c r="C563" s="2">
        <v>133.76805100000001</v>
      </c>
      <c r="D563" s="2">
        <v>113.166145</v>
      </c>
      <c r="E563" s="9">
        <f t="shared" si="92"/>
        <v>-4.636655717576275</v>
      </c>
      <c r="F563" s="2">
        <f t="array" ref="F563:G563">LINEST(C463:C562,D463:D562)</f>
        <v>1.2722366910382676</v>
      </c>
      <c r="G563" s="2">
        <v>-5.5694151347805274</v>
      </c>
      <c r="H563" s="2">
        <f t="shared" si="93"/>
        <v>138.40470671757629</v>
      </c>
      <c r="I563" s="4">
        <f t="shared" si="94"/>
        <v>-1.2994289363486031</v>
      </c>
      <c r="J563" t="str">
        <f>_xlfn.IFS(I563&gt;Backtesting!$H$15,IF(OR(J562=$J$3,J562=$J$5),$J$5,$J$3),I563&lt;-Backtesting!$H$15,IF(OR(J562=$J$4,J562=$J$5),$J$5,$J$4),TRUE,IF(OR(J562=$J$7,J562=$J$6),$J$7,$J$6))</f>
        <v>Do nothing</v>
      </c>
      <c r="K563" t="str">
        <f t="shared" si="95"/>
        <v>Null</v>
      </c>
      <c r="L563" t="str">
        <f t="shared" si="96"/>
        <v>Null</v>
      </c>
      <c r="M563" s="7">
        <f t="shared" si="84"/>
        <v>0</v>
      </c>
      <c r="N563" s="7">
        <f t="shared" si="85"/>
        <v>0</v>
      </c>
      <c r="O563" s="10">
        <f t="shared" si="86"/>
        <v>0</v>
      </c>
      <c r="P563" s="4">
        <f t="shared" si="97"/>
        <v>34.696195333333335</v>
      </c>
      <c r="Q563" s="19">
        <f t="shared" si="87"/>
        <v>34.696195333333335</v>
      </c>
      <c r="R563" s="2">
        <f t="shared" si="88"/>
        <v>0</v>
      </c>
      <c r="S563" s="2">
        <f t="shared" si="89"/>
        <v>0</v>
      </c>
      <c r="T563" s="19">
        <f t="shared" si="90"/>
        <v>34.696195333333335</v>
      </c>
      <c r="U563" s="19">
        <f t="shared" si="98"/>
        <v>0</v>
      </c>
      <c r="V563">
        <f t="shared" si="91"/>
        <v>2012</v>
      </c>
    </row>
    <row r="564" spans="1:22" x14ac:dyDescent="0.25">
      <c r="A564" s="5">
        <v>562</v>
      </c>
      <c r="B564" s="1">
        <v>41023</v>
      </c>
      <c r="C564" s="2">
        <v>134.636673</v>
      </c>
      <c r="D564" s="2">
        <v>112.78125</v>
      </c>
      <c r="E564" s="9">
        <f t="shared" si="92"/>
        <v>-3.0967947227819366</v>
      </c>
      <c r="F564" s="2">
        <f t="array" ref="F564:G564">LINEST(C464:C563,D464:D563)</f>
        <v>1.2648543995126402</v>
      </c>
      <c r="G564" s="2">
        <v>-4.9183925222530291</v>
      </c>
      <c r="H564" s="2">
        <f t="shared" si="93"/>
        <v>137.73346772278194</v>
      </c>
      <c r="I564" s="4">
        <f t="shared" si="94"/>
        <v>-0.82658915405830513</v>
      </c>
      <c r="J564" t="str">
        <f>_xlfn.IFS(I564&gt;Backtesting!$H$15,IF(OR(J563=$J$3,J563=$J$5),$J$5,$J$3),I564&lt;-Backtesting!$H$15,IF(OR(J563=$J$4,J563=$J$5),$J$5,$J$4),TRUE,IF(OR(J563=$J$7,J563=$J$6),$J$7,$J$6))</f>
        <v>Do nothing</v>
      </c>
      <c r="K564" t="str">
        <f t="shared" si="95"/>
        <v>Null</v>
      </c>
      <c r="L564" t="str">
        <f t="shared" si="96"/>
        <v>Null</v>
      </c>
      <c r="M564" s="7">
        <f t="shared" ref="M564:M627" si="99">_xlfn.IFS(L563="Null",_xlfn.IFS(L564="KBANK",C564,L564="SCB",D564,TRUE,0),AND(L563="KBANK",L564="Null"),D564,AND(L563="SCB",L564="Null"),C564,TRUE,0)</f>
        <v>0</v>
      </c>
      <c r="N564" s="7">
        <f t="shared" ref="N564:N627" si="100">_xlfn.IFS(K563="Null",_xlfn.IFS(K564="KBANK",-C564,K564="SCB",-D564,TRUE,0),AND(K563="KBANK",K564="Null"),-D564,AND(K563="SCB",K564="Null"),-C564,TRUE,0)</f>
        <v>0</v>
      </c>
      <c r="O564" s="10">
        <f t="shared" ref="O564:O627" si="101">SUM(M564:N564)</f>
        <v>0</v>
      </c>
      <c r="P564" s="4">
        <f t="shared" si="97"/>
        <v>34.696195333333335</v>
      </c>
      <c r="Q564" s="19">
        <f t="shared" si="87"/>
        <v>34.696195333333335</v>
      </c>
      <c r="R564" s="2">
        <f t="shared" si="88"/>
        <v>0</v>
      </c>
      <c r="S564" s="2">
        <f t="shared" si="89"/>
        <v>0</v>
      </c>
      <c r="T564" s="19">
        <f t="shared" si="90"/>
        <v>34.696195333333335</v>
      </c>
      <c r="U564" s="19">
        <f t="shared" si="98"/>
        <v>0</v>
      </c>
      <c r="V564">
        <f t="shared" si="91"/>
        <v>2012</v>
      </c>
    </row>
    <row r="565" spans="1:22" x14ac:dyDescent="0.25">
      <c r="A565" s="5">
        <v>563</v>
      </c>
      <c r="B565" s="1">
        <v>41024</v>
      </c>
      <c r="C565" s="2">
        <v>134.202393</v>
      </c>
      <c r="D565" s="2">
        <v>111.241547</v>
      </c>
      <c r="E565" s="9">
        <f t="shared" si="92"/>
        <v>-1.4848370011840473</v>
      </c>
      <c r="F565" s="2">
        <f t="array" ref="F565:G565">LINEST(C465:C564,D465:D564)</f>
        <v>1.2611453645651025</v>
      </c>
      <c r="G565" s="2">
        <v>-4.6045313449169214</v>
      </c>
      <c r="H565" s="2">
        <f t="shared" si="93"/>
        <v>135.68723000118405</v>
      </c>
      <c r="I565" s="4">
        <f t="shared" si="94"/>
        <v>-0.34509010722861444</v>
      </c>
      <c r="J565" t="str">
        <f>_xlfn.IFS(I565&gt;Backtesting!$H$15,IF(OR(J564=$J$3,J564=$J$5),$J$5,$J$3),I565&lt;-Backtesting!$H$15,IF(OR(J564=$J$4,J564=$J$5),$J$5,$J$4),TRUE,IF(OR(J564=$J$7,J564=$J$6),$J$7,$J$6))</f>
        <v>Do nothing</v>
      </c>
      <c r="K565" t="str">
        <f t="shared" si="95"/>
        <v>Null</v>
      </c>
      <c r="L565" t="str">
        <f t="shared" si="96"/>
        <v>Null</v>
      </c>
      <c r="M565" s="7">
        <f t="shared" si="99"/>
        <v>0</v>
      </c>
      <c r="N565" s="7">
        <f t="shared" si="100"/>
        <v>0</v>
      </c>
      <c r="O565" s="10">
        <f t="shared" si="101"/>
        <v>0</v>
      </c>
      <c r="P565" s="4">
        <f t="shared" si="97"/>
        <v>34.696195333333335</v>
      </c>
      <c r="Q565" s="19">
        <f t="shared" si="87"/>
        <v>34.696195333333335</v>
      </c>
      <c r="R565" s="2">
        <f t="shared" si="88"/>
        <v>0</v>
      </c>
      <c r="S565" s="2">
        <f t="shared" si="89"/>
        <v>0</v>
      </c>
      <c r="T565" s="19">
        <f t="shared" si="90"/>
        <v>34.696195333333335</v>
      </c>
      <c r="U565" s="19">
        <f t="shared" si="98"/>
        <v>0</v>
      </c>
      <c r="V565">
        <f t="shared" si="91"/>
        <v>2012</v>
      </c>
    </row>
    <row r="566" spans="1:22" x14ac:dyDescent="0.25">
      <c r="A566" s="5">
        <v>564</v>
      </c>
      <c r="B566" s="1">
        <v>41025</v>
      </c>
      <c r="C566" s="2">
        <v>135.07098400000001</v>
      </c>
      <c r="D566" s="2">
        <v>112.78125</v>
      </c>
      <c r="E566" s="9">
        <f t="shared" si="92"/>
        <v>-2.5118730336501756</v>
      </c>
      <c r="F566" s="2">
        <f t="array" ref="F566:G566">LINEST(C466:C565,D466:D565)</f>
        <v>1.2595349694918014</v>
      </c>
      <c r="G566" s="2">
        <v>-4.4690712443470488</v>
      </c>
      <c r="H566" s="2">
        <f t="shared" si="93"/>
        <v>137.58285703365019</v>
      </c>
      <c r="I566" s="4">
        <f t="shared" si="94"/>
        <v>-0.64102285505092826</v>
      </c>
      <c r="J566" t="str">
        <f>_xlfn.IFS(I566&gt;Backtesting!$H$15,IF(OR(J565=$J$3,J565=$J$5),$J$5,$J$3),I566&lt;-Backtesting!$H$15,IF(OR(J565=$J$4,J565=$J$5),$J$5,$J$4),TRUE,IF(OR(J565=$J$7,J565=$J$6),$J$7,$J$6))</f>
        <v>Do nothing</v>
      </c>
      <c r="K566" t="str">
        <f t="shared" si="95"/>
        <v>Null</v>
      </c>
      <c r="L566" t="str">
        <f t="shared" si="96"/>
        <v>Null</v>
      </c>
      <c r="M566" s="7">
        <f t="shared" si="99"/>
        <v>0</v>
      </c>
      <c r="N566" s="7">
        <f t="shared" si="100"/>
        <v>0</v>
      </c>
      <c r="O566" s="10">
        <f t="shared" si="101"/>
        <v>0</v>
      </c>
      <c r="P566" s="4">
        <f t="shared" si="97"/>
        <v>34.696195333333335</v>
      </c>
      <c r="Q566" s="19">
        <f t="shared" ref="Q566:Q629" si="102">P566+O566</f>
        <v>34.696195333333335</v>
      </c>
      <c r="R566" s="2">
        <f t="shared" ref="R566:R629" si="103">_xlfn.IFS(K566="KBANK",C566,K566="SCB",D566,K566="Null",0)</f>
        <v>0</v>
      </c>
      <c r="S566" s="2">
        <f t="shared" ref="S566:S629" si="104">_xlfn.IFS(L566="KBANK",-C566,L566="SCB",-D566,L566="Null",0)</f>
        <v>0</v>
      </c>
      <c r="T566" s="19">
        <f t="shared" ref="T566:T629" si="105">SUM(Q566:S566)</f>
        <v>34.696195333333335</v>
      </c>
      <c r="U566" s="19">
        <f t="shared" si="98"/>
        <v>0</v>
      </c>
      <c r="V566">
        <f t="shared" si="91"/>
        <v>2012</v>
      </c>
    </row>
    <row r="567" spans="1:22" x14ac:dyDescent="0.25">
      <c r="A567" s="5">
        <v>565</v>
      </c>
      <c r="B567" s="1">
        <v>41026</v>
      </c>
      <c r="C567" s="2">
        <v>134.636673</v>
      </c>
      <c r="D567" s="2">
        <v>113.935997</v>
      </c>
      <c r="E567" s="9">
        <f t="shared" si="92"/>
        <v>-4.3597388258440617</v>
      </c>
      <c r="F567" s="2">
        <f t="array" ref="F567:G567">LINEST(C467:C566,D467:D566)</f>
        <v>1.2600249534395329</v>
      </c>
      <c r="G567" s="2">
        <v>-4.5657874891676897</v>
      </c>
      <c r="H567" s="2">
        <f t="shared" si="93"/>
        <v>138.99641182584406</v>
      </c>
      <c r="I567" s="4">
        <f t="shared" si="94"/>
        <v>-1.1660469748428524</v>
      </c>
      <c r="J567" t="str">
        <f>_xlfn.IFS(I567&gt;Backtesting!$H$15,IF(OR(J566=$J$3,J566=$J$5),$J$5,$J$3),I567&lt;-Backtesting!$H$15,IF(OR(J566=$J$4,J566=$J$5),$J$5,$J$4),TRUE,IF(OR(J566=$J$7,J566=$J$6),$J$7,$J$6))</f>
        <v>Do nothing</v>
      </c>
      <c r="K567" t="str">
        <f t="shared" si="95"/>
        <v>Null</v>
      </c>
      <c r="L567" t="str">
        <f t="shared" si="96"/>
        <v>Null</v>
      </c>
      <c r="M567" s="7">
        <f t="shared" si="99"/>
        <v>0</v>
      </c>
      <c r="N567" s="7">
        <f t="shared" si="100"/>
        <v>0</v>
      </c>
      <c r="O567" s="10">
        <f t="shared" si="101"/>
        <v>0</v>
      </c>
      <c r="P567" s="4">
        <f t="shared" si="97"/>
        <v>34.696195333333335</v>
      </c>
      <c r="Q567" s="19">
        <f t="shared" si="102"/>
        <v>34.696195333333335</v>
      </c>
      <c r="R567" s="2">
        <f t="shared" si="103"/>
        <v>0</v>
      </c>
      <c r="S567" s="2">
        <f t="shared" si="104"/>
        <v>0</v>
      </c>
      <c r="T567" s="19">
        <f t="shared" si="105"/>
        <v>34.696195333333335</v>
      </c>
      <c r="U567" s="19">
        <f t="shared" si="98"/>
        <v>0</v>
      </c>
      <c r="V567">
        <f t="shared" si="91"/>
        <v>2012</v>
      </c>
    </row>
    <row r="568" spans="1:22" x14ac:dyDescent="0.25">
      <c r="A568" s="5">
        <v>566</v>
      </c>
      <c r="B568" s="1">
        <v>41029</v>
      </c>
      <c r="C568" s="2">
        <v>142.01997399999999</v>
      </c>
      <c r="D568" s="2">
        <v>119.32487500000001</v>
      </c>
      <c r="E568" s="9">
        <f t="shared" si="92"/>
        <v>-3.6278095953974798</v>
      </c>
      <c r="F568" s="2">
        <f t="array" ref="F568:G568">LINEST(C468:C567,D468:D567)</f>
        <v>1.2570091275639426</v>
      </c>
      <c r="G568" s="2">
        <v>-4.3446734250290575</v>
      </c>
      <c r="H568" s="2">
        <f t="shared" si="93"/>
        <v>145.64778359539747</v>
      </c>
      <c r="I568" s="4">
        <f t="shared" si="94"/>
        <v>-0.9307487954830771</v>
      </c>
      <c r="J568" t="str">
        <f>_xlfn.IFS(I568&gt;Backtesting!$H$15,IF(OR(J567=$J$3,J567=$J$5),$J$5,$J$3),I568&lt;-Backtesting!$H$15,IF(OR(J567=$J$4,J567=$J$5),$J$5,$J$4),TRUE,IF(OR(J567=$J$7,J567=$J$6),$J$7,$J$6))</f>
        <v>Do nothing</v>
      </c>
      <c r="K568" t="str">
        <f t="shared" si="95"/>
        <v>Null</v>
      </c>
      <c r="L568" t="str">
        <f t="shared" si="96"/>
        <v>Null</v>
      </c>
      <c r="M568" s="7">
        <f t="shared" si="99"/>
        <v>0</v>
      </c>
      <c r="N568" s="7">
        <f t="shared" si="100"/>
        <v>0</v>
      </c>
      <c r="O568" s="10">
        <f t="shared" si="101"/>
        <v>0</v>
      </c>
      <c r="P568" s="4">
        <f t="shared" si="97"/>
        <v>34.696195333333335</v>
      </c>
      <c r="Q568" s="19">
        <f t="shared" si="102"/>
        <v>34.696195333333335</v>
      </c>
      <c r="R568" s="2">
        <f t="shared" si="103"/>
        <v>0</v>
      </c>
      <c r="S568" s="2">
        <f t="shared" si="104"/>
        <v>0</v>
      </c>
      <c r="T568" s="19">
        <f t="shared" si="105"/>
        <v>34.696195333333335</v>
      </c>
      <c r="U568" s="19">
        <f t="shared" si="98"/>
        <v>0</v>
      </c>
      <c r="V568">
        <f t="shared" si="91"/>
        <v>2012</v>
      </c>
    </row>
    <row r="569" spans="1:22" x14ac:dyDescent="0.25">
      <c r="A569" s="5">
        <v>567</v>
      </c>
      <c r="B569" s="1">
        <v>41031</v>
      </c>
      <c r="C569" s="2">
        <v>142.01997399999999</v>
      </c>
      <c r="D569" s="2">
        <v>118.170113</v>
      </c>
      <c r="E569" s="9">
        <f t="shared" si="92"/>
        <v>-1.9603228738171765</v>
      </c>
      <c r="F569" s="2">
        <f t="array" ref="F569:G569">LINEST(C469:C568,D469:D568)</f>
        <v>1.2482216888124418</v>
      </c>
      <c r="G569" s="2">
        <v>-3.5222011421999042</v>
      </c>
      <c r="H569" s="2">
        <f t="shared" si="93"/>
        <v>143.98029687381717</v>
      </c>
      <c r="I569" s="4">
        <f t="shared" si="94"/>
        <v>-0.44243292201136564</v>
      </c>
      <c r="J569" t="str">
        <f>_xlfn.IFS(I569&gt;Backtesting!$H$15,IF(OR(J568=$J$3,J568=$J$5),$J$5,$J$3),I569&lt;-Backtesting!$H$15,IF(OR(J568=$J$4,J568=$J$5),$J$5,$J$4),TRUE,IF(OR(J568=$J$7,J568=$J$6),$J$7,$J$6))</f>
        <v>Do nothing</v>
      </c>
      <c r="K569" t="str">
        <f t="shared" si="95"/>
        <v>Null</v>
      </c>
      <c r="L569" t="str">
        <f t="shared" si="96"/>
        <v>Null</v>
      </c>
      <c r="M569" s="7">
        <f t="shared" si="99"/>
        <v>0</v>
      </c>
      <c r="N569" s="7">
        <f t="shared" si="100"/>
        <v>0</v>
      </c>
      <c r="O569" s="10">
        <f t="shared" si="101"/>
        <v>0</v>
      </c>
      <c r="P569" s="4">
        <f t="shared" si="97"/>
        <v>34.696195333333335</v>
      </c>
      <c r="Q569" s="19">
        <f t="shared" si="102"/>
        <v>34.696195333333335</v>
      </c>
      <c r="R569" s="2">
        <f t="shared" si="103"/>
        <v>0</v>
      </c>
      <c r="S569" s="2">
        <f t="shared" si="104"/>
        <v>0</v>
      </c>
      <c r="T569" s="19">
        <f t="shared" si="105"/>
        <v>34.696195333333335</v>
      </c>
      <c r="U569" s="19">
        <f t="shared" si="98"/>
        <v>0</v>
      </c>
      <c r="V569">
        <f t="shared" si="91"/>
        <v>2012</v>
      </c>
    </row>
    <row r="570" spans="1:22" x14ac:dyDescent="0.25">
      <c r="A570" s="5">
        <v>568</v>
      </c>
      <c r="B570" s="1">
        <v>41032</v>
      </c>
      <c r="C570" s="2">
        <v>140.282715</v>
      </c>
      <c r="D570" s="2">
        <v>117.785179</v>
      </c>
      <c r="E570" s="9">
        <f t="shared" si="92"/>
        <v>-3.1451626522107858</v>
      </c>
      <c r="F570" s="2">
        <f t="array" ref="F570:G570">LINEST(C470:C569,D470:D569)</f>
        <v>1.2463419420214998</v>
      </c>
      <c r="G570" s="2">
        <v>-3.3727310839991986</v>
      </c>
      <c r="H570" s="2">
        <f t="shared" si="93"/>
        <v>143.42787765221078</v>
      </c>
      <c r="I570" s="4">
        <f t="shared" si="94"/>
        <v>-0.77839246505765414</v>
      </c>
      <c r="J570" t="str">
        <f>_xlfn.IFS(I570&gt;Backtesting!$H$15,IF(OR(J569=$J$3,J569=$J$5),$J$5,$J$3),I570&lt;-Backtesting!$H$15,IF(OR(J569=$J$4,J569=$J$5),$J$5,$J$4),TRUE,IF(OR(J569=$J$7,J569=$J$6),$J$7,$J$6))</f>
        <v>Do nothing</v>
      </c>
      <c r="K570" t="str">
        <f t="shared" si="95"/>
        <v>Null</v>
      </c>
      <c r="L570" t="str">
        <f t="shared" si="96"/>
        <v>Null</v>
      </c>
      <c r="M570" s="7">
        <f t="shared" si="99"/>
        <v>0</v>
      </c>
      <c r="N570" s="7">
        <f t="shared" si="100"/>
        <v>0</v>
      </c>
      <c r="O570" s="10">
        <f t="shared" si="101"/>
        <v>0</v>
      </c>
      <c r="P570" s="4">
        <f t="shared" si="97"/>
        <v>34.696195333333335</v>
      </c>
      <c r="Q570" s="19">
        <f t="shared" si="102"/>
        <v>34.696195333333335</v>
      </c>
      <c r="R570" s="2">
        <f t="shared" si="103"/>
        <v>0</v>
      </c>
      <c r="S570" s="2">
        <f t="shared" si="104"/>
        <v>0</v>
      </c>
      <c r="T570" s="19">
        <f t="shared" si="105"/>
        <v>34.696195333333335</v>
      </c>
      <c r="U570" s="19">
        <f t="shared" si="98"/>
        <v>0</v>
      </c>
      <c r="V570">
        <f t="shared" si="91"/>
        <v>2012</v>
      </c>
    </row>
    <row r="571" spans="1:22" x14ac:dyDescent="0.25">
      <c r="A571" s="5">
        <v>569</v>
      </c>
      <c r="B571" s="1">
        <v>41033</v>
      </c>
      <c r="C571" s="2">
        <v>139.41409300000001</v>
      </c>
      <c r="D571" s="2">
        <v>117.400284</v>
      </c>
      <c r="E571" s="9">
        <f t="shared" si="92"/>
        <v>-3.3788095551529693</v>
      </c>
      <c r="F571" s="2">
        <f t="array" ref="F571:G571">LINEST(C471:C570,D471:D570)</f>
        <v>1.2397270445321604</v>
      </c>
      <c r="G571" s="2">
        <v>-2.7514045554032975</v>
      </c>
      <c r="H571" s="2">
        <f t="shared" si="93"/>
        <v>142.79290255515298</v>
      </c>
      <c r="I571" s="4">
        <f t="shared" si="94"/>
        <v>-0.84416409822129568</v>
      </c>
      <c r="J571" t="str">
        <f>_xlfn.IFS(I571&gt;Backtesting!$H$15,IF(OR(J570=$J$3,J570=$J$5),$J$5,$J$3),I571&lt;-Backtesting!$H$15,IF(OR(J570=$J$4,J570=$J$5),$J$5,$J$4),TRUE,IF(OR(J570=$J$7,J570=$J$6),$J$7,$J$6))</f>
        <v>Do nothing</v>
      </c>
      <c r="K571" t="str">
        <f t="shared" si="95"/>
        <v>Null</v>
      </c>
      <c r="L571" t="str">
        <f t="shared" si="96"/>
        <v>Null</v>
      </c>
      <c r="M571" s="7">
        <f t="shared" si="99"/>
        <v>0</v>
      </c>
      <c r="N571" s="7">
        <f t="shared" si="100"/>
        <v>0</v>
      </c>
      <c r="O571" s="10">
        <f t="shared" si="101"/>
        <v>0</v>
      </c>
      <c r="P571" s="4">
        <f t="shared" si="97"/>
        <v>34.696195333333335</v>
      </c>
      <c r="Q571" s="19">
        <f t="shared" si="102"/>
        <v>34.696195333333335</v>
      </c>
      <c r="R571" s="2">
        <f t="shared" si="103"/>
        <v>0</v>
      </c>
      <c r="S571" s="2">
        <f t="shared" si="104"/>
        <v>0</v>
      </c>
      <c r="T571" s="19">
        <f t="shared" si="105"/>
        <v>34.696195333333335</v>
      </c>
      <c r="U571" s="19">
        <f t="shared" si="98"/>
        <v>0</v>
      </c>
      <c r="V571">
        <f t="shared" si="91"/>
        <v>2012</v>
      </c>
    </row>
    <row r="572" spans="1:22" x14ac:dyDescent="0.25">
      <c r="A572" s="5">
        <v>570</v>
      </c>
      <c r="B572" s="1">
        <v>41037</v>
      </c>
      <c r="C572" s="2">
        <v>138.97979699999999</v>
      </c>
      <c r="D572" s="2">
        <v>117.400284</v>
      </c>
      <c r="E572" s="9">
        <f t="shared" si="92"/>
        <v>-3.6688644000602437</v>
      </c>
      <c r="F572" s="2">
        <f t="array" ref="F572:G572">LINEST(C472:C571,D472:D571)</f>
        <v>1.2342817178158423</v>
      </c>
      <c r="G572" s="2">
        <v>-2.2563628075274806</v>
      </c>
      <c r="H572" s="2">
        <f t="shared" si="93"/>
        <v>142.64866140006023</v>
      </c>
      <c r="I572" s="4">
        <f t="shared" si="94"/>
        <v>-0.92032432595310198</v>
      </c>
      <c r="J572" t="str">
        <f>_xlfn.IFS(I572&gt;Backtesting!$H$15,IF(OR(J571=$J$3,J571=$J$5),$J$5,$J$3),I572&lt;-Backtesting!$H$15,IF(OR(J571=$J$4,J571=$J$5),$J$5,$J$4),TRUE,IF(OR(J571=$J$7,J571=$J$6),$J$7,$J$6))</f>
        <v>Do nothing</v>
      </c>
      <c r="K572" t="str">
        <f t="shared" si="95"/>
        <v>Null</v>
      </c>
      <c r="L572" t="str">
        <f t="shared" si="96"/>
        <v>Null</v>
      </c>
      <c r="M572" s="7">
        <f t="shared" si="99"/>
        <v>0</v>
      </c>
      <c r="N572" s="7">
        <f t="shared" si="100"/>
        <v>0</v>
      </c>
      <c r="O572" s="10">
        <f t="shared" si="101"/>
        <v>0</v>
      </c>
      <c r="P572" s="4">
        <f t="shared" si="97"/>
        <v>34.696195333333335</v>
      </c>
      <c r="Q572" s="19">
        <f t="shared" si="102"/>
        <v>34.696195333333335</v>
      </c>
      <c r="R572" s="2">
        <f t="shared" si="103"/>
        <v>0</v>
      </c>
      <c r="S572" s="2">
        <f t="shared" si="104"/>
        <v>0</v>
      </c>
      <c r="T572" s="19">
        <f t="shared" si="105"/>
        <v>34.696195333333335</v>
      </c>
      <c r="U572" s="19">
        <f t="shared" si="98"/>
        <v>0</v>
      </c>
      <c r="V572">
        <f t="shared" si="91"/>
        <v>2012</v>
      </c>
    </row>
    <row r="573" spans="1:22" x14ac:dyDescent="0.25">
      <c r="A573" s="5">
        <v>571</v>
      </c>
      <c r="B573" s="1">
        <v>41038</v>
      </c>
      <c r="C573" s="2">
        <v>135.07098400000001</v>
      </c>
      <c r="D573" s="2">
        <v>115.86058800000001</v>
      </c>
      <c r="E573" s="9">
        <f t="shared" si="92"/>
        <v>-5.544698796184548</v>
      </c>
      <c r="F573" s="2">
        <f t="array" ref="F573:G573">LINEST(C473:C572,D473:D572)</f>
        <v>1.2296044832982218</v>
      </c>
      <c r="G573" s="2">
        <v>-1.8470156461836069</v>
      </c>
      <c r="H573" s="2">
        <f t="shared" si="93"/>
        <v>140.61568279618456</v>
      </c>
      <c r="I573" s="4">
        <f t="shared" si="94"/>
        <v>-1.4449237269506712</v>
      </c>
      <c r="J573" t="str">
        <f>_xlfn.IFS(I573&gt;Backtesting!$H$15,IF(OR(J572=$J$3,J572=$J$5),$J$5,$J$3),I573&lt;-Backtesting!$H$15,IF(OR(J572=$J$4,J572=$J$5),$J$5,$J$4),TRUE,IF(OR(J572=$J$7,J572=$J$6),$J$7,$J$6))</f>
        <v>Do nothing</v>
      </c>
      <c r="K573" t="str">
        <f t="shared" si="95"/>
        <v>Null</v>
      </c>
      <c r="L573" t="str">
        <f t="shared" si="96"/>
        <v>Null</v>
      </c>
      <c r="M573" s="7">
        <f t="shared" si="99"/>
        <v>0</v>
      </c>
      <c r="N573" s="7">
        <f t="shared" si="100"/>
        <v>0</v>
      </c>
      <c r="O573" s="10">
        <f t="shared" si="101"/>
        <v>0</v>
      </c>
      <c r="P573" s="4">
        <f t="shared" si="97"/>
        <v>34.696195333333335</v>
      </c>
      <c r="Q573" s="19">
        <f t="shared" si="102"/>
        <v>34.696195333333335</v>
      </c>
      <c r="R573" s="2">
        <f t="shared" si="103"/>
        <v>0</v>
      </c>
      <c r="S573" s="2">
        <f t="shared" si="104"/>
        <v>0</v>
      </c>
      <c r="T573" s="19">
        <f t="shared" si="105"/>
        <v>34.696195333333335</v>
      </c>
      <c r="U573" s="19">
        <f t="shared" si="98"/>
        <v>0</v>
      </c>
      <c r="V573">
        <f t="shared" si="91"/>
        <v>2012</v>
      </c>
    </row>
    <row r="574" spans="1:22" x14ac:dyDescent="0.25">
      <c r="A574" s="5">
        <v>572</v>
      </c>
      <c r="B574" s="1">
        <v>41039</v>
      </c>
      <c r="C574" s="2">
        <v>132.899429</v>
      </c>
      <c r="D574" s="2">
        <v>113.166145</v>
      </c>
      <c r="E574" s="9">
        <f t="shared" si="92"/>
        <v>-4.2288353780425041</v>
      </c>
      <c r="F574" s="2">
        <f t="array" ref="F574:G574">LINEST(C474:C573,D474:D573)</f>
        <v>1.2219825726733393</v>
      </c>
      <c r="G574" s="2">
        <v>-1.1587926285816508</v>
      </c>
      <c r="H574" s="2">
        <f t="shared" si="93"/>
        <v>137.1282643780425</v>
      </c>
      <c r="I574" s="4">
        <f t="shared" si="94"/>
        <v>-1.046489115983928</v>
      </c>
      <c r="J574" t="str">
        <f>_xlfn.IFS(I574&gt;Backtesting!$H$15,IF(OR(J573=$J$3,J573=$J$5),$J$5,$J$3),I574&lt;-Backtesting!$H$15,IF(OR(J573=$J$4,J573=$J$5),$J$5,$J$4),TRUE,IF(OR(J573=$J$7,J573=$J$6),$J$7,$J$6))</f>
        <v>Do nothing</v>
      </c>
      <c r="K574" t="str">
        <f t="shared" si="95"/>
        <v>Null</v>
      </c>
      <c r="L574" t="str">
        <f t="shared" si="96"/>
        <v>Null</v>
      </c>
      <c r="M574" s="7">
        <f t="shared" si="99"/>
        <v>0</v>
      </c>
      <c r="N574" s="7">
        <f t="shared" si="100"/>
        <v>0</v>
      </c>
      <c r="O574" s="10">
        <f t="shared" si="101"/>
        <v>0</v>
      </c>
      <c r="P574" s="4">
        <f t="shared" si="97"/>
        <v>34.696195333333335</v>
      </c>
      <c r="Q574" s="19">
        <f t="shared" si="102"/>
        <v>34.696195333333335</v>
      </c>
      <c r="R574" s="2">
        <f t="shared" si="103"/>
        <v>0</v>
      </c>
      <c r="S574" s="2">
        <f t="shared" si="104"/>
        <v>0</v>
      </c>
      <c r="T574" s="19">
        <f t="shared" si="105"/>
        <v>34.696195333333335</v>
      </c>
      <c r="U574" s="19">
        <f t="shared" si="98"/>
        <v>0</v>
      </c>
      <c r="V574">
        <f t="shared" si="91"/>
        <v>2012</v>
      </c>
    </row>
    <row r="575" spans="1:22" x14ac:dyDescent="0.25">
      <c r="A575" s="5">
        <v>573</v>
      </c>
      <c r="B575" s="1">
        <v>41040</v>
      </c>
      <c r="C575" s="2">
        <v>132.030777</v>
      </c>
      <c r="D575" s="2">
        <v>111.241547</v>
      </c>
      <c r="E575" s="9">
        <f t="shared" si="92"/>
        <v>-2.6405252624279001</v>
      </c>
      <c r="F575" s="2">
        <f t="array" ref="F575:G575">LINEST(C475:C574,D475:D574)</f>
        <v>1.2175532005443135</v>
      </c>
      <c r="G575" s="2">
        <v>-0.77119932092276144</v>
      </c>
      <c r="H575" s="2">
        <f t="shared" si="93"/>
        <v>134.6713022624279</v>
      </c>
      <c r="I575" s="4">
        <f t="shared" si="94"/>
        <v>-0.58487331308564361</v>
      </c>
      <c r="J575" t="str">
        <f>_xlfn.IFS(I575&gt;Backtesting!$H$15,IF(OR(J574=$J$3,J574=$J$5),$J$5,$J$3),I575&lt;-Backtesting!$H$15,IF(OR(J574=$J$4,J574=$J$5),$J$5,$J$4),TRUE,IF(OR(J574=$J$7,J574=$J$6),$J$7,$J$6))</f>
        <v>Do nothing</v>
      </c>
      <c r="K575" t="str">
        <f t="shared" si="95"/>
        <v>Null</v>
      </c>
      <c r="L575" t="str">
        <f t="shared" si="96"/>
        <v>Null</v>
      </c>
      <c r="M575" s="7">
        <f t="shared" si="99"/>
        <v>0</v>
      </c>
      <c r="N575" s="7">
        <f t="shared" si="100"/>
        <v>0</v>
      </c>
      <c r="O575" s="10">
        <f t="shared" si="101"/>
        <v>0</v>
      </c>
      <c r="P575" s="4">
        <f t="shared" si="97"/>
        <v>34.696195333333335</v>
      </c>
      <c r="Q575" s="19">
        <f t="shared" si="102"/>
        <v>34.696195333333335</v>
      </c>
      <c r="R575" s="2">
        <f t="shared" si="103"/>
        <v>0</v>
      </c>
      <c r="S575" s="2">
        <f t="shared" si="104"/>
        <v>0</v>
      </c>
      <c r="T575" s="19">
        <f t="shared" si="105"/>
        <v>34.696195333333335</v>
      </c>
      <c r="U575" s="19">
        <f t="shared" si="98"/>
        <v>0</v>
      </c>
      <c r="V575">
        <f t="shared" si="91"/>
        <v>2012</v>
      </c>
    </row>
    <row r="576" spans="1:22" x14ac:dyDescent="0.25">
      <c r="A576" s="5">
        <v>574</v>
      </c>
      <c r="B576" s="1">
        <v>41043</v>
      </c>
      <c r="C576" s="2">
        <v>131.16217</v>
      </c>
      <c r="D576" s="2">
        <v>108.932053</v>
      </c>
      <c r="E576" s="9">
        <f t="shared" si="92"/>
        <v>-0.6433731496633186</v>
      </c>
      <c r="F576" s="2">
        <f t="array" ref="F576:G576">LINEST(C476:C575,D476:D575)</f>
        <v>1.2148127638835446</v>
      </c>
      <c r="G576" s="2">
        <v>-0.52650523077547007</v>
      </c>
      <c r="H576" s="2">
        <f t="shared" si="93"/>
        <v>131.80554314966332</v>
      </c>
      <c r="I576" s="4">
        <f t="shared" si="94"/>
        <v>-1.8805246098367399E-2</v>
      </c>
      <c r="J576" t="str">
        <f>_xlfn.IFS(I576&gt;Backtesting!$H$15,IF(OR(J575=$J$3,J575=$J$5),$J$5,$J$3),I576&lt;-Backtesting!$H$15,IF(OR(J575=$J$4,J575=$J$5),$J$5,$J$4),TRUE,IF(OR(J575=$J$7,J575=$J$6),$J$7,$J$6))</f>
        <v>Do nothing</v>
      </c>
      <c r="K576" t="str">
        <f t="shared" si="95"/>
        <v>Null</v>
      </c>
      <c r="L576" t="str">
        <f t="shared" si="96"/>
        <v>Null</v>
      </c>
      <c r="M576" s="7">
        <f t="shared" si="99"/>
        <v>0</v>
      </c>
      <c r="N576" s="7">
        <f t="shared" si="100"/>
        <v>0</v>
      </c>
      <c r="O576" s="10">
        <f t="shared" si="101"/>
        <v>0</v>
      </c>
      <c r="P576" s="4">
        <f t="shared" si="97"/>
        <v>34.696195333333335</v>
      </c>
      <c r="Q576" s="19">
        <f t="shared" si="102"/>
        <v>34.696195333333335</v>
      </c>
      <c r="R576" s="2">
        <f t="shared" si="103"/>
        <v>0</v>
      </c>
      <c r="S576" s="2">
        <f t="shared" si="104"/>
        <v>0</v>
      </c>
      <c r="T576" s="19">
        <f t="shared" si="105"/>
        <v>34.696195333333335</v>
      </c>
      <c r="U576" s="19">
        <f t="shared" si="98"/>
        <v>0</v>
      </c>
      <c r="V576">
        <f t="shared" si="91"/>
        <v>2012</v>
      </c>
    </row>
    <row r="577" spans="1:22" x14ac:dyDescent="0.25">
      <c r="A577" s="5">
        <v>575</v>
      </c>
      <c r="B577" s="1">
        <v>41044</v>
      </c>
      <c r="C577" s="2">
        <v>134.202393</v>
      </c>
      <c r="D577" s="2">
        <v>112.39632400000001</v>
      </c>
      <c r="E577" s="9">
        <f t="shared" si="92"/>
        <v>-1.7978548141326485</v>
      </c>
      <c r="F577" s="2">
        <f t="array" ref="F577:G577">LINEST(C477:C576,D477:D576)</f>
        <v>1.2142251153262158</v>
      </c>
      <c r="G577" s="2">
        <v>-0.47419165701005284</v>
      </c>
      <c r="H577" s="2">
        <f t="shared" si="93"/>
        <v>136.00024781413265</v>
      </c>
      <c r="I577" s="4">
        <f t="shared" si="94"/>
        <v>-0.34789512744565976</v>
      </c>
      <c r="J577" t="str">
        <f>_xlfn.IFS(I577&gt;Backtesting!$H$15,IF(OR(J576=$J$3,J576=$J$5),$J$5,$J$3),I577&lt;-Backtesting!$H$15,IF(OR(J576=$J$4,J576=$J$5),$J$5,$J$4),TRUE,IF(OR(J576=$J$7,J576=$J$6),$J$7,$J$6))</f>
        <v>Do nothing</v>
      </c>
      <c r="K577" t="str">
        <f t="shared" si="95"/>
        <v>Null</v>
      </c>
      <c r="L577" t="str">
        <f t="shared" si="96"/>
        <v>Null</v>
      </c>
      <c r="M577" s="7">
        <f t="shared" si="99"/>
        <v>0</v>
      </c>
      <c r="N577" s="7">
        <f t="shared" si="100"/>
        <v>0</v>
      </c>
      <c r="O577" s="10">
        <f t="shared" si="101"/>
        <v>0</v>
      </c>
      <c r="P577" s="4">
        <f t="shared" si="97"/>
        <v>34.696195333333335</v>
      </c>
      <c r="Q577" s="19">
        <f t="shared" si="102"/>
        <v>34.696195333333335</v>
      </c>
      <c r="R577" s="2">
        <f t="shared" si="103"/>
        <v>0</v>
      </c>
      <c r="S577" s="2">
        <f t="shared" si="104"/>
        <v>0</v>
      </c>
      <c r="T577" s="19">
        <f t="shared" si="105"/>
        <v>34.696195333333335</v>
      </c>
      <c r="U577" s="19">
        <f t="shared" si="98"/>
        <v>0</v>
      </c>
      <c r="V577">
        <f t="shared" si="91"/>
        <v>2012</v>
      </c>
    </row>
    <row r="578" spans="1:22" x14ac:dyDescent="0.25">
      <c r="A578" s="5">
        <v>576</v>
      </c>
      <c r="B578" s="1">
        <v>41045</v>
      </c>
      <c r="C578" s="2">
        <v>132.030777</v>
      </c>
      <c r="D578" s="2">
        <v>110.471733</v>
      </c>
      <c r="E578" s="9">
        <f t="shared" si="92"/>
        <v>-1.5981158725476519</v>
      </c>
      <c r="F578" s="2">
        <f t="array" ref="F578:G578">LINEST(C478:C577,D478:D577)</f>
        <v>1.21393758499669</v>
      </c>
      <c r="G578" s="2">
        <v>-0.47689589587150749</v>
      </c>
      <c r="H578" s="2">
        <f t="shared" si="93"/>
        <v>133.62889287254765</v>
      </c>
      <c r="I578" s="4">
        <f t="shared" si="94"/>
        <v>-0.28694435174175947</v>
      </c>
      <c r="J578" t="str">
        <f>_xlfn.IFS(I578&gt;Backtesting!$H$15,IF(OR(J577=$J$3,J577=$J$5),$J$5,$J$3),I578&lt;-Backtesting!$H$15,IF(OR(J577=$J$4,J577=$J$5),$J$5,$J$4),TRUE,IF(OR(J577=$J$7,J577=$J$6),$J$7,$J$6))</f>
        <v>Do nothing</v>
      </c>
      <c r="K578" t="str">
        <f t="shared" si="95"/>
        <v>Null</v>
      </c>
      <c r="L578" t="str">
        <f t="shared" si="96"/>
        <v>Null</v>
      </c>
      <c r="M578" s="7">
        <f t="shared" si="99"/>
        <v>0</v>
      </c>
      <c r="N578" s="7">
        <f t="shared" si="100"/>
        <v>0</v>
      </c>
      <c r="O578" s="10">
        <f t="shared" si="101"/>
        <v>0</v>
      </c>
      <c r="P578" s="4">
        <f t="shared" si="97"/>
        <v>34.696195333333335</v>
      </c>
      <c r="Q578" s="19">
        <f t="shared" si="102"/>
        <v>34.696195333333335</v>
      </c>
      <c r="R578" s="2">
        <f t="shared" si="103"/>
        <v>0</v>
      </c>
      <c r="S578" s="2">
        <f t="shared" si="104"/>
        <v>0</v>
      </c>
      <c r="T578" s="19">
        <f t="shared" si="105"/>
        <v>34.696195333333335</v>
      </c>
      <c r="U578" s="19">
        <f t="shared" si="98"/>
        <v>0</v>
      </c>
      <c r="V578">
        <f t="shared" si="91"/>
        <v>2012</v>
      </c>
    </row>
    <row r="579" spans="1:22" x14ac:dyDescent="0.25">
      <c r="A579" s="5">
        <v>577</v>
      </c>
      <c r="B579" s="1">
        <v>41046</v>
      </c>
      <c r="C579" s="2">
        <v>132.899429</v>
      </c>
      <c r="D579" s="2">
        <v>111.62647200000001</v>
      </c>
      <c r="E579" s="9">
        <f t="shared" si="92"/>
        <v>-2.0930670313624091</v>
      </c>
      <c r="F579" s="2">
        <f t="array" ref="F579:G579">LINEST(C479:C578,D479:D578)</f>
        <v>1.2113983950094789</v>
      </c>
      <c r="G579" s="2">
        <v>-0.23163299000812287</v>
      </c>
      <c r="H579" s="2">
        <f t="shared" si="93"/>
        <v>134.99249603136241</v>
      </c>
      <c r="I579" s="4">
        <f t="shared" si="94"/>
        <v>-0.4287317674172903</v>
      </c>
      <c r="J579" t="str">
        <f>_xlfn.IFS(I579&gt;Backtesting!$H$15,IF(OR(J578=$J$3,J578=$J$5),$J$5,$J$3),I579&lt;-Backtesting!$H$15,IF(OR(J578=$J$4,J578=$J$5),$J$5,$J$4),TRUE,IF(OR(J578=$J$7,J578=$J$6),$J$7,$J$6))</f>
        <v>Do nothing</v>
      </c>
      <c r="K579" t="str">
        <f t="shared" si="95"/>
        <v>Null</v>
      </c>
      <c r="L579" t="str">
        <f t="shared" si="96"/>
        <v>Null</v>
      </c>
      <c r="M579" s="7">
        <f t="shared" si="99"/>
        <v>0</v>
      </c>
      <c r="N579" s="7">
        <f t="shared" si="100"/>
        <v>0</v>
      </c>
      <c r="O579" s="10">
        <f t="shared" si="101"/>
        <v>0</v>
      </c>
      <c r="P579" s="4">
        <f t="shared" si="97"/>
        <v>34.696195333333335</v>
      </c>
      <c r="Q579" s="19">
        <f t="shared" si="102"/>
        <v>34.696195333333335</v>
      </c>
      <c r="R579" s="2">
        <f t="shared" si="103"/>
        <v>0</v>
      </c>
      <c r="S579" s="2">
        <f t="shared" si="104"/>
        <v>0</v>
      </c>
      <c r="T579" s="19">
        <f t="shared" si="105"/>
        <v>34.696195333333335</v>
      </c>
      <c r="U579" s="19">
        <f t="shared" si="98"/>
        <v>0</v>
      </c>
      <c r="V579">
        <f t="shared" si="91"/>
        <v>2012</v>
      </c>
    </row>
    <row r="580" spans="1:22" x14ac:dyDescent="0.25">
      <c r="A580" s="5">
        <v>578</v>
      </c>
      <c r="B580" s="1">
        <v>41047</v>
      </c>
      <c r="C580" s="2">
        <v>131.596497</v>
      </c>
      <c r="D580" s="2">
        <v>109.316956</v>
      </c>
      <c r="E580" s="9">
        <f t="shared" si="92"/>
        <v>-0.55813506799256629</v>
      </c>
      <c r="F580" s="2">
        <f t="array" ref="F580:G580">LINEST(C480:C579,D480:D579)</f>
        <v>1.2097413293585957</v>
      </c>
      <c r="G580" s="2">
        <v>-9.0607604882549708E-2</v>
      </c>
      <c r="H580" s="2">
        <f t="shared" si="93"/>
        <v>132.15463206799257</v>
      </c>
      <c r="I580" s="4">
        <f t="shared" si="94"/>
        <v>6.6872491145909749E-3</v>
      </c>
      <c r="J580" t="str">
        <f>_xlfn.IFS(I580&gt;Backtesting!$H$15,IF(OR(J579=$J$3,J579=$J$5),$J$5,$J$3),I580&lt;-Backtesting!$H$15,IF(OR(J579=$J$4,J579=$J$5),$J$5,$J$4),TRUE,IF(OR(J579=$J$7,J579=$J$6),$J$7,$J$6))</f>
        <v>Do nothing</v>
      </c>
      <c r="K580" t="str">
        <f t="shared" si="95"/>
        <v>Null</v>
      </c>
      <c r="L580" t="str">
        <f t="shared" si="96"/>
        <v>Null</v>
      </c>
      <c r="M580" s="7">
        <f t="shared" si="99"/>
        <v>0</v>
      </c>
      <c r="N580" s="7">
        <f t="shared" si="100"/>
        <v>0</v>
      </c>
      <c r="O580" s="10">
        <f t="shared" si="101"/>
        <v>0</v>
      </c>
      <c r="P580" s="4">
        <f t="shared" si="97"/>
        <v>34.696195333333335</v>
      </c>
      <c r="Q580" s="19">
        <f t="shared" si="102"/>
        <v>34.696195333333335</v>
      </c>
      <c r="R580" s="2">
        <f t="shared" si="103"/>
        <v>0</v>
      </c>
      <c r="S580" s="2">
        <f t="shared" si="104"/>
        <v>0</v>
      </c>
      <c r="T580" s="19">
        <f t="shared" si="105"/>
        <v>34.696195333333335</v>
      </c>
      <c r="U580" s="19">
        <f t="shared" si="98"/>
        <v>0</v>
      </c>
      <c r="V580">
        <f t="shared" ref="V580:V643" si="106">YEAR(B580)</f>
        <v>2012</v>
      </c>
    </row>
    <row r="581" spans="1:22" x14ac:dyDescent="0.25">
      <c r="A581" s="5">
        <v>579</v>
      </c>
      <c r="B581" s="1">
        <v>41050</v>
      </c>
      <c r="C581" s="2">
        <v>128.55633499999999</v>
      </c>
      <c r="D581" s="2">
        <v>107.007469</v>
      </c>
      <c r="E581" s="9">
        <f t="shared" si="92"/>
        <v>-0.79395263182425424</v>
      </c>
      <c r="F581" s="2">
        <f t="array" ref="F581:G581">LINEST(C481:C580,D481:D580)</f>
        <v>1.2115523708914886</v>
      </c>
      <c r="G581" s="2">
        <v>-0.29486513822322991</v>
      </c>
      <c r="H581" s="2">
        <f t="shared" si="93"/>
        <v>129.35028763182424</v>
      </c>
      <c r="I581" s="4">
        <f t="shared" si="94"/>
        <v>-5.755531307994094E-2</v>
      </c>
      <c r="J581" t="str">
        <f>_xlfn.IFS(I581&gt;Backtesting!$H$15,IF(OR(J580=$J$3,J580=$J$5),$J$5,$J$3),I581&lt;-Backtesting!$H$15,IF(OR(J580=$J$4,J580=$J$5),$J$5,$J$4),TRUE,IF(OR(J580=$J$7,J580=$J$6),$J$7,$J$6))</f>
        <v>Do nothing</v>
      </c>
      <c r="K581" t="str">
        <f t="shared" si="95"/>
        <v>Null</v>
      </c>
      <c r="L581" t="str">
        <f t="shared" si="96"/>
        <v>Null</v>
      </c>
      <c r="M581" s="7">
        <f t="shared" si="99"/>
        <v>0</v>
      </c>
      <c r="N581" s="7">
        <f t="shared" si="100"/>
        <v>0</v>
      </c>
      <c r="O581" s="10">
        <f t="shared" si="101"/>
        <v>0</v>
      </c>
      <c r="P581" s="4">
        <f t="shared" si="97"/>
        <v>34.696195333333335</v>
      </c>
      <c r="Q581" s="19">
        <f t="shared" si="102"/>
        <v>34.696195333333335</v>
      </c>
      <c r="R581" s="2">
        <f t="shared" si="103"/>
        <v>0</v>
      </c>
      <c r="S581" s="2">
        <f t="shared" si="104"/>
        <v>0</v>
      </c>
      <c r="T581" s="19">
        <f t="shared" si="105"/>
        <v>34.696195333333335</v>
      </c>
      <c r="U581" s="19">
        <f t="shared" si="98"/>
        <v>0</v>
      </c>
      <c r="V581">
        <f t="shared" si="106"/>
        <v>2012</v>
      </c>
    </row>
    <row r="582" spans="1:22" x14ac:dyDescent="0.25">
      <c r="A582" s="5">
        <v>580</v>
      </c>
      <c r="B582" s="1">
        <v>41051</v>
      </c>
      <c r="C582" s="2">
        <v>124.647507</v>
      </c>
      <c r="D582" s="2">
        <v>105.852707</v>
      </c>
      <c r="E582" s="9">
        <f t="shared" si="92"/>
        <v>-3.2920861477214487</v>
      </c>
      <c r="F582" s="2">
        <f t="array" ref="F582:G582">LINEST(C482:C581,D482:D581)</f>
        <v>1.2115097692195411</v>
      </c>
      <c r="G582" s="2">
        <v>-0.30199548111225738</v>
      </c>
      <c r="H582" s="2">
        <f t="shared" si="93"/>
        <v>127.93959314772145</v>
      </c>
      <c r="I582" s="4">
        <f t="shared" si="94"/>
        <v>-0.7635018845435757</v>
      </c>
      <c r="J582" t="str">
        <f>_xlfn.IFS(I582&gt;Backtesting!$H$15,IF(OR(J581=$J$3,J581=$J$5),$J$5,$J$3),I582&lt;-Backtesting!$H$15,IF(OR(J581=$J$4,J581=$J$5),$J$5,$J$4),TRUE,IF(OR(J581=$J$7,J581=$J$6),$J$7,$J$6))</f>
        <v>Do nothing</v>
      </c>
      <c r="K582" t="str">
        <f t="shared" si="95"/>
        <v>Null</v>
      </c>
      <c r="L582" t="str">
        <f t="shared" si="96"/>
        <v>Null</v>
      </c>
      <c r="M582" s="7">
        <f t="shared" si="99"/>
        <v>0</v>
      </c>
      <c r="N582" s="7">
        <f t="shared" si="100"/>
        <v>0</v>
      </c>
      <c r="O582" s="10">
        <f t="shared" si="101"/>
        <v>0</v>
      </c>
      <c r="P582" s="4">
        <f t="shared" si="97"/>
        <v>34.696195333333335</v>
      </c>
      <c r="Q582" s="19">
        <f t="shared" si="102"/>
        <v>34.696195333333335</v>
      </c>
      <c r="R582" s="2">
        <f t="shared" si="103"/>
        <v>0</v>
      </c>
      <c r="S582" s="2">
        <f t="shared" si="104"/>
        <v>0</v>
      </c>
      <c r="T582" s="19">
        <f t="shared" si="105"/>
        <v>34.696195333333335</v>
      </c>
      <c r="U582" s="19">
        <f t="shared" si="98"/>
        <v>0</v>
      </c>
      <c r="V582">
        <f t="shared" si="106"/>
        <v>2012</v>
      </c>
    </row>
    <row r="583" spans="1:22" x14ac:dyDescent="0.25">
      <c r="A583" s="5">
        <v>581</v>
      </c>
      <c r="B583" s="1">
        <v>41052</v>
      </c>
      <c r="C583" s="2">
        <v>125.081818</v>
      </c>
      <c r="D583" s="2">
        <v>104.31302599999999</v>
      </c>
      <c r="E583" s="9">
        <f t="shared" ref="E583:E646" si="107">C583-H583</f>
        <v>-0.95515687222759027</v>
      </c>
      <c r="F583" s="2">
        <f t="array" ref="F583:G583">LINEST(C483:C582,D483:D582)</f>
        <v>1.209711567544512</v>
      </c>
      <c r="G583" s="2">
        <v>-0.15169932554384502</v>
      </c>
      <c r="H583" s="2">
        <f t="shared" ref="H583:H646" si="108">F583*D583+G583</f>
        <v>126.03697487222759</v>
      </c>
      <c r="I583" s="4">
        <f t="shared" si="94"/>
        <v>-0.10099140937364319</v>
      </c>
      <c r="J583" t="str">
        <f>_xlfn.IFS(I583&gt;Backtesting!$H$15,IF(OR(J582=$J$3,J582=$J$5),$J$5,$J$3),I583&lt;-Backtesting!$H$15,IF(OR(J582=$J$4,J582=$J$5),$J$5,$J$4),TRUE,IF(OR(J582=$J$7,J582=$J$6),$J$7,$J$6))</f>
        <v>Do nothing</v>
      </c>
      <c r="K583" t="str">
        <f t="shared" si="95"/>
        <v>Null</v>
      </c>
      <c r="L583" t="str">
        <f t="shared" si="96"/>
        <v>Null</v>
      </c>
      <c r="M583" s="7">
        <f t="shared" si="99"/>
        <v>0</v>
      </c>
      <c r="N583" s="7">
        <f t="shared" si="100"/>
        <v>0</v>
      </c>
      <c r="O583" s="10">
        <f t="shared" si="101"/>
        <v>0</v>
      </c>
      <c r="P583" s="4">
        <f t="shared" si="97"/>
        <v>34.696195333333335</v>
      </c>
      <c r="Q583" s="19">
        <f t="shared" si="102"/>
        <v>34.696195333333335</v>
      </c>
      <c r="R583" s="2">
        <f t="shared" si="103"/>
        <v>0</v>
      </c>
      <c r="S583" s="2">
        <f t="shared" si="104"/>
        <v>0</v>
      </c>
      <c r="T583" s="19">
        <f t="shared" si="105"/>
        <v>34.696195333333335</v>
      </c>
      <c r="U583" s="19">
        <f t="shared" si="98"/>
        <v>0</v>
      </c>
      <c r="V583">
        <f t="shared" si="106"/>
        <v>2012</v>
      </c>
    </row>
    <row r="584" spans="1:22" x14ac:dyDescent="0.25">
      <c r="A584" s="5">
        <v>582</v>
      </c>
      <c r="B584" s="1">
        <v>41053</v>
      </c>
      <c r="C584" s="2">
        <v>128.99061599999999</v>
      </c>
      <c r="D584" s="2">
        <v>106.62254299999999</v>
      </c>
      <c r="E584" s="9">
        <f t="shared" si="107"/>
        <v>0.1676295680214821</v>
      </c>
      <c r="F584" s="2">
        <f t="array" ref="F584:G584">LINEST(C484:C583,D484:D583)</f>
        <v>1.2082160324609028</v>
      </c>
      <c r="G584" s="2">
        <v>-7.9442373518645581E-5</v>
      </c>
      <c r="H584" s="2">
        <f t="shared" si="108"/>
        <v>128.82298643197851</v>
      </c>
      <c r="I584" s="4">
        <f t="shared" si="94"/>
        <v>0.21026535904778673</v>
      </c>
      <c r="J584" t="str">
        <f>_xlfn.IFS(I584&gt;Backtesting!$H$15,IF(OR(J583=$J$3,J583=$J$5),$J$5,$J$3),I584&lt;-Backtesting!$H$15,IF(OR(J583=$J$4,J583=$J$5),$J$5,$J$4),TRUE,IF(OR(J583=$J$7,J583=$J$6),$J$7,$J$6))</f>
        <v>Do nothing</v>
      </c>
      <c r="K584" t="str">
        <f t="shared" si="95"/>
        <v>Null</v>
      </c>
      <c r="L584" t="str">
        <f t="shared" si="96"/>
        <v>Null</v>
      </c>
      <c r="M584" s="7">
        <f t="shared" si="99"/>
        <v>0</v>
      </c>
      <c r="N584" s="7">
        <f t="shared" si="100"/>
        <v>0</v>
      </c>
      <c r="O584" s="10">
        <f t="shared" si="101"/>
        <v>0</v>
      </c>
      <c r="P584" s="4">
        <f t="shared" si="97"/>
        <v>34.696195333333335</v>
      </c>
      <c r="Q584" s="19">
        <f t="shared" si="102"/>
        <v>34.696195333333335</v>
      </c>
      <c r="R584" s="2">
        <f t="shared" si="103"/>
        <v>0</v>
      </c>
      <c r="S584" s="2">
        <f t="shared" si="104"/>
        <v>0</v>
      </c>
      <c r="T584" s="19">
        <f t="shared" si="105"/>
        <v>34.696195333333335</v>
      </c>
      <c r="U584" s="19">
        <f t="shared" si="98"/>
        <v>0</v>
      </c>
      <c r="V584">
        <f t="shared" si="106"/>
        <v>2012</v>
      </c>
    </row>
    <row r="585" spans="1:22" x14ac:dyDescent="0.25">
      <c r="A585" s="5">
        <v>583</v>
      </c>
      <c r="B585" s="1">
        <v>41054</v>
      </c>
      <c r="C585" s="2">
        <v>130.29354900000001</v>
      </c>
      <c r="D585" s="2">
        <v>107.39238</v>
      </c>
      <c r="E585" s="9">
        <f t="shared" si="107"/>
        <v>0.53738059571404051</v>
      </c>
      <c r="F585" s="2">
        <f t="array" ref="F585:G585">LINEST(C485:C584,D485:D584)</f>
        <v>1.2076236621295486</v>
      </c>
      <c r="G585" s="2">
        <v>6.6589183877866276E-2</v>
      </c>
      <c r="H585" s="2">
        <f t="shared" si="108"/>
        <v>129.75616840428597</v>
      </c>
      <c r="I585" s="4">
        <f t="shared" si="94"/>
        <v>0.30874885416995984</v>
      </c>
      <c r="J585" t="str">
        <f>_xlfn.IFS(I585&gt;Backtesting!$H$15,IF(OR(J584=$J$3,J584=$J$5),$J$5,$J$3),I585&lt;-Backtesting!$H$15,IF(OR(J584=$J$4,J584=$J$5),$J$5,$J$4),TRUE,IF(OR(J584=$J$7,J584=$J$6),$J$7,$J$6))</f>
        <v>Do nothing</v>
      </c>
      <c r="K585" t="str">
        <f t="shared" si="95"/>
        <v>Null</v>
      </c>
      <c r="L585" t="str">
        <f t="shared" si="96"/>
        <v>Null</v>
      </c>
      <c r="M585" s="7">
        <f t="shared" si="99"/>
        <v>0</v>
      </c>
      <c r="N585" s="7">
        <f t="shared" si="100"/>
        <v>0</v>
      </c>
      <c r="O585" s="10">
        <f t="shared" si="101"/>
        <v>0</v>
      </c>
      <c r="P585" s="4">
        <f t="shared" si="97"/>
        <v>34.696195333333335</v>
      </c>
      <c r="Q585" s="19">
        <f t="shared" si="102"/>
        <v>34.696195333333335</v>
      </c>
      <c r="R585" s="2">
        <f t="shared" si="103"/>
        <v>0</v>
      </c>
      <c r="S585" s="2">
        <f t="shared" si="104"/>
        <v>0</v>
      </c>
      <c r="T585" s="19">
        <f t="shared" si="105"/>
        <v>34.696195333333335</v>
      </c>
      <c r="U585" s="19">
        <f t="shared" si="98"/>
        <v>0</v>
      </c>
      <c r="V585">
        <f t="shared" si="106"/>
        <v>2012</v>
      </c>
    </row>
    <row r="586" spans="1:22" x14ac:dyDescent="0.25">
      <c r="A586" s="5">
        <v>584</v>
      </c>
      <c r="B586" s="1">
        <v>41057</v>
      </c>
      <c r="C586" s="2">
        <v>129.859253</v>
      </c>
      <c r="D586" s="2">
        <v>107.007469</v>
      </c>
      <c r="E586" s="9">
        <f t="shared" si="107"/>
        <v>0.55958104585542401</v>
      </c>
      <c r="F586" s="2">
        <f t="array" ref="F586:G586">LINEST(C486:C585,D486:D585)</f>
        <v>1.2072184652021434</v>
      </c>
      <c r="G586" s="2">
        <v>0.11827946279861123</v>
      </c>
      <c r="H586" s="2">
        <f t="shared" si="108"/>
        <v>129.29967195414457</v>
      </c>
      <c r="I586" s="4">
        <f t="shared" si="94"/>
        <v>0.30841469417665046</v>
      </c>
      <c r="J586" t="str">
        <f>_xlfn.IFS(I586&gt;Backtesting!$H$15,IF(OR(J585=$J$3,J585=$J$5),$J$5,$J$3),I586&lt;-Backtesting!$H$15,IF(OR(J585=$J$4,J585=$J$5),$J$5,$J$4),TRUE,IF(OR(J585=$J$7,J585=$J$6),$J$7,$J$6))</f>
        <v>Do nothing</v>
      </c>
      <c r="K586" t="str">
        <f t="shared" si="95"/>
        <v>Null</v>
      </c>
      <c r="L586" t="str">
        <f t="shared" si="96"/>
        <v>Null</v>
      </c>
      <c r="M586" s="7">
        <f t="shared" si="99"/>
        <v>0</v>
      </c>
      <c r="N586" s="7">
        <f t="shared" si="100"/>
        <v>0</v>
      </c>
      <c r="O586" s="10">
        <f t="shared" si="101"/>
        <v>0</v>
      </c>
      <c r="P586" s="4">
        <f t="shared" si="97"/>
        <v>34.696195333333335</v>
      </c>
      <c r="Q586" s="19">
        <f t="shared" si="102"/>
        <v>34.696195333333335</v>
      </c>
      <c r="R586" s="2">
        <f t="shared" si="103"/>
        <v>0</v>
      </c>
      <c r="S586" s="2">
        <f t="shared" si="104"/>
        <v>0</v>
      </c>
      <c r="T586" s="19">
        <f t="shared" si="105"/>
        <v>34.696195333333335</v>
      </c>
      <c r="U586" s="19">
        <f t="shared" si="98"/>
        <v>0</v>
      </c>
      <c r="V586">
        <f t="shared" si="106"/>
        <v>2012</v>
      </c>
    </row>
    <row r="587" spans="1:22" x14ac:dyDescent="0.25">
      <c r="A587" s="5">
        <v>585</v>
      </c>
      <c r="B587" s="1">
        <v>41058</v>
      </c>
      <c r="C587" s="2">
        <v>131.596497</v>
      </c>
      <c r="D587" s="2">
        <v>108.54714199999999</v>
      </c>
      <c r="E587" s="9">
        <f t="shared" si="107"/>
        <v>0.43034549953301848</v>
      </c>
      <c r="F587" s="2">
        <f t="array" ref="F587:G587">LINEST(C487:C586,D487:D586)</f>
        <v>1.2061521659613497</v>
      </c>
      <c r="G587" s="2">
        <v>0.24178106825281986</v>
      </c>
      <c r="H587" s="2">
        <f t="shared" si="108"/>
        <v>131.16615150046698</v>
      </c>
      <c r="I587" s="4">
        <f t="shared" si="94"/>
        <v>0.26451487313608085</v>
      </c>
      <c r="J587" t="str">
        <f>_xlfn.IFS(I587&gt;Backtesting!$H$15,IF(OR(J586=$J$3,J586=$J$5),$J$5,$J$3),I587&lt;-Backtesting!$H$15,IF(OR(J586=$J$4,J586=$J$5),$J$5,$J$4),TRUE,IF(OR(J586=$J$7,J586=$J$6),$J$7,$J$6))</f>
        <v>Do nothing</v>
      </c>
      <c r="K587" t="str">
        <f t="shared" si="95"/>
        <v>Null</v>
      </c>
      <c r="L587" t="str">
        <f t="shared" si="96"/>
        <v>Null</v>
      </c>
      <c r="M587" s="7">
        <f t="shared" si="99"/>
        <v>0</v>
      </c>
      <c r="N587" s="7">
        <f t="shared" si="100"/>
        <v>0</v>
      </c>
      <c r="O587" s="10">
        <f t="shared" si="101"/>
        <v>0</v>
      </c>
      <c r="P587" s="4">
        <f t="shared" si="97"/>
        <v>34.696195333333335</v>
      </c>
      <c r="Q587" s="19">
        <f t="shared" si="102"/>
        <v>34.696195333333335</v>
      </c>
      <c r="R587" s="2">
        <f t="shared" si="103"/>
        <v>0</v>
      </c>
      <c r="S587" s="2">
        <f t="shared" si="104"/>
        <v>0</v>
      </c>
      <c r="T587" s="19">
        <f t="shared" si="105"/>
        <v>34.696195333333335</v>
      </c>
      <c r="U587" s="19">
        <f t="shared" si="98"/>
        <v>0</v>
      </c>
      <c r="V587">
        <f t="shared" si="106"/>
        <v>2012</v>
      </c>
    </row>
    <row r="588" spans="1:22" x14ac:dyDescent="0.25">
      <c r="A588" s="5">
        <v>586</v>
      </c>
      <c r="B588" s="1">
        <v>41059</v>
      </c>
      <c r="C588" s="2">
        <v>131.16217</v>
      </c>
      <c r="D588" s="2">
        <v>107.007469</v>
      </c>
      <c r="E588" s="9">
        <f t="shared" si="107"/>
        <v>1.8457473815939807</v>
      </c>
      <c r="F588" s="2">
        <f t="array" ref="F588:G588">LINEST(C488:C587,D488:D587)</f>
        <v>1.2055932634727817</v>
      </c>
      <c r="G588" s="2">
        <v>0.30893885073351157</v>
      </c>
      <c r="H588" s="2">
        <f t="shared" si="108"/>
        <v>129.31642261840602</v>
      </c>
      <c r="I588" s="4">
        <f t="shared" ref="I588:I651" si="109">(E588-AVERAGE(E488:E587))/_xlfn.STDEV.S(E488:E587)</f>
        <v>0.65830743095362776</v>
      </c>
      <c r="J588" t="str">
        <f>_xlfn.IFS(I588&gt;Backtesting!$H$15,IF(OR(J587=$J$3,J587=$J$5),$J$5,$J$3),I588&lt;-Backtesting!$H$15,IF(OR(J587=$J$4,J587=$J$5),$J$5,$J$4),TRUE,IF(OR(J587=$J$7,J587=$J$6),$J$7,$J$6))</f>
        <v>Do nothing</v>
      </c>
      <c r="K588" t="str">
        <f t="shared" ref="K588:K651" si="110">_xlfn.IFS($J588=$J$5,K587,$J588=$J$3,"SCB",$J588=$J$4,"KBANK",TRUE,"Null")</f>
        <v>Null</v>
      </c>
      <c r="L588" t="str">
        <f t="shared" ref="L588:L651" si="111">_xlfn.IFS($J588=$J$5,L587,$J588=$J$3,"KBANK",$J588=$J$4,"SCB",TRUE,"Null")</f>
        <v>Null</v>
      </c>
      <c r="M588" s="7">
        <f t="shared" si="99"/>
        <v>0</v>
      </c>
      <c r="N588" s="7">
        <f t="shared" si="100"/>
        <v>0</v>
      </c>
      <c r="O588" s="10">
        <f t="shared" si="101"/>
        <v>0</v>
      </c>
      <c r="P588" s="4">
        <f t="shared" ref="P588:P651" si="112">Q587</f>
        <v>34.696195333333335</v>
      </c>
      <c r="Q588" s="19">
        <f t="shared" si="102"/>
        <v>34.696195333333335</v>
      </c>
      <c r="R588" s="2">
        <f t="shared" si="103"/>
        <v>0</v>
      </c>
      <c r="S588" s="2">
        <f t="shared" si="104"/>
        <v>0</v>
      </c>
      <c r="T588" s="19">
        <f t="shared" si="105"/>
        <v>34.696195333333335</v>
      </c>
      <c r="U588" s="19">
        <f t="shared" ref="U588:U651" si="113">LN(T588/T587)</f>
        <v>0</v>
      </c>
      <c r="V588">
        <f t="shared" si="106"/>
        <v>2012</v>
      </c>
    </row>
    <row r="589" spans="1:22" x14ac:dyDescent="0.25">
      <c r="A589" s="5">
        <v>587</v>
      </c>
      <c r="B589" s="1">
        <v>41060</v>
      </c>
      <c r="C589" s="2">
        <v>134.636673</v>
      </c>
      <c r="D589" s="2">
        <v>108.16222399999999</v>
      </c>
      <c r="E589" s="9">
        <f t="shared" si="107"/>
        <v>3.9023802593970629</v>
      </c>
      <c r="F589" s="2">
        <f t="array" ref="F589:G589">LINEST(C489:C588,D489:D588)</f>
        <v>1.2043983926148629</v>
      </c>
      <c r="G589" s="2">
        <v>0.46388401335420326</v>
      </c>
      <c r="H589" s="2">
        <f t="shared" si="108"/>
        <v>130.73429274060294</v>
      </c>
      <c r="I589" s="4">
        <f t="shared" si="109"/>
        <v>1.2261820722006127</v>
      </c>
      <c r="J589" t="str">
        <f>_xlfn.IFS(I589&gt;Backtesting!$H$15,IF(OR(J588=$J$3,J588=$J$5),$J$5,$J$3),I589&lt;-Backtesting!$H$15,IF(OR(J588=$J$4,J588=$J$5),$J$5,$J$4),TRUE,IF(OR(J588=$J$7,J588=$J$6),$J$7,$J$6))</f>
        <v>Do nothing</v>
      </c>
      <c r="K589" t="str">
        <f t="shared" si="110"/>
        <v>Null</v>
      </c>
      <c r="L589" t="str">
        <f t="shared" si="111"/>
        <v>Null</v>
      </c>
      <c r="M589" s="7">
        <f t="shared" si="99"/>
        <v>0</v>
      </c>
      <c r="N589" s="7">
        <f t="shared" si="100"/>
        <v>0</v>
      </c>
      <c r="O589" s="10">
        <f t="shared" si="101"/>
        <v>0</v>
      </c>
      <c r="P589" s="4">
        <f t="shared" si="112"/>
        <v>34.696195333333335</v>
      </c>
      <c r="Q589" s="19">
        <f t="shared" si="102"/>
        <v>34.696195333333335</v>
      </c>
      <c r="R589" s="2">
        <f t="shared" si="103"/>
        <v>0</v>
      </c>
      <c r="S589" s="2">
        <f t="shared" si="104"/>
        <v>0</v>
      </c>
      <c r="T589" s="19">
        <f t="shared" si="105"/>
        <v>34.696195333333335</v>
      </c>
      <c r="U589" s="19">
        <f t="shared" si="113"/>
        <v>0</v>
      </c>
      <c r="V589">
        <f t="shared" si="106"/>
        <v>2012</v>
      </c>
    </row>
    <row r="590" spans="1:22" x14ac:dyDescent="0.25">
      <c r="A590" s="5">
        <v>588</v>
      </c>
      <c r="B590" s="1">
        <v>41061</v>
      </c>
      <c r="C590" s="2">
        <v>128.99061599999999</v>
      </c>
      <c r="D590" s="2">
        <v>104.31302599999999</v>
      </c>
      <c r="E590" s="9">
        <f t="shared" si="107"/>
        <v>2.8340953884989659</v>
      </c>
      <c r="F590" s="2">
        <f t="array" ref="F590:G590">LINEST(C490:C589,D490:D589)</f>
        <v>1.2039765233273763</v>
      </c>
      <c r="G590" s="2">
        <v>0.56608623026282601</v>
      </c>
      <c r="H590" s="2">
        <f t="shared" si="108"/>
        <v>126.15652061150102</v>
      </c>
      <c r="I590" s="4">
        <f t="shared" si="109"/>
        <v>0.90126472692867676</v>
      </c>
      <c r="J590" t="str">
        <f>_xlfn.IFS(I590&gt;Backtesting!$H$15,IF(OR(J589=$J$3,J589=$J$5),$J$5,$J$3),I590&lt;-Backtesting!$H$15,IF(OR(J589=$J$4,J589=$J$5),$J$5,$J$4),TRUE,IF(OR(J589=$J$7,J589=$J$6),$J$7,$J$6))</f>
        <v>Do nothing</v>
      </c>
      <c r="K590" t="str">
        <f t="shared" si="110"/>
        <v>Null</v>
      </c>
      <c r="L590" t="str">
        <f t="shared" si="111"/>
        <v>Null</v>
      </c>
      <c r="M590" s="7">
        <f t="shared" si="99"/>
        <v>0</v>
      </c>
      <c r="N590" s="7">
        <f t="shared" si="100"/>
        <v>0</v>
      </c>
      <c r="O590" s="10">
        <f t="shared" si="101"/>
        <v>0</v>
      </c>
      <c r="P590" s="4">
        <f t="shared" si="112"/>
        <v>34.696195333333335</v>
      </c>
      <c r="Q590" s="19">
        <f t="shared" si="102"/>
        <v>34.696195333333335</v>
      </c>
      <c r="R590" s="2">
        <f t="shared" si="103"/>
        <v>0</v>
      </c>
      <c r="S590" s="2">
        <f t="shared" si="104"/>
        <v>0</v>
      </c>
      <c r="T590" s="19">
        <f t="shared" si="105"/>
        <v>34.696195333333335</v>
      </c>
      <c r="U590" s="19">
        <f t="shared" si="113"/>
        <v>0</v>
      </c>
      <c r="V590">
        <f t="shared" si="106"/>
        <v>2012</v>
      </c>
    </row>
    <row r="591" spans="1:22" x14ac:dyDescent="0.25">
      <c r="A591" s="5">
        <v>589</v>
      </c>
      <c r="B591" s="1">
        <v>41065</v>
      </c>
      <c r="C591" s="2">
        <v>125.081818</v>
      </c>
      <c r="D591" s="2">
        <v>101.618591</v>
      </c>
      <c r="E591" s="9">
        <f t="shared" si="107"/>
        <v>2.1197229832091153</v>
      </c>
      <c r="F591" s="2">
        <f t="array" ref="F591:G591">LINEST(C491:C590,D491:D590)</f>
        <v>1.2013792652431137</v>
      </c>
      <c r="G591" s="2">
        <v>0.87962682617040855</v>
      </c>
      <c r="H591" s="2">
        <f t="shared" si="108"/>
        <v>122.96209501679088</v>
      </c>
      <c r="I591" s="4">
        <f t="shared" si="109"/>
        <v>0.68416809332506723</v>
      </c>
      <c r="J591" t="str">
        <f>_xlfn.IFS(I591&gt;Backtesting!$H$15,IF(OR(J590=$J$3,J590=$J$5),$J$5,$J$3),I591&lt;-Backtesting!$H$15,IF(OR(J590=$J$4,J590=$J$5),$J$5,$J$4),TRUE,IF(OR(J590=$J$7,J590=$J$6),$J$7,$J$6))</f>
        <v>Do nothing</v>
      </c>
      <c r="K591" t="str">
        <f t="shared" si="110"/>
        <v>Null</v>
      </c>
      <c r="L591" t="str">
        <f t="shared" si="111"/>
        <v>Null</v>
      </c>
      <c r="M591" s="7">
        <f t="shared" si="99"/>
        <v>0</v>
      </c>
      <c r="N591" s="7">
        <f t="shared" si="100"/>
        <v>0</v>
      </c>
      <c r="O591" s="10">
        <f t="shared" si="101"/>
        <v>0</v>
      </c>
      <c r="P591" s="4">
        <f t="shared" si="112"/>
        <v>34.696195333333335</v>
      </c>
      <c r="Q591" s="19">
        <f t="shared" si="102"/>
        <v>34.696195333333335</v>
      </c>
      <c r="R591" s="2">
        <f t="shared" si="103"/>
        <v>0</v>
      </c>
      <c r="S591" s="2">
        <f t="shared" si="104"/>
        <v>0</v>
      </c>
      <c r="T591" s="19">
        <f t="shared" si="105"/>
        <v>34.696195333333335</v>
      </c>
      <c r="U591" s="19">
        <f t="shared" si="113"/>
        <v>0</v>
      </c>
      <c r="V591">
        <f t="shared" si="106"/>
        <v>2012</v>
      </c>
    </row>
    <row r="592" spans="1:22" x14ac:dyDescent="0.25">
      <c r="A592" s="5">
        <v>590</v>
      </c>
      <c r="B592" s="1">
        <v>41066</v>
      </c>
      <c r="C592" s="2">
        <v>126.81905399999999</v>
      </c>
      <c r="D592" s="2">
        <v>103.928101</v>
      </c>
      <c r="E592" s="9">
        <f t="shared" si="107"/>
        <v>1.0394794360047399</v>
      </c>
      <c r="F592" s="2">
        <f t="array" ref="F592:G592">LINEST(C492:C591,D492:D591)</f>
        <v>1.1948754071227057</v>
      </c>
      <c r="G592" s="2">
        <v>1.5984425701305867</v>
      </c>
      <c r="H592" s="2">
        <f t="shared" si="108"/>
        <v>125.77957456399525</v>
      </c>
      <c r="I592" s="4">
        <f t="shared" si="109"/>
        <v>0.36606378624712338</v>
      </c>
      <c r="J592" t="str">
        <f>_xlfn.IFS(I592&gt;Backtesting!$H$15,IF(OR(J591=$J$3,J591=$J$5),$J$5,$J$3),I592&lt;-Backtesting!$H$15,IF(OR(J591=$J$4,J591=$J$5),$J$5,$J$4),TRUE,IF(OR(J591=$J$7,J591=$J$6),$J$7,$J$6))</f>
        <v>Do nothing</v>
      </c>
      <c r="K592" t="str">
        <f t="shared" si="110"/>
        <v>Null</v>
      </c>
      <c r="L592" t="str">
        <f t="shared" si="111"/>
        <v>Null</v>
      </c>
      <c r="M592" s="7">
        <f t="shared" si="99"/>
        <v>0</v>
      </c>
      <c r="N592" s="7">
        <f t="shared" si="100"/>
        <v>0</v>
      </c>
      <c r="O592" s="10">
        <f t="shared" si="101"/>
        <v>0</v>
      </c>
      <c r="P592" s="4">
        <f t="shared" si="112"/>
        <v>34.696195333333335</v>
      </c>
      <c r="Q592" s="19">
        <f t="shared" si="102"/>
        <v>34.696195333333335</v>
      </c>
      <c r="R592" s="2">
        <f t="shared" si="103"/>
        <v>0</v>
      </c>
      <c r="S592" s="2">
        <f t="shared" si="104"/>
        <v>0</v>
      </c>
      <c r="T592" s="19">
        <f t="shared" si="105"/>
        <v>34.696195333333335</v>
      </c>
      <c r="U592" s="19">
        <f t="shared" si="113"/>
        <v>0</v>
      </c>
      <c r="V592">
        <f t="shared" si="106"/>
        <v>2012</v>
      </c>
    </row>
    <row r="593" spans="1:22" x14ac:dyDescent="0.25">
      <c r="A593" s="5">
        <v>591</v>
      </c>
      <c r="B593" s="1">
        <v>41067</v>
      </c>
      <c r="C593" s="2">
        <v>129.859253</v>
      </c>
      <c r="D593" s="2">
        <v>104.31302599999999</v>
      </c>
      <c r="E593" s="9">
        <f t="shared" si="107"/>
        <v>3.584563775065476</v>
      </c>
      <c r="F593" s="2">
        <f t="array" ref="F593:G593">LINEST(C493:C592,D493:D592)</f>
        <v>1.1872570093030352</v>
      </c>
      <c r="G593" s="2">
        <v>2.4283179448247694</v>
      </c>
      <c r="H593" s="2">
        <f t="shared" si="108"/>
        <v>126.27468922493452</v>
      </c>
      <c r="I593" s="4">
        <f t="shared" si="109"/>
        <v>1.0719098430280718</v>
      </c>
      <c r="J593" t="str">
        <f>_xlfn.IFS(I593&gt;Backtesting!$H$15,IF(OR(J592=$J$3,J592=$J$5),$J$5,$J$3),I593&lt;-Backtesting!$H$15,IF(OR(J592=$J$4,J592=$J$5),$J$5,$J$4),TRUE,IF(OR(J592=$J$7,J592=$J$6),$J$7,$J$6))</f>
        <v>Do nothing</v>
      </c>
      <c r="K593" t="str">
        <f t="shared" si="110"/>
        <v>Null</v>
      </c>
      <c r="L593" t="str">
        <f t="shared" si="111"/>
        <v>Null</v>
      </c>
      <c r="M593" s="7">
        <f t="shared" si="99"/>
        <v>0</v>
      </c>
      <c r="N593" s="7">
        <f t="shared" si="100"/>
        <v>0</v>
      </c>
      <c r="O593" s="10">
        <f t="shared" si="101"/>
        <v>0</v>
      </c>
      <c r="P593" s="4">
        <f t="shared" si="112"/>
        <v>34.696195333333335</v>
      </c>
      <c r="Q593" s="19">
        <f t="shared" si="102"/>
        <v>34.696195333333335</v>
      </c>
      <c r="R593" s="2">
        <f t="shared" si="103"/>
        <v>0</v>
      </c>
      <c r="S593" s="2">
        <f t="shared" si="104"/>
        <v>0</v>
      </c>
      <c r="T593" s="19">
        <f t="shared" si="105"/>
        <v>34.696195333333335</v>
      </c>
      <c r="U593" s="19">
        <f t="shared" si="113"/>
        <v>0</v>
      </c>
      <c r="V593">
        <f t="shared" si="106"/>
        <v>2012</v>
      </c>
    </row>
    <row r="594" spans="1:22" x14ac:dyDescent="0.25">
      <c r="A594" s="5">
        <v>592</v>
      </c>
      <c r="B594" s="1">
        <v>41068</v>
      </c>
      <c r="C594" s="2">
        <v>130.727859</v>
      </c>
      <c r="D594" s="2">
        <v>103.543167</v>
      </c>
      <c r="E594" s="9">
        <f t="shared" si="107"/>
        <v>5.3080630009572758</v>
      </c>
      <c r="F594" s="2">
        <f t="array" ref="F594:G594">LINEST(C494:C593,D494:D593)</f>
        <v>1.1821817170729068</v>
      </c>
      <c r="G594" s="2">
        <v>3.0129570438159874</v>
      </c>
      <c r="H594" s="2">
        <f t="shared" si="108"/>
        <v>125.41979599904272</v>
      </c>
      <c r="I594" s="4">
        <f t="shared" si="109"/>
        <v>1.5359084241600132</v>
      </c>
      <c r="J594" t="str">
        <f>_xlfn.IFS(I594&gt;Backtesting!$H$15,IF(OR(J593=$J$3,J593=$J$5),$J$5,$J$3),I594&lt;-Backtesting!$H$15,IF(OR(J593=$J$4,J593=$J$5),$J$5,$J$4),TRUE,IF(OR(J593=$J$7,J593=$J$6),$J$7,$J$6))</f>
        <v>Do nothing</v>
      </c>
      <c r="K594" t="str">
        <f t="shared" si="110"/>
        <v>Null</v>
      </c>
      <c r="L594" t="str">
        <f t="shared" si="111"/>
        <v>Null</v>
      </c>
      <c r="M594" s="7">
        <f t="shared" si="99"/>
        <v>0</v>
      </c>
      <c r="N594" s="7">
        <f t="shared" si="100"/>
        <v>0</v>
      </c>
      <c r="O594" s="10">
        <f t="shared" si="101"/>
        <v>0</v>
      </c>
      <c r="P594" s="4">
        <f t="shared" si="112"/>
        <v>34.696195333333335</v>
      </c>
      <c r="Q594" s="19">
        <f t="shared" si="102"/>
        <v>34.696195333333335</v>
      </c>
      <c r="R594" s="2">
        <f t="shared" si="103"/>
        <v>0</v>
      </c>
      <c r="S594" s="2">
        <f t="shared" si="104"/>
        <v>0</v>
      </c>
      <c r="T594" s="19">
        <f t="shared" si="105"/>
        <v>34.696195333333335</v>
      </c>
      <c r="U594" s="19">
        <f t="shared" si="113"/>
        <v>0</v>
      </c>
      <c r="V594">
        <f t="shared" si="106"/>
        <v>2012</v>
      </c>
    </row>
    <row r="595" spans="1:22" x14ac:dyDescent="0.25">
      <c r="A595" s="5">
        <v>593</v>
      </c>
      <c r="B595" s="1">
        <v>41071</v>
      </c>
      <c r="C595" s="2">
        <v>136.373932</v>
      </c>
      <c r="D595" s="2">
        <v>106.23761</v>
      </c>
      <c r="E595" s="9">
        <f t="shared" si="107"/>
        <v>7.7023007756215804</v>
      </c>
      <c r="F595" s="2">
        <f t="array" ref="F595:G595">LINEST(C495:C594,D495:D594)</f>
        <v>1.1735242120281346</v>
      </c>
      <c r="G595" s="2">
        <v>3.9992236613761492</v>
      </c>
      <c r="H595" s="2">
        <f t="shared" si="108"/>
        <v>128.67163122437842</v>
      </c>
      <c r="I595" s="4">
        <f t="shared" si="109"/>
        <v>2.1713982727055154</v>
      </c>
      <c r="J595" t="str">
        <f>_xlfn.IFS(I595&gt;Backtesting!$H$15,IF(OR(J594=$J$3,J594=$J$5),$J$5,$J$3),I595&lt;-Backtesting!$H$15,IF(OR(J594=$J$4,J594=$J$5),$J$5,$J$4),TRUE,IF(OR(J594=$J$7,J594=$J$6),$J$7,$J$6))</f>
        <v>Short KBANK Long SCB</v>
      </c>
      <c r="K595" t="str">
        <f t="shared" si="110"/>
        <v>SCB</v>
      </c>
      <c r="L595" t="str">
        <f t="shared" si="111"/>
        <v>KBANK</v>
      </c>
      <c r="M595" s="7">
        <f t="shared" si="99"/>
        <v>136.373932</v>
      </c>
      <c r="N595" s="7">
        <f t="shared" si="100"/>
        <v>-106.23761</v>
      </c>
      <c r="O595" s="10">
        <f t="shared" si="101"/>
        <v>30.136321999999993</v>
      </c>
      <c r="P595" s="4">
        <f t="shared" si="112"/>
        <v>34.696195333333335</v>
      </c>
      <c r="Q595" s="19">
        <f t="shared" si="102"/>
        <v>64.832517333333328</v>
      </c>
      <c r="R595" s="2">
        <f t="shared" si="103"/>
        <v>106.23761</v>
      </c>
      <c r="S595" s="2">
        <f t="shared" si="104"/>
        <v>-136.373932</v>
      </c>
      <c r="T595" s="19">
        <f t="shared" si="105"/>
        <v>34.69619533333335</v>
      </c>
      <c r="U595" s="19">
        <f t="shared" si="113"/>
        <v>4.4408920985006252E-16</v>
      </c>
      <c r="V595">
        <f t="shared" si="106"/>
        <v>2012</v>
      </c>
    </row>
    <row r="596" spans="1:22" x14ac:dyDescent="0.25">
      <c r="A596" s="5">
        <v>594</v>
      </c>
      <c r="B596" s="1">
        <v>41072</v>
      </c>
      <c r="C596" s="2">
        <v>135.07098400000001</v>
      </c>
      <c r="D596" s="2">
        <v>107.007469</v>
      </c>
      <c r="E596" s="9">
        <f t="shared" si="107"/>
        <v>5.4065496034787088</v>
      </c>
      <c r="F596" s="2">
        <f t="array" ref="F596:G596">LINEST(C496:C595,D496:D595)</f>
        <v>1.1687278646004009</v>
      </c>
      <c r="G596" s="2">
        <v>4.6018236558576859</v>
      </c>
      <c r="H596" s="2">
        <f t="shared" si="108"/>
        <v>129.6644343965213</v>
      </c>
      <c r="I596" s="4">
        <f t="shared" si="109"/>
        <v>1.4697001174886104</v>
      </c>
      <c r="J596" t="str">
        <f>_xlfn.IFS(I596&gt;Backtesting!$H$15,IF(OR(J595=$J$3,J595=$J$5),$J$5,$J$3),I596&lt;-Backtesting!$H$15,IF(OR(J595=$J$4,J595=$J$5),$J$5,$J$4),TRUE,IF(OR(J595=$J$7,J595=$J$6),$J$7,$J$6))</f>
        <v>Close position</v>
      </c>
      <c r="K596" t="str">
        <f t="shared" si="110"/>
        <v>Null</v>
      </c>
      <c r="L596" t="str">
        <f t="shared" si="111"/>
        <v>Null</v>
      </c>
      <c r="M596" s="7">
        <f t="shared" si="99"/>
        <v>107.007469</v>
      </c>
      <c r="N596" s="7">
        <f t="shared" si="100"/>
        <v>-135.07098400000001</v>
      </c>
      <c r="O596" s="10">
        <f t="shared" si="101"/>
        <v>-28.06351500000001</v>
      </c>
      <c r="P596" s="4">
        <f t="shared" si="112"/>
        <v>64.832517333333328</v>
      </c>
      <c r="Q596" s="19">
        <f t="shared" si="102"/>
        <v>36.769002333333319</v>
      </c>
      <c r="R596" s="2">
        <f t="shared" si="103"/>
        <v>0</v>
      </c>
      <c r="S596" s="2">
        <f t="shared" si="104"/>
        <v>0</v>
      </c>
      <c r="T596" s="19">
        <f t="shared" si="105"/>
        <v>36.769002333333319</v>
      </c>
      <c r="U596" s="19">
        <f t="shared" si="113"/>
        <v>5.8025125949966706E-2</v>
      </c>
      <c r="V596">
        <f t="shared" si="106"/>
        <v>2012</v>
      </c>
    </row>
    <row r="597" spans="1:22" x14ac:dyDescent="0.25">
      <c r="A597" s="5">
        <v>595</v>
      </c>
      <c r="B597" s="1">
        <v>41073</v>
      </c>
      <c r="C597" s="2">
        <v>137.24255400000001</v>
      </c>
      <c r="D597" s="2">
        <v>107.007469</v>
      </c>
      <c r="E597" s="9">
        <f t="shared" si="107"/>
        <v>7.510676192731836</v>
      </c>
      <c r="F597" s="2">
        <f t="array" ref="F597:G597">LINEST(C497:C596,D497:D596)</f>
        <v>1.1620110855222019</v>
      </c>
      <c r="G597" s="2">
        <v>5.3880125955947875</v>
      </c>
      <c r="H597" s="2">
        <f t="shared" si="108"/>
        <v>129.73187780726818</v>
      </c>
      <c r="I597" s="4">
        <f t="shared" si="109"/>
        <v>2.009303887169998</v>
      </c>
      <c r="J597" t="str">
        <f>_xlfn.IFS(I597&gt;Backtesting!$H$15,IF(OR(J596=$J$3,J596=$J$5),$J$5,$J$3),I597&lt;-Backtesting!$H$15,IF(OR(J596=$J$4,J596=$J$5),$J$5,$J$4),TRUE,IF(OR(J596=$J$7,J596=$J$6),$J$7,$J$6))</f>
        <v>Short KBANK Long SCB</v>
      </c>
      <c r="K597" t="str">
        <f t="shared" si="110"/>
        <v>SCB</v>
      </c>
      <c r="L597" t="str">
        <f t="shared" si="111"/>
        <v>KBANK</v>
      </c>
      <c r="M597" s="7">
        <f t="shared" si="99"/>
        <v>137.24255400000001</v>
      </c>
      <c r="N597" s="7">
        <f t="shared" si="100"/>
        <v>-107.007469</v>
      </c>
      <c r="O597" s="10">
        <f t="shared" si="101"/>
        <v>30.235085000000012</v>
      </c>
      <c r="P597" s="4">
        <f t="shared" si="112"/>
        <v>36.769002333333319</v>
      </c>
      <c r="Q597" s="19">
        <f t="shared" si="102"/>
        <v>67.004087333333331</v>
      </c>
      <c r="R597" s="2">
        <f t="shared" si="103"/>
        <v>107.007469</v>
      </c>
      <c r="S597" s="2">
        <f t="shared" si="104"/>
        <v>-137.24255400000001</v>
      </c>
      <c r="T597" s="19">
        <f t="shared" si="105"/>
        <v>36.769002333333304</v>
      </c>
      <c r="U597" s="19">
        <f t="shared" si="113"/>
        <v>-3.3306690738754701E-16</v>
      </c>
      <c r="V597">
        <f t="shared" si="106"/>
        <v>2012</v>
      </c>
    </row>
    <row r="598" spans="1:22" x14ac:dyDescent="0.25">
      <c r="A598" s="5">
        <v>596</v>
      </c>
      <c r="B598" s="1">
        <v>41074</v>
      </c>
      <c r="C598" s="2">
        <v>135.93959000000001</v>
      </c>
      <c r="D598" s="2">
        <v>107.39238</v>
      </c>
      <c r="E598" s="9">
        <f t="shared" si="107"/>
        <v>5.6694382507469641</v>
      </c>
      <c r="F598" s="2">
        <f t="array" ref="F598:G598">LINEST(C498:C597,D498:D597)</f>
        <v>1.1533478997903699</v>
      </c>
      <c r="G598" s="2">
        <v>6.4093758227637068</v>
      </c>
      <c r="H598" s="2">
        <f t="shared" si="108"/>
        <v>130.27015174925305</v>
      </c>
      <c r="I598" s="4">
        <f t="shared" si="109"/>
        <v>1.4564857298346585</v>
      </c>
      <c r="J598" t="str">
        <f>_xlfn.IFS(I598&gt;Backtesting!$H$15,IF(OR(J597=$J$3,J597=$J$5),$J$5,$J$3),I598&lt;-Backtesting!$H$15,IF(OR(J597=$J$4,J597=$J$5),$J$5,$J$4),TRUE,IF(OR(J597=$J$7,J597=$J$6),$J$7,$J$6))</f>
        <v>Close position</v>
      </c>
      <c r="K598" t="str">
        <f t="shared" si="110"/>
        <v>Null</v>
      </c>
      <c r="L598" t="str">
        <f t="shared" si="111"/>
        <v>Null</v>
      </c>
      <c r="M598" s="7">
        <f t="shared" si="99"/>
        <v>107.39238</v>
      </c>
      <c r="N598" s="7">
        <f t="shared" si="100"/>
        <v>-135.93959000000001</v>
      </c>
      <c r="O598" s="10">
        <f t="shared" si="101"/>
        <v>-28.547210000000007</v>
      </c>
      <c r="P598" s="4">
        <f t="shared" si="112"/>
        <v>67.004087333333331</v>
      </c>
      <c r="Q598" s="19">
        <f t="shared" si="102"/>
        <v>38.456877333333324</v>
      </c>
      <c r="R598" s="2">
        <f t="shared" si="103"/>
        <v>0</v>
      </c>
      <c r="S598" s="2">
        <f t="shared" si="104"/>
        <v>0</v>
      </c>
      <c r="T598" s="19">
        <f t="shared" si="105"/>
        <v>38.456877333333324</v>
      </c>
      <c r="U598" s="19">
        <f t="shared" si="113"/>
        <v>4.4882381964452531E-2</v>
      </c>
      <c r="V598">
        <f t="shared" si="106"/>
        <v>2012</v>
      </c>
    </row>
    <row r="599" spans="1:22" x14ac:dyDescent="0.25">
      <c r="A599" s="5">
        <v>597</v>
      </c>
      <c r="B599" s="1">
        <v>41075</v>
      </c>
      <c r="C599" s="2">
        <v>138.11116000000001</v>
      </c>
      <c r="D599" s="2">
        <v>110.471733</v>
      </c>
      <c r="E599" s="9">
        <f t="shared" si="107"/>
        <v>4.2491697774081274</v>
      </c>
      <c r="F599" s="2">
        <f t="array" ref="F599:G599">LINEST(C499:C598,D499:D598)</f>
        <v>1.1444289679262865</v>
      </c>
      <c r="G599" s="2">
        <v>7.4349388403736043</v>
      </c>
      <c r="H599" s="2">
        <f t="shared" si="108"/>
        <v>133.86199022259188</v>
      </c>
      <c r="I599" s="4">
        <f t="shared" si="109"/>
        <v>1.0452701656621122</v>
      </c>
      <c r="J599" t="str">
        <f>_xlfn.IFS(I599&gt;Backtesting!$H$15,IF(OR(J598=$J$3,J598=$J$5),$J$5,$J$3),I599&lt;-Backtesting!$H$15,IF(OR(J598=$J$4,J598=$J$5),$J$5,$J$4),TRUE,IF(OR(J598=$J$7,J598=$J$6),$J$7,$J$6))</f>
        <v>Do nothing</v>
      </c>
      <c r="K599" t="str">
        <f t="shared" si="110"/>
        <v>Null</v>
      </c>
      <c r="L599" t="str">
        <f t="shared" si="111"/>
        <v>Null</v>
      </c>
      <c r="M599" s="7">
        <f t="shared" si="99"/>
        <v>0</v>
      </c>
      <c r="N599" s="7">
        <f t="shared" si="100"/>
        <v>0</v>
      </c>
      <c r="O599" s="10">
        <f t="shared" si="101"/>
        <v>0</v>
      </c>
      <c r="P599" s="4">
        <f t="shared" si="112"/>
        <v>38.456877333333324</v>
      </c>
      <c r="Q599" s="19">
        <f t="shared" si="102"/>
        <v>38.456877333333324</v>
      </c>
      <c r="R599" s="2">
        <f t="shared" si="103"/>
        <v>0</v>
      </c>
      <c r="S599" s="2">
        <f t="shared" si="104"/>
        <v>0</v>
      </c>
      <c r="T599" s="19">
        <f t="shared" si="105"/>
        <v>38.456877333333324</v>
      </c>
      <c r="U599" s="19">
        <f t="shared" si="113"/>
        <v>0</v>
      </c>
      <c r="V599">
        <f t="shared" si="106"/>
        <v>2012</v>
      </c>
    </row>
    <row r="600" spans="1:22" x14ac:dyDescent="0.25">
      <c r="A600" s="5">
        <v>598</v>
      </c>
      <c r="B600" s="1">
        <v>41078</v>
      </c>
      <c r="C600" s="2">
        <v>136.80822800000001</v>
      </c>
      <c r="D600" s="2">
        <v>108.932053</v>
      </c>
      <c r="E600" s="9">
        <f t="shared" si="107"/>
        <v>4.6562191232046928</v>
      </c>
      <c r="F600" s="2">
        <f t="array" ref="F600:G600">LINEST(C500:C599,D500:D599)</f>
        <v>1.1378929655553631</v>
      </c>
      <c r="G600" s="2">
        <v>8.1989920445913498</v>
      </c>
      <c r="H600" s="2">
        <f t="shared" si="108"/>
        <v>132.15200887679532</v>
      </c>
      <c r="I600" s="4">
        <f t="shared" si="109"/>
        <v>1.1331683484448212</v>
      </c>
      <c r="J600" t="str">
        <f>_xlfn.IFS(I600&gt;Backtesting!$H$15,IF(OR(J599=$J$3,J599=$J$5),$J$5,$J$3),I600&lt;-Backtesting!$H$15,IF(OR(J599=$J$4,J599=$J$5),$J$5,$J$4),TRUE,IF(OR(J599=$J$7,J599=$J$6),$J$7,$J$6))</f>
        <v>Do nothing</v>
      </c>
      <c r="K600" t="str">
        <f t="shared" si="110"/>
        <v>Null</v>
      </c>
      <c r="L600" t="str">
        <f t="shared" si="111"/>
        <v>Null</v>
      </c>
      <c r="M600" s="7">
        <f t="shared" si="99"/>
        <v>0</v>
      </c>
      <c r="N600" s="7">
        <f t="shared" si="100"/>
        <v>0</v>
      </c>
      <c r="O600" s="10">
        <f t="shared" si="101"/>
        <v>0</v>
      </c>
      <c r="P600" s="4">
        <f t="shared" si="112"/>
        <v>38.456877333333324</v>
      </c>
      <c r="Q600" s="19">
        <f t="shared" si="102"/>
        <v>38.456877333333324</v>
      </c>
      <c r="R600" s="2">
        <f t="shared" si="103"/>
        <v>0</v>
      </c>
      <c r="S600" s="2">
        <f t="shared" si="104"/>
        <v>0</v>
      </c>
      <c r="T600" s="19">
        <f t="shared" si="105"/>
        <v>38.456877333333324</v>
      </c>
      <c r="U600" s="19">
        <f t="shared" si="113"/>
        <v>0</v>
      </c>
      <c r="V600">
        <f t="shared" si="106"/>
        <v>2012</v>
      </c>
    </row>
    <row r="601" spans="1:22" x14ac:dyDescent="0.25">
      <c r="A601" s="5">
        <v>599</v>
      </c>
      <c r="B601" s="1">
        <v>41079</v>
      </c>
      <c r="C601" s="2">
        <v>139.41409300000001</v>
      </c>
      <c r="D601" s="2">
        <v>110.856628</v>
      </c>
      <c r="E601" s="9">
        <f t="shared" si="107"/>
        <v>5.0431259774931902</v>
      </c>
      <c r="F601" s="2">
        <f t="array" ref="F601:G601">LINEST(C501:C600,D501:D600)</f>
        <v>1.1259988891053405</v>
      </c>
      <c r="G601" s="2">
        <v>9.5465270445428416</v>
      </c>
      <c r="H601" s="2">
        <f t="shared" si="108"/>
        <v>134.37096702250682</v>
      </c>
      <c r="I601" s="4">
        <f t="shared" si="109"/>
        <v>1.2132328130080288</v>
      </c>
      <c r="J601" t="str">
        <f>_xlfn.IFS(I601&gt;Backtesting!$H$15,IF(OR(J600=$J$3,J600=$J$5),$J$5,$J$3),I601&lt;-Backtesting!$H$15,IF(OR(J600=$J$4,J600=$J$5),$J$5,$J$4),TRUE,IF(OR(J600=$J$7,J600=$J$6),$J$7,$J$6))</f>
        <v>Do nothing</v>
      </c>
      <c r="K601" t="str">
        <f t="shared" si="110"/>
        <v>Null</v>
      </c>
      <c r="L601" t="str">
        <f t="shared" si="111"/>
        <v>Null</v>
      </c>
      <c r="M601" s="7">
        <f t="shared" si="99"/>
        <v>0</v>
      </c>
      <c r="N601" s="7">
        <f t="shared" si="100"/>
        <v>0</v>
      </c>
      <c r="O601" s="10">
        <f t="shared" si="101"/>
        <v>0</v>
      </c>
      <c r="P601" s="4">
        <f t="shared" si="112"/>
        <v>38.456877333333324</v>
      </c>
      <c r="Q601" s="19">
        <f t="shared" si="102"/>
        <v>38.456877333333324</v>
      </c>
      <c r="R601" s="2">
        <f t="shared" si="103"/>
        <v>0</v>
      </c>
      <c r="S601" s="2">
        <f t="shared" si="104"/>
        <v>0</v>
      </c>
      <c r="T601" s="19">
        <f t="shared" si="105"/>
        <v>38.456877333333324</v>
      </c>
      <c r="U601" s="19">
        <f t="shared" si="113"/>
        <v>0</v>
      </c>
      <c r="V601">
        <f t="shared" si="106"/>
        <v>2012</v>
      </c>
    </row>
    <row r="602" spans="1:22" x14ac:dyDescent="0.25">
      <c r="A602" s="5">
        <v>600</v>
      </c>
      <c r="B602" s="1">
        <v>41080</v>
      </c>
      <c r="C602" s="2">
        <v>139.41409300000001</v>
      </c>
      <c r="D602" s="2">
        <v>111.62647200000001</v>
      </c>
      <c r="E602" s="9">
        <f t="shared" si="107"/>
        <v>4.1356846191757768</v>
      </c>
      <c r="F602" s="2">
        <f t="array" ref="F602:G602">LINEST(C502:C601,D502:D601)</f>
        <v>1.1139313886905737</v>
      </c>
      <c r="G602" s="2">
        <v>10.934177411234785</v>
      </c>
      <c r="H602" s="2">
        <f t="shared" si="108"/>
        <v>135.27840838082423</v>
      </c>
      <c r="I602" s="4">
        <f t="shared" si="109"/>
        <v>0.94872987103026063</v>
      </c>
      <c r="J602" t="str">
        <f>_xlfn.IFS(I602&gt;Backtesting!$H$15,IF(OR(J601=$J$3,J601=$J$5),$J$5,$J$3),I602&lt;-Backtesting!$H$15,IF(OR(J601=$J$4,J601=$J$5),$J$5,$J$4),TRUE,IF(OR(J601=$J$7,J601=$J$6),$J$7,$J$6))</f>
        <v>Do nothing</v>
      </c>
      <c r="K602" t="str">
        <f t="shared" si="110"/>
        <v>Null</v>
      </c>
      <c r="L602" t="str">
        <f t="shared" si="111"/>
        <v>Null</v>
      </c>
      <c r="M602" s="7">
        <f t="shared" si="99"/>
        <v>0</v>
      </c>
      <c r="N602" s="7">
        <f t="shared" si="100"/>
        <v>0</v>
      </c>
      <c r="O602" s="10">
        <f t="shared" si="101"/>
        <v>0</v>
      </c>
      <c r="P602" s="4">
        <f t="shared" si="112"/>
        <v>38.456877333333324</v>
      </c>
      <c r="Q602" s="19">
        <f t="shared" si="102"/>
        <v>38.456877333333324</v>
      </c>
      <c r="R602" s="2">
        <f t="shared" si="103"/>
        <v>0</v>
      </c>
      <c r="S602" s="2">
        <f t="shared" si="104"/>
        <v>0</v>
      </c>
      <c r="T602" s="19">
        <f t="shared" si="105"/>
        <v>38.456877333333324</v>
      </c>
      <c r="U602" s="19">
        <f t="shared" si="113"/>
        <v>0</v>
      </c>
      <c r="V602">
        <f t="shared" si="106"/>
        <v>2012</v>
      </c>
    </row>
    <row r="603" spans="1:22" x14ac:dyDescent="0.25">
      <c r="A603" s="5">
        <v>601</v>
      </c>
      <c r="B603" s="1">
        <v>41081</v>
      </c>
      <c r="C603" s="2">
        <v>135.93959000000001</v>
      </c>
      <c r="D603" s="2">
        <v>109.316956</v>
      </c>
      <c r="E603" s="9">
        <f t="shared" si="107"/>
        <v>3.1755918738556943</v>
      </c>
      <c r="F603" s="2">
        <f t="array" ref="F603:G603">LINEST(C503:C602,D503:D602)</f>
        <v>1.1050748880590182</v>
      </c>
      <c r="G603" s="2">
        <v>11.960575211491673</v>
      </c>
      <c r="H603" s="2">
        <f t="shared" si="108"/>
        <v>132.76399812614432</v>
      </c>
      <c r="I603" s="4">
        <f t="shared" si="109"/>
        <v>0.67565142288008195</v>
      </c>
      <c r="J603" t="str">
        <f>_xlfn.IFS(I603&gt;Backtesting!$H$15,IF(OR(J602=$J$3,J602=$J$5),$J$5,$J$3),I603&lt;-Backtesting!$H$15,IF(OR(J602=$J$4,J602=$J$5),$J$5,$J$4),TRUE,IF(OR(J602=$J$7,J602=$J$6),$J$7,$J$6))</f>
        <v>Do nothing</v>
      </c>
      <c r="K603" t="str">
        <f t="shared" si="110"/>
        <v>Null</v>
      </c>
      <c r="L603" t="str">
        <f t="shared" si="111"/>
        <v>Null</v>
      </c>
      <c r="M603" s="7">
        <f t="shared" si="99"/>
        <v>0</v>
      </c>
      <c r="N603" s="7">
        <f t="shared" si="100"/>
        <v>0</v>
      </c>
      <c r="O603" s="10">
        <f t="shared" si="101"/>
        <v>0</v>
      </c>
      <c r="P603" s="4">
        <f t="shared" si="112"/>
        <v>38.456877333333324</v>
      </c>
      <c r="Q603" s="19">
        <f t="shared" si="102"/>
        <v>38.456877333333324</v>
      </c>
      <c r="R603" s="2">
        <f t="shared" si="103"/>
        <v>0</v>
      </c>
      <c r="S603" s="2">
        <f t="shared" si="104"/>
        <v>0</v>
      </c>
      <c r="T603" s="19">
        <f t="shared" si="105"/>
        <v>38.456877333333324</v>
      </c>
      <c r="U603" s="19">
        <f t="shared" si="113"/>
        <v>0</v>
      </c>
      <c r="V603">
        <f t="shared" si="106"/>
        <v>2012</v>
      </c>
    </row>
    <row r="604" spans="1:22" x14ac:dyDescent="0.25">
      <c r="A604" s="5">
        <v>602</v>
      </c>
      <c r="B604" s="1">
        <v>41082</v>
      </c>
      <c r="C604" s="2">
        <v>138.11116000000001</v>
      </c>
      <c r="D604" s="2">
        <v>109.316956</v>
      </c>
      <c r="E604" s="9">
        <f t="shared" si="107"/>
        <v>5.3099551938795742</v>
      </c>
      <c r="F604" s="2">
        <f t="array" ref="F604:G604">LINEST(C504:C603,D504:D603)</f>
        <v>1.0927286018445257</v>
      </c>
      <c r="G604" s="2">
        <v>13.347440318340887</v>
      </c>
      <c r="H604" s="2">
        <f t="shared" si="108"/>
        <v>132.80120480612044</v>
      </c>
      <c r="I604" s="4">
        <f t="shared" si="109"/>
        <v>1.2284465396260429</v>
      </c>
      <c r="J604" t="str">
        <f>_xlfn.IFS(I604&gt;Backtesting!$H$15,IF(OR(J603=$J$3,J603=$J$5),$J$5,$J$3),I604&lt;-Backtesting!$H$15,IF(OR(J603=$J$4,J603=$J$5),$J$5,$J$4),TRUE,IF(OR(J603=$J$7,J603=$J$6),$J$7,$J$6))</f>
        <v>Do nothing</v>
      </c>
      <c r="K604" t="str">
        <f t="shared" si="110"/>
        <v>Null</v>
      </c>
      <c r="L604" t="str">
        <f t="shared" si="111"/>
        <v>Null</v>
      </c>
      <c r="M604" s="7">
        <f t="shared" si="99"/>
        <v>0</v>
      </c>
      <c r="N604" s="7">
        <f t="shared" si="100"/>
        <v>0</v>
      </c>
      <c r="O604" s="10">
        <f t="shared" si="101"/>
        <v>0</v>
      </c>
      <c r="P604" s="4">
        <f t="shared" si="112"/>
        <v>38.456877333333324</v>
      </c>
      <c r="Q604" s="19">
        <f t="shared" si="102"/>
        <v>38.456877333333324</v>
      </c>
      <c r="R604" s="2">
        <f t="shared" si="103"/>
        <v>0</v>
      </c>
      <c r="S604" s="2">
        <f t="shared" si="104"/>
        <v>0</v>
      </c>
      <c r="T604" s="19">
        <f t="shared" si="105"/>
        <v>38.456877333333324</v>
      </c>
      <c r="U604" s="19">
        <f t="shared" si="113"/>
        <v>0</v>
      </c>
      <c r="V604">
        <f t="shared" si="106"/>
        <v>2012</v>
      </c>
    </row>
    <row r="605" spans="1:22" x14ac:dyDescent="0.25">
      <c r="A605" s="5">
        <v>603</v>
      </c>
      <c r="B605" s="1">
        <v>41085</v>
      </c>
      <c r="C605" s="2">
        <v>139.41409300000001</v>
      </c>
      <c r="D605" s="2">
        <v>109.316956</v>
      </c>
      <c r="E605" s="9">
        <f t="shared" si="107"/>
        <v>6.5482869395648038</v>
      </c>
      <c r="F605" s="2">
        <f t="array" ref="F605:G605">LINEST(C505:C604,D505:D604)</f>
        <v>1.0816388821008784</v>
      </c>
      <c r="G605" s="2">
        <v>14.624335977924304</v>
      </c>
      <c r="H605" s="2">
        <f t="shared" si="108"/>
        <v>132.8658060604352</v>
      </c>
      <c r="I605" s="4">
        <f t="shared" si="109"/>
        <v>1.5302110843798282</v>
      </c>
      <c r="J605" t="str">
        <f>_xlfn.IFS(I605&gt;Backtesting!$H$15,IF(OR(J604=$J$3,J604=$J$5),$J$5,$J$3),I605&lt;-Backtesting!$H$15,IF(OR(J604=$J$4,J604=$J$5),$J$5,$J$4),TRUE,IF(OR(J604=$J$7,J604=$J$6),$J$7,$J$6))</f>
        <v>Do nothing</v>
      </c>
      <c r="K605" t="str">
        <f t="shared" si="110"/>
        <v>Null</v>
      </c>
      <c r="L605" t="str">
        <f t="shared" si="111"/>
        <v>Null</v>
      </c>
      <c r="M605" s="7">
        <f t="shared" si="99"/>
        <v>0</v>
      </c>
      <c r="N605" s="7">
        <f t="shared" si="100"/>
        <v>0</v>
      </c>
      <c r="O605" s="10">
        <f t="shared" si="101"/>
        <v>0</v>
      </c>
      <c r="P605" s="4">
        <f t="shared" si="112"/>
        <v>38.456877333333324</v>
      </c>
      <c r="Q605" s="19">
        <f t="shared" si="102"/>
        <v>38.456877333333324</v>
      </c>
      <c r="R605" s="2">
        <f t="shared" si="103"/>
        <v>0</v>
      </c>
      <c r="S605" s="2">
        <f t="shared" si="104"/>
        <v>0</v>
      </c>
      <c r="T605" s="19">
        <f t="shared" si="105"/>
        <v>38.456877333333324</v>
      </c>
      <c r="U605" s="19">
        <f t="shared" si="113"/>
        <v>0</v>
      </c>
      <c r="V605">
        <f t="shared" si="106"/>
        <v>2012</v>
      </c>
    </row>
    <row r="606" spans="1:22" x14ac:dyDescent="0.25">
      <c r="A606" s="5">
        <v>604</v>
      </c>
      <c r="B606" s="1">
        <v>41086</v>
      </c>
      <c r="C606" s="2">
        <v>139.84841900000001</v>
      </c>
      <c r="D606" s="2">
        <v>108.54714199999999</v>
      </c>
      <c r="E606" s="9">
        <f t="shared" si="107"/>
        <v>7.7320560107786207</v>
      </c>
      <c r="F606" s="2">
        <f t="array" ref="F606:G606">LINEST(C506:C605,D506:D605)</f>
        <v>1.0734140155606013</v>
      </c>
      <c r="G606" s="2">
        <v>15.600339417374599</v>
      </c>
      <c r="H606" s="2">
        <f t="shared" si="108"/>
        <v>132.11636298922139</v>
      </c>
      <c r="I606" s="4">
        <f t="shared" si="109"/>
        <v>1.8048700431883911</v>
      </c>
      <c r="J606" t="str">
        <f>_xlfn.IFS(I606&gt;Backtesting!$H$15,IF(OR(J605=$J$3,J605=$J$5),$J$5,$J$3),I606&lt;-Backtesting!$H$15,IF(OR(J605=$J$4,J605=$J$5),$J$5,$J$4),TRUE,IF(OR(J605=$J$7,J605=$J$6),$J$7,$J$6))</f>
        <v>Do nothing</v>
      </c>
      <c r="K606" t="str">
        <f t="shared" si="110"/>
        <v>Null</v>
      </c>
      <c r="L606" t="str">
        <f t="shared" si="111"/>
        <v>Null</v>
      </c>
      <c r="M606" s="7">
        <f t="shared" si="99"/>
        <v>0</v>
      </c>
      <c r="N606" s="7">
        <f t="shared" si="100"/>
        <v>0</v>
      </c>
      <c r="O606" s="10">
        <f t="shared" si="101"/>
        <v>0</v>
      </c>
      <c r="P606" s="4">
        <f t="shared" si="112"/>
        <v>38.456877333333324</v>
      </c>
      <c r="Q606" s="19">
        <f t="shared" si="102"/>
        <v>38.456877333333324</v>
      </c>
      <c r="R606" s="2">
        <f t="shared" si="103"/>
        <v>0</v>
      </c>
      <c r="S606" s="2">
        <f t="shared" si="104"/>
        <v>0</v>
      </c>
      <c r="T606" s="19">
        <f t="shared" si="105"/>
        <v>38.456877333333324</v>
      </c>
      <c r="U606" s="19">
        <f t="shared" si="113"/>
        <v>0</v>
      </c>
      <c r="V606">
        <f t="shared" si="106"/>
        <v>2012</v>
      </c>
    </row>
    <row r="607" spans="1:22" x14ac:dyDescent="0.25">
      <c r="A607" s="5">
        <v>605</v>
      </c>
      <c r="B607" s="1">
        <v>41087</v>
      </c>
      <c r="C607" s="2">
        <v>142.45429999999999</v>
      </c>
      <c r="D607" s="2">
        <v>112.011414</v>
      </c>
      <c r="E607" s="9">
        <f t="shared" si="107"/>
        <v>6.5540220234749427</v>
      </c>
      <c r="F607" s="2">
        <f t="array" ref="F607:G607">LINEST(C507:C606,D507:D606)</f>
        <v>1.0638860818112912</v>
      </c>
      <c r="G607" s="2">
        <v>16.732893617922642</v>
      </c>
      <c r="H607" s="2">
        <f t="shared" si="108"/>
        <v>135.90027797652505</v>
      </c>
      <c r="I607" s="4">
        <f t="shared" si="109"/>
        <v>1.4542544122485193</v>
      </c>
      <c r="J607" t="str">
        <f>_xlfn.IFS(I607&gt;Backtesting!$H$15,IF(OR(J606=$J$3,J606=$J$5),$J$5,$J$3),I607&lt;-Backtesting!$H$15,IF(OR(J606=$J$4,J606=$J$5),$J$5,$J$4),TRUE,IF(OR(J606=$J$7,J606=$J$6),$J$7,$J$6))</f>
        <v>Do nothing</v>
      </c>
      <c r="K607" t="str">
        <f t="shared" si="110"/>
        <v>Null</v>
      </c>
      <c r="L607" t="str">
        <f t="shared" si="111"/>
        <v>Null</v>
      </c>
      <c r="M607" s="7">
        <f t="shared" si="99"/>
        <v>0</v>
      </c>
      <c r="N607" s="7">
        <f t="shared" si="100"/>
        <v>0</v>
      </c>
      <c r="O607" s="10">
        <f t="shared" si="101"/>
        <v>0</v>
      </c>
      <c r="P607" s="4">
        <f t="shared" si="112"/>
        <v>38.456877333333324</v>
      </c>
      <c r="Q607" s="19">
        <f t="shared" si="102"/>
        <v>38.456877333333324</v>
      </c>
      <c r="R607" s="2">
        <f t="shared" si="103"/>
        <v>0</v>
      </c>
      <c r="S607" s="2">
        <f t="shared" si="104"/>
        <v>0</v>
      </c>
      <c r="T607" s="19">
        <f t="shared" si="105"/>
        <v>38.456877333333324</v>
      </c>
      <c r="U607" s="19">
        <f t="shared" si="113"/>
        <v>0</v>
      </c>
      <c r="V607">
        <f t="shared" si="106"/>
        <v>2012</v>
      </c>
    </row>
    <row r="608" spans="1:22" x14ac:dyDescent="0.25">
      <c r="A608" s="5">
        <v>606</v>
      </c>
      <c r="B608" s="1">
        <v>41088</v>
      </c>
      <c r="C608" s="2">
        <v>140.71704099999999</v>
      </c>
      <c r="D608" s="2">
        <v>112.011414</v>
      </c>
      <c r="E608" s="9">
        <f t="shared" si="107"/>
        <v>4.7425625870709496</v>
      </c>
      <c r="F608" s="2">
        <f t="array" ref="F608:G608">LINEST(C508:C607,D508:D607)</f>
        <v>1.0562993268174958</v>
      </c>
      <c r="G608" s="2">
        <v>17.656897208853209</v>
      </c>
      <c r="H608" s="2">
        <f t="shared" si="108"/>
        <v>135.97447841292905</v>
      </c>
      <c r="I608" s="4">
        <f t="shared" si="109"/>
        <v>0.96203676346451783</v>
      </c>
      <c r="J608" t="str">
        <f>_xlfn.IFS(I608&gt;Backtesting!$H$15,IF(OR(J607=$J$3,J607=$J$5),$J$5,$J$3),I608&lt;-Backtesting!$H$15,IF(OR(J607=$J$4,J607=$J$5),$J$5,$J$4),TRUE,IF(OR(J607=$J$7,J607=$J$6),$J$7,$J$6))</f>
        <v>Do nothing</v>
      </c>
      <c r="K608" t="str">
        <f t="shared" si="110"/>
        <v>Null</v>
      </c>
      <c r="L608" t="str">
        <f t="shared" si="111"/>
        <v>Null</v>
      </c>
      <c r="M608" s="7">
        <f t="shared" si="99"/>
        <v>0</v>
      </c>
      <c r="N608" s="7">
        <f t="shared" si="100"/>
        <v>0</v>
      </c>
      <c r="O608" s="10">
        <f t="shared" si="101"/>
        <v>0</v>
      </c>
      <c r="P608" s="4">
        <f t="shared" si="112"/>
        <v>38.456877333333324</v>
      </c>
      <c r="Q608" s="19">
        <f t="shared" si="102"/>
        <v>38.456877333333324</v>
      </c>
      <c r="R608" s="2">
        <f t="shared" si="103"/>
        <v>0</v>
      </c>
      <c r="S608" s="2">
        <f t="shared" si="104"/>
        <v>0</v>
      </c>
      <c r="T608" s="19">
        <f t="shared" si="105"/>
        <v>38.456877333333324</v>
      </c>
      <c r="U608" s="19">
        <f t="shared" si="113"/>
        <v>0</v>
      </c>
      <c r="V608">
        <f t="shared" si="106"/>
        <v>2012</v>
      </c>
    </row>
    <row r="609" spans="1:22" x14ac:dyDescent="0.25">
      <c r="A609" s="5">
        <v>607</v>
      </c>
      <c r="B609" s="1">
        <v>41089</v>
      </c>
      <c r="C609" s="2">
        <v>140.71704099999999</v>
      </c>
      <c r="D609" s="2">
        <v>113.166145</v>
      </c>
      <c r="E609" s="9">
        <f t="shared" si="107"/>
        <v>3.4965199445314568</v>
      </c>
      <c r="F609" s="2">
        <f t="array" ref="F609:G609">LINEST(C509:C608,D509:D608)</f>
        <v>1.0468807260826727</v>
      </c>
      <c r="G609" s="2">
        <v>18.749065009891524</v>
      </c>
      <c r="H609" s="2">
        <f t="shared" si="108"/>
        <v>137.22052105546854</v>
      </c>
      <c r="I609" s="4">
        <f t="shared" si="109"/>
        <v>0.63254500939667124</v>
      </c>
      <c r="J609" t="str">
        <f>_xlfn.IFS(I609&gt;Backtesting!$H$15,IF(OR(J608=$J$3,J608=$J$5),$J$5,$J$3),I609&lt;-Backtesting!$H$15,IF(OR(J608=$J$4,J608=$J$5),$J$5,$J$4),TRUE,IF(OR(J608=$J$7,J608=$J$6),$J$7,$J$6))</f>
        <v>Do nothing</v>
      </c>
      <c r="K609" t="str">
        <f t="shared" si="110"/>
        <v>Null</v>
      </c>
      <c r="L609" t="str">
        <f t="shared" si="111"/>
        <v>Null</v>
      </c>
      <c r="M609" s="7">
        <f t="shared" si="99"/>
        <v>0</v>
      </c>
      <c r="N609" s="7">
        <f t="shared" si="100"/>
        <v>0</v>
      </c>
      <c r="O609" s="10">
        <f t="shared" si="101"/>
        <v>0</v>
      </c>
      <c r="P609" s="4">
        <f t="shared" si="112"/>
        <v>38.456877333333324</v>
      </c>
      <c r="Q609" s="19">
        <f t="shared" si="102"/>
        <v>38.456877333333324</v>
      </c>
      <c r="R609" s="2">
        <f t="shared" si="103"/>
        <v>0</v>
      </c>
      <c r="S609" s="2">
        <f t="shared" si="104"/>
        <v>0</v>
      </c>
      <c r="T609" s="19">
        <f t="shared" si="105"/>
        <v>38.456877333333324</v>
      </c>
      <c r="U609" s="19">
        <f t="shared" si="113"/>
        <v>0</v>
      </c>
      <c r="V609">
        <f t="shared" si="106"/>
        <v>2012</v>
      </c>
    </row>
    <row r="610" spans="1:22" x14ac:dyDescent="0.25">
      <c r="A610" s="5">
        <v>608</v>
      </c>
      <c r="B610" s="1">
        <v>41092</v>
      </c>
      <c r="C610" s="2">
        <v>142.01997399999999</v>
      </c>
      <c r="D610" s="2">
        <v>114.705856</v>
      </c>
      <c r="E610" s="9">
        <f t="shared" si="107"/>
        <v>3.1734100024203826</v>
      </c>
      <c r="F610" s="2">
        <f t="array" ref="F610:G610">LINEST(C510:C609,D510:D609)</f>
        <v>1.0398172080379251</v>
      </c>
      <c r="G610" s="2">
        <v>19.573441066059345</v>
      </c>
      <c r="H610" s="2">
        <f t="shared" si="108"/>
        <v>138.84656399757961</v>
      </c>
      <c r="I610" s="4">
        <f t="shared" si="109"/>
        <v>0.54618483807817519</v>
      </c>
      <c r="J610" t="str">
        <f>_xlfn.IFS(I610&gt;Backtesting!$H$15,IF(OR(J609=$J$3,J609=$J$5),$J$5,$J$3),I610&lt;-Backtesting!$H$15,IF(OR(J609=$J$4,J609=$J$5),$J$5,$J$4),TRUE,IF(OR(J609=$J$7,J609=$J$6),$J$7,$J$6))</f>
        <v>Do nothing</v>
      </c>
      <c r="K610" t="str">
        <f t="shared" si="110"/>
        <v>Null</v>
      </c>
      <c r="L610" t="str">
        <f t="shared" si="111"/>
        <v>Null</v>
      </c>
      <c r="M610" s="7">
        <f t="shared" si="99"/>
        <v>0</v>
      </c>
      <c r="N610" s="7">
        <f t="shared" si="100"/>
        <v>0</v>
      </c>
      <c r="O610" s="10">
        <f t="shared" si="101"/>
        <v>0</v>
      </c>
      <c r="P610" s="4">
        <f t="shared" si="112"/>
        <v>38.456877333333324</v>
      </c>
      <c r="Q610" s="19">
        <f t="shared" si="102"/>
        <v>38.456877333333324</v>
      </c>
      <c r="R610" s="2">
        <f t="shared" si="103"/>
        <v>0</v>
      </c>
      <c r="S610" s="2">
        <f t="shared" si="104"/>
        <v>0</v>
      </c>
      <c r="T610" s="19">
        <f t="shared" si="105"/>
        <v>38.456877333333324</v>
      </c>
      <c r="U610" s="19">
        <f t="shared" si="113"/>
        <v>0</v>
      </c>
      <c r="V610">
        <f t="shared" si="106"/>
        <v>2012</v>
      </c>
    </row>
    <row r="611" spans="1:22" x14ac:dyDescent="0.25">
      <c r="A611" s="5">
        <v>609</v>
      </c>
      <c r="B611" s="1">
        <v>41093</v>
      </c>
      <c r="C611" s="2">
        <v>143.757217</v>
      </c>
      <c r="D611" s="2">
        <v>117.015343</v>
      </c>
      <c r="E611" s="9">
        <f t="shared" si="107"/>
        <v>2.5174698285439376</v>
      </c>
      <c r="F611" s="2">
        <f t="array" ref="F611:G611">LINEST(C511:C610,D511:D610)</f>
        <v>1.0321643218635013</v>
      </c>
      <c r="G611" s="2">
        <v>20.460685016236056</v>
      </c>
      <c r="H611" s="2">
        <f t="shared" si="108"/>
        <v>141.23974717145606</v>
      </c>
      <c r="I611" s="4">
        <f t="shared" si="109"/>
        <v>0.37699827001794262</v>
      </c>
      <c r="J611" t="str">
        <f>_xlfn.IFS(I611&gt;Backtesting!$H$15,IF(OR(J610=$J$3,J610=$J$5),$J$5,$J$3),I611&lt;-Backtesting!$H$15,IF(OR(J610=$J$4,J610=$J$5),$J$5,$J$4),TRUE,IF(OR(J610=$J$7,J610=$J$6),$J$7,$J$6))</f>
        <v>Do nothing</v>
      </c>
      <c r="K611" t="str">
        <f t="shared" si="110"/>
        <v>Null</v>
      </c>
      <c r="L611" t="str">
        <f t="shared" si="111"/>
        <v>Null</v>
      </c>
      <c r="M611" s="7">
        <f t="shared" si="99"/>
        <v>0</v>
      </c>
      <c r="N611" s="7">
        <f t="shared" si="100"/>
        <v>0</v>
      </c>
      <c r="O611" s="10">
        <f t="shared" si="101"/>
        <v>0</v>
      </c>
      <c r="P611" s="4">
        <f t="shared" si="112"/>
        <v>38.456877333333324</v>
      </c>
      <c r="Q611" s="19">
        <f t="shared" si="102"/>
        <v>38.456877333333324</v>
      </c>
      <c r="R611" s="2">
        <f t="shared" si="103"/>
        <v>0</v>
      </c>
      <c r="S611" s="2">
        <f t="shared" si="104"/>
        <v>0</v>
      </c>
      <c r="T611" s="19">
        <f t="shared" si="105"/>
        <v>38.456877333333324</v>
      </c>
      <c r="U611" s="19">
        <f t="shared" si="113"/>
        <v>0</v>
      </c>
      <c r="V611">
        <f t="shared" si="106"/>
        <v>2012</v>
      </c>
    </row>
    <row r="612" spans="1:22" x14ac:dyDescent="0.25">
      <c r="A612" s="5">
        <v>610</v>
      </c>
      <c r="B612" s="1">
        <v>41094</v>
      </c>
      <c r="C612" s="2">
        <v>142.01997399999999</v>
      </c>
      <c r="D612" s="2">
        <v>115.86058800000001</v>
      </c>
      <c r="E612" s="9">
        <f t="shared" si="107"/>
        <v>1.9884847062475615</v>
      </c>
      <c r="F612" s="2">
        <f t="array" ref="F612:G612">LINEST(C512:C611,D512:D611)</f>
        <v>1.0209810092573564</v>
      </c>
      <c r="G612" s="2">
        <v>21.740029224361678</v>
      </c>
      <c r="H612" s="2">
        <f t="shared" si="108"/>
        <v>140.03148929375243</v>
      </c>
      <c r="I612" s="4">
        <f t="shared" si="109"/>
        <v>0.23765693942315141</v>
      </c>
      <c r="J612" t="str">
        <f>_xlfn.IFS(I612&gt;Backtesting!$H$15,IF(OR(J611=$J$3,J611=$J$5),$J$5,$J$3),I612&lt;-Backtesting!$H$15,IF(OR(J611=$J$4,J611=$J$5),$J$5,$J$4),TRUE,IF(OR(J611=$J$7,J611=$J$6),$J$7,$J$6))</f>
        <v>Do nothing</v>
      </c>
      <c r="K612" t="str">
        <f t="shared" si="110"/>
        <v>Null</v>
      </c>
      <c r="L612" t="str">
        <f t="shared" si="111"/>
        <v>Null</v>
      </c>
      <c r="M612" s="7">
        <f t="shared" si="99"/>
        <v>0</v>
      </c>
      <c r="N612" s="7">
        <f t="shared" si="100"/>
        <v>0</v>
      </c>
      <c r="O612" s="10">
        <f t="shared" si="101"/>
        <v>0</v>
      </c>
      <c r="P612" s="4">
        <f t="shared" si="112"/>
        <v>38.456877333333324</v>
      </c>
      <c r="Q612" s="19">
        <f t="shared" si="102"/>
        <v>38.456877333333324</v>
      </c>
      <c r="R612" s="2">
        <f t="shared" si="103"/>
        <v>0</v>
      </c>
      <c r="S612" s="2">
        <f t="shared" si="104"/>
        <v>0</v>
      </c>
      <c r="T612" s="19">
        <f t="shared" si="105"/>
        <v>38.456877333333324</v>
      </c>
      <c r="U612" s="19">
        <f t="shared" si="113"/>
        <v>0</v>
      </c>
      <c r="V612">
        <f t="shared" si="106"/>
        <v>2012</v>
      </c>
    </row>
    <row r="613" spans="1:22" x14ac:dyDescent="0.25">
      <c r="A613" s="5">
        <v>611</v>
      </c>
      <c r="B613" s="1">
        <v>41095</v>
      </c>
      <c r="C613" s="2">
        <v>142.01997399999999</v>
      </c>
      <c r="D613" s="2">
        <v>117.400284</v>
      </c>
      <c r="E613" s="9">
        <f t="shared" si="107"/>
        <v>0.51315912839322664</v>
      </c>
      <c r="F613" s="2">
        <f t="array" ref="F613:G613">LINEST(C513:C612,D513:D612)</f>
        <v>1.0033578974749504</v>
      </c>
      <c r="G613" s="2">
        <v>23.712312754404721</v>
      </c>
      <c r="H613" s="2">
        <f t="shared" si="108"/>
        <v>141.50681487160676</v>
      </c>
      <c r="I613" s="4">
        <f t="shared" si="109"/>
        <v>-0.14041393891734499</v>
      </c>
      <c r="J613" t="str">
        <f>_xlfn.IFS(I613&gt;Backtesting!$H$15,IF(OR(J612=$J$3,J612=$J$5),$J$5,$J$3),I613&lt;-Backtesting!$H$15,IF(OR(J612=$J$4,J612=$J$5),$J$5,$J$4),TRUE,IF(OR(J612=$J$7,J612=$J$6),$J$7,$J$6))</f>
        <v>Do nothing</v>
      </c>
      <c r="K613" t="str">
        <f t="shared" si="110"/>
        <v>Null</v>
      </c>
      <c r="L613" t="str">
        <f t="shared" si="111"/>
        <v>Null</v>
      </c>
      <c r="M613" s="7">
        <f t="shared" si="99"/>
        <v>0</v>
      </c>
      <c r="N613" s="7">
        <f t="shared" si="100"/>
        <v>0</v>
      </c>
      <c r="O613" s="10">
        <f t="shared" si="101"/>
        <v>0</v>
      </c>
      <c r="P613" s="4">
        <f t="shared" si="112"/>
        <v>38.456877333333324</v>
      </c>
      <c r="Q613" s="19">
        <f t="shared" si="102"/>
        <v>38.456877333333324</v>
      </c>
      <c r="R613" s="2">
        <f t="shared" si="103"/>
        <v>0</v>
      </c>
      <c r="S613" s="2">
        <f t="shared" si="104"/>
        <v>0</v>
      </c>
      <c r="T613" s="19">
        <f t="shared" si="105"/>
        <v>38.456877333333324</v>
      </c>
      <c r="U613" s="19">
        <f t="shared" si="113"/>
        <v>0</v>
      </c>
      <c r="V613">
        <f t="shared" si="106"/>
        <v>2012</v>
      </c>
    </row>
    <row r="614" spans="1:22" x14ac:dyDescent="0.25">
      <c r="A614" s="5">
        <v>612</v>
      </c>
      <c r="B614" s="1">
        <v>41096</v>
      </c>
      <c r="C614" s="2">
        <v>141.151352</v>
      </c>
      <c r="D614" s="2">
        <v>117.015343</v>
      </c>
      <c r="E614" s="9">
        <f t="shared" si="107"/>
        <v>0.13351142709345254</v>
      </c>
      <c r="F614" s="2">
        <f t="array" ref="F614:G614">LINEST(C514:C613,D514:D613)</f>
        <v>0.98725743512124664</v>
      </c>
      <c r="G614" s="2">
        <v>25.493573172893619</v>
      </c>
      <c r="H614" s="2">
        <f t="shared" si="108"/>
        <v>141.01784057290655</v>
      </c>
      <c r="I614" s="4">
        <f t="shared" si="109"/>
        <v>-0.2332100093650982</v>
      </c>
      <c r="J614" t="str">
        <f>_xlfn.IFS(I614&gt;Backtesting!$H$15,IF(OR(J613=$J$3,J613=$J$5),$J$5,$J$3),I614&lt;-Backtesting!$H$15,IF(OR(J613=$J$4,J613=$J$5),$J$5,$J$4),TRUE,IF(OR(J613=$J$7,J613=$J$6),$J$7,$J$6))</f>
        <v>Do nothing</v>
      </c>
      <c r="K614" t="str">
        <f t="shared" si="110"/>
        <v>Null</v>
      </c>
      <c r="L614" t="str">
        <f t="shared" si="111"/>
        <v>Null</v>
      </c>
      <c r="M614" s="7">
        <f t="shared" si="99"/>
        <v>0</v>
      </c>
      <c r="N614" s="7">
        <f t="shared" si="100"/>
        <v>0</v>
      </c>
      <c r="O614" s="10">
        <f t="shared" si="101"/>
        <v>0</v>
      </c>
      <c r="P614" s="4">
        <f t="shared" si="112"/>
        <v>38.456877333333324</v>
      </c>
      <c r="Q614" s="19">
        <f t="shared" si="102"/>
        <v>38.456877333333324</v>
      </c>
      <c r="R614" s="2">
        <f t="shared" si="103"/>
        <v>0</v>
      </c>
      <c r="S614" s="2">
        <f t="shared" si="104"/>
        <v>0</v>
      </c>
      <c r="T614" s="19">
        <f t="shared" si="105"/>
        <v>38.456877333333324</v>
      </c>
      <c r="U614" s="19">
        <f t="shared" si="113"/>
        <v>0</v>
      </c>
      <c r="V614">
        <f t="shared" si="106"/>
        <v>2012</v>
      </c>
    </row>
    <row r="615" spans="1:22" x14ac:dyDescent="0.25">
      <c r="A615" s="5">
        <v>613</v>
      </c>
      <c r="B615" s="1">
        <v>41099</v>
      </c>
      <c r="C615" s="2">
        <v>140.71704099999999</v>
      </c>
      <c r="D615" s="2">
        <v>114.705856</v>
      </c>
      <c r="E615" s="9">
        <f t="shared" si="107"/>
        <v>2.0568316524562249</v>
      </c>
      <c r="F615" s="2">
        <f t="array" ref="F615:G615">LINEST(C515:C614,D515:D614)</f>
        <v>0.96920971457845095</v>
      </c>
      <c r="G615" s="2">
        <v>27.486179393306884</v>
      </c>
      <c r="H615" s="2">
        <f t="shared" si="108"/>
        <v>138.66020934754377</v>
      </c>
      <c r="I615" s="4">
        <f t="shared" si="109"/>
        <v>0.25594695585732302</v>
      </c>
      <c r="J615" t="str">
        <f>_xlfn.IFS(I615&gt;Backtesting!$H$15,IF(OR(J614=$J$3,J614=$J$5),$J$5,$J$3),I615&lt;-Backtesting!$H$15,IF(OR(J614=$J$4,J614=$J$5),$J$5,$J$4),TRUE,IF(OR(J614=$J$7,J614=$J$6),$J$7,$J$6))</f>
        <v>Do nothing</v>
      </c>
      <c r="K615" t="str">
        <f t="shared" si="110"/>
        <v>Null</v>
      </c>
      <c r="L615" t="str">
        <f t="shared" si="111"/>
        <v>Null</v>
      </c>
      <c r="M615" s="7">
        <f t="shared" si="99"/>
        <v>0</v>
      </c>
      <c r="N615" s="7">
        <f t="shared" si="100"/>
        <v>0</v>
      </c>
      <c r="O615" s="10">
        <f t="shared" si="101"/>
        <v>0</v>
      </c>
      <c r="P615" s="4">
        <f t="shared" si="112"/>
        <v>38.456877333333324</v>
      </c>
      <c r="Q615" s="19">
        <f t="shared" si="102"/>
        <v>38.456877333333324</v>
      </c>
      <c r="R615" s="2">
        <f t="shared" si="103"/>
        <v>0</v>
      </c>
      <c r="S615" s="2">
        <f t="shared" si="104"/>
        <v>0</v>
      </c>
      <c r="T615" s="19">
        <f t="shared" si="105"/>
        <v>38.456877333333324</v>
      </c>
      <c r="U615" s="19">
        <f t="shared" si="113"/>
        <v>0</v>
      </c>
      <c r="V615">
        <f t="shared" si="106"/>
        <v>2012</v>
      </c>
    </row>
    <row r="616" spans="1:22" x14ac:dyDescent="0.25">
      <c r="A616" s="5">
        <v>614</v>
      </c>
      <c r="B616" s="1">
        <v>41100</v>
      </c>
      <c r="C616" s="2">
        <v>142.45429999999999</v>
      </c>
      <c r="D616" s="2">
        <v>117.015343</v>
      </c>
      <c r="E616" s="9">
        <f t="shared" si="107"/>
        <v>1.6398955656666772</v>
      </c>
      <c r="F616" s="2">
        <f t="array" ref="F616:G616">LINEST(C516:C615,D516:D615)</f>
        <v>0.95170888462950398</v>
      </c>
      <c r="G616" s="2">
        <v>29.449862863264471</v>
      </c>
      <c r="H616" s="2">
        <f t="shared" si="108"/>
        <v>140.81440443433331</v>
      </c>
      <c r="I616" s="4">
        <f t="shared" si="109"/>
        <v>0.14861050786414984</v>
      </c>
      <c r="J616" t="str">
        <f>_xlfn.IFS(I616&gt;Backtesting!$H$15,IF(OR(J615=$J$3,J615=$J$5),$J$5,$J$3),I616&lt;-Backtesting!$H$15,IF(OR(J615=$J$4,J615=$J$5),$J$5,$J$4),TRUE,IF(OR(J615=$J$7,J615=$J$6),$J$7,$J$6))</f>
        <v>Do nothing</v>
      </c>
      <c r="K616" t="str">
        <f t="shared" si="110"/>
        <v>Null</v>
      </c>
      <c r="L616" t="str">
        <f t="shared" si="111"/>
        <v>Null</v>
      </c>
      <c r="M616" s="7">
        <f t="shared" si="99"/>
        <v>0</v>
      </c>
      <c r="N616" s="7">
        <f t="shared" si="100"/>
        <v>0</v>
      </c>
      <c r="O616" s="10">
        <f t="shared" si="101"/>
        <v>0</v>
      </c>
      <c r="P616" s="4">
        <f t="shared" si="112"/>
        <v>38.456877333333324</v>
      </c>
      <c r="Q616" s="19">
        <f t="shared" si="102"/>
        <v>38.456877333333324</v>
      </c>
      <c r="R616" s="2">
        <f t="shared" si="103"/>
        <v>0</v>
      </c>
      <c r="S616" s="2">
        <f t="shared" si="104"/>
        <v>0</v>
      </c>
      <c r="T616" s="19">
        <f t="shared" si="105"/>
        <v>38.456877333333324</v>
      </c>
      <c r="U616" s="19">
        <f t="shared" si="113"/>
        <v>0</v>
      </c>
      <c r="V616">
        <f t="shared" si="106"/>
        <v>2012</v>
      </c>
    </row>
    <row r="617" spans="1:22" x14ac:dyDescent="0.25">
      <c r="A617" s="5">
        <v>615</v>
      </c>
      <c r="B617" s="1">
        <v>41101</v>
      </c>
      <c r="C617" s="2">
        <v>142.45429999999999</v>
      </c>
      <c r="D617" s="2">
        <v>117.015343</v>
      </c>
      <c r="E617" s="9">
        <f t="shared" si="107"/>
        <v>1.731130372063717</v>
      </c>
      <c r="F617" s="2">
        <f t="array" ref="F617:G617">LINEST(C517:C616,D517:D616)</f>
        <v>0.93317811368746217</v>
      </c>
      <c r="G617" s="2">
        <v>31.527012574704898</v>
      </c>
      <c r="H617" s="2">
        <f t="shared" si="108"/>
        <v>140.72316962793627</v>
      </c>
      <c r="I617" s="4">
        <f t="shared" si="109"/>
        <v>0.17054731100146597</v>
      </c>
      <c r="J617" t="str">
        <f>_xlfn.IFS(I617&gt;Backtesting!$H$15,IF(OR(J616=$J$3,J616=$J$5),$J$5,$J$3),I617&lt;-Backtesting!$H$15,IF(OR(J616=$J$4,J616=$J$5),$J$5,$J$4),TRUE,IF(OR(J616=$J$7,J616=$J$6),$J$7,$J$6))</f>
        <v>Do nothing</v>
      </c>
      <c r="K617" t="str">
        <f t="shared" si="110"/>
        <v>Null</v>
      </c>
      <c r="L617" t="str">
        <f t="shared" si="111"/>
        <v>Null</v>
      </c>
      <c r="M617" s="7">
        <f t="shared" si="99"/>
        <v>0</v>
      </c>
      <c r="N617" s="7">
        <f t="shared" si="100"/>
        <v>0</v>
      </c>
      <c r="O617" s="10">
        <f t="shared" si="101"/>
        <v>0</v>
      </c>
      <c r="P617" s="4">
        <f t="shared" si="112"/>
        <v>38.456877333333324</v>
      </c>
      <c r="Q617" s="19">
        <f t="shared" si="102"/>
        <v>38.456877333333324</v>
      </c>
      <c r="R617" s="2">
        <f t="shared" si="103"/>
        <v>0</v>
      </c>
      <c r="S617" s="2">
        <f t="shared" si="104"/>
        <v>0</v>
      </c>
      <c r="T617" s="19">
        <f t="shared" si="105"/>
        <v>38.456877333333324</v>
      </c>
      <c r="U617" s="19">
        <f t="shared" si="113"/>
        <v>0</v>
      </c>
      <c r="V617">
        <f t="shared" si="106"/>
        <v>2012</v>
      </c>
    </row>
    <row r="618" spans="1:22" x14ac:dyDescent="0.25">
      <c r="A618" s="5">
        <v>616</v>
      </c>
      <c r="B618" s="1">
        <v>41102</v>
      </c>
      <c r="C618" s="2">
        <v>140.71704099999999</v>
      </c>
      <c r="D618" s="2">
        <v>115.86058800000001</v>
      </c>
      <c r="E618" s="9">
        <f t="shared" si="107"/>
        <v>1.1354381347382514</v>
      </c>
      <c r="F618" s="2">
        <f t="array" ref="F618:G618">LINEST(C518:C617,D518:D617)</f>
        <v>0.91407110798007996</v>
      </c>
      <c r="G618" s="2">
        <v>33.676786820878178</v>
      </c>
      <c r="H618" s="2">
        <f t="shared" si="108"/>
        <v>139.58160286526174</v>
      </c>
      <c r="I618" s="4">
        <f t="shared" si="109"/>
        <v>1.8259773230307433E-2</v>
      </c>
      <c r="J618" t="str">
        <f>_xlfn.IFS(I618&gt;Backtesting!$H$15,IF(OR(J617=$J$3,J617=$J$5),$J$5,$J$3),I618&lt;-Backtesting!$H$15,IF(OR(J617=$J$4,J617=$J$5),$J$5,$J$4),TRUE,IF(OR(J617=$J$7,J617=$J$6),$J$7,$J$6))</f>
        <v>Do nothing</v>
      </c>
      <c r="K618" t="str">
        <f t="shared" si="110"/>
        <v>Null</v>
      </c>
      <c r="L618" t="str">
        <f t="shared" si="111"/>
        <v>Null</v>
      </c>
      <c r="M618" s="7">
        <f t="shared" si="99"/>
        <v>0</v>
      </c>
      <c r="N618" s="7">
        <f t="shared" si="100"/>
        <v>0</v>
      </c>
      <c r="O618" s="10">
        <f t="shared" si="101"/>
        <v>0</v>
      </c>
      <c r="P618" s="4">
        <f t="shared" si="112"/>
        <v>38.456877333333324</v>
      </c>
      <c r="Q618" s="19">
        <f t="shared" si="102"/>
        <v>38.456877333333324</v>
      </c>
      <c r="R618" s="2">
        <f t="shared" si="103"/>
        <v>0</v>
      </c>
      <c r="S618" s="2">
        <f t="shared" si="104"/>
        <v>0</v>
      </c>
      <c r="T618" s="19">
        <f t="shared" si="105"/>
        <v>38.456877333333324</v>
      </c>
      <c r="U618" s="19">
        <f t="shared" si="113"/>
        <v>0</v>
      </c>
      <c r="V618">
        <f t="shared" si="106"/>
        <v>2012</v>
      </c>
    </row>
    <row r="619" spans="1:22" x14ac:dyDescent="0.25">
      <c r="A619" s="5">
        <v>617</v>
      </c>
      <c r="B619" s="1">
        <v>41103</v>
      </c>
      <c r="C619" s="2">
        <v>142.88859600000001</v>
      </c>
      <c r="D619" s="2">
        <v>119.709785</v>
      </c>
      <c r="E619" s="9">
        <f t="shared" si="107"/>
        <v>-9.7333051255930059E-2</v>
      </c>
      <c r="F619" s="2">
        <f t="array" ref="F619:G619">LINEST(C519:C618,D519:D618)</f>
        <v>0.89821812883246277</v>
      </c>
      <c r="G619" s="2">
        <v>35.460429965619525</v>
      </c>
      <c r="H619" s="2">
        <f t="shared" si="108"/>
        <v>142.98592905125594</v>
      </c>
      <c r="I619" s="4">
        <f t="shared" si="109"/>
        <v>-0.28971449673967586</v>
      </c>
      <c r="J619" t="str">
        <f>_xlfn.IFS(I619&gt;Backtesting!$H$15,IF(OR(J618=$J$3,J618=$J$5),$J$5,$J$3),I619&lt;-Backtesting!$H$15,IF(OR(J618=$J$4,J618=$J$5),$J$5,$J$4),TRUE,IF(OR(J618=$J$7,J618=$J$6),$J$7,$J$6))</f>
        <v>Do nothing</v>
      </c>
      <c r="K619" t="str">
        <f t="shared" si="110"/>
        <v>Null</v>
      </c>
      <c r="L619" t="str">
        <f t="shared" si="111"/>
        <v>Null</v>
      </c>
      <c r="M619" s="7">
        <f t="shared" si="99"/>
        <v>0</v>
      </c>
      <c r="N619" s="7">
        <f t="shared" si="100"/>
        <v>0</v>
      </c>
      <c r="O619" s="10">
        <f t="shared" si="101"/>
        <v>0</v>
      </c>
      <c r="P619" s="4">
        <f t="shared" si="112"/>
        <v>38.456877333333324</v>
      </c>
      <c r="Q619" s="19">
        <f t="shared" si="102"/>
        <v>38.456877333333324</v>
      </c>
      <c r="R619" s="2">
        <f t="shared" si="103"/>
        <v>0</v>
      </c>
      <c r="S619" s="2">
        <f t="shared" si="104"/>
        <v>0</v>
      </c>
      <c r="T619" s="19">
        <f t="shared" si="105"/>
        <v>38.456877333333324</v>
      </c>
      <c r="U619" s="19">
        <f t="shared" si="113"/>
        <v>0</v>
      </c>
      <c r="V619">
        <f t="shared" si="106"/>
        <v>2012</v>
      </c>
    </row>
    <row r="620" spans="1:22" x14ac:dyDescent="0.25">
      <c r="A620" s="5">
        <v>618</v>
      </c>
      <c r="B620" s="1">
        <v>41106</v>
      </c>
      <c r="C620" s="2">
        <v>145.06014999999999</v>
      </c>
      <c r="D620" s="2">
        <v>120.47963</v>
      </c>
      <c r="E620" s="9">
        <f t="shared" si="107"/>
        <v>1.4860275053753469</v>
      </c>
      <c r="F620" s="2">
        <f t="array" ref="F620:G620">LINEST(C520:C619,D520:D619)</f>
        <v>0.88594000413287999</v>
      </c>
      <c r="G620" s="2">
        <v>36.836398594496785</v>
      </c>
      <c r="H620" s="2">
        <f t="shared" si="108"/>
        <v>143.57412249462465</v>
      </c>
      <c r="I620" s="4">
        <f t="shared" si="109"/>
        <v>0.11851087919042574</v>
      </c>
      <c r="J620" t="str">
        <f>_xlfn.IFS(I620&gt;Backtesting!$H$15,IF(OR(J619=$J$3,J619=$J$5),$J$5,$J$3),I620&lt;-Backtesting!$H$15,IF(OR(J619=$J$4,J619=$J$5),$J$5,$J$4),TRUE,IF(OR(J619=$J$7,J619=$J$6),$J$7,$J$6))</f>
        <v>Do nothing</v>
      </c>
      <c r="K620" t="str">
        <f t="shared" si="110"/>
        <v>Null</v>
      </c>
      <c r="L620" t="str">
        <f t="shared" si="111"/>
        <v>Null</v>
      </c>
      <c r="M620" s="7">
        <f t="shared" si="99"/>
        <v>0</v>
      </c>
      <c r="N620" s="7">
        <f t="shared" si="100"/>
        <v>0</v>
      </c>
      <c r="O620" s="10">
        <f t="shared" si="101"/>
        <v>0</v>
      </c>
      <c r="P620" s="4">
        <f t="shared" si="112"/>
        <v>38.456877333333324</v>
      </c>
      <c r="Q620" s="19">
        <f t="shared" si="102"/>
        <v>38.456877333333324</v>
      </c>
      <c r="R620" s="2">
        <f t="shared" si="103"/>
        <v>0</v>
      </c>
      <c r="S620" s="2">
        <f t="shared" si="104"/>
        <v>0</v>
      </c>
      <c r="T620" s="19">
        <f t="shared" si="105"/>
        <v>38.456877333333324</v>
      </c>
      <c r="U620" s="19">
        <f t="shared" si="113"/>
        <v>0</v>
      </c>
      <c r="V620">
        <f t="shared" si="106"/>
        <v>2012</v>
      </c>
    </row>
    <row r="621" spans="1:22" x14ac:dyDescent="0.25">
      <c r="A621" s="5">
        <v>619</v>
      </c>
      <c r="B621" s="1">
        <v>41107</v>
      </c>
      <c r="C621" s="2">
        <v>144.19154399999999</v>
      </c>
      <c r="D621" s="2">
        <v>121.249443</v>
      </c>
      <c r="E621" s="9">
        <f t="shared" si="107"/>
        <v>-9.5090339954225556E-2</v>
      </c>
      <c r="F621" s="2">
        <f t="array" ref="F621:G621">LINEST(C521:C620,D521:D620)</f>
        <v>0.88537669343793313</v>
      </c>
      <c r="G621" s="2">
        <v>36.935203415423075</v>
      </c>
      <c r="H621" s="2">
        <f t="shared" si="108"/>
        <v>144.28663433995422</v>
      </c>
      <c r="I621" s="4">
        <f t="shared" si="109"/>
        <v>-0.27268477006105329</v>
      </c>
      <c r="J621" t="str">
        <f>_xlfn.IFS(I621&gt;Backtesting!$H$15,IF(OR(J620=$J$3,J620=$J$5),$J$5,$J$3),I621&lt;-Backtesting!$H$15,IF(OR(J620=$J$4,J620=$J$5),$J$5,$J$4),TRUE,IF(OR(J620=$J$7,J620=$J$6),$J$7,$J$6))</f>
        <v>Do nothing</v>
      </c>
      <c r="K621" t="str">
        <f t="shared" si="110"/>
        <v>Null</v>
      </c>
      <c r="L621" t="str">
        <f t="shared" si="111"/>
        <v>Null</v>
      </c>
      <c r="M621" s="7">
        <f t="shared" si="99"/>
        <v>0</v>
      </c>
      <c r="N621" s="7">
        <f t="shared" si="100"/>
        <v>0</v>
      </c>
      <c r="O621" s="10">
        <f t="shared" si="101"/>
        <v>0</v>
      </c>
      <c r="P621" s="4">
        <f t="shared" si="112"/>
        <v>38.456877333333324</v>
      </c>
      <c r="Q621" s="19">
        <f t="shared" si="102"/>
        <v>38.456877333333324</v>
      </c>
      <c r="R621" s="2">
        <f t="shared" si="103"/>
        <v>0</v>
      </c>
      <c r="S621" s="2">
        <f t="shared" si="104"/>
        <v>0</v>
      </c>
      <c r="T621" s="19">
        <f t="shared" si="105"/>
        <v>38.456877333333324</v>
      </c>
      <c r="U621" s="19">
        <f t="shared" si="113"/>
        <v>0</v>
      </c>
      <c r="V621">
        <f t="shared" si="106"/>
        <v>2012</v>
      </c>
    </row>
    <row r="622" spans="1:22" x14ac:dyDescent="0.25">
      <c r="A622" s="5">
        <v>620</v>
      </c>
      <c r="B622" s="1">
        <v>41108</v>
      </c>
      <c r="C622" s="2">
        <v>144.19154399999999</v>
      </c>
      <c r="D622" s="2">
        <v>122.019302</v>
      </c>
      <c r="E622" s="9">
        <f t="shared" si="107"/>
        <v>-0.73278981835929358</v>
      </c>
      <c r="F622" s="2">
        <f t="array" ref="F622:G622">LINEST(C522:C621,D522:D621)</f>
        <v>0.88098363069810437</v>
      </c>
      <c r="G622" s="2">
        <v>37.427326127150806</v>
      </c>
      <c r="H622" s="2">
        <f t="shared" si="108"/>
        <v>144.92433381835929</v>
      </c>
      <c r="I622" s="4">
        <f t="shared" si="109"/>
        <v>-0.422589491976474</v>
      </c>
      <c r="J622" t="str">
        <f>_xlfn.IFS(I622&gt;Backtesting!$H$15,IF(OR(J621=$J$3,J621=$J$5),$J$5,$J$3),I622&lt;-Backtesting!$H$15,IF(OR(J621=$J$4,J621=$J$5),$J$5,$J$4),TRUE,IF(OR(J621=$J$7,J621=$J$6),$J$7,$J$6))</f>
        <v>Do nothing</v>
      </c>
      <c r="K622" t="str">
        <f t="shared" si="110"/>
        <v>Null</v>
      </c>
      <c r="L622" t="str">
        <f t="shared" si="111"/>
        <v>Null</v>
      </c>
      <c r="M622" s="7">
        <f t="shared" si="99"/>
        <v>0</v>
      </c>
      <c r="N622" s="7">
        <f t="shared" si="100"/>
        <v>0</v>
      </c>
      <c r="O622" s="10">
        <f t="shared" si="101"/>
        <v>0</v>
      </c>
      <c r="P622" s="4">
        <f t="shared" si="112"/>
        <v>38.456877333333324</v>
      </c>
      <c r="Q622" s="19">
        <f t="shared" si="102"/>
        <v>38.456877333333324</v>
      </c>
      <c r="R622" s="2">
        <f t="shared" si="103"/>
        <v>0</v>
      </c>
      <c r="S622" s="2">
        <f t="shared" si="104"/>
        <v>0</v>
      </c>
      <c r="T622" s="19">
        <f t="shared" si="105"/>
        <v>38.456877333333324</v>
      </c>
      <c r="U622" s="19">
        <f t="shared" si="113"/>
        <v>0</v>
      </c>
      <c r="V622">
        <f t="shared" si="106"/>
        <v>2012</v>
      </c>
    </row>
    <row r="623" spans="1:22" x14ac:dyDescent="0.25">
      <c r="A623" s="5">
        <v>621</v>
      </c>
      <c r="B623" s="1">
        <v>41109</v>
      </c>
      <c r="C623" s="2">
        <v>141.151352</v>
      </c>
      <c r="D623" s="2">
        <v>117.400284</v>
      </c>
      <c r="E623" s="9">
        <f t="shared" si="107"/>
        <v>0.34351916580502007</v>
      </c>
      <c r="F623" s="2">
        <f t="array" ref="F623:G623">LINEST(C523:C622,D523:D622)</f>
        <v>0.87432563269949504</v>
      </c>
      <c r="G623" s="2">
        <v>38.161755246794598</v>
      </c>
      <c r="H623" s="2">
        <f t="shared" si="108"/>
        <v>140.80783283419498</v>
      </c>
      <c r="I623" s="4">
        <f t="shared" si="109"/>
        <v>-0.13130928856321447</v>
      </c>
      <c r="J623" t="str">
        <f>_xlfn.IFS(I623&gt;Backtesting!$H$15,IF(OR(J622=$J$3,J622=$J$5),$J$5,$J$3),I623&lt;-Backtesting!$H$15,IF(OR(J622=$J$4,J622=$J$5),$J$5,$J$4),TRUE,IF(OR(J622=$J$7,J622=$J$6),$J$7,$J$6))</f>
        <v>Do nothing</v>
      </c>
      <c r="K623" t="str">
        <f t="shared" si="110"/>
        <v>Null</v>
      </c>
      <c r="L623" t="str">
        <f t="shared" si="111"/>
        <v>Null</v>
      </c>
      <c r="M623" s="7">
        <f t="shared" si="99"/>
        <v>0</v>
      </c>
      <c r="N623" s="7">
        <f t="shared" si="100"/>
        <v>0</v>
      </c>
      <c r="O623" s="10">
        <f t="shared" si="101"/>
        <v>0</v>
      </c>
      <c r="P623" s="4">
        <f t="shared" si="112"/>
        <v>38.456877333333324</v>
      </c>
      <c r="Q623" s="19">
        <f t="shared" si="102"/>
        <v>38.456877333333324</v>
      </c>
      <c r="R623" s="2">
        <f t="shared" si="103"/>
        <v>0</v>
      </c>
      <c r="S623" s="2">
        <f t="shared" si="104"/>
        <v>0</v>
      </c>
      <c r="T623" s="19">
        <f t="shared" si="105"/>
        <v>38.456877333333324</v>
      </c>
      <c r="U623" s="19">
        <f t="shared" si="113"/>
        <v>0</v>
      </c>
      <c r="V623">
        <f t="shared" si="106"/>
        <v>2012</v>
      </c>
    </row>
    <row r="624" spans="1:22" x14ac:dyDescent="0.25">
      <c r="A624" s="5">
        <v>622</v>
      </c>
      <c r="B624" s="1">
        <v>41110</v>
      </c>
      <c r="C624" s="2">
        <v>140.282715</v>
      </c>
      <c r="D624" s="2">
        <v>115.86058800000001</v>
      </c>
      <c r="E624" s="9">
        <f t="shared" si="107"/>
        <v>0.85593706172642214</v>
      </c>
      <c r="F624" s="2">
        <f t="array" ref="F624:G624">LINEST(C524:C623,D524:D623)</f>
        <v>0.86282452476284399</v>
      </c>
      <c r="G624" s="2">
        <v>39.459421158429919</v>
      </c>
      <c r="H624" s="2">
        <f t="shared" si="108"/>
        <v>139.42677793827357</v>
      </c>
      <c r="I624" s="4">
        <f t="shared" si="109"/>
        <v>9.1222878545255091E-3</v>
      </c>
      <c r="J624" t="str">
        <f>_xlfn.IFS(I624&gt;Backtesting!$H$15,IF(OR(J623=$J$3,J623=$J$5),$J$5,$J$3),I624&lt;-Backtesting!$H$15,IF(OR(J623=$J$4,J623=$J$5),$J$5,$J$4),TRUE,IF(OR(J623=$J$7,J623=$J$6),$J$7,$J$6))</f>
        <v>Do nothing</v>
      </c>
      <c r="K624" t="str">
        <f t="shared" si="110"/>
        <v>Null</v>
      </c>
      <c r="L624" t="str">
        <f t="shared" si="111"/>
        <v>Null</v>
      </c>
      <c r="M624" s="7">
        <f t="shared" si="99"/>
        <v>0</v>
      </c>
      <c r="N624" s="7">
        <f t="shared" si="100"/>
        <v>0</v>
      </c>
      <c r="O624" s="10">
        <f t="shared" si="101"/>
        <v>0</v>
      </c>
      <c r="P624" s="4">
        <f t="shared" si="112"/>
        <v>38.456877333333324</v>
      </c>
      <c r="Q624" s="19">
        <f t="shared" si="102"/>
        <v>38.456877333333324</v>
      </c>
      <c r="R624" s="2">
        <f t="shared" si="103"/>
        <v>0</v>
      </c>
      <c r="S624" s="2">
        <f t="shared" si="104"/>
        <v>0</v>
      </c>
      <c r="T624" s="19">
        <f t="shared" si="105"/>
        <v>38.456877333333324</v>
      </c>
      <c r="U624" s="19">
        <f t="shared" si="113"/>
        <v>0</v>
      </c>
      <c r="V624">
        <f t="shared" si="106"/>
        <v>2012</v>
      </c>
    </row>
    <row r="625" spans="1:22" x14ac:dyDescent="0.25">
      <c r="A625" s="5">
        <v>623</v>
      </c>
      <c r="B625" s="1">
        <v>41113</v>
      </c>
      <c r="C625" s="2">
        <v>138.97979699999999</v>
      </c>
      <c r="D625" s="2">
        <v>113.166145</v>
      </c>
      <c r="E625" s="9">
        <f t="shared" si="107"/>
        <v>1.8668146118688753</v>
      </c>
      <c r="F625" s="2">
        <f t="array" ref="F625:G625">LINEST(C525:C624,D525:D624)</f>
        <v>0.85832240619420352</v>
      </c>
      <c r="G625" s="2">
        <v>39.979944512008984</v>
      </c>
      <c r="H625" s="2">
        <f t="shared" si="108"/>
        <v>137.11298238813112</v>
      </c>
      <c r="I625" s="4">
        <f t="shared" si="109"/>
        <v>0.28332339538732515</v>
      </c>
      <c r="J625" t="str">
        <f>_xlfn.IFS(I625&gt;Backtesting!$H$15,IF(OR(J624=$J$3,J624=$J$5),$J$5,$J$3),I625&lt;-Backtesting!$H$15,IF(OR(J624=$J$4,J624=$J$5),$J$5,$J$4),TRUE,IF(OR(J624=$J$7,J624=$J$6),$J$7,$J$6))</f>
        <v>Do nothing</v>
      </c>
      <c r="K625" t="str">
        <f t="shared" si="110"/>
        <v>Null</v>
      </c>
      <c r="L625" t="str">
        <f t="shared" si="111"/>
        <v>Null</v>
      </c>
      <c r="M625" s="7">
        <f t="shared" si="99"/>
        <v>0</v>
      </c>
      <c r="N625" s="7">
        <f t="shared" si="100"/>
        <v>0</v>
      </c>
      <c r="O625" s="10">
        <f t="shared" si="101"/>
        <v>0</v>
      </c>
      <c r="P625" s="4">
        <f t="shared" si="112"/>
        <v>38.456877333333324</v>
      </c>
      <c r="Q625" s="19">
        <f t="shared" si="102"/>
        <v>38.456877333333324</v>
      </c>
      <c r="R625" s="2">
        <f t="shared" si="103"/>
        <v>0</v>
      </c>
      <c r="S625" s="2">
        <f t="shared" si="104"/>
        <v>0</v>
      </c>
      <c r="T625" s="19">
        <f t="shared" si="105"/>
        <v>38.456877333333324</v>
      </c>
      <c r="U625" s="19">
        <f t="shared" si="113"/>
        <v>0</v>
      </c>
      <c r="V625">
        <f t="shared" si="106"/>
        <v>2012</v>
      </c>
    </row>
    <row r="626" spans="1:22" x14ac:dyDescent="0.25">
      <c r="A626" s="5">
        <v>624</v>
      </c>
      <c r="B626" s="1">
        <v>41114</v>
      </c>
      <c r="C626" s="2">
        <v>141.151352</v>
      </c>
      <c r="D626" s="2">
        <v>114.705856</v>
      </c>
      <c r="E626" s="9">
        <f t="shared" si="107"/>
        <v>2.6978204771631624</v>
      </c>
      <c r="F626" s="2">
        <f t="array" ref="F626:G626">LINEST(C526:C625,D526:D625)</f>
        <v>0.85593352438530501</v>
      </c>
      <c r="G626" s="2">
        <v>40.272943929123571</v>
      </c>
      <c r="H626" s="2">
        <f t="shared" si="108"/>
        <v>138.45353152283684</v>
      </c>
      <c r="I626" s="4">
        <f t="shared" si="109"/>
        <v>0.51360887779646924</v>
      </c>
      <c r="J626" t="str">
        <f>_xlfn.IFS(I626&gt;Backtesting!$H$15,IF(OR(J625=$J$3,J625=$J$5),$J$5,$J$3),I626&lt;-Backtesting!$H$15,IF(OR(J625=$J$4,J625=$J$5),$J$5,$J$4),TRUE,IF(OR(J625=$J$7,J625=$J$6),$J$7,$J$6))</f>
        <v>Do nothing</v>
      </c>
      <c r="K626" t="str">
        <f t="shared" si="110"/>
        <v>Null</v>
      </c>
      <c r="L626" t="str">
        <f t="shared" si="111"/>
        <v>Null</v>
      </c>
      <c r="M626" s="7">
        <f t="shared" si="99"/>
        <v>0</v>
      </c>
      <c r="N626" s="7">
        <f t="shared" si="100"/>
        <v>0</v>
      </c>
      <c r="O626" s="10">
        <f t="shared" si="101"/>
        <v>0</v>
      </c>
      <c r="P626" s="4">
        <f t="shared" si="112"/>
        <v>38.456877333333324</v>
      </c>
      <c r="Q626" s="19">
        <f t="shared" si="102"/>
        <v>38.456877333333324</v>
      </c>
      <c r="R626" s="2">
        <f t="shared" si="103"/>
        <v>0</v>
      </c>
      <c r="S626" s="2">
        <f t="shared" si="104"/>
        <v>0</v>
      </c>
      <c r="T626" s="19">
        <f t="shared" si="105"/>
        <v>38.456877333333324</v>
      </c>
      <c r="U626" s="19">
        <f t="shared" si="113"/>
        <v>0</v>
      </c>
      <c r="V626">
        <f t="shared" si="106"/>
        <v>2012</v>
      </c>
    </row>
    <row r="627" spans="1:22" x14ac:dyDescent="0.25">
      <c r="A627" s="5">
        <v>625</v>
      </c>
      <c r="B627" s="1">
        <v>41115</v>
      </c>
      <c r="C627" s="2">
        <v>143.757217</v>
      </c>
      <c r="D627" s="2">
        <v>117.400284</v>
      </c>
      <c r="E627" s="9">
        <f t="shared" si="107"/>
        <v>2.9340940925809207</v>
      </c>
      <c r="F627" s="2">
        <f t="array" ref="F627:G627">LINEST(C527:C626,D527:D626)</f>
        <v>0.8613751526627238</v>
      </c>
      <c r="G627" s="2">
        <v>39.697435354271931</v>
      </c>
      <c r="H627" s="2">
        <f t="shared" si="108"/>
        <v>140.82312290741908</v>
      </c>
      <c r="I627" s="4">
        <f t="shared" si="109"/>
        <v>0.5948485882583836</v>
      </c>
      <c r="J627" t="str">
        <f>_xlfn.IFS(I627&gt;Backtesting!$H$15,IF(OR(J626=$J$3,J626=$J$5),$J$5,$J$3),I627&lt;-Backtesting!$H$15,IF(OR(J626=$J$4,J626=$J$5),$J$5,$J$4),TRUE,IF(OR(J626=$J$7,J626=$J$6),$J$7,$J$6))</f>
        <v>Do nothing</v>
      </c>
      <c r="K627" t="str">
        <f t="shared" si="110"/>
        <v>Null</v>
      </c>
      <c r="L627" t="str">
        <f t="shared" si="111"/>
        <v>Null</v>
      </c>
      <c r="M627" s="7">
        <f t="shared" si="99"/>
        <v>0</v>
      </c>
      <c r="N627" s="7">
        <f t="shared" si="100"/>
        <v>0</v>
      </c>
      <c r="O627" s="10">
        <f t="shared" si="101"/>
        <v>0</v>
      </c>
      <c r="P627" s="4">
        <f t="shared" si="112"/>
        <v>38.456877333333324</v>
      </c>
      <c r="Q627" s="19">
        <f t="shared" si="102"/>
        <v>38.456877333333324</v>
      </c>
      <c r="R627" s="2">
        <f t="shared" si="103"/>
        <v>0</v>
      </c>
      <c r="S627" s="2">
        <f t="shared" si="104"/>
        <v>0</v>
      </c>
      <c r="T627" s="19">
        <f t="shared" si="105"/>
        <v>38.456877333333324</v>
      </c>
      <c r="U627" s="19">
        <f t="shared" si="113"/>
        <v>0</v>
      </c>
      <c r="V627">
        <f t="shared" si="106"/>
        <v>2012</v>
      </c>
    </row>
    <row r="628" spans="1:22" x14ac:dyDescent="0.25">
      <c r="A628" s="5">
        <v>626</v>
      </c>
      <c r="B628" s="1">
        <v>41116</v>
      </c>
      <c r="C628" s="2">
        <v>142.88859600000001</v>
      </c>
      <c r="D628" s="2">
        <v>115.475677</v>
      </c>
      <c r="E628" s="9">
        <f t="shared" si="107"/>
        <v>3.6339510655863592</v>
      </c>
      <c r="F628" s="2">
        <f t="array" ref="F628:G628">LINEST(C528:C627,D528:D627)</f>
        <v>0.87719718413872738</v>
      </c>
      <c r="G628" s="2">
        <v>37.959706233500441</v>
      </c>
      <c r="H628" s="2">
        <f t="shared" si="108"/>
        <v>139.25464493441365</v>
      </c>
      <c r="I628" s="4">
        <f t="shared" si="109"/>
        <v>0.81506798499899069</v>
      </c>
      <c r="J628" t="str">
        <f>_xlfn.IFS(I628&gt;Backtesting!$H$15,IF(OR(J627=$J$3,J627=$J$5),$J$5,$J$3),I628&lt;-Backtesting!$H$15,IF(OR(J627=$J$4,J627=$J$5),$J$5,$J$4),TRUE,IF(OR(J627=$J$7,J627=$J$6),$J$7,$J$6))</f>
        <v>Do nothing</v>
      </c>
      <c r="K628" t="str">
        <f t="shared" si="110"/>
        <v>Null</v>
      </c>
      <c r="L628" t="str">
        <f t="shared" si="111"/>
        <v>Null</v>
      </c>
      <c r="M628" s="7">
        <f t="shared" ref="M628:M691" si="114">_xlfn.IFS(L627="Null",_xlfn.IFS(L628="KBANK",C628,L628="SCB",D628,TRUE,0),AND(L627="KBANK",L628="Null"),D628,AND(L627="SCB",L628="Null"),C628,TRUE,0)</f>
        <v>0</v>
      </c>
      <c r="N628" s="7">
        <f t="shared" ref="N628:N691" si="115">_xlfn.IFS(K627="Null",_xlfn.IFS(K628="KBANK",-C628,K628="SCB",-D628,TRUE,0),AND(K627="KBANK",K628="Null"),-D628,AND(K627="SCB",K628="Null"),-C628,TRUE,0)</f>
        <v>0</v>
      </c>
      <c r="O628" s="10">
        <f t="shared" ref="O628:O691" si="116">SUM(M628:N628)</f>
        <v>0</v>
      </c>
      <c r="P628" s="4">
        <f t="shared" si="112"/>
        <v>38.456877333333324</v>
      </c>
      <c r="Q628" s="19">
        <f t="shared" si="102"/>
        <v>38.456877333333324</v>
      </c>
      <c r="R628" s="2">
        <f t="shared" si="103"/>
        <v>0</v>
      </c>
      <c r="S628" s="2">
        <f t="shared" si="104"/>
        <v>0</v>
      </c>
      <c r="T628" s="19">
        <f t="shared" si="105"/>
        <v>38.456877333333324</v>
      </c>
      <c r="U628" s="19">
        <f t="shared" si="113"/>
        <v>0</v>
      </c>
      <c r="V628">
        <f t="shared" si="106"/>
        <v>2012</v>
      </c>
    </row>
    <row r="629" spans="1:22" x14ac:dyDescent="0.25">
      <c r="A629" s="5">
        <v>627</v>
      </c>
      <c r="B629" s="1">
        <v>41117</v>
      </c>
      <c r="C629" s="2">
        <v>144.625854</v>
      </c>
      <c r="D629" s="2">
        <v>117.785179</v>
      </c>
      <c r="E629" s="9">
        <f t="shared" si="107"/>
        <v>3.2472310490593372</v>
      </c>
      <c r="F629" s="2">
        <f t="array" ref="F629:G629">LINEST(C529:C628,D529:D628)</f>
        <v>0.88634659514779912</v>
      </c>
      <c r="G629" s="2">
        <v>36.980130585416603</v>
      </c>
      <c r="H629" s="2">
        <f t="shared" si="108"/>
        <v>141.37862295094067</v>
      </c>
      <c r="I629" s="4">
        <f t="shared" si="109"/>
        <v>0.72684170121398683</v>
      </c>
      <c r="J629" t="str">
        <f>_xlfn.IFS(I629&gt;Backtesting!$H$15,IF(OR(J628=$J$3,J628=$J$5),$J$5,$J$3),I629&lt;-Backtesting!$H$15,IF(OR(J628=$J$4,J628=$J$5),$J$5,$J$4),TRUE,IF(OR(J628=$J$7,J628=$J$6),$J$7,$J$6))</f>
        <v>Do nothing</v>
      </c>
      <c r="K629" t="str">
        <f t="shared" si="110"/>
        <v>Null</v>
      </c>
      <c r="L629" t="str">
        <f t="shared" si="111"/>
        <v>Null</v>
      </c>
      <c r="M629" s="7">
        <f t="shared" si="114"/>
        <v>0</v>
      </c>
      <c r="N629" s="7">
        <f t="shared" si="115"/>
        <v>0</v>
      </c>
      <c r="O629" s="10">
        <f t="shared" si="116"/>
        <v>0</v>
      </c>
      <c r="P629" s="4">
        <f t="shared" si="112"/>
        <v>38.456877333333324</v>
      </c>
      <c r="Q629" s="19">
        <f t="shared" si="102"/>
        <v>38.456877333333324</v>
      </c>
      <c r="R629" s="2">
        <f t="shared" si="103"/>
        <v>0</v>
      </c>
      <c r="S629" s="2">
        <f t="shared" si="104"/>
        <v>0</v>
      </c>
      <c r="T629" s="19">
        <f t="shared" si="105"/>
        <v>38.456877333333324</v>
      </c>
      <c r="U629" s="19">
        <f t="shared" si="113"/>
        <v>0</v>
      </c>
      <c r="V629">
        <f t="shared" si="106"/>
        <v>2012</v>
      </c>
    </row>
    <row r="630" spans="1:22" x14ac:dyDescent="0.25">
      <c r="A630" s="5">
        <v>628</v>
      </c>
      <c r="B630" s="1">
        <v>41120</v>
      </c>
      <c r="C630" s="2">
        <v>149.40329</v>
      </c>
      <c r="D630" s="2">
        <v>121.634377</v>
      </c>
      <c r="E630" s="9">
        <f t="shared" si="107"/>
        <v>4.3892988527379089</v>
      </c>
      <c r="F630" s="2">
        <f t="array" ref="F630:G630">LINEST(C530:C629,D530:D629)</f>
        <v>0.90558870749600728</v>
      </c>
      <c r="G630" s="2">
        <v>34.863272892750018</v>
      </c>
      <c r="H630" s="2">
        <f t="shared" si="108"/>
        <v>145.01399114726209</v>
      </c>
      <c r="I630" s="4">
        <f t="shared" si="109"/>
        <v>1.0769146059300578</v>
      </c>
      <c r="J630" t="str">
        <f>_xlfn.IFS(I630&gt;Backtesting!$H$15,IF(OR(J629=$J$3,J629=$J$5),$J$5,$J$3),I630&lt;-Backtesting!$H$15,IF(OR(J629=$J$4,J629=$J$5),$J$5,$J$4),TRUE,IF(OR(J629=$J$7,J629=$J$6),$J$7,$J$6))</f>
        <v>Do nothing</v>
      </c>
      <c r="K630" t="str">
        <f t="shared" si="110"/>
        <v>Null</v>
      </c>
      <c r="L630" t="str">
        <f t="shared" si="111"/>
        <v>Null</v>
      </c>
      <c r="M630" s="7">
        <f t="shared" si="114"/>
        <v>0</v>
      </c>
      <c r="N630" s="7">
        <f t="shared" si="115"/>
        <v>0</v>
      </c>
      <c r="O630" s="10">
        <f t="shared" si="116"/>
        <v>0</v>
      </c>
      <c r="P630" s="4">
        <f t="shared" si="112"/>
        <v>38.456877333333324</v>
      </c>
      <c r="Q630" s="19">
        <f t="shared" ref="Q630:Q693" si="117">P630+O630</f>
        <v>38.456877333333324</v>
      </c>
      <c r="R630" s="2">
        <f t="shared" ref="R630:R693" si="118">_xlfn.IFS(K630="KBANK",C630,K630="SCB",D630,K630="Null",0)</f>
        <v>0</v>
      </c>
      <c r="S630" s="2">
        <f t="shared" ref="S630:S693" si="119">_xlfn.IFS(L630="KBANK",-C630,L630="SCB",-D630,L630="Null",0)</f>
        <v>0</v>
      </c>
      <c r="T630" s="19">
        <f t="shared" ref="T630:T693" si="120">SUM(Q630:S630)</f>
        <v>38.456877333333324</v>
      </c>
      <c r="U630" s="19">
        <f t="shared" si="113"/>
        <v>0</v>
      </c>
      <c r="V630">
        <f t="shared" si="106"/>
        <v>2012</v>
      </c>
    </row>
    <row r="631" spans="1:22" x14ac:dyDescent="0.25">
      <c r="A631" s="5">
        <v>629</v>
      </c>
      <c r="B631" s="1">
        <v>41121</v>
      </c>
      <c r="C631" s="2">
        <v>152.00917100000001</v>
      </c>
      <c r="D631" s="2">
        <v>123.55896</v>
      </c>
      <c r="E631" s="9">
        <f t="shared" si="107"/>
        <v>4.9415645827824335</v>
      </c>
      <c r="F631" s="2">
        <f t="array" ref="F631:G631">LINEST(C531:C630,D531:D630)</f>
        <v>0.92751872015844639</v>
      </c>
      <c r="G631" s="2">
        <v>32.464357973908889</v>
      </c>
      <c r="H631" s="2">
        <f t="shared" si="108"/>
        <v>147.06760641721758</v>
      </c>
      <c r="I631" s="4">
        <f t="shared" si="109"/>
        <v>1.243116974740555</v>
      </c>
      <c r="J631" t="str">
        <f>_xlfn.IFS(I631&gt;Backtesting!$H$15,IF(OR(J630=$J$3,J630=$J$5),$J$5,$J$3),I631&lt;-Backtesting!$H$15,IF(OR(J630=$J$4,J630=$J$5),$J$5,$J$4),TRUE,IF(OR(J630=$J$7,J630=$J$6),$J$7,$J$6))</f>
        <v>Do nothing</v>
      </c>
      <c r="K631" t="str">
        <f t="shared" si="110"/>
        <v>Null</v>
      </c>
      <c r="L631" t="str">
        <f t="shared" si="111"/>
        <v>Null</v>
      </c>
      <c r="M631" s="7">
        <f t="shared" si="114"/>
        <v>0</v>
      </c>
      <c r="N631" s="7">
        <f t="shared" si="115"/>
        <v>0</v>
      </c>
      <c r="O631" s="10">
        <f t="shared" si="116"/>
        <v>0</v>
      </c>
      <c r="P631" s="4">
        <f t="shared" si="112"/>
        <v>38.456877333333324</v>
      </c>
      <c r="Q631" s="19">
        <f t="shared" si="117"/>
        <v>38.456877333333324</v>
      </c>
      <c r="R631" s="2">
        <f t="shared" si="118"/>
        <v>0</v>
      </c>
      <c r="S631" s="2">
        <f t="shared" si="119"/>
        <v>0</v>
      </c>
      <c r="T631" s="19">
        <f t="shared" si="120"/>
        <v>38.456877333333324</v>
      </c>
      <c r="U631" s="19">
        <f t="shared" si="113"/>
        <v>0</v>
      </c>
      <c r="V631">
        <f t="shared" si="106"/>
        <v>2012</v>
      </c>
    </row>
    <row r="632" spans="1:22" x14ac:dyDescent="0.25">
      <c r="A632" s="5">
        <v>630</v>
      </c>
      <c r="B632" s="1">
        <v>41122</v>
      </c>
      <c r="C632" s="2">
        <v>152.00917100000001</v>
      </c>
      <c r="D632" s="2">
        <v>122.789131</v>
      </c>
      <c r="E632" s="9">
        <f t="shared" si="107"/>
        <v>5.2816706939867117</v>
      </c>
      <c r="F632" s="2">
        <f t="array" ref="F632:G632">LINEST(C532:C631,D532:D631)</f>
        <v>0.95673624358162246</v>
      </c>
      <c r="G632" s="2">
        <v>29.250688360421549</v>
      </c>
      <c r="H632" s="2">
        <f t="shared" si="108"/>
        <v>146.7275003060133</v>
      </c>
      <c r="I632" s="4">
        <f t="shared" si="109"/>
        <v>1.3473000922117204</v>
      </c>
      <c r="J632" t="str">
        <f>_xlfn.IFS(I632&gt;Backtesting!$H$15,IF(OR(J631=$J$3,J631=$J$5),$J$5,$J$3),I632&lt;-Backtesting!$H$15,IF(OR(J631=$J$4,J631=$J$5),$J$5,$J$4),TRUE,IF(OR(J631=$J$7,J631=$J$6),$J$7,$J$6))</f>
        <v>Do nothing</v>
      </c>
      <c r="K632" t="str">
        <f t="shared" si="110"/>
        <v>Null</v>
      </c>
      <c r="L632" t="str">
        <f t="shared" si="111"/>
        <v>Null</v>
      </c>
      <c r="M632" s="7">
        <f t="shared" si="114"/>
        <v>0</v>
      </c>
      <c r="N632" s="7">
        <f t="shared" si="115"/>
        <v>0</v>
      </c>
      <c r="O632" s="10">
        <f t="shared" si="116"/>
        <v>0</v>
      </c>
      <c r="P632" s="4">
        <f t="shared" si="112"/>
        <v>38.456877333333324</v>
      </c>
      <c r="Q632" s="19">
        <f t="shared" si="117"/>
        <v>38.456877333333324</v>
      </c>
      <c r="R632" s="2">
        <f t="shared" si="118"/>
        <v>0</v>
      </c>
      <c r="S632" s="2">
        <f t="shared" si="119"/>
        <v>0</v>
      </c>
      <c r="T632" s="19">
        <f t="shared" si="120"/>
        <v>38.456877333333324</v>
      </c>
      <c r="U632" s="19">
        <f t="shared" si="113"/>
        <v>0</v>
      </c>
      <c r="V632">
        <f t="shared" si="106"/>
        <v>2012</v>
      </c>
    </row>
    <row r="633" spans="1:22" x14ac:dyDescent="0.25">
      <c r="A633" s="5">
        <v>631</v>
      </c>
      <c r="B633" s="1">
        <v>41124</v>
      </c>
      <c r="C633" s="2">
        <v>149.83763099999999</v>
      </c>
      <c r="D633" s="2">
        <v>120.86454000000001</v>
      </c>
      <c r="E633" s="9">
        <f t="shared" si="107"/>
        <v>4.6288849483318018</v>
      </c>
      <c r="F633" s="2">
        <f t="array" ref="F633:G633">LINEST(C533:C632,D533:D632)</f>
        <v>0.9872453080638065</v>
      </c>
      <c r="G633" s="2">
        <v>25.8857960253779</v>
      </c>
      <c r="H633" s="2">
        <f t="shared" si="108"/>
        <v>145.20874605166819</v>
      </c>
      <c r="I633" s="4">
        <f t="shared" si="109"/>
        <v>1.1639659296748599</v>
      </c>
      <c r="J633" t="str">
        <f>_xlfn.IFS(I633&gt;Backtesting!$H$15,IF(OR(J632=$J$3,J632=$J$5),$J$5,$J$3),I633&lt;-Backtesting!$H$15,IF(OR(J632=$J$4,J632=$J$5),$J$5,$J$4),TRUE,IF(OR(J632=$J$7,J632=$J$6),$J$7,$J$6))</f>
        <v>Do nothing</v>
      </c>
      <c r="K633" t="str">
        <f t="shared" si="110"/>
        <v>Null</v>
      </c>
      <c r="L633" t="str">
        <f t="shared" si="111"/>
        <v>Null</v>
      </c>
      <c r="M633" s="7">
        <f t="shared" si="114"/>
        <v>0</v>
      </c>
      <c r="N633" s="7">
        <f t="shared" si="115"/>
        <v>0</v>
      </c>
      <c r="O633" s="10">
        <f t="shared" si="116"/>
        <v>0</v>
      </c>
      <c r="P633" s="4">
        <f t="shared" si="112"/>
        <v>38.456877333333324</v>
      </c>
      <c r="Q633" s="19">
        <f t="shared" si="117"/>
        <v>38.456877333333324</v>
      </c>
      <c r="R633" s="2">
        <f t="shared" si="118"/>
        <v>0</v>
      </c>
      <c r="S633" s="2">
        <f t="shared" si="119"/>
        <v>0</v>
      </c>
      <c r="T633" s="19">
        <f t="shared" si="120"/>
        <v>38.456877333333324</v>
      </c>
      <c r="U633" s="19">
        <f t="shared" si="113"/>
        <v>0</v>
      </c>
      <c r="V633">
        <f t="shared" si="106"/>
        <v>2012</v>
      </c>
    </row>
    <row r="634" spans="1:22" x14ac:dyDescent="0.25">
      <c r="A634" s="5">
        <v>632</v>
      </c>
      <c r="B634" s="1">
        <v>41127</v>
      </c>
      <c r="C634" s="2">
        <v>150.271896</v>
      </c>
      <c r="D634" s="2">
        <v>121.249443</v>
      </c>
      <c r="E634" s="9">
        <f t="shared" si="107"/>
        <v>4.3385377248861801</v>
      </c>
      <c r="F634" s="2">
        <f t="array" ref="F634:G634">LINEST(C534:C633,D534:D633)</f>
        <v>1.0215764005763095</v>
      </c>
      <c r="G634" s="2">
        <v>22.067788723291414</v>
      </c>
      <c r="H634" s="2">
        <f t="shared" si="108"/>
        <v>145.93335827511382</v>
      </c>
      <c r="I634" s="4">
        <f t="shared" si="109"/>
        <v>1.099202857271079</v>
      </c>
      <c r="J634" t="str">
        <f>_xlfn.IFS(I634&gt;Backtesting!$H$15,IF(OR(J633=$J$3,J633=$J$5),$J$5,$J$3),I634&lt;-Backtesting!$H$15,IF(OR(J633=$J$4,J633=$J$5),$J$5,$J$4),TRUE,IF(OR(J633=$J$7,J633=$J$6),$J$7,$J$6))</f>
        <v>Do nothing</v>
      </c>
      <c r="K634" t="str">
        <f t="shared" si="110"/>
        <v>Null</v>
      </c>
      <c r="L634" t="str">
        <f t="shared" si="111"/>
        <v>Null</v>
      </c>
      <c r="M634" s="7">
        <f t="shared" si="114"/>
        <v>0</v>
      </c>
      <c r="N634" s="7">
        <f t="shared" si="115"/>
        <v>0</v>
      </c>
      <c r="O634" s="10">
        <f t="shared" si="116"/>
        <v>0</v>
      </c>
      <c r="P634" s="4">
        <f t="shared" si="112"/>
        <v>38.456877333333324</v>
      </c>
      <c r="Q634" s="19">
        <f t="shared" si="117"/>
        <v>38.456877333333324</v>
      </c>
      <c r="R634" s="2">
        <f t="shared" si="118"/>
        <v>0</v>
      </c>
      <c r="S634" s="2">
        <f t="shared" si="119"/>
        <v>0</v>
      </c>
      <c r="T634" s="19">
        <f t="shared" si="120"/>
        <v>38.456877333333324</v>
      </c>
      <c r="U634" s="19">
        <f t="shared" si="113"/>
        <v>0</v>
      </c>
      <c r="V634">
        <f t="shared" si="106"/>
        <v>2012</v>
      </c>
    </row>
    <row r="635" spans="1:22" x14ac:dyDescent="0.25">
      <c r="A635" s="5">
        <v>633</v>
      </c>
      <c r="B635" s="1">
        <v>41128</v>
      </c>
      <c r="C635" s="2">
        <v>148.96897899999999</v>
      </c>
      <c r="D635" s="2">
        <v>120.47963</v>
      </c>
      <c r="E635" s="9">
        <f t="shared" si="107"/>
        <v>3.6246237420856176</v>
      </c>
      <c r="F635" s="2">
        <f t="array" ref="F635:G635">LINEST(C535:C634,D535:D634)</f>
        <v>1.0399403058690004</v>
      </c>
      <c r="G635" s="2">
        <v>20.052731984730372</v>
      </c>
      <c r="H635" s="2">
        <f t="shared" si="108"/>
        <v>145.34435525791437</v>
      </c>
      <c r="I635" s="4">
        <f t="shared" si="109"/>
        <v>0.88533417837917849</v>
      </c>
      <c r="J635" t="str">
        <f>_xlfn.IFS(I635&gt;Backtesting!$H$15,IF(OR(J634=$J$3,J634=$J$5),$J$5,$J$3),I635&lt;-Backtesting!$H$15,IF(OR(J634=$J$4,J634=$J$5),$J$5,$J$4),TRUE,IF(OR(J634=$J$7,J634=$J$6),$J$7,$J$6))</f>
        <v>Do nothing</v>
      </c>
      <c r="K635" t="str">
        <f t="shared" si="110"/>
        <v>Null</v>
      </c>
      <c r="L635" t="str">
        <f t="shared" si="111"/>
        <v>Null</v>
      </c>
      <c r="M635" s="7">
        <f t="shared" si="114"/>
        <v>0</v>
      </c>
      <c r="N635" s="7">
        <f t="shared" si="115"/>
        <v>0</v>
      </c>
      <c r="O635" s="10">
        <f t="shared" si="116"/>
        <v>0</v>
      </c>
      <c r="P635" s="4">
        <f t="shared" si="112"/>
        <v>38.456877333333324</v>
      </c>
      <c r="Q635" s="19">
        <f t="shared" si="117"/>
        <v>38.456877333333324</v>
      </c>
      <c r="R635" s="2">
        <f t="shared" si="118"/>
        <v>0</v>
      </c>
      <c r="S635" s="2">
        <f t="shared" si="119"/>
        <v>0</v>
      </c>
      <c r="T635" s="19">
        <f t="shared" si="120"/>
        <v>38.456877333333324</v>
      </c>
      <c r="U635" s="19">
        <f t="shared" si="113"/>
        <v>0</v>
      </c>
      <c r="V635">
        <f t="shared" si="106"/>
        <v>2012</v>
      </c>
    </row>
    <row r="636" spans="1:22" x14ac:dyDescent="0.25">
      <c r="A636" s="5">
        <v>634</v>
      </c>
      <c r="B636" s="1">
        <v>41129</v>
      </c>
      <c r="C636" s="2">
        <v>148.96897899999999</v>
      </c>
      <c r="D636" s="2">
        <v>120.86454000000001</v>
      </c>
      <c r="E636" s="9">
        <f t="shared" si="107"/>
        <v>3.1307764421253523</v>
      </c>
      <c r="F636" s="2">
        <f t="array" ref="F636:G636">LINEST(C536:C635,D536:D635)</f>
        <v>1.0437088497187674</v>
      </c>
      <c r="G636" s="2">
        <v>19.690812542686686</v>
      </c>
      <c r="H636" s="2">
        <f t="shared" si="108"/>
        <v>145.83820255787464</v>
      </c>
      <c r="I636" s="4">
        <f t="shared" si="109"/>
        <v>0.7267955436472161</v>
      </c>
      <c r="J636" t="str">
        <f>_xlfn.IFS(I636&gt;Backtesting!$H$15,IF(OR(J635=$J$3,J635=$J$5),$J$5,$J$3),I636&lt;-Backtesting!$H$15,IF(OR(J635=$J$4,J635=$J$5),$J$5,$J$4),TRUE,IF(OR(J635=$J$7,J635=$J$6),$J$7,$J$6))</f>
        <v>Do nothing</v>
      </c>
      <c r="K636" t="str">
        <f t="shared" si="110"/>
        <v>Null</v>
      </c>
      <c r="L636" t="str">
        <f t="shared" si="111"/>
        <v>Null</v>
      </c>
      <c r="M636" s="7">
        <f t="shared" si="114"/>
        <v>0</v>
      </c>
      <c r="N636" s="7">
        <f t="shared" si="115"/>
        <v>0</v>
      </c>
      <c r="O636" s="10">
        <f t="shared" si="116"/>
        <v>0</v>
      </c>
      <c r="P636" s="4">
        <f t="shared" si="112"/>
        <v>38.456877333333324</v>
      </c>
      <c r="Q636" s="19">
        <f t="shared" si="117"/>
        <v>38.456877333333324</v>
      </c>
      <c r="R636" s="2">
        <f t="shared" si="118"/>
        <v>0</v>
      </c>
      <c r="S636" s="2">
        <f t="shared" si="119"/>
        <v>0</v>
      </c>
      <c r="T636" s="19">
        <f t="shared" si="120"/>
        <v>38.456877333333324</v>
      </c>
      <c r="U636" s="19">
        <f t="shared" si="113"/>
        <v>0</v>
      </c>
      <c r="V636">
        <f t="shared" si="106"/>
        <v>2012</v>
      </c>
    </row>
    <row r="637" spans="1:22" x14ac:dyDescent="0.25">
      <c r="A637" s="5">
        <v>635</v>
      </c>
      <c r="B637" s="1">
        <v>41130</v>
      </c>
      <c r="C637" s="2">
        <v>151.57484400000001</v>
      </c>
      <c r="D637" s="2">
        <v>122.019302</v>
      </c>
      <c r="E637" s="9">
        <f t="shared" si="107"/>
        <v>4.4032236780481924</v>
      </c>
      <c r="F637" s="2">
        <f t="array" ref="F637:G637">LINEST(C537:C636,D537:D636)</f>
        <v>1.0533568209953439</v>
      </c>
      <c r="G637" s="2">
        <v>18.641756267161014</v>
      </c>
      <c r="H637" s="2">
        <f t="shared" si="108"/>
        <v>147.17162032195182</v>
      </c>
      <c r="I637" s="4">
        <f t="shared" si="109"/>
        <v>1.0802749495800961</v>
      </c>
      <c r="J637" t="str">
        <f>_xlfn.IFS(I637&gt;Backtesting!$H$15,IF(OR(J636=$J$3,J636=$J$5),$J$5,$J$3),I637&lt;-Backtesting!$H$15,IF(OR(J636=$J$4,J636=$J$5),$J$5,$J$4),TRUE,IF(OR(J636=$J$7,J636=$J$6),$J$7,$J$6))</f>
        <v>Do nothing</v>
      </c>
      <c r="K637" t="str">
        <f t="shared" si="110"/>
        <v>Null</v>
      </c>
      <c r="L637" t="str">
        <f t="shared" si="111"/>
        <v>Null</v>
      </c>
      <c r="M637" s="7">
        <f t="shared" si="114"/>
        <v>0</v>
      </c>
      <c r="N637" s="7">
        <f t="shared" si="115"/>
        <v>0</v>
      </c>
      <c r="O637" s="10">
        <f t="shared" si="116"/>
        <v>0</v>
      </c>
      <c r="P637" s="4">
        <f t="shared" si="112"/>
        <v>38.456877333333324</v>
      </c>
      <c r="Q637" s="19">
        <f t="shared" si="117"/>
        <v>38.456877333333324</v>
      </c>
      <c r="R637" s="2">
        <f t="shared" si="118"/>
        <v>0</v>
      </c>
      <c r="S637" s="2">
        <f t="shared" si="119"/>
        <v>0</v>
      </c>
      <c r="T637" s="19">
        <f t="shared" si="120"/>
        <v>38.456877333333324</v>
      </c>
      <c r="U637" s="19">
        <f t="shared" si="113"/>
        <v>0</v>
      </c>
      <c r="V637">
        <f t="shared" si="106"/>
        <v>2012</v>
      </c>
    </row>
    <row r="638" spans="1:22" x14ac:dyDescent="0.25">
      <c r="A638" s="5">
        <v>636</v>
      </c>
      <c r="B638" s="1">
        <v>41131</v>
      </c>
      <c r="C638" s="2">
        <v>150.70622299999999</v>
      </c>
      <c r="D638" s="2">
        <v>122.019302</v>
      </c>
      <c r="E638" s="9">
        <f t="shared" si="107"/>
        <v>3.3860758385940528</v>
      </c>
      <c r="F638" s="2">
        <f t="array" ref="F638:G638">LINEST(C538:C637,D538:D637)</f>
        <v>1.0626876793479256</v>
      </c>
      <c r="G638" s="2">
        <v>17.651738283372268</v>
      </c>
      <c r="H638" s="2">
        <f t="shared" si="108"/>
        <v>147.32014716140594</v>
      </c>
      <c r="I638" s="4">
        <f t="shared" si="109"/>
        <v>0.77322048844858104</v>
      </c>
      <c r="J638" t="str">
        <f>_xlfn.IFS(I638&gt;Backtesting!$H$15,IF(OR(J637=$J$3,J637=$J$5),$J$5,$J$3),I638&lt;-Backtesting!$H$15,IF(OR(J637=$J$4,J637=$J$5),$J$5,$J$4),TRUE,IF(OR(J637=$J$7,J637=$J$6),$J$7,$J$6))</f>
        <v>Do nothing</v>
      </c>
      <c r="K638" t="str">
        <f t="shared" si="110"/>
        <v>Null</v>
      </c>
      <c r="L638" t="str">
        <f t="shared" si="111"/>
        <v>Null</v>
      </c>
      <c r="M638" s="7">
        <f t="shared" si="114"/>
        <v>0</v>
      </c>
      <c r="N638" s="7">
        <f t="shared" si="115"/>
        <v>0</v>
      </c>
      <c r="O638" s="10">
        <f t="shared" si="116"/>
        <v>0</v>
      </c>
      <c r="P638" s="4">
        <f t="shared" si="112"/>
        <v>38.456877333333324</v>
      </c>
      <c r="Q638" s="19">
        <f t="shared" si="117"/>
        <v>38.456877333333324</v>
      </c>
      <c r="R638" s="2">
        <f t="shared" si="118"/>
        <v>0</v>
      </c>
      <c r="S638" s="2">
        <f t="shared" si="119"/>
        <v>0</v>
      </c>
      <c r="T638" s="19">
        <f t="shared" si="120"/>
        <v>38.456877333333324</v>
      </c>
      <c r="U638" s="19">
        <f t="shared" si="113"/>
        <v>0</v>
      </c>
      <c r="V638">
        <f t="shared" si="106"/>
        <v>2012</v>
      </c>
    </row>
    <row r="639" spans="1:22" x14ac:dyDescent="0.25">
      <c r="A639" s="5">
        <v>637</v>
      </c>
      <c r="B639" s="1">
        <v>41135</v>
      </c>
      <c r="C639" s="2">
        <v>152.877792</v>
      </c>
      <c r="D639" s="2">
        <v>122.789131</v>
      </c>
      <c r="E639" s="9">
        <f t="shared" si="107"/>
        <v>4.5025914132417597</v>
      </c>
      <c r="F639" s="2">
        <f t="array" ref="F639:G639">LINEST(C539:C638,D539:D638)</f>
        <v>1.0844784901606181</v>
      </c>
      <c r="G639" s="2">
        <v>15.213029191743871</v>
      </c>
      <c r="H639" s="2">
        <f t="shared" si="108"/>
        <v>148.37520058675824</v>
      </c>
      <c r="I639" s="4">
        <f t="shared" si="109"/>
        <v>1.0867094418636469</v>
      </c>
      <c r="J639" t="str">
        <f>_xlfn.IFS(I639&gt;Backtesting!$H$15,IF(OR(J638=$J$3,J638=$J$5),$J$5,$J$3),I639&lt;-Backtesting!$H$15,IF(OR(J638=$J$4,J638=$J$5),$J$5,$J$4),TRUE,IF(OR(J638=$J$7,J638=$J$6),$J$7,$J$6))</f>
        <v>Do nothing</v>
      </c>
      <c r="K639" t="str">
        <f t="shared" si="110"/>
        <v>Null</v>
      </c>
      <c r="L639" t="str">
        <f t="shared" si="111"/>
        <v>Null</v>
      </c>
      <c r="M639" s="7">
        <f t="shared" si="114"/>
        <v>0</v>
      </c>
      <c r="N639" s="7">
        <f t="shared" si="115"/>
        <v>0</v>
      </c>
      <c r="O639" s="10">
        <f t="shared" si="116"/>
        <v>0</v>
      </c>
      <c r="P639" s="4">
        <f t="shared" si="112"/>
        <v>38.456877333333324</v>
      </c>
      <c r="Q639" s="19">
        <f t="shared" si="117"/>
        <v>38.456877333333324</v>
      </c>
      <c r="R639" s="2">
        <f t="shared" si="118"/>
        <v>0</v>
      </c>
      <c r="S639" s="2">
        <f t="shared" si="119"/>
        <v>0</v>
      </c>
      <c r="T639" s="19">
        <f t="shared" si="120"/>
        <v>38.456877333333324</v>
      </c>
      <c r="U639" s="19">
        <f t="shared" si="113"/>
        <v>0</v>
      </c>
      <c r="V639">
        <f t="shared" si="106"/>
        <v>2012</v>
      </c>
    </row>
    <row r="640" spans="1:22" x14ac:dyDescent="0.25">
      <c r="A640" s="5">
        <v>638</v>
      </c>
      <c r="B640" s="1">
        <v>41136</v>
      </c>
      <c r="C640" s="2">
        <v>152.877792</v>
      </c>
      <c r="D640" s="2">
        <v>122.404213</v>
      </c>
      <c r="E640" s="9">
        <f t="shared" si="107"/>
        <v>4.6492224245391753</v>
      </c>
      <c r="F640" s="2">
        <f t="array" ref="F640:G640">LINEST(C540:C639,D540:D639)</f>
        <v>1.110279275416499</v>
      </c>
      <c r="G640" s="2">
        <v>12.325708657894012</v>
      </c>
      <c r="H640" s="2">
        <f t="shared" si="108"/>
        <v>148.22856957546082</v>
      </c>
      <c r="I640" s="4">
        <f t="shared" si="109"/>
        <v>1.1155755648209944</v>
      </c>
      <c r="J640" t="str">
        <f>_xlfn.IFS(I640&gt;Backtesting!$H$15,IF(OR(J639=$J$3,J639=$J$5),$J$5,$J$3),I640&lt;-Backtesting!$H$15,IF(OR(J639=$J$4,J639=$J$5),$J$5,$J$4),TRUE,IF(OR(J639=$J$7,J639=$J$6),$J$7,$J$6))</f>
        <v>Do nothing</v>
      </c>
      <c r="K640" t="str">
        <f t="shared" si="110"/>
        <v>Null</v>
      </c>
      <c r="L640" t="str">
        <f t="shared" si="111"/>
        <v>Null</v>
      </c>
      <c r="M640" s="7">
        <f t="shared" si="114"/>
        <v>0</v>
      </c>
      <c r="N640" s="7">
        <f t="shared" si="115"/>
        <v>0</v>
      </c>
      <c r="O640" s="10">
        <f t="shared" si="116"/>
        <v>0</v>
      </c>
      <c r="P640" s="4">
        <f t="shared" si="112"/>
        <v>38.456877333333324</v>
      </c>
      <c r="Q640" s="19">
        <f t="shared" si="117"/>
        <v>38.456877333333324</v>
      </c>
      <c r="R640" s="2">
        <f t="shared" si="118"/>
        <v>0</v>
      </c>
      <c r="S640" s="2">
        <f t="shared" si="119"/>
        <v>0</v>
      </c>
      <c r="T640" s="19">
        <f t="shared" si="120"/>
        <v>38.456877333333324</v>
      </c>
      <c r="U640" s="19">
        <f t="shared" si="113"/>
        <v>0</v>
      </c>
      <c r="V640">
        <f t="shared" si="106"/>
        <v>2012</v>
      </c>
    </row>
    <row r="641" spans="1:22" x14ac:dyDescent="0.25">
      <c r="A641" s="5">
        <v>639</v>
      </c>
      <c r="B641" s="1">
        <v>41137</v>
      </c>
      <c r="C641" s="2">
        <v>150.70622299999999</v>
      </c>
      <c r="D641" s="2">
        <v>121.249443</v>
      </c>
      <c r="E641" s="9">
        <f t="shared" si="107"/>
        <v>3.5596565781124525</v>
      </c>
      <c r="F641" s="2">
        <f t="array" ref="F641:G641">LINEST(C541:C640,D541:D640)</f>
        <v>1.1309252924230881</v>
      </c>
      <c r="G641" s="2">
        <v>10.022504640975995</v>
      </c>
      <c r="H641" s="2">
        <f t="shared" si="108"/>
        <v>147.14656642188754</v>
      </c>
      <c r="I641" s="4">
        <f t="shared" si="109"/>
        <v>0.79172060914142828</v>
      </c>
      <c r="J641" t="str">
        <f>_xlfn.IFS(I641&gt;Backtesting!$H$15,IF(OR(J640=$J$3,J640=$J$5),$J$5,$J$3),I641&lt;-Backtesting!$H$15,IF(OR(J640=$J$4,J640=$J$5),$J$5,$J$4),TRUE,IF(OR(J640=$J$7,J640=$J$6),$J$7,$J$6))</f>
        <v>Do nothing</v>
      </c>
      <c r="K641" t="str">
        <f t="shared" si="110"/>
        <v>Null</v>
      </c>
      <c r="L641" t="str">
        <f t="shared" si="111"/>
        <v>Null</v>
      </c>
      <c r="M641" s="7">
        <f t="shared" si="114"/>
        <v>0</v>
      </c>
      <c r="N641" s="7">
        <f t="shared" si="115"/>
        <v>0</v>
      </c>
      <c r="O641" s="10">
        <f t="shared" si="116"/>
        <v>0</v>
      </c>
      <c r="P641" s="4">
        <f t="shared" si="112"/>
        <v>38.456877333333324</v>
      </c>
      <c r="Q641" s="19">
        <f t="shared" si="117"/>
        <v>38.456877333333324</v>
      </c>
      <c r="R641" s="2">
        <f t="shared" si="118"/>
        <v>0</v>
      </c>
      <c r="S641" s="2">
        <f t="shared" si="119"/>
        <v>0</v>
      </c>
      <c r="T641" s="19">
        <f t="shared" si="120"/>
        <v>38.456877333333324</v>
      </c>
      <c r="U641" s="19">
        <f t="shared" si="113"/>
        <v>0</v>
      </c>
      <c r="V641">
        <f t="shared" si="106"/>
        <v>2012</v>
      </c>
    </row>
    <row r="642" spans="1:22" x14ac:dyDescent="0.25">
      <c r="A642" s="5">
        <v>640</v>
      </c>
      <c r="B642" s="1">
        <v>41138</v>
      </c>
      <c r="C642" s="2">
        <v>148.53465299999999</v>
      </c>
      <c r="D642" s="2">
        <v>118.555054</v>
      </c>
      <c r="E642" s="9">
        <f t="shared" si="107"/>
        <v>4.3442422219303012</v>
      </c>
      <c r="F642" s="2">
        <f t="array" ref="F642:G642">LINEST(C542:C641,D542:D641)</f>
        <v>1.1439383423178839</v>
      </c>
      <c r="G642" s="2">
        <v>8.5707388319024744</v>
      </c>
      <c r="H642" s="2">
        <f t="shared" si="108"/>
        <v>144.19041077806969</v>
      </c>
      <c r="I642" s="4">
        <f t="shared" si="109"/>
        <v>0.99656727308834159</v>
      </c>
      <c r="J642" t="str">
        <f>_xlfn.IFS(I642&gt;Backtesting!$H$15,IF(OR(J641=$J$3,J641=$J$5),$J$5,$J$3),I642&lt;-Backtesting!$H$15,IF(OR(J641=$J$4,J641=$J$5),$J$5,$J$4),TRUE,IF(OR(J641=$J$7,J641=$J$6),$J$7,$J$6))</f>
        <v>Do nothing</v>
      </c>
      <c r="K642" t="str">
        <f t="shared" si="110"/>
        <v>Null</v>
      </c>
      <c r="L642" t="str">
        <f t="shared" si="111"/>
        <v>Null</v>
      </c>
      <c r="M642" s="7">
        <f t="shared" si="114"/>
        <v>0</v>
      </c>
      <c r="N642" s="7">
        <f t="shared" si="115"/>
        <v>0</v>
      </c>
      <c r="O642" s="10">
        <f t="shared" si="116"/>
        <v>0</v>
      </c>
      <c r="P642" s="4">
        <f t="shared" si="112"/>
        <v>38.456877333333324</v>
      </c>
      <c r="Q642" s="19">
        <f t="shared" si="117"/>
        <v>38.456877333333324</v>
      </c>
      <c r="R642" s="2">
        <f t="shared" si="118"/>
        <v>0</v>
      </c>
      <c r="S642" s="2">
        <f t="shared" si="119"/>
        <v>0</v>
      </c>
      <c r="T642" s="19">
        <f t="shared" si="120"/>
        <v>38.456877333333324</v>
      </c>
      <c r="U642" s="19">
        <f t="shared" si="113"/>
        <v>0</v>
      </c>
      <c r="V642">
        <f t="shared" si="106"/>
        <v>2012</v>
      </c>
    </row>
    <row r="643" spans="1:22" x14ac:dyDescent="0.25">
      <c r="A643" s="5">
        <v>641</v>
      </c>
      <c r="B643" s="1">
        <v>41141</v>
      </c>
      <c r="C643" s="2">
        <v>148.10032699999999</v>
      </c>
      <c r="D643" s="2">
        <v>118.555054</v>
      </c>
      <c r="E643" s="9">
        <f t="shared" si="107"/>
        <v>3.8095909824042451</v>
      </c>
      <c r="F643" s="2">
        <f t="array" ref="F643:G643">LINEST(C543:C642,D543:D642)</f>
        <v>1.1519887823733042</v>
      </c>
      <c r="G643" s="2">
        <v>7.7166437159344241</v>
      </c>
      <c r="H643" s="2">
        <f t="shared" si="108"/>
        <v>144.29073601759575</v>
      </c>
      <c r="I643" s="4">
        <f t="shared" si="109"/>
        <v>0.82846929874764774</v>
      </c>
      <c r="J643" t="str">
        <f>_xlfn.IFS(I643&gt;Backtesting!$H$15,IF(OR(J642=$J$3,J642=$J$5),$J$5,$J$3),I643&lt;-Backtesting!$H$15,IF(OR(J642=$J$4,J642=$J$5),$J$5,$J$4),TRUE,IF(OR(J642=$J$7,J642=$J$6),$J$7,$J$6))</f>
        <v>Do nothing</v>
      </c>
      <c r="K643" t="str">
        <f t="shared" si="110"/>
        <v>Null</v>
      </c>
      <c r="L643" t="str">
        <f t="shared" si="111"/>
        <v>Null</v>
      </c>
      <c r="M643" s="7">
        <f t="shared" si="114"/>
        <v>0</v>
      </c>
      <c r="N643" s="7">
        <f t="shared" si="115"/>
        <v>0</v>
      </c>
      <c r="O643" s="10">
        <f t="shared" si="116"/>
        <v>0</v>
      </c>
      <c r="P643" s="4">
        <f t="shared" si="112"/>
        <v>38.456877333333324</v>
      </c>
      <c r="Q643" s="19">
        <f t="shared" si="117"/>
        <v>38.456877333333324</v>
      </c>
      <c r="R643" s="2">
        <f t="shared" si="118"/>
        <v>0</v>
      </c>
      <c r="S643" s="2">
        <f t="shared" si="119"/>
        <v>0</v>
      </c>
      <c r="T643" s="19">
        <f t="shared" si="120"/>
        <v>38.456877333333324</v>
      </c>
      <c r="U643" s="19">
        <f t="shared" si="113"/>
        <v>0</v>
      </c>
      <c r="V643">
        <f t="shared" si="106"/>
        <v>2012</v>
      </c>
    </row>
    <row r="644" spans="1:22" x14ac:dyDescent="0.25">
      <c r="A644" s="5">
        <v>642</v>
      </c>
      <c r="B644" s="1">
        <v>41142</v>
      </c>
      <c r="C644" s="2">
        <v>148.96897899999999</v>
      </c>
      <c r="D644" s="2">
        <v>118.939972</v>
      </c>
      <c r="E644" s="9">
        <f t="shared" si="107"/>
        <v>4.1245576378874205</v>
      </c>
      <c r="F644" s="2">
        <f t="array" ref="F644:G644">LINEST(C544:C643,D544:D643)</f>
        <v>1.1598573715674312</v>
      </c>
      <c r="G644" s="2">
        <v>6.8910180638887084</v>
      </c>
      <c r="H644" s="2">
        <f t="shared" si="108"/>
        <v>144.84442136211257</v>
      </c>
      <c r="I644" s="4">
        <f t="shared" si="109"/>
        <v>0.90554181522014254</v>
      </c>
      <c r="J644" t="str">
        <f>_xlfn.IFS(I644&gt;Backtesting!$H$15,IF(OR(J643=$J$3,J643=$J$5),$J$5,$J$3),I644&lt;-Backtesting!$H$15,IF(OR(J643=$J$4,J643=$J$5),$J$5,$J$4),TRUE,IF(OR(J643=$J$7,J643=$J$6),$J$7,$J$6))</f>
        <v>Do nothing</v>
      </c>
      <c r="K644" t="str">
        <f t="shared" si="110"/>
        <v>Null</v>
      </c>
      <c r="L644" t="str">
        <f t="shared" si="111"/>
        <v>Null</v>
      </c>
      <c r="M644" s="7">
        <f t="shared" si="114"/>
        <v>0</v>
      </c>
      <c r="N644" s="7">
        <f t="shared" si="115"/>
        <v>0</v>
      </c>
      <c r="O644" s="10">
        <f t="shared" si="116"/>
        <v>0</v>
      </c>
      <c r="P644" s="4">
        <f t="shared" si="112"/>
        <v>38.456877333333324</v>
      </c>
      <c r="Q644" s="19">
        <f t="shared" si="117"/>
        <v>38.456877333333324</v>
      </c>
      <c r="R644" s="2">
        <f t="shared" si="118"/>
        <v>0</v>
      </c>
      <c r="S644" s="2">
        <f t="shared" si="119"/>
        <v>0</v>
      </c>
      <c r="T644" s="19">
        <f t="shared" si="120"/>
        <v>38.456877333333324</v>
      </c>
      <c r="U644" s="19">
        <f t="shared" si="113"/>
        <v>0</v>
      </c>
      <c r="V644">
        <f t="shared" ref="V644:V707" si="121">YEAR(B644)</f>
        <v>2012</v>
      </c>
    </row>
    <row r="645" spans="1:22" x14ac:dyDescent="0.25">
      <c r="A645" s="5">
        <v>643</v>
      </c>
      <c r="B645" s="1">
        <v>41143</v>
      </c>
      <c r="C645" s="2">
        <v>149.40329</v>
      </c>
      <c r="D645" s="2">
        <v>118.170113</v>
      </c>
      <c r="E645" s="9">
        <f t="shared" si="107"/>
        <v>5.2957335127380816</v>
      </c>
      <c r="F645" s="2">
        <f t="array" ref="F645:G645">LINEST(C545:C644,D545:D644)</f>
        <v>1.1720569534843206</v>
      </c>
      <c r="G645" s="2">
        <v>5.6054538515840022</v>
      </c>
      <c r="H645" s="2">
        <f t="shared" si="108"/>
        <v>144.10755648726192</v>
      </c>
      <c r="I645" s="4">
        <f t="shared" si="109"/>
        <v>1.2519652210385606</v>
      </c>
      <c r="J645" t="str">
        <f>_xlfn.IFS(I645&gt;Backtesting!$H$15,IF(OR(J644=$J$3,J644=$J$5),$J$5,$J$3),I645&lt;-Backtesting!$H$15,IF(OR(J644=$J$4,J644=$J$5),$J$5,$J$4),TRUE,IF(OR(J644=$J$7,J644=$J$6),$J$7,$J$6))</f>
        <v>Do nothing</v>
      </c>
      <c r="K645" t="str">
        <f t="shared" si="110"/>
        <v>Null</v>
      </c>
      <c r="L645" t="str">
        <f t="shared" si="111"/>
        <v>Null</v>
      </c>
      <c r="M645" s="7">
        <f t="shared" si="114"/>
        <v>0</v>
      </c>
      <c r="N645" s="7">
        <f t="shared" si="115"/>
        <v>0</v>
      </c>
      <c r="O645" s="10">
        <f t="shared" si="116"/>
        <v>0</v>
      </c>
      <c r="P645" s="4">
        <f t="shared" si="112"/>
        <v>38.456877333333324</v>
      </c>
      <c r="Q645" s="19">
        <f t="shared" si="117"/>
        <v>38.456877333333324</v>
      </c>
      <c r="R645" s="2">
        <f t="shared" si="118"/>
        <v>0</v>
      </c>
      <c r="S645" s="2">
        <f t="shared" si="119"/>
        <v>0</v>
      </c>
      <c r="T645" s="19">
        <f t="shared" si="120"/>
        <v>38.456877333333324</v>
      </c>
      <c r="U645" s="19">
        <f t="shared" si="113"/>
        <v>0</v>
      </c>
      <c r="V645">
        <f t="shared" si="121"/>
        <v>2012</v>
      </c>
    </row>
    <row r="646" spans="1:22" x14ac:dyDescent="0.25">
      <c r="A646" s="5">
        <v>644</v>
      </c>
      <c r="B646" s="1">
        <v>41144</v>
      </c>
      <c r="C646" s="2">
        <v>149.83763099999999</v>
      </c>
      <c r="D646" s="2">
        <v>118.555054</v>
      </c>
      <c r="E646" s="9">
        <f t="shared" si="107"/>
        <v>5.1523065995560557</v>
      </c>
      <c r="F646" s="2">
        <f t="array" ref="F646:G646">LINEST(C546:C645,D546:D645)</f>
        <v>1.1791661953434349</v>
      </c>
      <c r="G646" s="2">
        <v>4.8892124365284531</v>
      </c>
      <c r="H646" s="2">
        <f t="shared" si="108"/>
        <v>144.68532440044393</v>
      </c>
      <c r="I646" s="4">
        <f t="shared" si="109"/>
        <v>1.1912637716079562</v>
      </c>
      <c r="J646" t="str">
        <f>_xlfn.IFS(I646&gt;Backtesting!$H$15,IF(OR(J645=$J$3,J645=$J$5),$J$5,$J$3),I646&lt;-Backtesting!$H$15,IF(OR(J645=$J$4,J645=$J$5),$J$5,$J$4),TRUE,IF(OR(J645=$J$7,J645=$J$6),$J$7,$J$6))</f>
        <v>Do nothing</v>
      </c>
      <c r="K646" t="str">
        <f t="shared" si="110"/>
        <v>Null</v>
      </c>
      <c r="L646" t="str">
        <f t="shared" si="111"/>
        <v>Null</v>
      </c>
      <c r="M646" s="7">
        <f t="shared" si="114"/>
        <v>0</v>
      </c>
      <c r="N646" s="7">
        <f t="shared" si="115"/>
        <v>0</v>
      </c>
      <c r="O646" s="10">
        <f t="shared" si="116"/>
        <v>0</v>
      </c>
      <c r="P646" s="4">
        <f t="shared" si="112"/>
        <v>38.456877333333324</v>
      </c>
      <c r="Q646" s="19">
        <f t="shared" si="117"/>
        <v>38.456877333333324</v>
      </c>
      <c r="R646" s="2">
        <f t="shared" si="118"/>
        <v>0</v>
      </c>
      <c r="S646" s="2">
        <f t="shared" si="119"/>
        <v>0</v>
      </c>
      <c r="T646" s="19">
        <f t="shared" si="120"/>
        <v>38.456877333333324</v>
      </c>
      <c r="U646" s="19">
        <f t="shared" si="113"/>
        <v>0</v>
      </c>
      <c r="V646">
        <f t="shared" si="121"/>
        <v>2012</v>
      </c>
    </row>
    <row r="647" spans="1:22" x14ac:dyDescent="0.25">
      <c r="A647" s="5">
        <v>645</v>
      </c>
      <c r="B647" s="1">
        <v>41145</v>
      </c>
      <c r="C647" s="2">
        <v>148.53465299999999</v>
      </c>
      <c r="D647" s="2">
        <v>118.170113</v>
      </c>
      <c r="E647" s="9">
        <f t="shared" ref="E647:E710" si="122">C647-H647</f>
        <v>4.185300887437478</v>
      </c>
      <c r="F647" s="2">
        <f t="array" ref="F647:G647">LINEST(C547:C646,D547:D646)</f>
        <v>1.183752410141123</v>
      </c>
      <c r="G647" s="2">
        <v>4.4651960421636545</v>
      </c>
      <c r="H647" s="2">
        <f t="shared" ref="H647:H710" si="123">F647*D647+G647</f>
        <v>144.34935211256251</v>
      </c>
      <c r="I647" s="4">
        <f t="shared" si="109"/>
        <v>0.87951577303283301</v>
      </c>
      <c r="J647" t="str">
        <f>_xlfn.IFS(I647&gt;Backtesting!$H$15,IF(OR(J646=$J$3,J646=$J$5),$J$5,$J$3),I647&lt;-Backtesting!$H$15,IF(OR(J646=$J$4,J646=$J$5),$J$5,$J$4),TRUE,IF(OR(J646=$J$7,J646=$J$6),$J$7,$J$6))</f>
        <v>Do nothing</v>
      </c>
      <c r="K647" t="str">
        <f t="shared" si="110"/>
        <v>Null</v>
      </c>
      <c r="L647" t="str">
        <f t="shared" si="111"/>
        <v>Null</v>
      </c>
      <c r="M647" s="7">
        <f t="shared" si="114"/>
        <v>0</v>
      </c>
      <c r="N647" s="7">
        <f t="shared" si="115"/>
        <v>0</v>
      </c>
      <c r="O647" s="10">
        <f t="shared" si="116"/>
        <v>0</v>
      </c>
      <c r="P647" s="4">
        <f t="shared" si="112"/>
        <v>38.456877333333324</v>
      </c>
      <c r="Q647" s="19">
        <f t="shared" si="117"/>
        <v>38.456877333333324</v>
      </c>
      <c r="R647" s="2">
        <f t="shared" si="118"/>
        <v>0</v>
      </c>
      <c r="S647" s="2">
        <f t="shared" si="119"/>
        <v>0</v>
      </c>
      <c r="T647" s="19">
        <f t="shared" si="120"/>
        <v>38.456877333333324</v>
      </c>
      <c r="U647" s="19">
        <f t="shared" si="113"/>
        <v>0</v>
      </c>
      <c r="V647">
        <f t="shared" si="121"/>
        <v>2012</v>
      </c>
    </row>
    <row r="648" spans="1:22" x14ac:dyDescent="0.25">
      <c r="A648" s="5">
        <v>646</v>
      </c>
      <c r="B648" s="1">
        <v>41148</v>
      </c>
      <c r="C648" s="2">
        <v>148.53465299999999</v>
      </c>
      <c r="D648" s="2">
        <v>118.555054</v>
      </c>
      <c r="E648" s="9">
        <f t="shared" si="122"/>
        <v>3.6555986342734172</v>
      </c>
      <c r="F648" s="2">
        <f t="array" ref="F648:G648">LINEST(C548:C647,D548:D647)</f>
        <v>1.1833387965261506</v>
      </c>
      <c r="G648" s="2">
        <v>4.5882594432737847</v>
      </c>
      <c r="H648" s="2">
        <f t="shared" si="123"/>
        <v>144.87905436572657</v>
      </c>
      <c r="I648" s="4">
        <f t="shared" si="109"/>
        <v>0.69881664378538588</v>
      </c>
      <c r="J648" t="str">
        <f>_xlfn.IFS(I648&gt;Backtesting!$H$15,IF(OR(J647=$J$3,J647=$J$5),$J$5,$J$3),I648&lt;-Backtesting!$H$15,IF(OR(J647=$J$4,J647=$J$5),$J$5,$J$4),TRUE,IF(OR(J647=$J$7,J647=$J$6),$J$7,$J$6))</f>
        <v>Do nothing</v>
      </c>
      <c r="K648" t="str">
        <f t="shared" si="110"/>
        <v>Null</v>
      </c>
      <c r="L648" t="str">
        <f t="shared" si="111"/>
        <v>Null</v>
      </c>
      <c r="M648" s="7">
        <f t="shared" si="114"/>
        <v>0</v>
      </c>
      <c r="N648" s="7">
        <f t="shared" si="115"/>
        <v>0</v>
      </c>
      <c r="O648" s="10">
        <f t="shared" si="116"/>
        <v>0</v>
      </c>
      <c r="P648" s="4">
        <f t="shared" si="112"/>
        <v>38.456877333333324</v>
      </c>
      <c r="Q648" s="19">
        <f t="shared" si="117"/>
        <v>38.456877333333324</v>
      </c>
      <c r="R648" s="2">
        <f t="shared" si="118"/>
        <v>0</v>
      </c>
      <c r="S648" s="2">
        <f t="shared" si="119"/>
        <v>0</v>
      </c>
      <c r="T648" s="19">
        <f t="shared" si="120"/>
        <v>38.456877333333324</v>
      </c>
      <c r="U648" s="19">
        <f t="shared" si="113"/>
        <v>0</v>
      </c>
      <c r="V648">
        <f t="shared" si="121"/>
        <v>2012</v>
      </c>
    </row>
    <row r="649" spans="1:22" x14ac:dyDescent="0.25">
      <c r="A649" s="5">
        <v>647</v>
      </c>
      <c r="B649" s="1">
        <v>41149</v>
      </c>
      <c r="C649" s="2">
        <v>150.271896</v>
      </c>
      <c r="D649" s="2">
        <v>118.170113</v>
      </c>
      <c r="E649" s="9">
        <f t="shared" si="122"/>
        <v>5.7528236949650307</v>
      </c>
      <c r="F649" s="2">
        <f t="array" ref="F649:G649">LINEST(C549:C648,D549:D648)</f>
        <v>1.1878042886965063</v>
      </c>
      <c r="G649" s="2">
        <v>4.156105287884202</v>
      </c>
      <c r="H649" s="2">
        <f t="shared" si="123"/>
        <v>144.51907230503497</v>
      </c>
      <c r="I649" s="4">
        <f t="shared" si="109"/>
        <v>1.3419875726114034</v>
      </c>
      <c r="J649" t="str">
        <f>_xlfn.IFS(I649&gt;Backtesting!$H$15,IF(OR(J648=$J$3,J648=$J$5),$J$5,$J$3),I649&lt;-Backtesting!$H$15,IF(OR(J648=$J$4,J648=$J$5),$J$5,$J$4),TRUE,IF(OR(J648=$J$7,J648=$J$6),$J$7,$J$6))</f>
        <v>Do nothing</v>
      </c>
      <c r="K649" t="str">
        <f t="shared" si="110"/>
        <v>Null</v>
      </c>
      <c r="L649" t="str">
        <f t="shared" si="111"/>
        <v>Null</v>
      </c>
      <c r="M649" s="7">
        <f t="shared" si="114"/>
        <v>0</v>
      </c>
      <c r="N649" s="7">
        <f t="shared" si="115"/>
        <v>0</v>
      </c>
      <c r="O649" s="10">
        <f t="shared" si="116"/>
        <v>0</v>
      </c>
      <c r="P649" s="4">
        <f t="shared" si="112"/>
        <v>38.456877333333324</v>
      </c>
      <c r="Q649" s="19">
        <f t="shared" si="117"/>
        <v>38.456877333333324</v>
      </c>
      <c r="R649" s="2">
        <f t="shared" si="118"/>
        <v>0</v>
      </c>
      <c r="S649" s="2">
        <f t="shared" si="119"/>
        <v>0</v>
      </c>
      <c r="T649" s="19">
        <f t="shared" si="120"/>
        <v>38.456877333333324</v>
      </c>
      <c r="U649" s="19">
        <f t="shared" si="113"/>
        <v>0</v>
      </c>
      <c r="V649">
        <f t="shared" si="121"/>
        <v>2012</v>
      </c>
    </row>
    <row r="650" spans="1:22" x14ac:dyDescent="0.25">
      <c r="A650" s="5">
        <v>648</v>
      </c>
      <c r="B650" s="1">
        <v>41150</v>
      </c>
      <c r="C650" s="2">
        <v>145.494461</v>
      </c>
      <c r="D650" s="2">
        <v>116.245537</v>
      </c>
      <c r="E650" s="9">
        <f t="shared" si="122"/>
        <v>3.151976431013054</v>
      </c>
      <c r="F650" s="2">
        <f t="array" ref="F650:G650">LINEST(C550:C649,D550:D649)</f>
        <v>1.1929915810489224</v>
      </c>
      <c r="G650" s="2">
        <v>3.6625375934759461</v>
      </c>
      <c r="H650" s="2">
        <f t="shared" si="123"/>
        <v>142.34248456898695</v>
      </c>
      <c r="I650" s="4">
        <f t="shared" si="109"/>
        <v>0.49813724902798989</v>
      </c>
      <c r="J650" t="str">
        <f>_xlfn.IFS(I650&gt;Backtesting!$H$15,IF(OR(J649=$J$3,J649=$J$5),$J$5,$J$3),I650&lt;-Backtesting!$H$15,IF(OR(J649=$J$4,J649=$J$5),$J$5,$J$4),TRUE,IF(OR(J649=$J$7,J649=$J$6),$J$7,$J$6))</f>
        <v>Do nothing</v>
      </c>
      <c r="K650" t="str">
        <f t="shared" si="110"/>
        <v>Null</v>
      </c>
      <c r="L650" t="str">
        <f t="shared" si="111"/>
        <v>Null</v>
      </c>
      <c r="M650" s="7">
        <f t="shared" si="114"/>
        <v>0</v>
      </c>
      <c r="N650" s="7">
        <f t="shared" si="115"/>
        <v>0</v>
      </c>
      <c r="O650" s="10">
        <f t="shared" si="116"/>
        <v>0</v>
      </c>
      <c r="P650" s="4">
        <f t="shared" si="112"/>
        <v>38.456877333333324</v>
      </c>
      <c r="Q650" s="19">
        <f t="shared" si="117"/>
        <v>38.456877333333324</v>
      </c>
      <c r="R650" s="2">
        <f t="shared" si="118"/>
        <v>0</v>
      </c>
      <c r="S650" s="2">
        <f t="shared" si="119"/>
        <v>0</v>
      </c>
      <c r="T650" s="19">
        <f t="shared" si="120"/>
        <v>38.456877333333324</v>
      </c>
      <c r="U650" s="19">
        <f t="shared" si="113"/>
        <v>0</v>
      </c>
      <c r="V650">
        <f t="shared" si="121"/>
        <v>2012</v>
      </c>
    </row>
    <row r="651" spans="1:22" x14ac:dyDescent="0.25">
      <c r="A651" s="5">
        <v>649</v>
      </c>
      <c r="B651" s="1">
        <v>41151</v>
      </c>
      <c r="C651" s="2">
        <v>143.757217</v>
      </c>
      <c r="D651" s="2">
        <v>113.551064</v>
      </c>
      <c r="E651" s="9">
        <f t="shared" si="122"/>
        <v>4.589394646349632</v>
      </c>
      <c r="F651" s="2">
        <f t="array" ref="F651:G651">LINEST(C551:C650,D551:D650)</f>
        <v>1.1949853243242241</v>
      </c>
      <c r="G651" s="2">
        <v>3.4759673122496508</v>
      </c>
      <c r="H651" s="2">
        <f t="shared" si="123"/>
        <v>139.16782235365037</v>
      </c>
      <c r="I651" s="4">
        <f t="shared" si="109"/>
        <v>0.94121329017074795</v>
      </c>
      <c r="J651" t="str">
        <f>_xlfn.IFS(I651&gt;Backtesting!$H$15,IF(OR(J650=$J$3,J650=$J$5),$J$5,$J$3),I651&lt;-Backtesting!$H$15,IF(OR(J650=$J$4,J650=$J$5),$J$5,$J$4),TRUE,IF(OR(J650=$J$7,J650=$J$6),$J$7,$J$6))</f>
        <v>Do nothing</v>
      </c>
      <c r="K651" t="str">
        <f t="shared" si="110"/>
        <v>Null</v>
      </c>
      <c r="L651" t="str">
        <f t="shared" si="111"/>
        <v>Null</v>
      </c>
      <c r="M651" s="7">
        <f t="shared" si="114"/>
        <v>0</v>
      </c>
      <c r="N651" s="7">
        <f t="shared" si="115"/>
        <v>0</v>
      </c>
      <c r="O651" s="10">
        <f t="shared" si="116"/>
        <v>0</v>
      </c>
      <c r="P651" s="4">
        <f t="shared" si="112"/>
        <v>38.456877333333324</v>
      </c>
      <c r="Q651" s="19">
        <f t="shared" si="117"/>
        <v>38.456877333333324</v>
      </c>
      <c r="R651" s="2">
        <f t="shared" si="118"/>
        <v>0</v>
      </c>
      <c r="S651" s="2">
        <f t="shared" si="119"/>
        <v>0</v>
      </c>
      <c r="T651" s="19">
        <f t="shared" si="120"/>
        <v>38.456877333333324</v>
      </c>
      <c r="U651" s="19">
        <f t="shared" si="113"/>
        <v>0</v>
      </c>
      <c r="V651">
        <f t="shared" si="121"/>
        <v>2012</v>
      </c>
    </row>
    <row r="652" spans="1:22" x14ac:dyDescent="0.25">
      <c r="A652" s="5">
        <v>650</v>
      </c>
      <c r="B652" s="1">
        <v>41152</v>
      </c>
      <c r="C652" s="2">
        <v>146.79740899999999</v>
      </c>
      <c r="D652" s="2">
        <v>115.475677</v>
      </c>
      <c r="E652" s="9">
        <f t="shared" si="122"/>
        <v>5.2758729210155764</v>
      </c>
      <c r="F652" s="2">
        <f t="array" ref="F652:G652">LINEST(C552:C651,D552:D651)</f>
        <v>1.1930206876537555</v>
      </c>
      <c r="G652" s="2">
        <v>3.756664497161438</v>
      </c>
      <c r="H652" s="2">
        <f t="shared" si="123"/>
        <v>141.52153607898441</v>
      </c>
      <c r="I652" s="4">
        <f t="shared" ref="I652:I715" si="124">(E652-AVERAGE(E552:E651))/_xlfn.STDEV.S(E552:E651)</f>
        <v>1.1396709326258527</v>
      </c>
      <c r="J652" t="str">
        <f>_xlfn.IFS(I652&gt;Backtesting!$H$15,IF(OR(J651=$J$3,J651=$J$5),$J$5,$J$3),I652&lt;-Backtesting!$H$15,IF(OR(J651=$J$4,J651=$J$5),$J$5,$J$4),TRUE,IF(OR(J651=$J$7,J651=$J$6),$J$7,$J$6))</f>
        <v>Do nothing</v>
      </c>
      <c r="K652" t="str">
        <f t="shared" ref="K652:K715" si="125">_xlfn.IFS($J652=$J$5,K651,$J652=$J$3,"SCB",$J652=$J$4,"KBANK",TRUE,"Null")</f>
        <v>Null</v>
      </c>
      <c r="L652" t="str">
        <f t="shared" ref="L652:L715" si="126">_xlfn.IFS($J652=$J$5,L651,$J652=$J$3,"KBANK",$J652=$J$4,"SCB",TRUE,"Null")</f>
        <v>Null</v>
      </c>
      <c r="M652" s="7">
        <f t="shared" si="114"/>
        <v>0</v>
      </c>
      <c r="N652" s="7">
        <f t="shared" si="115"/>
        <v>0</v>
      </c>
      <c r="O652" s="10">
        <f t="shared" si="116"/>
        <v>0</v>
      </c>
      <c r="P652" s="4">
        <f t="shared" ref="P652:P715" si="127">Q651</f>
        <v>38.456877333333324</v>
      </c>
      <c r="Q652" s="19">
        <f t="shared" si="117"/>
        <v>38.456877333333324</v>
      </c>
      <c r="R652" s="2">
        <f t="shared" si="118"/>
        <v>0</v>
      </c>
      <c r="S652" s="2">
        <f t="shared" si="119"/>
        <v>0</v>
      </c>
      <c r="T652" s="19">
        <f t="shared" si="120"/>
        <v>38.456877333333324</v>
      </c>
      <c r="U652" s="19">
        <f t="shared" ref="U652:U715" si="128">LN(T652/T651)</f>
        <v>0</v>
      </c>
      <c r="V652">
        <f t="shared" si="121"/>
        <v>2012</v>
      </c>
    </row>
    <row r="653" spans="1:22" x14ac:dyDescent="0.25">
      <c r="A653" s="5">
        <v>651</v>
      </c>
      <c r="B653" s="1">
        <v>41155</v>
      </c>
      <c r="C653" s="2">
        <v>149.83763099999999</v>
      </c>
      <c r="D653" s="2">
        <v>116.245537</v>
      </c>
      <c r="E653" s="9">
        <f t="shared" si="122"/>
        <v>7.3413093294975624</v>
      </c>
      <c r="F653" s="2">
        <f t="array" ref="F653:G653">LINEST(C553:C652,D553:D652)</f>
        <v>1.1979556505344795</v>
      </c>
      <c r="G653" s="2">
        <v>3.2393237719375065</v>
      </c>
      <c r="H653" s="2">
        <f t="shared" si="123"/>
        <v>142.49632167050243</v>
      </c>
      <c r="I653" s="4">
        <f t="shared" si="124"/>
        <v>1.7683840406684921</v>
      </c>
      <c r="J653" t="str">
        <f>_xlfn.IFS(I653&gt;Backtesting!$H$15,IF(OR(J652=$J$3,J652=$J$5),$J$5,$J$3),I653&lt;-Backtesting!$H$15,IF(OR(J652=$J$4,J652=$J$5),$J$5,$J$4),TRUE,IF(OR(J652=$J$7,J652=$J$6),$J$7,$J$6))</f>
        <v>Do nothing</v>
      </c>
      <c r="K653" t="str">
        <f t="shared" si="125"/>
        <v>Null</v>
      </c>
      <c r="L653" t="str">
        <f t="shared" si="126"/>
        <v>Null</v>
      </c>
      <c r="M653" s="7">
        <f t="shared" si="114"/>
        <v>0</v>
      </c>
      <c r="N653" s="7">
        <f t="shared" si="115"/>
        <v>0</v>
      </c>
      <c r="O653" s="10">
        <f t="shared" si="116"/>
        <v>0</v>
      </c>
      <c r="P653" s="4">
        <f t="shared" si="127"/>
        <v>38.456877333333324</v>
      </c>
      <c r="Q653" s="19">
        <f t="shared" si="117"/>
        <v>38.456877333333324</v>
      </c>
      <c r="R653" s="2">
        <f t="shared" si="118"/>
        <v>0</v>
      </c>
      <c r="S653" s="2">
        <f t="shared" si="119"/>
        <v>0</v>
      </c>
      <c r="T653" s="19">
        <f t="shared" si="120"/>
        <v>38.456877333333324</v>
      </c>
      <c r="U653" s="19">
        <f t="shared" si="128"/>
        <v>0</v>
      </c>
      <c r="V653">
        <f t="shared" si="121"/>
        <v>2012</v>
      </c>
    </row>
    <row r="654" spans="1:22" x14ac:dyDescent="0.25">
      <c r="A654" s="5">
        <v>652</v>
      </c>
      <c r="B654" s="1">
        <v>41156</v>
      </c>
      <c r="C654" s="2">
        <v>148.53088399999999</v>
      </c>
      <c r="D654" s="2">
        <v>116.245537</v>
      </c>
      <c r="E654" s="9">
        <f t="shared" si="122"/>
        <v>5.9427907323021145</v>
      </c>
      <c r="F654" s="2">
        <f t="array" ref="F654:G654">LINEST(C554:C653,D554:D653)</f>
        <v>1.2041716013280259</v>
      </c>
      <c r="G654" s="2">
        <v>2.6085188311715797</v>
      </c>
      <c r="H654" s="2">
        <f t="shared" si="123"/>
        <v>142.58809326769787</v>
      </c>
      <c r="I654" s="4">
        <f t="shared" si="124"/>
        <v>1.2883652368529579</v>
      </c>
      <c r="J654" t="str">
        <f>_xlfn.IFS(I654&gt;Backtesting!$H$15,IF(OR(J653=$J$3,J653=$J$5),$J$5,$J$3),I654&lt;-Backtesting!$H$15,IF(OR(J653=$J$4,J653=$J$5),$J$5,$J$4),TRUE,IF(OR(J653=$J$7,J653=$J$6),$J$7,$J$6))</f>
        <v>Do nothing</v>
      </c>
      <c r="K654" t="str">
        <f t="shared" si="125"/>
        <v>Null</v>
      </c>
      <c r="L654" t="str">
        <f t="shared" si="126"/>
        <v>Null</v>
      </c>
      <c r="M654" s="7">
        <f t="shared" si="114"/>
        <v>0</v>
      </c>
      <c r="N654" s="7">
        <f t="shared" si="115"/>
        <v>0</v>
      </c>
      <c r="O654" s="10">
        <f t="shared" si="116"/>
        <v>0</v>
      </c>
      <c r="P654" s="4">
        <f t="shared" si="127"/>
        <v>38.456877333333324</v>
      </c>
      <c r="Q654" s="19">
        <f t="shared" si="117"/>
        <v>38.456877333333324</v>
      </c>
      <c r="R654" s="2">
        <f t="shared" si="118"/>
        <v>0</v>
      </c>
      <c r="S654" s="2">
        <f t="shared" si="119"/>
        <v>0</v>
      </c>
      <c r="T654" s="19">
        <f t="shared" si="120"/>
        <v>38.456877333333324</v>
      </c>
      <c r="U654" s="19">
        <f t="shared" si="128"/>
        <v>0</v>
      </c>
      <c r="V654">
        <f t="shared" si="121"/>
        <v>2012</v>
      </c>
    </row>
    <row r="655" spans="1:22" x14ac:dyDescent="0.25">
      <c r="A655" s="5">
        <v>653</v>
      </c>
      <c r="B655" s="1">
        <v>41157</v>
      </c>
      <c r="C655" s="2">
        <v>150.273178</v>
      </c>
      <c r="D655" s="2">
        <v>116.245537</v>
      </c>
      <c r="E655" s="9">
        <f t="shared" si="122"/>
        <v>7.5936200039746495</v>
      </c>
      <c r="F655" s="2">
        <f t="array" ref="F655:G655">LINEST(C555:C654,D555:D654)</f>
        <v>1.2074734436078951</v>
      </c>
      <c r="G655" s="2">
        <v>2.3161591305863567</v>
      </c>
      <c r="H655" s="2">
        <f t="shared" si="123"/>
        <v>142.67955799602535</v>
      </c>
      <c r="I655" s="4">
        <f t="shared" si="124"/>
        <v>1.7733068456064747</v>
      </c>
      <c r="J655" t="str">
        <f>_xlfn.IFS(I655&gt;Backtesting!$H$15,IF(OR(J654=$J$3,J654=$J$5),$J$5,$J$3),I655&lt;-Backtesting!$H$15,IF(OR(J654=$J$4,J654=$J$5),$J$5,$J$4),TRUE,IF(OR(J654=$J$7,J654=$J$6),$J$7,$J$6))</f>
        <v>Do nothing</v>
      </c>
      <c r="K655" t="str">
        <f t="shared" si="125"/>
        <v>Null</v>
      </c>
      <c r="L655" t="str">
        <f t="shared" si="126"/>
        <v>Null</v>
      </c>
      <c r="M655" s="7">
        <f t="shared" si="114"/>
        <v>0</v>
      </c>
      <c r="N655" s="7">
        <f t="shared" si="115"/>
        <v>0</v>
      </c>
      <c r="O655" s="10">
        <f t="shared" si="116"/>
        <v>0</v>
      </c>
      <c r="P655" s="4">
        <f t="shared" si="127"/>
        <v>38.456877333333324</v>
      </c>
      <c r="Q655" s="19">
        <f t="shared" si="117"/>
        <v>38.456877333333324</v>
      </c>
      <c r="R655" s="2">
        <f t="shared" si="118"/>
        <v>0</v>
      </c>
      <c r="S655" s="2">
        <f t="shared" si="119"/>
        <v>0</v>
      </c>
      <c r="T655" s="19">
        <f t="shared" si="120"/>
        <v>38.456877333333324</v>
      </c>
      <c r="U655" s="19">
        <f t="shared" si="128"/>
        <v>0</v>
      </c>
      <c r="V655">
        <f t="shared" si="121"/>
        <v>2012</v>
      </c>
    </row>
    <row r="656" spans="1:22" x14ac:dyDescent="0.25">
      <c r="A656" s="5">
        <v>654</v>
      </c>
      <c r="B656" s="1">
        <v>41158</v>
      </c>
      <c r="C656" s="2">
        <v>154.193375</v>
      </c>
      <c r="D656" s="2">
        <v>118.170113</v>
      </c>
      <c r="E656" s="9">
        <f t="shared" si="122"/>
        <v>9.0723322048002899</v>
      </c>
      <c r="F656" s="2">
        <f t="array" ref="F656:G656">LINEST(C556:C655,D556:D655)</f>
        <v>1.2087866193039036</v>
      </c>
      <c r="G656" s="2">
        <v>2.2785913991694429</v>
      </c>
      <c r="H656" s="2">
        <f t="shared" si="123"/>
        <v>145.12104279519971</v>
      </c>
      <c r="I656" s="4">
        <f t="shared" si="124"/>
        <v>2.189938034753999</v>
      </c>
      <c r="J656" t="str">
        <f>_xlfn.IFS(I656&gt;Backtesting!$H$15,IF(OR(J655=$J$3,J655=$J$5),$J$5,$J$3),I656&lt;-Backtesting!$H$15,IF(OR(J655=$J$4,J655=$J$5),$J$5,$J$4),TRUE,IF(OR(J655=$J$7,J655=$J$6),$J$7,$J$6))</f>
        <v>Short KBANK Long SCB</v>
      </c>
      <c r="K656" t="str">
        <f t="shared" si="125"/>
        <v>SCB</v>
      </c>
      <c r="L656" t="str">
        <f t="shared" si="126"/>
        <v>KBANK</v>
      </c>
      <c r="M656" s="7">
        <f t="shared" si="114"/>
        <v>154.193375</v>
      </c>
      <c r="N656" s="7">
        <f t="shared" si="115"/>
        <v>-118.170113</v>
      </c>
      <c r="O656" s="10">
        <f t="shared" si="116"/>
        <v>36.023262000000003</v>
      </c>
      <c r="P656" s="4">
        <f t="shared" si="127"/>
        <v>38.456877333333324</v>
      </c>
      <c r="Q656" s="19">
        <f t="shared" si="117"/>
        <v>74.480139333333327</v>
      </c>
      <c r="R656" s="2">
        <f t="shared" si="118"/>
        <v>118.170113</v>
      </c>
      <c r="S656" s="2">
        <f t="shared" si="119"/>
        <v>-154.193375</v>
      </c>
      <c r="T656" s="19">
        <f t="shared" si="120"/>
        <v>38.456877333333324</v>
      </c>
      <c r="U656" s="19">
        <f t="shared" si="128"/>
        <v>0</v>
      </c>
      <c r="V656">
        <f t="shared" si="121"/>
        <v>2012</v>
      </c>
    </row>
    <row r="657" spans="1:22" x14ac:dyDescent="0.25">
      <c r="A657" s="5">
        <v>655</v>
      </c>
      <c r="B657" s="1">
        <v>41159</v>
      </c>
      <c r="C657" s="2">
        <v>152.45103499999999</v>
      </c>
      <c r="D657" s="2">
        <v>119.332474</v>
      </c>
      <c r="E657" s="9">
        <f t="shared" si="122"/>
        <v>5.7644428121945168</v>
      </c>
      <c r="F657" s="2">
        <f t="array" ref="F657:G657">LINEST(C557:C656,D557:D656)</f>
        <v>1.2207103202129135</v>
      </c>
      <c r="G657" s="2">
        <v>1.0162096394662967</v>
      </c>
      <c r="H657" s="2">
        <f t="shared" si="123"/>
        <v>146.68659218780547</v>
      </c>
      <c r="I657" s="4">
        <f t="shared" si="124"/>
        <v>1.1184452755027543</v>
      </c>
      <c r="J657" t="str">
        <f>_xlfn.IFS(I657&gt;Backtesting!$H$15,IF(OR(J656=$J$3,J656=$J$5),$J$5,$J$3),I657&lt;-Backtesting!$H$15,IF(OR(J656=$J$4,J656=$J$5),$J$5,$J$4),TRUE,IF(OR(J656=$J$7,J656=$J$6),$J$7,$J$6))</f>
        <v>Close position</v>
      </c>
      <c r="K657" t="str">
        <f t="shared" si="125"/>
        <v>Null</v>
      </c>
      <c r="L657" t="str">
        <f t="shared" si="126"/>
        <v>Null</v>
      </c>
      <c r="M657" s="7">
        <f t="shared" si="114"/>
        <v>119.332474</v>
      </c>
      <c r="N657" s="7">
        <f t="shared" si="115"/>
        <v>-152.45103499999999</v>
      </c>
      <c r="O657" s="10">
        <f t="shared" si="116"/>
        <v>-33.118560999999985</v>
      </c>
      <c r="P657" s="4">
        <f t="shared" si="127"/>
        <v>74.480139333333327</v>
      </c>
      <c r="Q657" s="19">
        <f t="shared" si="117"/>
        <v>41.361578333333341</v>
      </c>
      <c r="R657" s="2">
        <f t="shared" si="118"/>
        <v>0</v>
      </c>
      <c r="S657" s="2">
        <f t="shared" si="119"/>
        <v>0</v>
      </c>
      <c r="T657" s="19">
        <f t="shared" si="120"/>
        <v>41.361578333333341</v>
      </c>
      <c r="U657" s="19">
        <f t="shared" si="128"/>
        <v>7.2814846052724549E-2</v>
      </c>
      <c r="V657">
        <f t="shared" si="121"/>
        <v>2012</v>
      </c>
    </row>
    <row r="658" spans="1:22" x14ac:dyDescent="0.25">
      <c r="A658" s="5">
        <v>656</v>
      </c>
      <c r="B658" s="1">
        <v>41162</v>
      </c>
      <c r="C658" s="2">
        <v>152.45103499999999</v>
      </c>
      <c r="D658" s="2">
        <v>120.494766</v>
      </c>
      <c r="E658" s="9">
        <f t="shared" si="122"/>
        <v>4.2308588845124007</v>
      </c>
      <c r="F658" s="2">
        <f t="array" ref="F658:G658">LINEST(C558:C657,D558:D657)</f>
        <v>1.2275396292481919</v>
      </c>
      <c r="G658" s="2">
        <v>0.30807573349994755</v>
      </c>
      <c r="H658" s="2">
        <f t="shared" si="123"/>
        <v>148.22017611548759</v>
      </c>
      <c r="I658" s="4">
        <f t="shared" si="124"/>
        <v>0.63551495400695956</v>
      </c>
      <c r="J658" t="str">
        <f>_xlfn.IFS(I658&gt;Backtesting!$H$15,IF(OR(J657=$J$3,J657=$J$5),$J$5,$J$3),I658&lt;-Backtesting!$H$15,IF(OR(J657=$J$4,J657=$J$5),$J$5,$J$4),TRUE,IF(OR(J657=$J$7,J657=$J$6),$J$7,$J$6))</f>
        <v>Do nothing</v>
      </c>
      <c r="K658" t="str">
        <f t="shared" si="125"/>
        <v>Null</v>
      </c>
      <c r="L658" t="str">
        <f t="shared" si="126"/>
        <v>Null</v>
      </c>
      <c r="M658" s="7">
        <f t="shared" si="114"/>
        <v>0</v>
      </c>
      <c r="N658" s="7">
        <f t="shared" si="115"/>
        <v>0</v>
      </c>
      <c r="O658" s="10">
        <f t="shared" si="116"/>
        <v>0</v>
      </c>
      <c r="P658" s="4">
        <f t="shared" si="127"/>
        <v>41.361578333333341</v>
      </c>
      <c r="Q658" s="19">
        <f t="shared" si="117"/>
        <v>41.361578333333341</v>
      </c>
      <c r="R658" s="2">
        <f t="shared" si="118"/>
        <v>0</v>
      </c>
      <c r="S658" s="2">
        <f t="shared" si="119"/>
        <v>0</v>
      </c>
      <c r="T658" s="19">
        <f t="shared" si="120"/>
        <v>41.361578333333341</v>
      </c>
      <c r="U658" s="19">
        <f t="shared" si="128"/>
        <v>0</v>
      </c>
      <c r="V658">
        <f t="shared" si="121"/>
        <v>2012</v>
      </c>
    </row>
    <row r="659" spans="1:22" x14ac:dyDescent="0.25">
      <c r="A659" s="5">
        <v>657</v>
      </c>
      <c r="B659" s="1">
        <v>41163</v>
      </c>
      <c r="C659" s="2">
        <v>150.70874000000001</v>
      </c>
      <c r="D659" s="2">
        <v>119.332474</v>
      </c>
      <c r="E659" s="9">
        <f t="shared" si="122"/>
        <v>3.8257156976297892</v>
      </c>
      <c r="F659" s="2">
        <f t="array" ref="F659:G659">LINEST(C559:C658,D559:D658)</f>
        <v>1.2370826910186901</v>
      </c>
      <c r="G659" s="2">
        <v>-0.74111375946765179</v>
      </c>
      <c r="H659" s="2">
        <f t="shared" si="123"/>
        <v>146.88302430237022</v>
      </c>
      <c r="I659" s="4">
        <f t="shared" si="124"/>
        <v>0.50360575673028574</v>
      </c>
      <c r="J659" t="str">
        <f>_xlfn.IFS(I659&gt;Backtesting!$H$15,IF(OR(J658=$J$3,J658=$J$5),$J$5,$J$3),I659&lt;-Backtesting!$H$15,IF(OR(J658=$J$4,J658=$J$5),$J$5,$J$4),TRUE,IF(OR(J658=$J$7,J658=$J$6),$J$7,$J$6))</f>
        <v>Do nothing</v>
      </c>
      <c r="K659" t="str">
        <f t="shared" si="125"/>
        <v>Null</v>
      </c>
      <c r="L659" t="str">
        <f t="shared" si="126"/>
        <v>Null</v>
      </c>
      <c r="M659" s="7">
        <f t="shared" si="114"/>
        <v>0</v>
      </c>
      <c r="N659" s="7">
        <f t="shared" si="115"/>
        <v>0</v>
      </c>
      <c r="O659" s="10">
        <f t="shared" si="116"/>
        <v>0</v>
      </c>
      <c r="P659" s="4">
        <f t="shared" si="127"/>
        <v>41.361578333333341</v>
      </c>
      <c r="Q659" s="19">
        <f t="shared" si="117"/>
        <v>41.361578333333341</v>
      </c>
      <c r="R659" s="2">
        <f t="shared" si="118"/>
        <v>0</v>
      </c>
      <c r="S659" s="2">
        <f t="shared" si="119"/>
        <v>0</v>
      </c>
      <c r="T659" s="19">
        <f t="shared" si="120"/>
        <v>41.361578333333341</v>
      </c>
      <c r="U659" s="19">
        <f t="shared" si="128"/>
        <v>0</v>
      </c>
      <c r="V659">
        <f t="shared" si="121"/>
        <v>2012</v>
      </c>
    </row>
    <row r="660" spans="1:22" x14ac:dyDescent="0.25">
      <c r="A660" s="5">
        <v>658</v>
      </c>
      <c r="B660" s="1">
        <v>41164</v>
      </c>
      <c r="C660" s="2">
        <v>154.62893700000001</v>
      </c>
      <c r="D660" s="2">
        <v>121.657089</v>
      </c>
      <c r="E660" s="9">
        <f t="shared" si="122"/>
        <v>4.7834995808749738</v>
      </c>
      <c r="F660" s="2">
        <f t="array" ref="F660:G660">LINEST(C560:C659,D560:D659)</f>
        <v>1.2435275804238586</v>
      </c>
      <c r="G660" s="2">
        <v>-1.4385081064549752</v>
      </c>
      <c r="H660" s="2">
        <f t="shared" si="123"/>
        <v>149.84543741912503</v>
      </c>
      <c r="I660" s="4">
        <f t="shared" si="124"/>
        <v>0.78149067549331774</v>
      </c>
      <c r="J660" t="str">
        <f>_xlfn.IFS(I660&gt;Backtesting!$H$15,IF(OR(J659=$J$3,J659=$J$5),$J$5,$J$3),I660&lt;-Backtesting!$H$15,IF(OR(J659=$J$4,J659=$J$5),$J$5,$J$4),TRUE,IF(OR(J659=$J$7,J659=$J$6),$J$7,$J$6))</f>
        <v>Do nothing</v>
      </c>
      <c r="K660" t="str">
        <f t="shared" si="125"/>
        <v>Null</v>
      </c>
      <c r="L660" t="str">
        <f t="shared" si="126"/>
        <v>Null</v>
      </c>
      <c r="M660" s="7">
        <f t="shared" si="114"/>
        <v>0</v>
      </c>
      <c r="N660" s="7">
        <f t="shared" si="115"/>
        <v>0</v>
      </c>
      <c r="O660" s="10">
        <f t="shared" si="116"/>
        <v>0</v>
      </c>
      <c r="P660" s="4">
        <f t="shared" si="127"/>
        <v>41.361578333333341</v>
      </c>
      <c r="Q660" s="19">
        <f t="shared" si="117"/>
        <v>41.361578333333341</v>
      </c>
      <c r="R660" s="2">
        <f t="shared" si="118"/>
        <v>0</v>
      </c>
      <c r="S660" s="2">
        <f t="shared" si="119"/>
        <v>0</v>
      </c>
      <c r="T660" s="19">
        <f t="shared" si="120"/>
        <v>41.361578333333341</v>
      </c>
      <c r="U660" s="19">
        <f t="shared" si="128"/>
        <v>0</v>
      </c>
      <c r="V660">
        <f t="shared" si="121"/>
        <v>2012</v>
      </c>
    </row>
    <row r="661" spans="1:22" x14ac:dyDescent="0.25">
      <c r="A661" s="5">
        <v>659</v>
      </c>
      <c r="B661" s="1">
        <v>41165</v>
      </c>
      <c r="C661" s="2">
        <v>155.935654</v>
      </c>
      <c r="D661" s="2">
        <v>121.657089</v>
      </c>
      <c r="E661" s="9">
        <f t="shared" si="122"/>
        <v>5.9669728102871034</v>
      </c>
      <c r="F661" s="2">
        <f t="array" ref="F661:G661">LINEST(C561:C660,D561:D660)</f>
        <v>1.2513042740571034</v>
      </c>
      <c r="G661" s="2">
        <v>-2.2613542453325124</v>
      </c>
      <c r="H661" s="2">
        <f t="shared" si="123"/>
        <v>149.9686811897129</v>
      </c>
      <c r="I661" s="4">
        <f t="shared" si="124"/>
        <v>1.1208742037073527</v>
      </c>
      <c r="J661" t="str">
        <f>_xlfn.IFS(I661&gt;Backtesting!$H$15,IF(OR(J660=$J$3,J660=$J$5),$J$5,$J$3),I661&lt;-Backtesting!$H$15,IF(OR(J660=$J$4,J660=$J$5),$J$5,$J$4),TRUE,IF(OR(J660=$J$7,J660=$J$6),$J$7,$J$6))</f>
        <v>Do nothing</v>
      </c>
      <c r="K661" t="str">
        <f t="shared" si="125"/>
        <v>Null</v>
      </c>
      <c r="L661" t="str">
        <f t="shared" si="126"/>
        <v>Null</v>
      </c>
      <c r="M661" s="7">
        <f t="shared" si="114"/>
        <v>0</v>
      </c>
      <c r="N661" s="7">
        <f t="shared" si="115"/>
        <v>0</v>
      </c>
      <c r="O661" s="10">
        <f t="shared" si="116"/>
        <v>0</v>
      </c>
      <c r="P661" s="4">
        <f t="shared" si="127"/>
        <v>41.361578333333341</v>
      </c>
      <c r="Q661" s="19">
        <f t="shared" si="117"/>
        <v>41.361578333333341</v>
      </c>
      <c r="R661" s="2">
        <f t="shared" si="118"/>
        <v>0</v>
      </c>
      <c r="S661" s="2">
        <f t="shared" si="119"/>
        <v>0</v>
      </c>
      <c r="T661" s="19">
        <f t="shared" si="120"/>
        <v>41.361578333333341</v>
      </c>
      <c r="U661" s="19">
        <f t="shared" si="128"/>
        <v>0</v>
      </c>
      <c r="V661">
        <f t="shared" si="121"/>
        <v>2012</v>
      </c>
    </row>
    <row r="662" spans="1:22" x14ac:dyDescent="0.25">
      <c r="A662" s="5">
        <v>660</v>
      </c>
      <c r="B662" s="1">
        <v>41166</v>
      </c>
      <c r="C662" s="2">
        <v>161.16250600000001</v>
      </c>
      <c r="D662" s="2">
        <v>125.144081</v>
      </c>
      <c r="E662" s="9">
        <f t="shared" si="122"/>
        <v>6.607104812003314</v>
      </c>
      <c r="F662" s="2">
        <f t="array" ref="F662:G662">LINEST(C562:C661,D562:D661)</f>
        <v>1.2647040698127248</v>
      </c>
      <c r="G662" s="2">
        <v>-3.714827365676598</v>
      </c>
      <c r="H662" s="2">
        <f t="shared" si="123"/>
        <v>154.55540118799669</v>
      </c>
      <c r="I662" s="4">
        <f t="shared" si="124"/>
        <v>1.2909279448977289</v>
      </c>
      <c r="J662" t="str">
        <f>_xlfn.IFS(I662&gt;Backtesting!$H$15,IF(OR(J661=$J$3,J661=$J$5),$J$5,$J$3),I662&lt;-Backtesting!$H$15,IF(OR(J661=$J$4,J661=$J$5),$J$5,$J$4),TRUE,IF(OR(J661=$J$7,J661=$J$6),$J$7,$J$6))</f>
        <v>Do nothing</v>
      </c>
      <c r="K662" t="str">
        <f t="shared" si="125"/>
        <v>Null</v>
      </c>
      <c r="L662" t="str">
        <f t="shared" si="126"/>
        <v>Null</v>
      </c>
      <c r="M662" s="7">
        <f t="shared" si="114"/>
        <v>0</v>
      </c>
      <c r="N662" s="7">
        <f t="shared" si="115"/>
        <v>0</v>
      </c>
      <c r="O662" s="10">
        <f t="shared" si="116"/>
        <v>0</v>
      </c>
      <c r="P662" s="4">
        <f t="shared" si="127"/>
        <v>41.361578333333341</v>
      </c>
      <c r="Q662" s="19">
        <f t="shared" si="117"/>
        <v>41.361578333333341</v>
      </c>
      <c r="R662" s="2">
        <f t="shared" si="118"/>
        <v>0</v>
      </c>
      <c r="S662" s="2">
        <f t="shared" si="119"/>
        <v>0</v>
      </c>
      <c r="T662" s="19">
        <f t="shared" si="120"/>
        <v>41.361578333333341</v>
      </c>
      <c r="U662" s="19">
        <f t="shared" si="128"/>
        <v>0</v>
      </c>
      <c r="V662">
        <f t="shared" si="121"/>
        <v>2012</v>
      </c>
    </row>
    <row r="663" spans="1:22" x14ac:dyDescent="0.25">
      <c r="A663" s="5">
        <v>661</v>
      </c>
      <c r="B663" s="1">
        <v>41169</v>
      </c>
      <c r="C663" s="2">
        <v>160.29136700000001</v>
      </c>
      <c r="D663" s="2">
        <v>125.531525</v>
      </c>
      <c r="E663" s="9">
        <f t="shared" si="122"/>
        <v>4.9150990875469063</v>
      </c>
      <c r="F663" s="2">
        <f t="array" ref="F663:G663">LINEST(C563:C662,D563:D662)</f>
        <v>1.2853783969413495</v>
      </c>
      <c r="G663" s="2">
        <v>-5.979242457649832</v>
      </c>
      <c r="H663" s="2">
        <f t="shared" si="123"/>
        <v>155.3762679124531</v>
      </c>
      <c r="I663" s="4">
        <f t="shared" si="124"/>
        <v>0.75756131006048233</v>
      </c>
      <c r="J663" t="str">
        <f>_xlfn.IFS(I663&gt;Backtesting!$H$15,IF(OR(J662=$J$3,J662=$J$5),$J$5,$J$3),I663&lt;-Backtesting!$H$15,IF(OR(J662=$J$4,J662=$J$5),$J$5,$J$4),TRUE,IF(OR(J662=$J$7,J662=$J$6),$J$7,$J$6))</f>
        <v>Do nothing</v>
      </c>
      <c r="K663" t="str">
        <f t="shared" si="125"/>
        <v>Null</v>
      </c>
      <c r="L663" t="str">
        <f t="shared" si="126"/>
        <v>Null</v>
      </c>
      <c r="M663" s="7">
        <f t="shared" si="114"/>
        <v>0</v>
      </c>
      <c r="N663" s="7">
        <f t="shared" si="115"/>
        <v>0</v>
      </c>
      <c r="O663" s="10">
        <f t="shared" si="116"/>
        <v>0</v>
      </c>
      <c r="P663" s="4">
        <f t="shared" si="127"/>
        <v>41.361578333333341</v>
      </c>
      <c r="Q663" s="19">
        <f t="shared" si="117"/>
        <v>41.361578333333341</v>
      </c>
      <c r="R663" s="2">
        <f t="shared" si="118"/>
        <v>0</v>
      </c>
      <c r="S663" s="2">
        <f t="shared" si="119"/>
        <v>0</v>
      </c>
      <c r="T663" s="19">
        <f t="shared" si="120"/>
        <v>41.361578333333341</v>
      </c>
      <c r="U663" s="19">
        <f t="shared" si="128"/>
        <v>0</v>
      </c>
      <c r="V663">
        <f t="shared" si="121"/>
        <v>2012</v>
      </c>
    </row>
    <row r="664" spans="1:22" x14ac:dyDescent="0.25">
      <c r="A664" s="5">
        <v>662</v>
      </c>
      <c r="B664" s="1">
        <v>41170</v>
      </c>
      <c r="C664" s="2">
        <v>157.67794799999999</v>
      </c>
      <c r="D664" s="2">
        <v>123.981735</v>
      </c>
      <c r="E664" s="9">
        <f t="shared" si="122"/>
        <v>4.0603629153382599</v>
      </c>
      <c r="F664" s="2">
        <f t="array" ref="F664:G664">LINEST(C564:C663,D564:D663)</f>
        <v>1.299122199954317</v>
      </c>
      <c r="G664" s="2">
        <v>-7.4498392426914108</v>
      </c>
      <c r="H664" s="2">
        <f t="shared" si="123"/>
        <v>153.61758508466173</v>
      </c>
      <c r="I664" s="4">
        <f t="shared" si="124"/>
        <v>0.48056414960703875</v>
      </c>
      <c r="J664" t="str">
        <f>_xlfn.IFS(I664&gt;Backtesting!$H$15,IF(OR(J663=$J$3,J663=$J$5),$J$5,$J$3),I664&lt;-Backtesting!$H$15,IF(OR(J663=$J$4,J663=$J$5),$J$5,$J$4),TRUE,IF(OR(J663=$J$7,J663=$J$6),$J$7,$J$6))</f>
        <v>Do nothing</v>
      </c>
      <c r="K664" t="str">
        <f t="shared" si="125"/>
        <v>Null</v>
      </c>
      <c r="L664" t="str">
        <f t="shared" si="126"/>
        <v>Null</v>
      </c>
      <c r="M664" s="7">
        <f t="shared" si="114"/>
        <v>0</v>
      </c>
      <c r="N664" s="7">
        <f t="shared" si="115"/>
        <v>0</v>
      </c>
      <c r="O664" s="10">
        <f t="shared" si="116"/>
        <v>0</v>
      </c>
      <c r="P664" s="4">
        <f t="shared" si="127"/>
        <v>41.361578333333341</v>
      </c>
      <c r="Q664" s="19">
        <f t="shared" si="117"/>
        <v>41.361578333333341</v>
      </c>
      <c r="R664" s="2">
        <f t="shared" si="118"/>
        <v>0</v>
      </c>
      <c r="S664" s="2">
        <f t="shared" si="119"/>
        <v>0</v>
      </c>
      <c r="T664" s="19">
        <f t="shared" si="120"/>
        <v>41.361578333333341</v>
      </c>
      <c r="U664" s="19">
        <f t="shared" si="128"/>
        <v>0</v>
      </c>
      <c r="V664">
        <f t="shared" si="121"/>
        <v>2012</v>
      </c>
    </row>
    <row r="665" spans="1:22" x14ac:dyDescent="0.25">
      <c r="A665" s="5">
        <v>663</v>
      </c>
      <c r="B665" s="1">
        <v>41171</v>
      </c>
      <c r="C665" s="2">
        <v>159.420242</v>
      </c>
      <c r="D665" s="2">
        <v>125.91894499999999</v>
      </c>
      <c r="E665" s="9">
        <f t="shared" si="122"/>
        <v>3.1070276577697769</v>
      </c>
      <c r="F665" s="2">
        <f t="array" ref="F665:G665">LINEST(C565:C664,D565:D664)</f>
        <v>1.3076164219373143</v>
      </c>
      <c r="G665" s="2">
        <v>-8.340465972791236</v>
      </c>
      <c r="H665" s="2">
        <f t="shared" si="123"/>
        <v>156.31321434223022</v>
      </c>
      <c r="I665" s="4">
        <f t="shared" si="124"/>
        <v>0.1670267976781693</v>
      </c>
      <c r="J665" t="str">
        <f>_xlfn.IFS(I665&gt;Backtesting!$H$15,IF(OR(J664=$J$3,J664=$J$5),$J$5,$J$3),I665&lt;-Backtesting!$H$15,IF(OR(J664=$J$4,J664=$J$5),$J$5,$J$4),TRUE,IF(OR(J664=$J$7,J664=$J$6),$J$7,$J$6))</f>
        <v>Do nothing</v>
      </c>
      <c r="K665" t="str">
        <f t="shared" si="125"/>
        <v>Null</v>
      </c>
      <c r="L665" t="str">
        <f t="shared" si="126"/>
        <v>Null</v>
      </c>
      <c r="M665" s="7">
        <f t="shared" si="114"/>
        <v>0</v>
      </c>
      <c r="N665" s="7">
        <f t="shared" si="115"/>
        <v>0</v>
      </c>
      <c r="O665" s="10">
        <f t="shared" si="116"/>
        <v>0</v>
      </c>
      <c r="P665" s="4">
        <f t="shared" si="127"/>
        <v>41.361578333333341</v>
      </c>
      <c r="Q665" s="19">
        <f t="shared" si="117"/>
        <v>41.361578333333341</v>
      </c>
      <c r="R665" s="2">
        <f t="shared" si="118"/>
        <v>0</v>
      </c>
      <c r="S665" s="2">
        <f t="shared" si="119"/>
        <v>0</v>
      </c>
      <c r="T665" s="19">
        <f t="shared" si="120"/>
        <v>41.361578333333341</v>
      </c>
      <c r="U665" s="19">
        <f t="shared" si="128"/>
        <v>0</v>
      </c>
      <c r="V665">
        <f t="shared" si="121"/>
        <v>2012</v>
      </c>
    </row>
    <row r="666" spans="1:22" x14ac:dyDescent="0.25">
      <c r="A666" s="5">
        <v>664</v>
      </c>
      <c r="B666" s="1">
        <v>41172</v>
      </c>
      <c r="C666" s="2">
        <v>159.85580400000001</v>
      </c>
      <c r="D666" s="2">
        <v>125.91894499999999</v>
      </c>
      <c r="E666" s="9">
        <f t="shared" si="122"/>
        <v>3.4083720388295262</v>
      </c>
      <c r="F666" s="2">
        <f t="array" ref="F666:G666">LINEST(C566:C665,D566:D665)</f>
        <v>1.3143860801377463</v>
      </c>
      <c r="G666" s="2">
        <v>-9.0586765724599729</v>
      </c>
      <c r="H666" s="2">
        <f t="shared" si="123"/>
        <v>156.44743196117048</v>
      </c>
      <c r="I666" s="4">
        <f t="shared" si="124"/>
        <v>0.24891625905494516</v>
      </c>
      <c r="J666" t="str">
        <f>_xlfn.IFS(I666&gt;Backtesting!$H$15,IF(OR(J665=$J$3,J665=$J$5),$J$5,$J$3),I666&lt;-Backtesting!$H$15,IF(OR(J665=$J$4,J665=$J$5),$J$5,$J$4),TRUE,IF(OR(J665=$J$7,J665=$J$6),$J$7,$J$6))</f>
        <v>Do nothing</v>
      </c>
      <c r="K666" t="str">
        <f t="shared" si="125"/>
        <v>Null</v>
      </c>
      <c r="L666" t="str">
        <f t="shared" si="126"/>
        <v>Null</v>
      </c>
      <c r="M666" s="7">
        <f t="shared" si="114"/>
        <v>0</v>
      </c>
      <c r="N666" s="7">
        <f t="shared" si="115"/>
        <v>0</v>
      </c>
      <c r="O666" s="10">
        <f t="shared" si="116"/>
        <v>0</v>
      </c>
      <c r="P666" s="4">
        <f t="shared" si="127"/>
        <v>41.361578333333341</v>
      </c>
      <c r="Q666" s="19">
        <f t="shared" si="117"/>
        <v>41.361578333333341</v>
      </c>
      <c r="R666" s="2">
        <f t="shared" si="118"/>
        <v>0</v>
      </c>
      <c r="S666" s="2">
        <f t="shared" si="119"/>
        <v>0</v>
      </c>
      <c r="T666" s="19">
        <f t="shared" si="120"/>
        <v>41.361578333333341</v>
      </c>
      <c r="U666" s="19">
        <f t="shared" si="128"/>
        <v>0</v>
      </c>
      <c r="V666">
        <f t="shared" si="121"/>
        <v>2012</v>
      </c>
    </row>
    <row r="667" spans="1:22" x14ac:dyDescent="0.25">
      <c r="A667" s="5">
        <v>665</v>
      </c>
      <c r="B667" s="1">
        <v>41173</v>
      </c>
      <c r="C667" s="2">
        <v>160.29136700000001</v>
      </c>
      <c r="D667" s="2">
        <v>127.081299</v>
      </c>
      <c r="E667" s="9">
        <f t="shared" si="122"/>
        <v>2.1484508092710826</v>
      </c>
      <c r="F667" s="2">
        <f t="array" ref="F667:G667">LINEST(C567:C666,D567:D666)</f>
        <v>1.3221252047517624</v>
      </c>
      <c r="G667" s="2">
        <v>-9.8744722697660166</v>
      </c>
      <c r="H667" s="2">
        <f t="shared" si="123"/>
        <v>158.14291619072893</v>
      </c>
      <c r="I667" s="4">
        <f t="shared" si="124"/>
        <v>-0.16915383442011131</v>
      </c>
      <c r="J667" t="str">
        <f>_xlfn.IFS(I667&gt;Backtesting!$H$15,IF(OR(J666=$J$3,J666=$J$5),$J$5,$J$3),I667&lt;-Backtesting!$H$15,IF(OR(J666=$J$4,J666=$J$5),$J$5,$J$4),TRUE,IF(OR(J666=$J$7,J666=$J$6),$J$7,$J$6))</f>
        <v>Do nothing</v>
      </c>
      <c r="K667" t="str">
        <f t="shared" si="125"/>
        <v>Null</v>
      </c>
      <c r="L667" t="str">
        <f t="shared" si="126"/>
        <v>Null</v>
      </c>
      <c r="M667" s="7">
        <f t="shared" si="114"/>
        <v>0</v>
      </c>
      <c r="N667" s="7">
        <f t="shared" si="115"/>
        <v>0</v>
      </c>
      <c r="O667" s="10">
        <f t="shared" si="116"/>
        <v>0</v>
      </c>
      <c r="P667" s="4">
        <f t="shared" si="127"/>
        <v>41.361578333333341</v>
      </c>
      <c r="Q667" s="19">
        <f t="shared" si="117"/>
        <v>41.361578333333341</v>
      </c>
      <c r="R667" s="2">
        <f t="shared" si="118"/>
        <v>0</v>
      </c>
      <c r="S667" s="2">
        <f t="shared" si="119"/>
        <v>0</v>
      </c>
      <c r="T667" s="19">
        <f t="shared" si="120"/>
        <v>41.361578333333341</v>
      </c>
      <c r="U667" s="19">
        <f t="shared" si="128"/>
        <v>0</v>
      </c>
      <c r="V667">
        <f t="shared" si="121"/>
        <v>2012</v>
      </c>
    </row>
    <row r="668" spans="1:22" x14ac:dyDescent="0.25">
      <c r="A668" s="5">
        <v>666</v>
      </c>
      <c r="B668" s="1">
        <v>41176</v>
      </c>
      <c r="C668" s="2">
        <v>162.469269</v>
      </c>
      <c r="D668" s="2">
        <v>128.243607</v>
      </c>
      <c r="E668" s="9">
        <f t="shared" si="122"/>
        <v>2.6452587784948207</v>
      </c>
      <c r="F668" s="2">
        <f t="array" ref="F668:G668">LINEST(C568:C667,D568:D667)</f>
        <v>1.3268703542195126</v>
      </c>
      <c r="G668" s="2">
        <v>-10.338630024972787</v>
      </c>
      <c r="H668" s="2">
        <f t="shared" si="123"/>
        <v>159.82401022150518</v>
      </c>
      <c r="I668" s="4">
        <f t="shared" si="124"/>
        <v>-3.2072146857581883E-2</v>
      </c>
      <c r="J668" t="str">
        <f>_xlfn.IFS(I668&gt;Backtesting!$H$15,IF(OR(J667=$J$3,J667=$J$5),$J$5,$J$3),I668&lt;-Backtesting!$H$15,IF(OR(J667=$J$4,J667=$J$5),$J$5,$J$4),TRUE,IF(OR(J667=$J$7,J667=$J$6),$J$7,$J$6))</f>
        <v>Do nothing</v>
      </c>
      <c r="K668" t="str">
        <f t="shared" si="125"/>
        <v>Null</v>
      </c>
      <c r="L668" t="str">
        <f t="shared" si="126"/>
        <v>Null</v>
      </c>
      <c r="M668" s="7">
        <f t="shared" si="114"/>
        <v>0</v>
      </c>
      <c r="N668" s="7">
        <f t="shared" si="115"/>
        <v>0</v>
      </c>
      <c r="O668" s="10">
        <f t="shared" si="116"/>
        <v>0</v>
      </c>
      <c r="P668" s="4">
        <f t="shared" si="127"/>
        <v>41.361578333333341</v>
      </c>
      <c r="Q668" s="19">
        <f t="shared" si="117"/>
        <v>41.361578333333341</v>
      </c>
      <c r="R668" s="2">
        <f t="shared" si="118"/>
        <v>0</v>
      </c>
      <c r="S668" s="2">
        <f t="shared" si="119"/>
        <v>0</v>
      </c>
      <c r="T668" s="19">
        <f t="shared" si="120"/>
        <v>41.361578333333341</v>
      </c>
      <c r="U668" s="19">
        <f t="shared" si="128"/>
        <v>0</v>
      </c>
      <c r="V668">
        <f t="shared" si="121"/>
        <v>2012</v>
      </c>
    </row>
    <row r="669" spans="1:22" x14ac:dyDescent="0.25">
      <c r="A669" s="5">
        <v>667</v>
      </c>
      <c r="B669" s="1">
        <v>41177</v>
      </c>
      <c r="C669" s="2">
        <v>161.598129</v>
      </c>
      <c r="D669" s="2">
        <v>129.018494</v>
      </c>
      <c r="E669" s="9">
        <f t="shared" si="122"/>
        <v>0.45159051676151307</v>
      </c>
      <c r="F669" s="2">
        <f t="array" ref="F669:G669">LINEST(C569:C668,D569:D668)</f>
        <v>1.3420972494985599</v>
      </c>
      <c r="G669" s="2">
        <v>-12.008827448607974</v>
      </c>
      <c r="H669" s="2">
        <f t="shared" si="123"/>
        <v>161.14653848323849</v>
      </c>
      <c r="I669" s="4">
        <f t="shared" si="124"/>
        <v>-0.78984349016999356</v>
      </c>
      <c r="J669" t="str">
        <f>_xlfn.IFS(I669&gt;Backtesting!$H$15,IF(OR(J668=$J$3,J668=$J$5),$J$5,$J$3),I669&lt;-Backtesting!$H$15,IF(OR(J668=$J$4,J668=$J$5),$J$5,$J$4),TRUE,IF(OR(J668=$J$7,J668=$J$6),$J$7,$J$6))</f>
        <v>Do nothing</v>
      </c>
      <c r="K669" t="str">
        <f t="shared" si="125"/>
        <v>Null</v>
      </c>
      <c r="L669" t="str">
        <f t="shared" si="126"/>
        <v>Null</v>
      </c>
      <c r="M669" s="7">
        <f t="shared" si="114"/>
        <v>0</v>
      </c>
      <c r="N669" s="7">
        <f t="shared" si="115"/>
        <v>0</v>
      </c>
      <c r="O669" s="10">
        <f t="shared" si="116"/>
        <v>0</v>
      </c>
      <c r="P669" s="4">
        <f t="shared" si="127"/>
        <v>41.361578333333341</v>
      </c>
      <c r="Q669" s="19">
        <f t="shared" si="117"/>
        <v>41.361578333333341</v>
      </c>
      <c r="R669" s="2">
        <f t="shared" si="118"/>
        <v>0</v>
      </c>
      <c r="S669" s="2">
        <f t="shared" si="119"/>
        <v>0</v>
      </c>
      <c r="T669" s="19">
        <f t="shared" si="120"/>
        <v>41.361578333333341</v>
      </c>
      <c r="U669" s="19">
        <f t="shared" si="128"/>
        <v>0</v>
      </c>
      <c r="V669">
        <f t="shared" si="121"/>
        <v>2012</v>
      </c>
    </row>
    <row r="670" spans="1:22" x14ac:dyDescent="0.25">
      <c r="A670" s="5">
        <v>668</v>
      </c>
      <c r="B670" s="1">
        <v>41178</v>
      </c>
      <c r="C670" s="2">
        <v>158.549103</v>
      </c>
      <c r="D670" s="2">
        <v>127.856178</v>
      </c>
      <c r="E670" s="9">
        <f t="shared" si="122"/>
        <v>-1.1454440366094047</v>
      </c>
      <c r="F670" s="2">
        <f t="array" ref="F670:G670">LINEST(C570:C669,D570:D669)</f>
        <v>1.3467547210461295</v>
      </c>
      <c r="G670" s="2">
        <v>-12.496364299804867</v>
      </c>
      <c r="H670" s="2">
        <f t="shared" si="123"/>
        <v>159.69454703660941</v>
      </c>
      <c r="I670" s="4">
        <f t="shared" si="124"/>
        <v>-1.3470093791003763</v>
      </c>
      <c r="J670" t="str">
        <f>_xlfn.IFS(I670&gt;Backtesting!$H$15,IF(OR(J669=$J$3,J669=$J$5),$J$5,$J$3),I670&lt;-Backtesting!$H$15,IF(OR(J669=$J$4,J669=$J$5),$J$5,$J$4),TRUE,IF(OR(J669=$J$7,J669=$J$6),$J$7,$J$6))</f>
        <v>Do nothing</v>
      </c>
      <c r="K670" t="str">
        <f t="shared" si="125"/>
        <v>Null</v>
      </c>
      <c r="L670" t="str">
        <f t="shared" si="126"/>
        <v>Null</v>
      </c>
      <c r="M670" s="7">
        <f t="shared" si="114"/>
        <v>0</v>
      </c>
      <c r="N670" s="7">
        <f t="shared" si="115"/>
        <v>0</v>
      </c>
      <c r="O670" s="10">
        <f t="shared" si="116"/>
        <v>0</v>
      </c>
      <c r="P670" s="4">
        <f t="shared" si="127"/>
        <v>41.361578333333341</v>
      </c>
      <c r="Q670" s="19">
        <f t="shared" si="117"/>
        <v>41.361578333333341</v>
      </c>
      <c r="R670" s="2">
        <f t="shared" si="118"/>
        <v>0</v>
      </c>
      <c r="S670" s="2">
        <f t="shared" si="119"/>
        <v>0</v>
      </c>
      <c r="T670" s="19">
        <f t="shared" si="120"/>
        <v>41.361578333333341</v>
      </c>
      <c r="U670" s="19">
        <f t="shared" si="128"/>
        <v>0</v>
      </c>
      <c r="V670">
        <f t="shared" si="121"/>
        <v>2012</v>
      </c>
    </row>
    <row r="671" spans="1:22" x14ac:dyDescent="0.25">
      <c r="A671" s="5">
        <v>669</v>
      </c>
      <c r="B671" s="1">
        <v>41179</v>
      </c>
      <c r="C671" s="2">
        <v>156.806793</v>
      </c>
      <c r="D671" s="2">
        <v>128.631058</v>
      </c>
      <c r="E671" s="9">
        <f t="shared" si="122"/>
        <v>-3.9750502538827845</v>
      </c>
      <c r="F671" s="2">
        <f t="array" ref="F671:G671">LINEST(C571:C670,D571:D670)</f>
        <v>1.3465016500484894</v>
      </c>
      <c r="G671" s="2">
        <v>-12.420088590600159</v>
      </c>
      <c r="H671" s="2">
        <f t="shared" si="123"/>
        <v>160.78184325388278</v>
      </c>
      <c r="I671" s="4">
        <f t="shared" si="124"/>
        <v>-2.3397800333378447</v>
      </c>
      <c r="J671" t="str">
        <f>_xlfn.IFS(I671&gt;Backtesting!$H$15,IF(OR(J670=$J$3,J670=$J$5),$J$5,$J$3),I671&lt;-Backtesting!$H$15,IF(OR(J670=$J$4,J670=$J$5),$J$5,$J$4),TRUE,IF(OR(J670=$J$7,J670=$J$6),$J$7,$J$6))</f>
        <v>Long KBANK Short SCB</v>
      </c>
      <c r="K671" t="str">
        <f t="shared" si="125"/>
        <v>KBANK</v>
      </c>
      <c r="L671" t="str">
        <f t="shared" si="126"/>
        <v>SCB</v>
      </c>
      <c r="M671" s="7">
        <f t="shared" si="114"/>
        <v>128.631058</v>
      </c>
      <c r="N671" s="7">
        <f t="shared" si="115"/>
        <v>-156.806793</v>
      </c>
      <c r="O671" s="10">
        <f t="shared" si="116"/>
        <v>-28.175735000000003</v>
      </c>
      <c r="P671" s="4">
        <f t="shared" si="127"/>
        <v>41.361578333333341</v>
      </c>
      <c r="Q671" s="19">
        <f t="shared" si="117"/>
        <v>13.185843333333338</v>
      </c>
      <c r="R671" s="2">
        <f t="shared" si="118"/>
        <v>156.806793</v>
      </c>
      <c r="S671" s="2">
        <f t="shared" si="119"/>
        <v>-128.631058</v>
      </c>
      <c r="T671" s="19">
        <f t="shared" si="120"/>
        <v>41.361578333333341</v>
      </c>
      <c r="U671" s="19">
        <f t="shared" si="128"/>
        <v>0</v>
      </c>
      <c r="V671">
        <f t="shared" si="121"/>
        <v>2012</v>
      </c>
    </row>
    <row r="672" spans="1:22" x14ac:dyDescent="0.25">
      <c r="A672" s="5">
        <v>670</v>
      </c>
      <c r="B672" s="1">
        <v>41180</v>
      </c>
      <c r="C672" s="2">
        <v>158.98466500000001</v>
      </c>
      <c r="D672" s="2">
        <v>130.56828300000001</v>
      </c>
      <c r="E672" s="9">
        <f t="shared" si="122"/>
        <v>-4.2870447323980727</v>
      </c>
      <c r="F672" s="2">
        <f t="array" ref="F672:G672">LINEST(C572:C671,D572:D671)</f>
        <v>1.3370184084773973</v>
      </c>
      <c r="G672" s="2">
        <v>-11.300488201888328</v>
      </c>
      <c r="H672" s="2">
        <f t="shared" si="123"/>
        <v>163.27170973239808</v>
      </c>
      <c r="I672" s="4">
        <f t="shared" si="124"/>
        <v>-2.4334845266424243</v>
      </c>
      <c r="J672" t="str">
        <f>_xlfn.IFS(I672&gt;Backtesting!$H$15,IF(OR(J671=$J$3,J671=$J$5),$J$5,$J$3),I672&lt;-Backtesting!$H$15,IF(OR(J671=$J$4,J671=$J$5),$J$5,$J$4),TRUE,IF(OR(J671=$J$7,J671=$J$6),$J$7,$J$6))</f>
        <v>Hold position</v>
      </c>
      <c r="K672" t="str">
        <f t="shared" si="125"/>
        <v>KBANK</v>
      </c>
      <c r="L672" t="str">
        <f t="shared" si="126"/>
        <v>SCB</v>
      </c>
      <c r="M672" s="7">
        <f t="shared" si="114"/>
        <v>0</v>
      </c>
      <c r="N672" s="7">
        <f t="shared" si="115"/>
        <v>0</v>
      </c>
      <c r="O672" s="10">
        <f t="shared" si="116"/>
        <v>0</v>
      </c>
      <c r="P672" s="4">
        <f t="shared" si="127"/>
        <v>13.185843333333338</v>
      </c>
      <c r="Q672" s="19">
        <f t="shared" si="117"/>
        <v>13.185843333333338</v>
      </c>
      <c r="R672" s="2">
        <f t="shared" si="118"/>
        <v>158.98466500000001</v>
      </c>
      <c r="S672" s="2">
        <f t="shared" si="119"/>
        <v>-130.56828300000001</v>
      </c>
      <c r="T672" s="19">
        <f t="shared" si="120"/>
        <v>41.602225333333337</v>
      </c>
      <c r="U672" s="19">
        <f t="shared" si="128"/>
        <v>5.801269090204844E-3</v>
      </c>
      <c r="V672">
        <f t="shared" si="121"/>
        <v>2012</v>
      </c>
    </row>
    <row r="673" spans="1:22" x14ac:dyDescent="0.25">
      <c r="A673" s="5">
        <v>671</v>
      </c>
      <c r="B673" s="1">
        <v>41183</v>
      </c>
      <c r="C673" s="2">
        <v>160.72695899999999</v>
      </c>
      <c r="D673" s="2">
        <v>130.56828300000001</v>
      </c>
      <c r="E673" s="9">
        <f t="shared" si="122"/>
        <v>-2.3964452136978309</v>
      </c>
      <c r="F673" s="2">
        <f t="array" ref="F673:G673">LINEST(C573:C672,D573:D672)</f>
        <v>1.3253530323158085</v>
      </c>
      <c r="G673" s="2">
        <v>-9.9256655846208162</v>
      </c>
      <c r="H673" s="2">
        <f t="shared" si="123"/>
        <v>163.12340421369782</v>
      </c>
      <c r="I673" s="4">
        <f t="shared" si="124"/>
        <v>-1.777406727869655</v>
      </c>
      <c r="J673" t="str">
        <f>_xlfn.IFS(I673&gt;Backtesting!$H$15,IF(OR(J672=$J$3,J672=$J$5),$J$5,$J$3),I673&lt;-Backtesting!$H$15,IF(OR(J672=$J$4,J672=$J$5),$J$5,$J$4),TRUE,IF(OR(J672=$J$7,J672=$J$6),$J$7,$J$6))</f>
        <v>Close position</v>
      </c>
      <c r="K673" t="str">
        <f t="shared" si="125"/>
        <v>Null</v>
      </c>
      <c r="L673" t="str">
        <f t="shared" si="126"/>
        <v>Null</v>
      </c>
      <c r="M673" s="7">
        <f t="shared" si="114"/>
        <v>160.72695899999999</v>
      </c>
      <c r="N673" s="7">
        <f t="shared" si="115"/>
        <v>-130.56828300000001</v>
      </c>
      <c r="O673" s="10">
        <f t="shared" si="116"/>
        <v>30.158675999999986</v>
      </c>
      <c r="P673" s="4">
        <f t="shared" si="127"/>
        <v>13.185843333333338</v>
      </c>
      <c r="Q673" s="19">
        <f t="shared" si="117"/>
        <v>43.344519333333324</v>
      </c>
      <c r="R673" s="2">
        <f t="shared" si="118"/>
        <v>0</v>
      </c>
      <c r="S673" s="2">
        <f t="shared" si="119"/>
        <v>0</v>
      </c>
      <c r="T673" s="19">
        <f t="shared" si="120"/>
        <v>43.344519333333324</v>
      </c>
      <c r="U673" s="19">
        <f t="shared" si="128"/>
        <v>4.1026607510780778E-2</v>
      </c>
      <c r="V673">
        <f t="shared" si="121"/>
        <v>2012</v>
      </c>
    </row>
    <row r="674" spans="1:22" x14ac:dyDescent="0.25">
      <c r="A674" s="5">
        <v>672</v>
      </c>
      <c r="B674" s="1">
        <v>41184</v>
      </c>
      <c r="C674" s="2">
        <v>161.16250600000001</v>
      </c>
      <c r="D674" s="2">
        <v>131.34316999999999</v>
      </c>
      <c r="E674" s="9">
        <f t="shared" si="122"/>
        <v>-2.9329833626792379</v>
      </c>
      <c r="F674" s="2">
        <f t="array" ref="F674:G674">LINEST(C574:C673,D574:D673)</f>
        <v>1.3177840444241633</v>
      </c>
      <c r="G674" s="2">
        <v>-8.9864444074111702</v>
      </c>
      <c r="H674" s="2">
        <f t="shared" si="123"/>
        <v>164.09548936267925</v>
      </c>
      <c r="I674" s="4">
        <f t="shared" si="124"/>
        <v>-2.0215279279258742</v>
      </c>
      <c r="J674" t="str">
        <f>_xlfn.IFS(I674&gt;Backtesting!$H$15,IF(OR(J673=$J$3,J673=$J$5),$J$5,$J$3),I674&lt;-Backtesting!$H$15,IF(OR(J673=$J$4,J673=$J$5),$J$5,$J$4),TRUE,IF(OR(J673=$J$7,J673=$J$6),$J$7,$J$6))</f>
        <v>Long KBANK Short SCB</v>
      </c>
      <c r="K674" t="str">
        <f t="shared" si="125"/>
        <v>KBANK</v>
      </c>
      <c r="L674" t="str">
        <f t="shared" si="126"/>
        <v>SCB</v>
      </c>
      <c r="M674" s="7">
        <f t="shared" si="114"/>
        <v>131.34316999999999</v>
      </c>
      <c r="N674" s="7">
        <f t="shared" si="115"/>
        <v>-161.16250600000001</v>
      </c>
      <c r="O674" s="10">
        <f t="shared" si="116"/>
        <v>-29.819336000000021</v>
      </c>
      <c r="P674" s="4">
        <f t="shared" si="127"/>
        <v>43.344519333333324</v>
      </c>
      <c r="Q674" s="19">
        <f t="shared" si="117"/>
        <v>13.525183333333302</v>
      </c>
      <c r="R674" s="2">
        <f t="shared" si="118"/>
        <v>161.16250600000001</v>
      </c>
      <c r="S674" s="2">
        <f t="shared" si="119"/>
        <v>-131.34316999999999</v>
      </c>
      <c r="T674" s="19">
        <f t="shared" si="120"/>
        <v>43.344519333333324</v>
      </c>
      <c r="U674" s="19">
        <f t="shared" si="128"/>
        <v>0</v>
      </c>
      <c r="V674">
        <f t="shared" si="121"/>
        <v>2012</v>
      </c>
    </row>
    <row r="675" spans="1:22" x14ac:dyDescent="0.25">
      <c r="A675" s="5">
        <v>673</v>
      </c>
      <c r="B675" s="1">
        <v>41185</v>
      </c>
      <c r="C675" s="2">
        <v>160.29136700000001</v>
      </c>
      <c r="D675" s="2">
        <v>131.73060599999999</v>
      </c>
      <c r="E675" s="9">
        <f t="shared" si="122"/>
        <v>-4.1495761667599709</v>
      </c>
      <c r="F675" s="2">
        <f t="array" ref="F675:G675">LINEST(C575:C674,D575:D674)</f>
        <v>1.3044407179254103</v>
      </c>
      <c r="G675" s="2">
        <v>-7.3938230966293759</v>
      </c>
      <c r="H675" s="2">
        <f t="shared" si="123"/>
        <v>164.44094316675998</v>
      </c>
      <c r="I675" s="4">
        <f t="shared" si="124"/>
        <v>-2.4754373758378443</v>
      </c>
      <c r="J675" t="str">
        <f>_xlfn.IFS(I675&gt;Backtesting!$H$15,IF(OR(J674=$J$3,J674=$J$5),$J$5,$J$3),I675&lt;-Backtesting!$H$15,IF(OR(J674=$J$4,J674=$J$5),$J$5,$J$4),TRUE,IF(OR(J674=$J$7,J674=$J$6),$J$7,$J$6))</f>
        <v>Hold position</v>
      </c>
      <c r="K675" t="str">
        <f t="shared" si="125"/>
        <v>KBANK</v>
      </c>
      <c r="L675" t="str">
        <f t="shared" si="126"/>
        <v>SCB</v>
      </c>
      <c r="M675" s="7">
        <f t="shared" si="114"/>
        <v>0</v>
      </c>
      <c r="N675" s="7">
        <f t="shared" si="115"/>
        <v>0</v>
      </c>
      <c r="O675" s="10">
        <f t="shared" si="116"/>
        <v>0</v>
      </c>
      <c r="P675" s="4">
        <f t="shared" si="127"/>
        <v>13.525183333333302</v>
      </c>
      <c r="Q675" s="19">
        <f t="shared" si="117"/>
        <v>13.525183333333302</v>
      </c>
      <c r="R675" s="2">
        <f t="shared" si="118"/>
        <v>160.29136700000001</v>
      </c>
      <c r="S675" s="2">
        <f t="shared" si="119"/>
        <v>-131.73060599999999</v>
      </c>
      <c r="T675" s="19">
        <f t="shared" si="120"/>
        <v>42.085944333333316</v>
      </c>
      <c r="U675" s="19">
        <f t="shared" si="128"/>
        <v>-2.9466445809917689E-2</v>
      </c>
      <c r="V675">
        <f t="shared" si="121"/>
        <v>2012</v>
      </c>
    </row>
    <row r="676" spans="1:22" x14ac:dyDescent="0.25">
      <c r="A676" s="5">
        <v>674</v>
      </c>
      <c r="B676" s="1">
        <v>41186</v>
      </c>
      <c r="C676" s="2">
        <v>161.16250600000001</v>
      </c>
      <c r="D676" s="2">
        <v>132.50550799999999</v>
      </c>
      <c r="E676" s="9">
        <f t="shared" si="122"/>
        <v>-4.014038668152125</v>
      </c>
      <c r="F676" s="2">
        <f t="array" ref="F676:G676">LINEST(C576:C675,D576:D675)</f>
        <v>1.286475913325515</v>
      </c>
      <c r="G676" s="2">
        <v>-5.2885997568091909</v>
      </c>
      <c r="H676" s="2">
        <f t="shared" si="123"/>
        <v>165.17654466815213</v>
      </c>
      <c r="I676" s="4">
        <f t="shared" si="124"/>
        <v>-2.3942202798260324</v>
      </c>
      <c r="J676" t="str">
        <f>_xlfn.IFS(I676&gt;Backtesting!$H$15,IF(OR(J675=$J$3,J675=$J$5),$J$5,$J$3),I676&lt;-Backtesting!$H$15,IF(OR(J675=$J$4,J675=$J$5),$J$5,$J$4),TRUE,IF(OR(J675=$J$7,J675=$J$6),$J$7,$J$6))</f>
        <v>Hold position</v>
      </c>
      <c r="K676" t="str">
        <f t="shared" si="125"/>
        <v>KBANK</v>
      </c>
      <c r="L676" t="str">
        <f t="shared" si="126"/>
        <v>SCB</v>
      </c>
      <c r="M676" s="7">
        <f t="shared" si="114"/>
        <v>0</v>
      </c>
      <c r="N676" s="7">
        <f t="shared" si="115"/>
        <v>0</v>
      </c>
      <c r="O676" s="10">
        <f t="shared" si="116"/>
        <v>0</v>
      </c>
      <c r="P676" s="4">
        <f t="shared" si="127"/>
        <v>13.525183333333302</v>
      </c>
      <c r="Q676" s="19">
        <f t="shared" si="117"/>
        <v>13.525183333333302</v>
      </c>
      <c r="R676" s="2">
        <f t="shared" si="118"/>
        <v>161.16250600000001</v>
      </c>
      <c r="S676" s="2">
        <f t="shared" si="119"/>
        <v>-132.50550799999999</v>
      </c>
      <c r="T676" s="19">
        <f t="shared" si="120"/>
        <v>42.182181333333318</v>
      </c>
      <c r="U676" s="19">
        <f t="shared" si="128"/>
        <v>2.2840674591345397E-3</v>
      </c>
      <c r="V676">
        <f t="shared" si="121"/>
        <v>2012</v>
      </c>
    </row>
    <row r="677" spans="1:22" x14ac:dyDescent="0.25">
      <c r="A677" s="5">
        <v>675</v>
      </c>
      <c r="B677" s="1">
        <v>41187</v>
      </c>
      <c r="C677" s="2">
        <v>160.29136700000001</v>
      </c>
      <c r="D677" s="2">
        <v>132.11805699999999</v>
      </c>
      <c r="E677" s="9">
        <f t="shared" si="122"/>
        <v>-4.1166020143369906</v>
      </c>
      <c r="F677" s="2">
        <f t="array" ref="F677:G677">LINEST(C577:C676,D577:D676)</f>
        <v>1.2693142704327178</v>
      </c>
      <c r="G677" s="2">
        <v>-3.2913661176062305</v>
      </c>
      <c r="H677" s="2">
        <f t="shared" si="123"/>
        <v>164.407969014337</v>
      </c>
      <c r="I677" s="4">
        <f t="shared" si="124"/>
        <v>-2.3681544028938988</v>
      </c>
      <c r="J677" t="str">
        <f>_xlfn.IFS(I677&gt;Backtesting!$H$15,IF(OR(J676=$J$3,J676=$J$5),$J$5,$J$3),I677&lt;-Backtesting!$H$15,IF(OR(J676=$J$4,J676=$J$5),$J$5,$J$4),TRUE,IF(OR(J676=$J$7,J676=$J$6),$J$7,$J$6))</f>
        <v>Hold position</v>
      </c>
      <c r="K677" t="str">
        <f t="shared" si="125"/>
        <v>KBANK</v>
      </c>
      <c r="L677" t="str">
        <f t="shared" si="126"/>
        <v>SCB</v>
      </c>
      <c r="M677" s="7">
        <f t="shared" si="114"/>
        <v>0</v>
      </c>
      <c r="N677" s="7">
        <f t="shared" si="115"/>
        <v>0</v>
      </c>
      <c r="O677" s="10">
        <f t="shared" si="116"/>
        <v>0</v>
      </c>
      <c r="P677" s="4">
        <f t="shared" si="127"/>
        <v>13.525183333333302</v>
      </c>
      <c r="Q677" s="19">
        <f t="shared" si="117"/>
        <v>13.525183333333302</v>
      </c>
      <c r="R677" s="2">
        <f t="shared" si="118"/>
        <v>160.29136700000001</v>
      </c>
      <c r="S677" s="2">
        <f t="shared" si="119"/>
        <v>-132.11805699999999</v>
      </c>
      <c r="T677" s="19">
        <f t="shared" si="120"/>
        <v>41.698493333333317</v>
      </c>
      <c r="U677" s="19">
        <f t="shared" si="128"/>
        <v>-1.1532891529339959E-2</v>
      </c>
      <c r="V677">
        <f t="shared" si="121"/>
        <v>2012</v>
      </c>
    </row>
    <row r="678" spans="1:22" x14ac:dyDescent="0.25">
      <c r="A678" s="5">
        <v>676</v>
      </c>
      <c r="B678" s="1">
        <v>41190</v>
      </c>
      <c r="C678" s="2">
        <v>156.806793</v>
      </c>
      <c r="D678" s="2">
        <v>128.243607</v>
      </c>
      <c r="E678" s="9">
        <f t="shared" si="122"/>
        <v>-2.517630095245039</v>
      </c>
      <c r="F678" s="2">
        <f t="array" ref="F678:G678">LINEST(C578:C677,D578:D677)</f>
        <v>1.2539628958329254</v>
      </c>
      <c r="G678" s="2">
        <v>-1.4883017105345857</v>
      </c>
      <c r="H678" s="2">
        <f t="shared" si="123"/>
        <v>159.32442309524504</v>
      </c>
      <c r="I678" s="4">
        <f t="shared" si="124"/>
        <v>-1.787542843790197</v>
      </c>
      <c r="J678" t="str">
        <f>_xlfn.IFS(I678&gt;Backtesting!$H$15,IF(OR(J677=$J$3,J677=$J$5),$J$5,$J$3),I678&lt;-Backtesting!$H$15,IF(OR(J677=$J$4,J677=$J$5),$J$5,$J$4),TRUE,IF(OR(J677=$J$7,J677=$J$6),$J$7,$J$6))</f>
        <v>Close position</v>
      </c>
      <c r="K678" t="str">
        <f t="shared" si="125"/>
        <v>Null</v>
      </c>
      <c r="L678" t="str">
        <f t="shared" si="126"/>
        <v>Null</v>
      </c>
      <c r="M678" s="7">
        <f t="shared" si="114"/>
        <v>156.806793</v>
      </c>
      <c r="N678" s="7">
        <f t="shared" si="115"/>
        <v>-128.243607</v>
      </c>
      <c r="O678" s="10">
        <f t="shared" si="116"/>
        <v>28.563186000000002</v>
      </c>
      <c r="P678" s="4">
        <f t="shared" si="127"/>
        <v>13.525183333333302</v>
      </c>
      <c r="Q678" s="19">
        <f t="shared" si="117"/>
        <v>42.088369333333304</v>
      </c>
      <c r="R678" s="2">
        <f t="shared" si="118"/>
        <v>0</v>
      </c>
      <c r="S678" s="2">
        <f t="shared" si="119"/>
        <v>0</v>
      </c>
      <c r="T678" s="19">
        <f t="shared" si="120"/>
        <v>42.088369333333304</v>
      </c>
      <c r="U678" s="19">
        <f t="shared" si="128"/>
        <v>9.3064425976403971E-3</v>
      </c>
      <c r="V678">
        <f t="shared" si="121"/>
        <v>2012</v>
      </c>
    </row>
    <row r="679" spans="1:22" x14ac:dyDescent="0.25">
      <c r="A679" s="5">
        <v>677</v>
      </c>
      <c r="B679" s="1">
        <v>41191</v>
      </c>
      <c r="C679" s="2">
        <v>154.62893700000001</v>
      </c>
      <c r="D679" s="2">
        <v>127.856178</v>
      </c>
      <c r="E679" s="9">
        <f t="shared" si="122"/>
        <v>-4.117595830618086</v>
      </c>
      <c r="F679" s="2">
        <f t="array" ref="F679:G679">LINEST(C579:C678,D579:D678)</f>
        <v>1.243244236457931</v>
      </c>
      <c r="G679" s="2">
        <v>-0.20992356342122775</v>
      </c>
      <c r="H679" s="2">
        <f t="shared" si="123"/>
        <v>158.74653283061809</v>
      </c>
      <c r="I679" s="4">
        <f t="shared" si="124"/>
        <v>-2.3095476746250085</v>
      </c>
      <c r="J679" t="str">
        <f>_xlfn.IFS(I679&gt;Backtesting!$H$15,IF(OR(J678=$J$3,J678=$J$5),$J$5,$J$3),I679&lt;-Backtesting!$H$15,IF(OR(J678=$J$4,J678=$J$5),$J$5,$J$4),TRUE,IF(OR(J678=$J$7,J678=$J$6),$J$7,$J$6))</f>
        <v>Long KBANK Short SCB</v>
      </c>
      <c r="K679" t="str">
        <f t="shared" si="125"/>
        <v>KBANK</v>
      </c>
      <c r="L679" t="str">
        <f t="shared" si="126"/>
        <v>SCB</v>
      </c>
      <c r="M679" s="7">
        <f t="shared" si="114"/>
        <v>127.856178</v>
      </c>
      <c r="N679" s="7">
        <f t="shared" si="115"/>
        <v>-154.62893700000001</v>
      </c>
      <c r="O679" s="10">
        <f t="shared" si="116"/>
        <v>-26.772759000000008</v>
      </c>
      <c r="P679" s="4">
        <f t="shared" si="127"/>
        <v>42.088369333333304</v>
      </c>
      <c r="Q679" s="19">
        <f t="shared" si="117"/>
        <v>15.315610333333296</v>
      </c>
      <c r="R679" s="2">
        <f t="shared" si="118"/>
        <v>154.62893700000001</v>
      </c>
      <c r="S679" s="2">
        <f t="shared" si="119"/>
        <v>-127.856178</v>
      </c>
      <c r="T679" s="19">
        <f t="shared" si="120"/>
        <v>42.088369333333304</v>
      </c>
      <c r="U679" s="19">
        <f t="shared" si="128"/>
        <v>0</v>
      </c>
      <c r="V679">
        <f t="shared" si="121"/>
        <v>2012</v>
      </c>
    </row>
    <row r="680" spans="1:22" x14ac:dyDescent="0.25">
      <c r="A680" s="5">
        <v>678</v>
      </c>
      <c r="B680" s="1">
        <v>41192</v>
      </c>
      <c r="C680" s="2">
        <v>155.500046</v>
      </c>
      <c r="D680" s="2">
        <v>129.018494</v>
      </c>
      <c r="E680" s="9">
        <f t="shared" si="122"/>
        <v>-4.551413347556462</v>
      </c>
      <c r="F680" s="2">
        <f t="array" ref="F680:G680">LINEST(C580:C679,D580:D679)</f>
        <v>1.2301801923625832</v>
      </c>
      <c r="G680" s="2">
        <v>1.3354635803056567</v>
      </c>
      <c r="H680" s="2">
        <f t="shared" si="123"/>
        <v>160.05145934755646</v>
      </c>
      <c r="I680" s="4">
        <f t="shared" si="124"/>
        <v>-2.4153665605113841</v>
      </c>
      <c r="J680" t="str">
        <f>_xlfn.IFS(I680&gt;Backtesting!$H$15,IF(OR(J679=$J$3,J679=$J$5),$J$5,$J$3),I680&lt;-Backtesting!$H$15,IF(OR(J679=$J$4,J679=$J$5),$J$5,$J$4),TRUE,IF(OR(J679=$J$7,J679=$J$6),$J$7,$J$6))</f>
        <v>Hold position</v>
      </c>
      <c r="K680" t="str">
        <f t="shared" si="125"/>
        <v>KBANK</v>
      </c>
      <c r="L680" t="str">
        <f t="shared" si="126"/>
        <v>SCB</v>
      </c>
      <c r="M680" s="7">
        <f t="shared" si="114"/>
        <v>0</v>
      </c>
      <c r="N680" s="7">
        <f t="shared" si="115"/>
        <v>0</v>
      </c>
      <c r="O680" s="10">
        <f t="shared" si="116"/>
        <v>0</v>
      </c>
      <c r="P680" s="4">
        <f t="shared" si="127"/>
        <v>15.315610333333296</v>
      </c>
      <c r="Q680" s="19">
        <f t="shared" si="117"/>
        <v>15.315610333333296</v>
      </c>
      <c r="R680" s="2">
        <f t="shared" si="118"/>
        <v>155.500046</v>
      </c>
      <c r="S680" s="2">
        <f t="shared" si="119"/>
        <v>-129.018494</v>
      </c>
      <c r="T680" s="19">
        <f t="shared" si="120"/>
        <v>41.79716233333329</v>
      </c>
      <c r="U680" s="19">
        <f t="shared" si="128"/>
        <v>-6.9429891905895304E-3</v>
      </c>
      <c r="V680">
        <f t="shared" si="121"/>
        <v>2012</v>
      </c>
    </row>
    <row r="681" spans="1:22" x14ac:dyDescent="0.25">
      <c r="A681" s="5">
        <v>679</v>
      </c>
      <c r="B681" s="1">
        <v>41193</v>
      </c>
      <c r="C681" s="2">
        <v>155.935654</v>
      </c>
      <c r="D681" s="2">
        <v>131.34316999999999</v>
      </c>
      <c r="E681" s="9">
        <f t="shared" si="122"/>
        <v>-6.7631763742415103</v>
      </c>
      <c r="F681" s="2">
        <f t="array" ref="F681:G681">LINEST(C581:C680,D581:D680)</f>
        <v>1.2152901941619709</v>
      </c>
      <c r="G681" s="2">
        <v>3.0787638030927837</v>
      </c>
      <c r="H681" s="2">
        <f t="shared" si="123"/>
        <v>162.69883037424151</v>
      </c>
      <c r="I681" s="4">
        <f t="shared" si="124"/>
        <v>-3.0604126673625442</v>
      </c>
      <c r="J681" t="str">
        <f>_xlfn.IFS(I681&gt;Backtesting!$H$15,IF(OR(J680=$J$3,J680=$J$5),$J$5,$J$3),I681&lt;-Backtesting!$H$15,IF(OR(J680=$J$4,J680=$J$5),$J$5,$J$4),TRUE,IF(OR(J680=$J$7,J680=$J$6),$J$7,$J$6))</f>
        <v>Hold position</v>
      </c>
      <c r="K681" t="str">
        <f t="shared" si="125"/>
        <v>KBANK</v>
      </c>
      <c r="L681" t="str">
        <f t="shared" si="126"/>
        <v>SCB</v>
      </c>
      <c r="M681" s="7">
        <f t="shared" si="114"/>
        <v>0</v>
      </c>
      <c r="N681" s="7">
        <f t="shared" si="115"/>
        <v>0</v>
      </c>
      <c r="O681" s="10">
        <f t="shared" si="116"/>
        <v>0</v>
      </c>
      <c r="P681" s="4">
        <f t="shared" si="127"/>
        <v>15.315610333333296</v>
      </c>
      <c r="Q681" s="19">
        <f t="shared" si="117"/>
        <v>15.315610333333296</v>
      </c>
      <c r="R681" s="2">
        <f t="shared" si="118"/>
        <v>155.935654</v>
      </c>
      <c r="S681" s="2">
        <f t="shared" si="119"/>
        <v>-131.34316999999999</v>
      </c>
      <c r="T681" s="19">
        <f t="shared" si="120"/>
        <v>39.90809433333331</v>
      </c>
      <c r="U681" s="19">
        <f t="shared" si="128"/>
        <v>-4.6249281645467814E-2</v>
      </c>
      <c r="V681">
        <f t="shared" si="121"/>
        <v>2012</v>
      </c>
    </row>
    <row r="682" spans="1:22" x14ac:dyDescent="0.25">
      <c r="A682" s="5">
        <v>680</v>
      </c>
      <c r="B682" s="1">
        <v>41194</v>
      </c>
      <c r="C682" s="2">
        <v>156.806793</v>
      </c>
      <c r="D682" s="2">
        <v>130.56828300000001</v>
      </c>
      <c r="E682" s="9">
        <f t="shared" si="122"/>
        <v>-4.6176762556442839</v>
      </c>
      <c r="F682" s="2">
        <f t="array" ref="F682:G682">LINEST(C582:C681,D582:D681)</f>
        <v>1.1914325384295958</v>
      </c>
      <c r="G682" s="2">
        <v>5.8611684025604234</v>
      </c>
      <c r="H682" s="2">
        <f t="shared" si="123"/>
        <v>161.42446925564428</v>
      </c>
      <c r="I682" s="4">
        <f t="shared" si="124"/>
        <v>-2.2603895656807884</v>
      </c>
      <c r="J682" t="str">
        <f>_xlfn.IFS(I682&gt;Backtesting!$H$15,IF(OR(J681=$J$3,J681=$J$5),$J$5,$J$3),I682&lt;-Backtesting!$H$15,IF(OR(J681=$J$4,J681=$J$5),$J$5,$J$4),TRUE,IF(OR(J681=$J$7,J681=$J$6),$J$7,$J$6))</f>
        <v>Hold position</v>
      </c>
      <c r="K682" t="str">
        <f t="shared" si="125"/>
        <v>KBANK</v>
      </c>
      <c r="L682" t="str">
        <f t="shared" si="126"/>
        <v>SCB</v>
      </c>
      <c r="M682" s="7">
        <f t="shared" si="114"/>
        <v>0</v>
      </c>
      <c r="N682" s="7">
        <f t="shared" si="115"/>
        <v>0</v>
      </c>
      <c r="O682" s="10">
        <f t="shared" si="116"/>
        <v>0</v>
      </c>
      <c r="P682" s="4">
        <f t="shared" si="127"/>
        <v>15.315610333333296</v>
      </c>
      <c r="Q682" s="19">
        <f t="shared" si="117"/>
        <v>15.315610333333296</v>
      </c>
      <c r="R682" s="2">
        <f t="shared" si="118"/>
        <v>156.806793</v>
      </c>
      <c r="S682" s="2">
        <f t="shared" si="119"/>
        <v>-130.56828300000001</v>
      </c>
      <c r="T682" s="19">
        <f t="shared" si="120"/>
        <v>41.554120333333287</v>
      </c>
      <c r="U682" s="19">
        <f t="shared" si="128"/>
        <v>4.0417513230254686E-2</v>
      </c>
      <c r="V682">
        <f t="shared" si="121"/>
        <v>2012</v>
      </c>
    </row>
    <row r="683" spans="1:22" x14ac:dyDescent="0.25">
      <c r="A683" s="5">
        <v>681</v>
      </c>
      <c r="B683" s="1">
        <v>41197</v>
      </c>
      <c r="C683" s="2">
        <v>153.75775100000001</v>
      </c>
      <c r="D683" s="2">
        <v>128.631058</v>
      </c>
      <c r="E683" s="9">
        <f t="shared" si="122"/>
        <v>-5.1191353773120341</v>
      </c>
      <c r="F683" s="2">
        <f t="array" ref="F683:G683">LINEST(C583:C682,D583:D682)</f>
        <v>1.1668316639873133</v>
      </c>
      <c r="G683" s="2">
        <v>8.7860949307234364</v>
      </c>
      <c r="H683" s="2">
        <f t="shared" si="123"/>
        <v>158.87688637731205</v>
      </c>
      <c r="I683" s="4">
        <f t="shared" si="124"/>
        <v>-2.3913098138781379</v>
      </c>
      <c r="J683" t="str">
        <f>_xlfn.IFS(I683&gt;Backtesting!$H$15,IF(OR(J682=$J$3,J682=$J$5),$J$5,$J$3),I683&lt;-Backtesting!$H$15,IF(OR(J682=$J$4,J682=$J$5),$J$5,$J$4),TRUE,IF(OR(J682=$J$7,J682=$J$6),$J$7,$J$6))</f>
        <v>Hold position</v>
      </c>
      <c r="K683" t="str">
        <f t="shared" si="125"/>
        <v>KBANK</v>
      </c>
      <c r="L683" t="str">
        <f t="shared" si="126"/>
        <v>SCB</v>
      </c>
      <c r="M683" s="7">
        <f t="shared" si="114"/>
        <v>0</v>
      </c>
      <c r="N683" s="7">
        <f t="shared" si="115"/>
        <v>0</v>
      </c>
      <c r="O683" s="10">
        <f t="shared" si="116"/>
        <v>0</v>
      </c>
      <c r="P683" s="4">
        <f t="shared" si="127"/>
        <v>15.315610333333296</v>
      </c>
      <c r="Q683" s="19">
        <f t="shared" si="117"/>
        <v>15.315610333333296</v>
      </c>
      <c r="R683" s="2">
        <f t="shared" si="118"/>
        <v>153.75775100000001</v>
      </c>
      <c r="S683" s="2">
        <f t="shared" si="119"/>
        <v>-128.631058</v>
      </c>
      <c r="T683" s="19">
        <f t="shared" si="120"/>
        <v>40.442303333333314</v>
      </c>
      <c r="U683" s="19">
        <f t="shared" si="128"/>
        <v>-2.7120332709992218E-2</v>
      </c>
      <c r="V683">
        <f t="shared" si="121"/>
        <v>2012</v>
      </c>
    </row>
    <row r="684" spans="1:22" x14ac:dyDescent="0.25">
      <c r="A684" s="5">
        <v>682</v>
      </c>
      <c r="B684" s="1">
        <v>41198</v>
      </c>
      <c r="C684" s="2">
        <v>153.32221999999999</v>
      </c>
      <c r="D684" s="2">
        <v>128.243607</v>
      </c>
      <c r="E684" s="9">
        <f t="shared" si="122"/>
        <v>-4.882514292532818</v>
      </c>
      <c r="F684" s="2">
        <f t="array" ref="F684:G684">LINEST(C584:C683,D584:D683)</f>
        <v>1.1449785592691195</v>
      </c>
      <c r="G684" s="2">
        <v>11.368553914197634</v>
      </c>
      <c r="H684" s="2">
        <f t="shared" si="123"/>
        <v>158.20473429253281</v>
      </c>
      <c r="I684" s="4">
        <f t="shared" si="124"/>
        <v>-2.255565383944063</v>
      </c>
      <c r="J684" t="str">
        <f>_xlfn.IFS(I684&gt;Backtesting!$H$15,IF(OR(J683=$J$3,J683=$J$5),$J$5,$J$3),I684&lt;-Backtesting!$H$15,IF(OR(J683=$J$4,J683=$J$5),$J$5,$J$4),TRUE,IF(OR(J683=$J$7,J683=$J$6),$J$7,$J$6))</f>
        <v>Hold position</v>
      </c>
      <c r="K684" t="str">
        <f t="shared" si="125"/>
        <v>KBANK</v>
      </c>
      <c r="L684" t="str">
        <f t="shared" si="126"/>
        <v>SCB</v>
      </c>
      <c r="M684" s="7">
        <f t="shared" si="114"/>
        <v>0</v>
      </c>
      <c r="N684" s="7">
        <f t="shared" si="115"/>
        <v>0</v>
      </c>
      <c r="O684" s="10">
        <f t="shared" si="116"/>
        <v>0</v>
      </c>
      <c r="P684" s="4">
        <f t="shared" si="127"/>
        <v>15.315610333333296</v>
      </c>
      <c r="Q684" s="19">
        <f t="shared" si="117"/>
        <v>15.315610333333296</v>
      </c>
      <c r="R684" s="2">
        <f t="shared" si="118"/>
        <v>153.32221999999999</v>
      </c>
      <c r="S684" s="2">
        <f t="shared" si="119"/>
        <v>-128.243607</v>
      </c>
      <c r="T684" s="19">
        <f t="shared" si="120"/>
        <v>40.394223333333287</v>
      </c>
      <c r="U684" s="19">
        <f t="shared" si="128"/>
        <v>-1.1895613938967854E-3</v>
      </c>
      <c r="V684">
        <f t="shared" si="121"/>
        <v>2012</v>
      </c>
    </row>
    <row r="685" spans="1:22" x14ac:dyDescent="0.25">
      <c r="A685" s="5">
        <v>683</v>
      </c>
      <c r="B685" s="1">
        <v>41199</v>
      </c>
      <c r="C685" s="2">
        <v>153.32221999999999</v>
      </c>
      <c r="D685" s="2">
        <v>127.856178</v>
      </c>
      <c r="E685" s="9">
        <f t="shared" si="122"/>
        <v>-4.2695970286860927</v>
      </c>
      <c r="F685" s="2">
        <f t="array" ref="F685:G685">LINEST(C585:C684,D585:D684)</f>
        <v>1.1277901872646761</v>
      </c>
      <c r="G685" s="2">
        <v>13.396874099120339</v>
      </c>
      <c r="H685" s="2">
        <f t="shared" si="123"/>
        <v>157.59181702868608</v>
      </c>
      <c r="I685" s="4">
        <f t="shared" si="124"/>
        <v>-2.0108962909444141</v>
      </c>
      <c r="J685" t="str">
        <f>_xlfn.IFS(I685&gt;Backtesting!$H$15,IF(OR(J684=$J$3,J684=$J$5),$J$5,$J$3),I685&lt;-Backtesting!$H$15,IF(OR(J684=$J$4,J684=$J$5),$J$5,$J$4),TRUE,IF(OR(J684=$J$7,J684=$J$6),$J$7,$J$6))</f>
        <v>Hold position</v>
      </c>
      <c r="K685" t="str">
        <f t="shared" si="125"/>
        <v>KBANK</v>
      </c>
      <c r="L685" t="str">
        <f t="shared" si="126"/>
        <v>SCB</v>
      </c>
      <c r="M685" s="7">
        <f t="shared" si="114"/>
        <v>0</v>
      </c>
      <c r="N685" s="7">
        <f t="shared" si="115"/>
        <v>0</v>
      </c>
      <c r="O685" s="10">
        <f t="shared" si="116"/>
        <v>0</v>
      </c>
      <c r="P685" s="4">
        <f t="shared" si="127"/>
        <v>15.315610333333296</v>
      </c>
      <c r="Q685" s="19">
        <f t="shared" si="117"/>
        <v>15.315610333333296</v>
      </c>
      <c r="R685" s="2">
        <f t="shared" si="118"/>
        <v>153.32221999999999</v>
      </c>
      <c r="S685" s="2">
        <f t="shared" si="119"/>
        <v>-127.856178</v>
      </c>
      <c r="T685" s="19">
        <f t="shared" si="120"/>
        <v>40.781652333333284</v>
      </c>
      <c r="U685" s="19">
        <f t="shared" si="128"/>
        <v>9.5454946085196009E-3</v>
      </c>
      <c r="V685">
        <f t="shared" si="121"/>
        <v>2012</v>
      </c>
    </row>
    <row r="686" spans="1:22" x14ac:dyDescent="0.25">
      <c r="A686" s="5">
        <v>684</v>
      </c>
      <c r="B686" s="1">
        <v>41200</v>
      </c>
      <c r="C686" s="2">
        <v>152.015457</v>
      </c>
      <c r="D686" s="2">
        <v>124.75666</v>
      </c>
      <c r="E686" s="9">
        <f t="shared" si="122"/>
        <v>-1.9863545379946572</v>
      </c>
      <c r="F686" s="2">
        <f t="array" ref="F686:G686">LINEST(C586:C685,D586:D685)</f>
        <v>1.1128856903373197</v>
      </c>
      <c r="G686" s="2">
        <v>15.16190984971638</v>
      </c>
      <c r="H686" s="2">
        <f t="shared" si="123"/>
        <v>154.00181153799466</v>
      </c>
      <c r="I686" s="4">
        <f t="shared" si="124"/>
        <v>-1.3021621362054467</v>
      </c>
      <c r="J686" t="str">
        <f>_xlfn.IFS(I686&gt;Backtesting!$H$15,IF(OR(J685=$J$3,J685=$J$5),$J$5,$J$3),I686&lt;-Backtesting!$H$15,IF(OR(J685=$J$4,J685=$J$5),$J$5,$J$4),TRUE,IF(OR(J685=$J$7,J685=$J$6),$J$7,$J$6))</f>
        <v>Close position</v>
      </c>
      <c r="K686" t="str">
        <f t="shared" si="125"/>
        <v>Null</v>
      </c>
      <c r="L686" t="str">
        <f t="shared" si="126"/>
        <v>Null</v>
      </c>
      <c r="M686" s="7">
        <f t="shared" si="114"/>
        <v>152.015457</v>
      </c>
      <c r="N686" s="7">
        <f t="shared" si="115"/>
        <v>-124.75666</v>
      </c>
      <c r="O686" s="10">
        <f t="shared" si="116"/>
        <v>27.258797000000001</v>
      </c>
      <c r="P686" s="4">
        <f t="shared" si="127"/>
        <v>15.315610333333296</v>
      </c>
      <c r="Q686" s="19">
        <f t="shared" si="117"/>
        <v>42.574407333333298</v>
      </c>
      <c r="R686" s="2">
        <f t="shared" si="118"/>
        <v>0</v>
      </c>
      <c r="S686" s="2">
        <f t="shared" si="119"/>
        <v>0</v>
      </c>
      <c r="T686" s="19">
        <f t="shared" si="120"/>
        <v>42.574407333333298</v>
      </c>
      <c r="U686" s="19">
        <f t="shared" si="128"/>
        <v>4.3021023366109572E-2</v>
      </c>
      <c r="V686">
        <f t="shared" si="121"/>
        <v>2012</v>
      </c>
    </row>
    <row r="687" spans="1:22" x14ac:dyDescent="0.25">
      <c r="A687" s="5">
        <v>685</v>
      </c>
      <c r="B687" s="1">
        <v>41201</v>
      </c>
      <c r="C687" s="2">
        <v>151.57989499999999</v>
      </c>
      <c r="D687" s="2">
        <v>124.75666</v>
      </c>
      <c r="E687" s="9">
        <f t="shared" si="122"/>
        <v>-2.3784258779820675</v>
      </c>
      <c r="F687" s="2">
        <f t="array" ref="F687:G687">LINEST(C587:C686,D587:D686)</f>
        <v>1.1018566969839074</v>
      </c>
      <c r="G687" s="2">
        <v>16.494359563637687</v>
      </c>
      <c r="H687" s="2">
        <f t="shared" si="123"/>
        <v>153.95832087798206</v>
      </c>
      <c r="I687" s="4">
        <f t="shared" si="124"/>
        <v>-1.3982914408482849</v>
      </c>
      <c r="J687" t="str">
        <f>_xlfn.IFS(I687&gt;Backtesting!$H$15,IF(OR(J686=$J$3,J686=$J$5),$J$5,$J$3),I687&lt;-Backtesting!$H$15,IF(OR(J686=$J$4,J686=$J$5),$J$5,$J$4),TRUE,IF(OR(J686=$J$7,J686=$J$6),$J$7,$J$6))</f>
        <v>Do nothing</v>
      </c>
      <c r="K687" t="str">
        <f t="shared" si="125"/>
        <v>Null</v>
      </c>
      <c r="L687" t="str">
        <f t="shared" si="126"/>
        <v>Null</v>
      </c>
      <c r="M687" s="7">
        <f t="shared" si="114"/>
        <v>0</v>
      </c>
      <c r="N687" s="7">
        <f t="shared" si="115"/>
        <v>0</v>
      </c>
      <c r="O687" s="10">
        <f t="shared" si="116"/>
        <v>0</v>
      </c>
      <c r="P687" s="4">
        <f t="shared" si="127"/>
        <v>42.574407333333298</v>
      </c>
      <c r="Q687" s="19">
        <f t="shared" si="117"/>
        <v>42.574407333333298</v>
      </c>
      <c r="R687" s="2">
        <f t="shared" si="118"/>
        <v>0</v>
      </c>
      <c r="S687" s="2">
        <f t="shared" si="119"/>
        <v>0</v>
      </c>
      <c r="T687" s="19">
        <f t="shared" si="120"/>
        <v>42.574407333333298</v>
      </c>
      <c r="U687" s="19">
        <f t="shared" si="128"/>
        <v>0</v>
      </c>
      <c r="V687">
        <f t="shared" si="121"/>
        <v>2012</v>
      </c>
    </row>
    <row r="688" spans="1:22" x14ac:dyDescent="0.25">
      <c r="A688" s="5">
        <v>686</v>
      </c>
      <c r="B688" s="1">
        <v>41204</v>
      </c>
      <c r="C688" s="2">
        <v>151.57989499999999</v>
      </c>
      <c r="D688" s="2">
        <v>125.144081</v>
      </c>
      <c r="E688" s="9">
        <f t="shared" si="122"/>
        <v>-2.7589385590089819</v>
      </c>
      <c r="F688" s="2">
        <f t="array" ref="F688:G688">LINEST(C588:C687,D588:D687)</f>
        <v>1.091207607771238</v>
      </c>
      <c r="G688" s="2">
        <v>17.780660304268935</v>
      </c>
      <c r="H688" s="2">
        <f t="shared" si="123"/>
        <v>154.33883355900898</v>
      </c>
      <c r="I688" s="4">
        <f t="shared" si="124"/>
        <v>-1.48731647601552</v>
      </c>
      <c r="J688" t="str">
        <f>_xlfn.IFS(I688&gt;Backtesting!$H$15,IF(OR(J687=$J$3,J687=$J$5),$J$5,$J$3),I688&lt;-Backtesting!$H$15,IF(OR(J687=$J$4,J687=$J$5),$J$5,$J$4),TRUE,IF(OR(J687=$J$7,J687=$J$6),$J$7,$J$6))</f>
        <v>Do nothing</v>
      </c>
      <c r="K688" t="str">
        <f t="shared" si="125"/>
        <v>Null</v>
      </c>
      <c r="L688" t="str">
        <f t="shared" si="126"/>
        <v>Null</v>
      </c>
      <c r="M688" s="7">
        <f t="shared" si="114"/>
        <v>0</v>
      </c>
      <c r="N688" s="7">
        <f t="shared" si="115"/>
        <v>0</v>
      </c>
      <c r="O688" s="10">
        <f t="shared" si="116"/>
        <v>0</v>
      </c>
      <c r="P688" s="4">
        <f t="shared" si="127"/>
        <v>42.574407333333298</v>
      </c>
      <c r="Q688" s="19">
        <f t="shared" si="117"/>
        <v>42.574407333333298</v>
      </c>
      <c r="R688" s="2">
        <f t="shared" si="118"/>
        <v>0</v>
      </c>
      <c r="S688" s="2">
        <f t="shared" si="119"/>
        <v>0</v>
      </c>
      <c r="T688" s="19">
        <f t="shared" si="120"/>
        <v>42.574407333333298</v>
      </c>
      <c r="U688" s="19">
        <f t="shared" si="128"/>
        <v>0</v>
      </c>
      <c r="V688">
        <f t="shared" si="121"/>
        <v>2012</v>
      </c>
    </row>
    <row r="689" spans="1:22" x14ac:dyDescent="0.25">
      <c r="A689" s="5">
        <v>687</v>
      </c>
      <c r="B689" s="1">
        <v>41206</v>
      </c>
      <c r="C689" s="2">
        <v>151.14434800000001</v>
      </c>
      <c r="D689" s="2">
        <v>122.43197600000001</v>
      </c>
      <c r="E689" s="9">
        <f t="shared" si="122"/>
        <v>-0.20554482493707837</v>
      </c>
      <c r="F689" s="2">
        <f t="array" ref="F689:G689">LINEST(C589:C688,D589:D688)</f>
        <v>1.0808610236297986</v>
      </c>
      <c r="G689" s="2">
        <v>19.017941920558144</v>
      </c>
      <c r="H689" s="2">
        <f t="shared" si="123"/>
        <v>151.34989282493709</v>
      </c>
      <c r="I689" s="4">
        <f t="shared" si="124"/>
        <v>-0.74047132027376472</v>
      </c>
      <c r="J689" t="str">
        <f>_xlfn.IFS(I689&gt;Backtesting!$H$15,IF(OR(J688=$J$3,J688=$J$5),$J$5,$J$3),I689&lt;-Backtesting!$H$15,IF(OR(J688=$J$4,J688=$J$5),$J$5,$J$4),TRUE,IF(OR(J688=$J$7,J688=$J$6),$J$7,$J$6))</f>
        <v>Do nothing</v>
      </c>
      <c r="K689" t="str">
        <f t="shared" si="125"/>
        <v>Null</v>
      </c>
      <c r="L689" t="str">
        <f t="shared" si="126"/>
        <v>Null</v>
      </c>
      <c r="M689" s="7">
        <f t="shared" si="114"/>
        <v>0</v>
      </c>
      <c r="N689" s="7">
        <f t="shared" si="115"/>
        <v>0</v>
      </c>
      <c r="O689" s="10">
        <f t="shared" si="116"/>
        <v>0</v>
      </c>
      <c r="P689" s="4">
        <f t="shared" si="127"/>
        <v>42.574407333333298</v>
      </c>
      <c r="Q689" s="19">
        <f t="shared" si="117"/>
        <v>42.574407333333298</v>
      </c>
      <c r="R689" s="2">
        <f t="shared" si="118"/>
        <v>0</v>
      </c>
      <c r="S689" s="2">
        <f t="shared" si="119"/>
        <v>0</v>
      </c>
      <c r="T689" s="19">
        <f t="shared" si="120"/>
        <v>42.574407333333298</v>
      </c>
      <c r="U689" s="19">
        <f t="shared" si="128"/>
        <v>0</v>
      </c>
      <c r="V689">
        <f t="shared" si="121"/>
        <v>2012</v>
      </c>
    </row>
    <row r="690" spans="1:22" x14ac:dyDescent="0.25">
      <c r="A690" s="5">
        <v>688</v>
      </c>
      <c r="B690" s="1">
        <v>41207</v>
      </c>
      <c r="C690" s="2">
        <v>152.45103499999999</v>
      </c>
      <c r="D690" s="2">
        <v>123.981735</v>
      </c>
      <c r="E690" s="9">
        <f t="shared" si="122"/>
        <v>-0.57157059838647228</v>
      </c>
      <c r="F690" s="2">
        <f t="array" ref="F690:G690">LINEST(C590:C689,D590:D689)</f>
        <v>1.0781453508020507</v>
      </c>
      <c r="G690" s="2">
        <v>19.352274423764584</v>
      </c>
      <c r="H690" s="2">
        <f t="shared" si="123"/>
        <v>153.02260559838646</v>
      </c>
      <c r="I690" s="4">
        <f t="shared" si="124"/>
        <v>-0.83031179958303836</v>
      </c>
      <c r="J690" t="str">
        <f>_xlfn.IFS(I690&gt;Backtesting!$H$15,IF(OR(J689=$J$3,J689=$J$5),$J$5,$J$3),I690&lt;-Backtesting!$H$15,IF(OR(J689=$J$4,J689=$J$5),$J$5,$J$4),TRUE,IF(OR(J689=$J$7,J689=$J$6),$J$7,$J$6))</f>
        <v>Do nothing</v>
      </c>
      <c r="K690" t="str">
        <f t="shared" si="125"/>
        <v>Null</v>
      </c>
      <c r="L690" t="str">
        <f t="shared" si="126"/>
        <v>Null</v>
      </c>
      <c r="M690" s="7">
        <f t="shared" si="114"/>
        <v>0</v>
      </c>
      <c r="N690" s="7">
        <f t="shared" si="115"/>
        <v>0</v>
      </c>
      <c r="O690" s="10">
        <f t="shared" si="116"/>
        <v>0</v>
      </c>
      <c r="P690" s="4">
        <f t="shared" si="127"/>
        <v>42.574407333333298</v>
      </c>
      <c r="Q690" s="19">
        <f t="shared" si="117"/>
        <v>42.574407333333298</v>
      </c>
      <c r="R690" s="2">
        <f t="shared" si="118"/>
        <v>0</v>
      </c>
      <c r="S690" s="2">
        <f t="shared" si="119"/>
        <v>0</v>
      </c>
      <c r="T690" s="19">
        <f t="shared" si="120"/>
        <v>42.574407333333298</v>
      </c>
      <c r="U690" s="19">
        <f t="shared" si="128"/>
        <v>0</v>
      </c>
      <c r="V690">
        <f t="shared" si="121"/>
        <v>2012</v>
      </c>
    </row>
    <row r="691" spans="1:22" x14ac:dyDescent="0.25">
      <c r="A691" s="5">
        <v>689</v>
      </c>
      <c r="B691" s="1">
        <v>41208</v>
      </c>
      <c r="C691" s="2">
        <v>152.45103499999999</v>
      </c>
      <c r="D691" s="2">
        <v>122.819435</v>
      </c>
      <c r="E691" s="9">
        <f t="shared" si="122"/>
        <v>0.68905097778895197</v>
      </c>
      <c r="F691" s="2">
        <f t="array" ref="F691:G691">LINEST(C591:C690,D591:D690)</f>
        <v>1.0695682873373735</v>
      </c>
      <c r="G691" s="2">
        <v>20.398211277517177</v>
      </c>
      <c r="H691" s="2">
        <f t="shared" si="123"/>
        <v>151.76198402221104</v>
      </c>
      <c r="I691" s="4">
        <f t="shared" si="124"/>
        <v>-0.46540668383750194</v>
      </c>
      <c r="J691" t="str">
        <f>_xlfn.IFS(I691&gt;Backtesting!$H$15,IF(OR(J690=$J$3,J690=$J$5),$J$5,$J$3),I691&lt;-Backtesting!$H$15,IF(OR(J690=$J$4,J690=$J$5),$J$5,$J$4),TRUE,IF(OR(J690=$J$7,J690=$J$6),$J$7,$J$6))</f>
        <v>Do nothing</v>
      </c>
      <c r="K691" t="str">
        <f t="shared" si="125"/>
        <v>Null</v>
      </c>
      <c r="L691" t="str">
        <f t="shared" si="126"/>
        <v>Null</v>
      </c>
      <c r="M691" s="7">
        <f t="shared" si="114"/>
        <v>0</v>
      </c>
      <c r="N691" s="7">
        <f t="shared" si="115"/>
        <v>0</v>
      </c>
      <c r="O691" s="10">
        <f t="shared" si="116"/>
        <v>0</v>
      </c>
      <c r="P691" s="4">
        <f t="shared" si="127"/>
        <v>42.574407333333298</v>
      </c>
      <c r="Q691" s="19">
        <f t="shared" si="117"/>
        <v>42.574407333333298</v>
      </c>
      <c r="R691" s="2">
        <f t="shared" si="118"/>
        <v>0</v>
      </c>
      <c r="S691" s="2">
        <f t="shared" si="119"/>
        <v>0</v>
      </c>
      <c r="T691" s="19">
        <f t="shared" si="120"/>
        <v>42.574407333333298</v>
      </c>
      <c r="U691" s="19">
        <f t="shared" si="128"/>
        <v>0</v>
      </c>
      <c r="V691">
        <f t="shared" si="121"/>
        <v>2012</v>
      </c>
    </row>
    <row r="692" spans="1:22" x14ac:dyDescent="0.25">
      <c r="A692" s="5">
        <v>690</v>
      </c>
      <c r="B692" s="1">
        <v>41211</v>
      </c>
      <c r="C692" s="2">
        <v>152.015457</v>
      </c>
      <c r="D692" s="2">
        <v>122.43197600000001</v>
      </c>
      <c r="E692" s="9">
        <f t="shared" si="122"/>
        <v>0.66168786390190348</v>
      </c>
      <c r="F692" s="2">
        <f t="array" ref="F692:G692">LINEST(C592:C691,D592:D691)</f>
        <v>1.0555356001282352</v>
      </c>
      <c r="G692" s="2">
        <v>22.122459874052396</v>
      </c>
      <c r="H692" s="2">
        <f t="shared" si="123"/>
        <v>151.35376913609809</v>
      </c>
      <c r="I692" s="4">
        <f t="shared" si="124"/>
        <v>-0.46856020757885403</v>
      </c>
      <c r="J692" t="str">
        <f>_xlfn.IFS(I692&gt;Backtesting!$H$15,IF(OR(J691=$J$3,J691=$J$5),$J$5,$J$3),I692&lt;-Backtesting!$H$15,IF(OR(J691=$J$4,J691=$J$5),$J$5,$J$4),TRUE,IF(OR(J691=$J$7,J691=$J$6),$J$7,$J$6))</f>
        <v>Do nothing</v>
      </c>
      <c r="K692" t="str">
        <f t="shared" si="125"/>
        <v>Null</v>
      </c>
      <c r="L692" t="str">
        <f t="shared" si="126"/>
        <v>Null</v>
      </c>
      <c r="M692" s="7">
        <f t="shared" ref="M692:M755" si="129">_xlfn.IFS(L691="Null",_xlfn.IFS(L692="KBANK",C692,L692="SCB",D692,TRUE,0),AND(L691="KBANK",L692="Null"),D692,AND(L691="SCB",L692="Null"),C692,TRUE,0)</f>
        <v>0</v>
      </c>
      <c r="N692" s="7">
        <f t="shared" ref="N692:N755" si="130">_xlfn.IFS(K691="Null",_xlfn.IFS(K692="KBANK",-C692,K692="SCB",-D692,TRUE,0),AND(K691="KBANK",K692="Null"),-D692,AND(K691="SCB",K692="Null"),-C692,TRUE,0)</f>
        <v>0</v>
      </c>
      <c r="O692" s="10">
        <f t="shared" ref="O692:O755" si="131">SUM(M692:N692)</f>
        <v>0</v>
      </c>
      <c r="P692" s="4">
        <f t="shared" si="127"/>
        <v>42.574407333333298</v>
      </c>
      <c r="Q692" s="19">
        <f t="shared" si="117"/>
        <v>42.574407333333298</v>
      </c>
      <c r="R692" s="2">
        <f t="shared" si="118"/>
        <v>0</v>
      </c>
      <c r="S692" s="2">
        <f t="shared" si="119"/>
        <v>0</v>
      </c>
      <c r="T692" s="19">
        <f t="shared" si="120"/>
        <v>42.574407333333298</v>
      </c>
      <c r="U692" s="19">
        <f t="shared" si="128"/>
        <v>0</v>
      </c>
      <c r="V692">
        <f t="shared" si="121"/>
        <v>2012</v>
      </c>
    </row>
    <row r="693" spans="1:22" x14ac:dyDescent="0.25">
      <c r="A693" s="5">
        <v>691</v>
      </c>
      <c r="B693" s="1">
        <v>41212</v>
      </c>
      <c r="C693" s="2">
        <v>154.193375</v>
      </c>
      <c r="D693" s="2">
        <v>124.36917099999999</v>
      </c>
      <c r="E693" s="9">
        <f t="shared" si="122"/>
        <v>0.81444399238503706</v>
      </c>
      <c r="F693" s="2">
        <f t="array" ref="F693:G693">LINEST(C593:C692,D593:D692)</f>
        <v>1.0391522926961241</v>
      </c>
      <c r="G693" s="2">
        <v>24.140421822248669</v>
      </c>
      <c r="H693" s="2">
        <f t="shared" si="123"/>
        <v>153.37893100761497</v>
      </c>
      <c r="I693" s="4">
        <f t="shared" si="124"/>
        <v>-0.42463488295300172</v>
      </c>
      <c r="J693" t="str">
        <f>_xlfn.IFS(I693&gt;Backtesting!$H$15,IF(OR(J692=$J$3,J692=$J$5),$J$5,$J$3),I693&lt;-Backtesting!$H$15,IF(OR(J692=$J$4,J692=$J$5),$J$5,$J$4),TRUE,IF(OR(J692=$J$7,J692=$J$6),$J$7,$J$6))</f>
        <v>Do nothing</v>
      </c>
      <c r="K693" t="str">
        <f t="shared" si="125"/>
        <v>Null</v>
      </c>
      <c r="L693" t="str">
        <f t="shared" si="126"/>
        <v>Null</v>
      </c>
      <c r="M693" s="7">
        <f t="shared" si="129"/>
        <v>0</v>
      </c>
      <c r="N693" s="7">
        <f t="shared" si="130"/>
        <v>0</v>
      </c>
      <c r="O693" s="10">
        <f t="shared" si="131"/>
        <v>0</v>
      </c>
      <c r="P693" s="4">
        <f t="shared" si="127"/>
        <v>42.574407333333298</v>
      </c>
      <c r="Q693" s="19">
        <f t="shared" si="117"/>
        <v>42.574407333333298</v>
      </c>
      <c r="R693" s="2">
        <f t="shared" si="118"/>
        <v>0</v>
      </c>
      <c r="S693" s="2">
        <f t="shared" si="119"/>
        <v>0</v>
      </c>
      <c r="T693" s="19">
        <f t="shared" si="120"/>
        <v>42.574407333333298</v>
      </c>
      <c r="U693" s="19">
        <f t="shared" si="128"/>
        <v>0</v>
      </c>
      <c r="V693">
        <f t="shared" si="121"/>
        <v>2012</v>
      </c>
    </row>
    <row r="694" spans="1:22" x14ac:dyDescent="0.25">
      <c r="A694" s="5">
        <v>692</v>
      </c>
      <c r="B694" s="1">
        <v>41213</v>
      </c>
      <c r="C694" s="2">
        <v>155.935654</v>
      </c>
      <c r="D694" s="2">
        <v>124.75666</v>
      </c>
      <c r="E694" s="9">
        <f t="shared" si="122"/>
        <v>2.1602710676984032</v>
      </c>
      <c r="F694" s="2">
        <f t="array" ref="F694:G694">LINEST(C594:C693,D594:D693)</f>
        <v>1.0306567328444096</v>
      </c>
      <c r="G694" s="2">
        <v>25.194091336120749</v>
      </c>
      <c r="H694" s="2">
        <f t="shared" si="123"/>
        <v>153.7753829323016</v>
      </c>
      <c r="I694" s="4">
        <f t="shared" si="124"/>
        <v>-4.1014743968988437E-2</v>
      </c>
      <c r="J694" t="str">
        <f>_xlfn.IFS(I694&gt;Backtesting!$H$15,IF(OR(J693=$J$3,J693=$J$5),$J$5,$J$3),I694&lt;-Backtesting!$H$15,IF(OR(J693=$J$4,J693=$J$5),$J$5,$J$4),TRUE,IF(OR(J693=$J$7,J693=$J$6),$J$7,$J$6))</f>
        <v>Do nothing</v>
      </c>
      <c r="K694" t="str">
        <f t="shared" si="125"/>
        <v>Null</v>
      </c>
      <c r="L694" t="str">
        <f t="shared" si="126"/>
        <v>Null</v>
      </c>
      <c r="M694" s="7">
        <f t="shared" si="129"/>
        <v>0</v>
      </c>
      <c r="N694" s="7">
        <f t="shared" si="130"/>
        <v>0</v>
      </c>
      <c r="O694" s="10">
        <f t="shared" si="131"/>
        <v>0</v>
      </c>
      <c r="P694" s="4">
        <f t="shared" si="127"/>
        <v>42.574407333333298</v>
      </c>
      <c r="Q694" s="19">
        <f t="shared" ref="Q694:Q757" si="132">P694+O694</f>
        <v>42.574407333333298</v>
      </c>
      <c r="R694" s="2">
        <f t="shared" ref="R694:R757" si="133">_xlfn.IFS(K694="KBANK",C694,K694="SCB",D694,K694="Null",0)</f>
        <v>0</v>
      </c>
      <c r="S694" s="2">
        <f t="shared" ref="S694:S757" si="134">_xlfn.IFS(L694="KBANK",-C694,L694="SCB",-D694,L694="Null",0)</f>
        <v>0</v>
      </c>
      <c r="T694" s="19">
        <f t="shared" ref="T694:T757" si="135">SUM(Q694:S694)</f>
        <v>42.574407333333298</v>
      </c>
      <c r="U694" s="19">
        <f t="shared" si="128"/>
        <v>0</v>
      </c>
      <c r="V694">
        <f t="shared" si="121"/>
        <v>2012</v>
      </c>
    </row>
    <row r="695" spans="1:22" x14ac:dyDescent="0.25">
      <c r="A695" s="5">
        <v>693</v>
      </c>
      <c r="B695" s="1">
        <v>41214</v>
      </c>
      <c r="C695" s="2">
        <v>155.500046</v>
      </c>
      <c r="D695" s="2">
        <v>124.36917099999999</v>
      </c>
      <c r="E695" s="9">
        <f t="shared" si="122"/>
        <v>2.100219666962289</v>
      </c>
      <c r="F695" s="2">
        <f t="array" ref="F695:G695">LINEST(C595:C694,D595:D694)</f>
        <v>1.0283872234847999</v>
      </c>
      <c r="G695" s="2">
        <v>25.500159881241416</v>
      </c>
      <c r="H695" s="2">
        <f t="shared" si="123"/>
        <v>153.39982633303771</v>
      </c>
      <c r="I695" s="4">
        <f t="shared" si="124"/>
        <v>-4.9169002119337266E-2</v>
      </c>
      <c r="J695" t="str">
        <f>_xlfn.IFS(I695&gt;Backtesting!$H$15,IF(OR(J694=$J$3,J694=$J$5),$J$5,$J$3),I695&lt;-Backtesting!$H$15,IF(OR(J694=$J$4,J694=$J$5),$J$5,$J$4),TRUE,IF(OR(J694=$J$7,J694=$J$6),$J$7,$J$6))</f>
        <v>Do nothing</v>
      </c>
      <c r="K695" t="str">
        <f t="shared" si="125"/>
        <v>Null</v>
      </c>
      <c r="L695" t="str">
        <f t="shared" si="126"/>
        <v>Null</v>
      </c>
      <c r="M695" s="7">
        <f t="shared" si="129"/>
        <v>0</v>
      </c>
      <c r="N695" s="7">
        <f t="shared" si="130"/>
        <v>0</v>
      </c>
      <c r="O695" s="10">
        <f t="shared" si="131"/>
        <v>0</v>
      </c>
      <c r="P695" s="4">
        <f t="shared" si="127"/>
        <v>42.574407333333298</v>
      </c>
      <c r="Q695" s="19">
        <f t="shared" si="132"/>
        <v>42.574407333333298</v>
      </c>
      <c r="R695" s="2">
        <f t="shared" si="133"/>
        <v>0</v>
      </c>
      <c r="S695" s="2">
        <f t="shared" si="134"/>
        <v>0</v>
      </c>
      <c r="T695" s="19">
        <f t="shared" si="135"/>
        <v>42.574407333333298</v>
      </c>
      <c r="U695" s="19">
        <f t="shared" si="128"/>
        <v>0</v>
      </c>
      <c r="V695">
        <f t="shared" si="121"/>
        <v>2012</v>
      </c>
    </row>
    <row r="696" spans="1:22" x14ac:dyDescent="0.25">
      <c r="A696" s="5">
        <v>694</v>
      </c>
      <c r="B696" s="1">
        <v>41215</v>
      </c>
      <c r="C696" s="2">
        <v>155.935654</v>
      </c>
      <c r="D696" s="2">
        <v>125.531525</v>
      </c>
      <c r="E696" s="9">
        <f t="shared" si="122"/>
        <v>1.2954150453609827</v>
      </c>
      <c r="F696" s="2">
        <f t="array" ref="F696:G696">LINEST(C596:C695,D596:D695)</f>
        <v>1.0360956195900195</v>
      </c>
      <c r="G696" s="2">
        <v>24.577575781684018</v>
      </c>
      <c r="H696" s="2">
        <f t="shared" si="123"/>
        <v>154.64023895463902</v>
      </c>
      <c r="I696" s="4">
        <f t="shared" si="124"/>
        <v>-0.26210000496127328</v>
      </c>
      <c r="J696" t="str">
        <f>_xlfn.IFS(I696&gt;Backtesting!$H$15,IF(OR(J695=$J$3,J695=$J$5),$J$5,$J$3),I696&lt;-Backtesting!$H$15,IF(OR(J695=$J$4,J695=$J$5),$J$5,$J$4),TRUE,IF(OR(J695=$J$7,J695=$J$6),$J$7,$J$6))</f>
        <v>Do nothing</v>
      </c>
      <c r="K696" t="str">
        <f t="shared" si="125"/>
        <v>Null</v>
      </c>
      <c r="L696" t="str">
        <f t="shared" si="126"/>
        <v>Null</v>
      </c>
      <c r="M696" s="7">
        <f t="shared" si="129"/>
        <v>0</v>
      </c>
      <c r="N696" s="7">
        <f t="shared" si="130"/>
        <v>0</v>
      </c>
      <c r="O696" s="10">
        <f t="shared" si="131"/>
        <v>0</v>
      </c>
      <c r="P696" s="4">
        <f t="shared" si="127"/>
        <v>42.574407333333298</v>
      </c>
      <c r="Q696" s="19">
        <f t="shared" si="132"/>
        <v>42.574407333333298</v>
      </c>
      <c r="R696" s="2">
        <f t="shared" si="133"/>
        <v>0</v>
      </c>
      <c r="S696" s="2">
        <f t="shared" si="134"/>
        <v>0</v>
      </c>
      <c r="T696" s="19">
        <f t="shared" si="135"/>
        <v>42.574407333333298</v>
      </c>
      <c r="U696" s="19">
        <f t="shared" si="128"/>
        <v>0</v>
      </c>
      <c r="V696">
        <f t="shared" si="121"/>
        <v>2012</v>
      </c>
    </row>
    <row r="697" spans="1:22" x14ac:dyDescent="0.25">
      <c r="A697" s="5">
        <v>695</v>
      </c>
      <c r="B697" s="1">
        <v>41218</v>
      </c>
      <c r="C697" s="2">
        <v>154.62893700000001</v>
      </c>
      <c r="D697" s="2">
        <v>123.981735</v>
      </c>
      <c r="E697" s="9">
        <f t="shared" si="122"/>
        <v>1.5764171999349799</v>
      </c>
      <c r="F697" s="2">
        <f t="array" ref="F697:G697">LINEST(C597:C696,D597:D696)</f>
        <v>1.0364659082724559</v>
      </c>
      <c r="G697" s="2">
        <v>24.549678224095089</v>
      </c>
      <c r="H697" s="2">
        <f t="shared" si="123"/>
        <v>153.05251980006503</v>
      </c>
      <c r="I697" s="4">
        <f t="shared" si="124"/>
        <v>-0.1714154098665974</v>
      </c>
      <c r="J697" t="str">
        <f>_xlfn.IFS(I697&gt;Backtesting!$H$15,IF(OR(J696=$J$3,J696=$J$5),$J$5,$J$3),I697&lt;-Backtesting!$H$15,IF(OR(J696=$J$4,J696=$J$5),$J$5,$J$4),TRUE,IF(OR(J696=$J$7,J696=$J$6),$J$7,$J$6))</f>
        <v>Do nothing</v>
      </c>
      <c r="K697" t="str">
        <f t="shared" si="125"/>
        <v>Null</v>
      </c>
      <c r="L697" t="str">
        <f t="shared" si="126"/>
        <v>Null</v>
      </c>
      <c r="M697" s="7">
        <f t="shared" si="129"/>
        <v>0</v>
      </c>
      <c r="N697" s="7">
        <f t="shared" si="130"/>
        <v>0</v>
      </c>
      <c r="O697" s="10">
        <f t="shared" si="131"/>
        <v>0</v>
      </c>
      <c r="P697" s="4">
        <f t="shared" si="127"/>
        <v>42.574407333333298</v>
      </c>
      <c r="Q697" s="19">
        <f t="shared" si="132"/>
        <v>42.574407333333298</v>
      </c>
      <c r="R697" s="2">
        <f t="shared" si="133"/>
        <v>0</v>
      </c>
      <c r="S697" s="2">
        <f t="shared" si="134"/>
        <v>0</v>
      </c>
      <c r="T697" s="19">
        <f t="shared" si="135"/>
        <v>42.574407333333298</v>
      </c>
      <c r="U697" s="19">
        <f t="shared" si="128"/>
        <v>0</v>
      </c>
      <c r="V697">
        <f t="shared" si="121"/>
        <v>2012</v>
      </c>
    </row>
    <row r="698" spans="1:22" x14ac:dyDescent="0.25">
      <c r="A698" s="5">
        <v>696</v>
      </c>
      <c r="B698" s="1">
        <v>41219</v>
      </c>
      <c r="C698" s="2">
        <v>153.75775100000001</v>
      </c>
      <c r="D698" s="2">
        <v>122.04452499999999</v>
      </c>
      <c r="E698" s="9">
        <f t="shared" si="122"/>
        <v>2.7042207023258982</v>
      </c>
      <c r="F698" s="2">
        <f t="array" ref="F698:G698">LINEST(C598:C697,D598:D697)</f>
        <v>1.0443789206251288</v>
      </c>
      <c r="G698" s="2">
        <v>23.592801009967573</v>
      </c>
      <c r="H698" s="2">
        <f t="shared" si="123"/>
        <v>151.05353029767411</v>
      </c>
      <c r="I698" s="4">
        <f t="shared" si="124"/>
        <v>0.16851088106656073</v>
      </c>
      <c r="J698" t="str">
        <f>_xlfn.IFS(I698&gt;Backtesting!$H$15,IF(OR(J697=$J$3,J697=$J$5),$J$5,$J$3),I698&lt;-Backtesting!$H$15,IF(OR(J697=$J$4,J697=$J$5),$J$5,$J$4),TRUE,IF(OR(J697=$J$7,J697=$J$6),$J$7,$J$6))</f>
        <v>Do nothing</v>
      </c>
      <c r="K698" t="str">
        <f t="shared" si="125"/>
        <v>Null</v>
      </c>
      <c r="L698" t="str">
        <f t="shared" si="126"/>
        <v>Null</v>
      </c>
      <c r="M698" s="7">
        <f t="shared" si="129"/>
        <v>0</v>
      </c>
      <c r="N698" s="7">
        <f t="shared" si="130"/>
        <v>0</v>
      </c>
      <c r="O698" s="10">
        <f t="shared" si="131"/>
        <v>0</v>
      </c>
      <c r="P698" s="4">
        <f t="shared" si="127"/>
        <v>42.574407333333298</v>
      </c>
      <c r="Q698" s="19">
        <f t="shared" si="132"/>
        <v>42.574407333333298</v>
      </c>
      <c r="R698" s="2">
        <f t="shared" si="133"/>
        <v>0</v>
      </c>
      <c r="S698" s="2">
        <f t="shared" si="134"/>
        <v>0</v>
      </c>
      <c r="T698" s="19">
        <f t="shared" si="135"/>
        <v>42.574407333333298</v>
      </c>
      <c r="U698" s="19">
        <f t="shared" si="128"/>
        <v>0</v>
      </c>
      <c r="V698">
        <f t="shared" si="121"/>
        <v>2012</v>
      </c>
    </row>
    <row r="699" spans="1:22" x14ac:dyDescent="0.25">
      <c r="A699" s="5">
        <v>697</v>
      </c>
      <c r="B699" s="1">
        <v>41220</v>
      </c>
      <c r="C699" s="2">
        <v>155.06448399999999</v>
      </c>
      <c r="D699" s="2">
        <v>122.04452499999999</v>
      </c>
      <c r="E699" s="9">
        <f t="shared" si="122"/>
        <v>3.9837617753474319</v>
      </c>
      <c r="F699" s="2">
        <f t="array" ref="F699:G699">LINEST(C599:C698,D599:D698)</f>
        <v>1.0460261934709334</v>
      </c>
      <c r="G699" s="2">
        <v>23.418952304934393</v>
      </c>
      <c r="H699" s="2">
        <f t="shared" si="123"/>
        <v>151.08072222465256</v>
      </c>
      <c r="I699" s="4">
        <f t="shared" si="124"/>
        <v>0.54846801980974813</v>
      </c>
      <c r="J699" t="str">
        <f>_xlfn.IFS(I699&gt;Backtesting!$H$15,IF(OR(J698=$J$3,J698=$J$5),$J$5,$J$3),I699&lt;-Backtesting!$H$15,IF(OR(J698=$J$4,J698=$J$5),$J$5,$J$4),TRUE,IF(OR(J698=$J$7,J698=$J$6),$J$7,$J$6))</f>
        <v>Do nothing</v>
      </c>
      <c r="K699" t="str">
        <f t="shared" si="125"/>
        <v>Null</v>
      </c>
      <c r="L699" t="str">
        <f t="shared" si="126"/>
        <v>Null</v>
      </c>
      <c r="M699" s="7">
        <f t="shared" si="129"/>
        <v>0</v>
      </c>
      <c r="N699" s="7">
        <f t="shared" si="130"/>
        <v>0</v>
      </c>
      <c r="O699" s="10">
        <f t="shared" si="131"/>
        <v>0</v>
      </c>
      <c r="P699" s="4">
        <f t="shared" si="127"/>
        <v>42.574407333333298</v>
      </c>
      <c r="Q699" s="19">
        <f t="shared" si="132"/>
        <v>42.574407333333298</v>
      </c>
      <c r="R699" s="2">
        <f t="shared" si="133"/>
        <v>0</v>
      </c>
      <c r="S699" s="2">
        <f t="shared" si="134"/>
        <v>0</v>
      </c>
      <c r="T699" s="19">
        <f t="shared" si="135"/>
        <v>42.574407333333298</v>
      </c>
      <c r="U699" s="19">
        <f t="shared" si="128"/>
        <v>0</v>
      </c>
      <c r="V699">
        <f t="shared" si="121"/>
        <v>2012</v>
      </c>
    </row>
    <row r="700" spans="1:22" x14ac:dyDescent="0.25">
      <c r="A700" s="5">
        <v>698</v>
      </c>
      <c r="B700" s="1">
        <v>41221</v>
      </c>
      <c r="C700" s="2">
        <v>155.06448399999999</v>
      </c>
      <c r="D700" s="2">
        <v>123.20687100000001</v>
      </c>
      <c r="E700" s="9">
        <f t="shared" si="122"/>
        <v>2.7224590061142351</v>
      </c>
      <c r="F700" s="2">
        <f t="array" ref="F700:G700">LINEST(C600:C699,D600:D699)</f>
        <v>1.0447023441657255</v>
      </c>
      <c r="G700" s="2">
        <v>23.627518042861595</v>
      </c>
      <c r="H700" s="2">
        <f t="shared" si="123"/>
        <v>152.34202499388576</v>
      </c>
      <c r="I700" s="4">
        <f t="shared" si="124"/>
        <v>0.18410896382648095</v>
      </c>
      <c r="J700" t="str">
        <f>_xlfn.IFS(I700&gt;Backtesting!$H$15,IF(OR(J699=$J$3,J699=$J$5),$J$5,$J$3),I700&lt;-Backtesting!$H$15,IF(OR(J699=$J$4,J699=$J$5),$J$5,$J$4),TRUE,IF(OR(J699=$J$7,J699=$J$6),$J$7,$J$6))</f>
        <v>Do nothing</v>
      </c>
      <c r="K700" t="str">
        <f t="shared" si="125"/>
        <v>Null</v>
      </c>
      <c r="L700" t="str">
        <f t="shared" si="126"/>
        <v>Null</v>
      </c>
      <c r="M700" s="7">
        <f t="shared" si="129"/>
        <v>0</v>
      </c>
      <c r="N700" s="7">
        <f t="shared" si="130"/>
        <v>0</v>
      </c>
      <c r="O700" s="10">
        <f t="shared" si="131"/>
        <v>0</v>
      </c>
      <c r="P700" s="4">
        <f t="shared" si="127"/>
        <v>42.574407333333298</v>
      </c>
      <c r="Q700" s="19">
        <f t="shared" si="132"/>
        <v>42.574407333333298</v>
      </c>
      <c r="R700" s="2">
        <f t="shared" si="133"/>
        <v>0</v>
      </c>
      <c r="S700" s="2">
        <f t="shared" si="134"/>
        <v>0</v>
      </c>
      <c r="T700" s="19">
        <f t="shared" si="135"/>
        <v>42.574407333333298</v>
      </c>
      <c r="U700" s="19">
        <f t="shared" si="128"/>
        <v>0</v>
      </c>
      <c r="V700">
        <f t="shared" si="121"/>
        <v>2012</v>
      </c>
    </row>
    <row r="701" spans="1:22" x14ac:dyDescent="0.25">
      <c r="A701" s="5">
        <v>699</v>
      </c>
      <c r="B701" s="1">
        <v>41222</v>
      </c>
      <c r="C701" s="2">
        <v>156.371216</v>
      </c>
      <c r="D701" s="2">
        <v>123.981735</v>
      </c>
      <c r="E701" s="9">
        <f t="shared" si="122"/>
        <v>3.1877604025679034</v>
      </c>
      <c r="F701" s="2">
        <f t="array" ref="F701:G701">LINEST(C601:C700,D601:D700)</f>
        <v>1.0441858650204139</v>
      </c>
      <c r="G701" s="2">
        <v>23.723480389725395</v>
      </c>
      <c r="H701" s="2">
        <f t="shared" si="123"/>
        <v>153.1834555974321</v>
      </c>
      <c r="I701" s="4">
        <f t="shared" si="124"/>
        <v>0.32536158304762486</v>
      </c>
      <c r="J701" t="str">
        <f>_xlfn.IFS(I701&gt;Backtesting!$H$15,IF(OR(J700=$J$3,J700=$J$5),$J$5,$J$3),I701&lt;-Backtesting!$H$15,IF(OR(J700=$J$4,J700=$J$5),$J$5,$J$4),TRUE,IF(OR(J700=$J$7,J700=$J$6),$J$7,$J$6))</f>
        <v>Do nothing</v>
      </c>
      <c r="K701" t="str">
        <f t="shared" si="125"/>
        <v>Null</v>
      </c>
      <c r="L701" t="str">
        <f t="shared" si="126"/>
        <v>Null</v>
      </c>
      <c r="M701" s="7">
        <f t="shared" si="129"/>
        <v>0</v>
      </c>
      <c r="N701" s="7">
        <f t="shared" si="130"/>
        <v>0</v>
      </c>
      <c r="O701" s="10">
        <f t="shared" si="131"/>
        <v>0</v>
      </c>
      <c r="P701" s="4">
        <f t="shared" si="127"/>
        <v>42.574407333333298</v>
      </c>
      <c r="Q701" s="19">
        <f t="shared" si="132"/>
        <v>42.574407333333298</v>
      </c>
      <c r="R701" s="2">
        <f t="shared" si="133"/>
        <v>0</v>
      </c>
      <c r="S701" s="2">
        <f t="shared" si="134"/>
        <v>0</v>
      </c>
      <c r="T701" s="19">
        <f t="shared" si="135"/>
        <v>42.574407333333298</v>
      </c>
      <c r="U701" s="19">
        <f t="shared" si="128"/>
        <v>0</v>
      </c>
      <c r="V701">
        <f t="shared" si="121"/>
        <v>2012</v>
      </c>
    </row>
    <row r="702" spans="1:22" x14ac:dyDescent="0.25">
      <c r="A702" s="5">
        <v>700</v>
      </c>
      <c r="B702" s="1">
        <v>41225</v>
      </c>
      <c r="C702" s="2">
        <v>158.98466500000001</v>
      </c>
      <c r="D702" s="2">
        <v>123.59429900000001</v>
      </c>
      <c r="E702" s="9">
        <f t="shared" si="122"/>
        <v>6.1671366157704028</v>
      </c>
      <c r="F702" s="2">
        <f t="array" ref="F702:G702">LINEST(C602:C701,D602:D701)</f>
        <v>1.0467359185841869</v>
      </c>
      <c r="G702" s="2">
        <v>23.446936288695952</v>
      </c>
      <c r="H702" s="2">
        <f t="shared" si="123"/>
        <v>152.8175283842296</v>
      </c>
      <c r="I702" s="4">
        <f t="shared" si="124"/>
        <v>1.2000245503695239</v>
      </c>
      <c r="J702" t="str">
        <f>_xlfn.IFS(I702&gt;Backtesting!$H$15,IF(OR(J701=$J$3,J701=$J$5),$J$5,$J$3),I702&lt;-Backtesting!$H$15,IF(OR(J701=$J$4,J701=$J$5),$J$5,$J$4),TRUE,IF(OR(J701=$J$7,J701=$J$6),$J$7,$J$6))</f>
        <v>Do nothing</v>
      </c>
      <c r="K702" t="str">
        <f t="shared" si="125"/>
        <v>Null</v>
      </c>
      <c r="L702" t="str">
        <f t="shared" si="126"/>
        <v>Null</v>
      </c>
      <c r="M702" s="7">
        <f t="shared" si="129"/>
        <v>0</v>
      </c>
      <c r="N702" s="7">
        <f t="shared" si="130"/>
        <v>0</v>
      </c>
      <c r="O702" s="10">
        <f t="shared" si="131"/>
        <v>0</v>
      </c>
      <c r="P702" s="4">
        <f t="shared" si="127"/>
        <v>42.574407333333298</v>
      </c>
      <c r="Q702" s="19">
        <f t="shared" si="132"/>
        <v>42.574407333333298</v>
      </c>
      <c r="R702" s="2">
        <f t="shared" si="133"/>
        <v>0</v>
      </c>
      <c r="S702" s="2">
        <f t="shared" si="134"/>
        <v>0</v>
      </c>
      <c r="T702" s="19">
        <f t="shared" si="135"/>
        <v>42.574407333333298</v>
      </c>
      <c r="U702" s="19">
        <f t="shared" si="128"/>
        <v>0</v>
      </c>
      <c r="V702">
        <f t="shared" si="121"/>
        <v>2012</v>
      </c>
    </row>
    <row r="703" spans="1:22" x14ac:dyDescent="0.25">
      <c r="A703" s="5">
        <v>701</v>
      </c>
      <c r="B703" s="1">
        <v>41226</v>
      </c>
      <c r="C703" s="2">
        <v>156.371216</v>
      </c>
      <c r="D703" s="2">
        <v>122.04452499999999</v>
      </c>
      <c r="E703" s="9">
        <f t="shared" si="122"/>
        <v>5.104173781507285</v>
      </c>
      <c r="F703" s="2">
        <f t="array" ref="F703:G703">LINEST(C603:C702,D603:D702)</f>
        <v>1.0485054081981136</v>
      </c>
      <c r="G703" s="2">
        <v>23.302697715022859</v>
      </c>
      <c r="H703" s="2">
        <f t="shared" si="123"/>
        <v>151.26704221849272</v>
      </c>
      <c r="I703" s="4">
        <f t="shared" si="124"/>
        <v>0.87962978796568492</v>
      </c>
      <c r="J703" t="str">
        <f>_xlfn.IFS(I703&gt;Backtesting!$H$15,IF(OR(J702=$J$3,J702=$J$5),$J$5,$J$3),I703&lt;-Backtesting!$H$15,IF(OR(J702=$J$4,J702=$J$5),$J$5,$J$4),TRUE,IF(OR(J702=$J$7,J702=$J$6),$J$7,$J$6))</f>
        <v>Do nothing</v>
      </c>
      <c r="K703" t="str">
        <f t="shared" si="125"/>
        <v>Null</v>
      </c>
      <c r="L703" t="str">
        <f t="shared" si="126"/>
        <v>Null</v>
      </c>
      <c r="M703" s="7">
        <f t="shared" si="129"/>
        <v>0</v>
      </c>
      <c r="N703" s="7">
        <f t="shared" si="130"/>
        <v>0</v>
      </c>
      <c r="O703" s="10">
        <f t="shared" si="131"/>
        <v>0</v>
      </c>
      <c r="P703" s="4">
        <f t="shared" si="127"/>
        <v>42.574407333333298</v>
      </c>
      <c r="Q703" s="19">
        <f t="shared" si="132"/>
        <v>42.574407333333298</v>
      </c>
      <c r="R703" s="2">
        <f t="shared" si="133"/>
        <v>0</v>
      </c>
      <c r="S703" s="2">
        <f t="shared" si="134"/>
        <v>0</v>
      </c>
      <c r="T703" s="19">
        <f t="shared" si="135"/>
        <v>42.574407333333298</v>
      </c>
      <c r="U703" s="19">
        <f t="shared" si="128"/>
        <v>0</v>
      </c>
      <c r="V703">
        <f t="shared" si="121"/>
        <v>2012</v>
      </c>
    </row>
    <row r="704" spans="1:22" x14ac:dyDescent="0.25">
      <c r="A704" s="5">
        <v>702</v>
      </c>
      <c r="B704" s="1">
        <v>41227</v>
      </c>
      <c r="C704" s="2">
        <v>154.193375</v>
      </c>
      <c r="D704" s="2">
        <v>121.657089</v>
      </c>
      <c r="E704" s="9">
        <f t="shared" si="122"/>
        <v>3.2631770502483164</v>
      </c>
      <c r="F704" s="2">
        <f t="array" ref="F704:G704">LINEST(C604:C703,D604:D703)</f>
        <v>1.0414721976705703</v>
      </c>
      <c r="G704" s="2">
        <v>24.227722106717522</v>
      </c>
      <c r="H704" s="2">
        <f t="shared" si="123"/>
        <v>150.93019794975169</v>
      </c>
      <c r="I704" s="4">
        <f t="shared" si="124"/>
        <v>0.33929663142414695</v>
      </c>
      <c r="J704" t="str">
        <f>_xlfn.IFS(I704&gt;Backtesting!$H$15,IF(OR(J703=$J$3,J703=$J$5),$J$5,$J$3),I704&lt;-Backtesting!$H$15,IF(OR(J703=$J$4,J703=$J$5),$J$5,$J$4),TRUE,IF(OR(J703=$J$7,J703=$J$6),$J$7,$J$6))</f>
        <v>Do nothing</v>
      </c>
      <c r="K704" t="str">
        <f t="shared" si="125"/>
        <v>Null</v>
      </c>
      <c r="L704" t="str">
        <f t="shared" si="126"/>
        <v>Null</v>
      </c>
      <c r="M704" s="7">
        <f t="shared" si="129"/>
        <v>0</v>
      </c>
      <c r="N704" s="7">
        <f t="shared" si="130"/>
        <v>0</v>
      </c>
      <c r="O704" s="10">
        <f t="shared" si="131"/>
        <v>0</v>
      </c>
      <c r="P704" s="4">
        <f t="shared" si="127"/>
        <v>42.574407333333298</v>
      </c>
      <c r="Q704" s="19">
        <f t="shared" si="132"/>
        <v>42.574407333333298</v>
      </c>
      <c r="R704" s="2">
        <f t="shared" si="133"/>
        <v>0</v>
      </c>
      <c r="S704" s="2">
        <f t="shared" si="134"/>
        <v>0</v>
      </c>
      <c r="T704" s="19">
        <f t="shared" si="135"/>
        <v>42.574407333333298</v>
      </c>
      <c r="U704" s="19">
        <f t="shared" si="128"/>
        <v>0</v>
      </c>
      <c r="V704">
        <f t="shared" si="121"/>
        <v>2012</v>
      </c>
    </row>
    <row r="705" spans="1:22" x14ac:dyDescent="0.25">
      <c r="A705" s="5">
        <v>703</v>
      </c>
      <c r="B705" s="1">
        <v>41228</v>
      </c>
      <c r="C705" s="2">
        <v>153.32221999999999</v>
      </c>
      <c r="D705" s="2">
        <v>122.819435</v>
      </c>
      <c r="E705" s="9">
        <f t="shared" si="122"/>
        <v>1.1488648123532528</v>
      </c>
      <c r="F705" s="2">
        <f t="array" ref="F705:G705">LINEST(C605:C704,D605:D704)</f>
        <v>1.0417147282772208</v>
      </c>
      <c r="G705" s="2">
        <v>24.230540829459954</v>
      </c>
      <c r="H705" s="2">
        <f t="shared" si="123"/>
        <v>152.17335518764673</v>
      </c>
      <c r="I705" s="4">
        <f t="shared" si="124"/>
        <v>-0.26657132625189317</v>
      </c>
      <c r="J705" t="str">
        <f>_xlfn.IFS(I705&gt;Backtesting!$H$15,IF(OR(J704=$J$3,J704=$J$5),$J$5,$J$3),I705&lt;-Backtesting!$H$15,IF(OR(J704=$J$4,J704=$J$5),$J$5,$J$4),TRUE,IF(OR(J704=$J$7,J704=$J$6),$J$7,$J$6))</f>
        <v>Do nothing</v>
      </c>
      <c r="K705" t="str">
        <f t="shared" si="125"/>
        <v>Null</v>
      </c>
      <c r="L705" t="str">
        <f t="shared" si="126"/>
        <v>Null</v>
      </c>
      <c r="M705" s="7">
        <f t="shared" si="129"/>
        <v>0</v>
      </c>
      <c r="N705" s="7">
        <f t="shared" si="130"/>
        <v>0</v>
      </c>
      <c r="O705" s="10">
        <f t="shared" si="131"/>
        <v>0</v>
      </c>
      <c r="P705" s="4">
        <f t="shared" si="127"/>
        <v>42.574407333333298</v>
      </c>
      <c r="Q705" s="19">
        <f t="shared" si="132"/>
        <v>42.574407333333298</v>
      </c>
      <c r="R705" s="2">
        <f t="shared" si="133"/>
        <v>0</v>
      </c>
      <c r="S705" s="2">
        <f t="shared" si="134"/>
        <v>0</v>
      </c>
      <c r="T705" s="19">
        <f t="shared" si="135"/>
        <v>42.574407333333298</v>
      </c>
      <c r="U705" s="19">
        <f t="shared" si="128"/>
        <v>0</v>
      </c>
      <c r="V705">
        <f t="shared" si="121"/>
        <v>2012</v>
      </c>
    </row>
    <row r="706" spans="1:22" x14ac:dyDescent="0.25">
      <c r="A706" s="5">
        <v>704</v>
      </c>
      <c r="B706" s="1">
        <v>41229</v>
      </c>
      <c r="C706" s="2">
        <v>155.06448399999999</v>
      </c>
      <c r="D706" s="2">
        <v>122.04452499999999</v>
      </c>
      <c r="E706" s="9">
        <f t="shared" si="122"/>
        <v>3.6977304737454801</v>
      </c>
      <c r="F706" s="2">
        <f t="array" ref="F706:G706">LINEST(C606:C705,D606:D705)</f>
        <v>1.0482171850611786</v>
      </c>
      <c r="G706" s="2">
        <v>23.437585078625872</v>
      </c>
      <c r="H706" s="2">
        <f t="shared" si="123"/>
        <v>151.36675352625451</v>
      </c>
      <c r="I706" s="4">
        <f t="shared" si="124"/>
        <v>0.49229741360158147</v>
      </c>
      <c r="J706" t="str">
        <f>_xlfn.IFS(I706&gt;Backtesting!$H$15,IF(OR(J705=$J$3,J705=$J$5),$J$5,$J$3),I706&lt;-Backtesting!$H$15,IF(OR(J705=$J$4,J705=$J$5),$J$5,$J$4),TRUE,IF(OR(J705=$J$7,J705=$J$6),$J$7,$J$6))</f>
        <v>Do nothing</v>
      </c>
      <c r="K706" t="str">
        <f t="shared" si="125"/>
        <v>Null</v>
      </c>
      <c r="L706" t="str">
        <f t="shared" si="126"/>
        <v>Null</v>
      </c>
      <c r="M706" s="7">
        <f t="shared" si="129"/>
        <v>0</v>
      </c>
      <c r="N706" s="7">
        <f t="shared" si="130"/>
        <v>0</v>
      </c>
      <c r="O706" s="10">
        <f t="shared" si="131"/>
        <v>0</v>
      </c>
      <c r="P706" s="4">
        <f t="shared" si="127"/>
        <v>42.574407333333298</v>
      </c>
      <c r="Q706" s="19">
        <f t="shared" si="132"/>
        <v>42.574407333333298</v>
      </c>
      <c r="R706" s="2">
        <f t="shared" si="133"/>
        <v>0</v>
      </c>
      <c r="S706" s="2">
        <f t="shared" si="134"/>
        <v>0</v>
      </c>
      <c r="T706" s="19">
        <f t="shared" si="135"/>
        <v>42.574407333333298</v>
      </c>
      <c r="U706" s="19">
        <f t="shared" si="128"/>
        <v>0</v>
      </c>
      <c r="V706">
        <f t="shared" si="121"/>
        <v>2012</v>
      </c>
    </row>
    <row r="707" spans="1:22" x14ac:dyDescent="0.25">
      <c r="A707" s="5">
        <v>705</v>
      </c>
      <c r="B707" s="1">
        <v>41232</v>
      </c>
      <c r="C707" s="2">
        <v>154.62893700000001</v>
      </c>
      <c r="D707" s="2">
        <v>121.269661</v>
      </c>
      <c r="E707" s="9">
        <f t="shared" si="122"/>
        <v>4.0718381163050026</v>
      </c>
      <c r="F707" s="2">
        <f t="array" ref="F707:G707">LINEST(C607:C706,D607:D706)</f>
        <v>1.0624402013319416</v>
      </c>
      <c r="G707" s="2">
        <v>21.71533583539869</v>
      </c>
      <c r="H707" s="2">
        <f t="shared" si="123"/>
        <v>150.55709888369501</v>
      </c>
      <c r="I707" s="4">
        <f t="shared" si="124"/>
        <v>0.6215996283337214</v>
      </c>
      <c r="J707" t="str">
        <f>_xlfn.IFS(I707&gt;Backtesting!$H$15,IF(OR(J706=$J$3,J706=$J$5),$J$5,$J$3),I707&lt;-Backtesting!$H$15,IF(OR(J706=$J$4,J706=$J$5),$J$5,$J$4),TRUE,IF(OR(J706=$J$7,J706=$J$6),$J$7,$J$6))</f>
        <v>Do nothing</v>
      </c>
      <c r="K707" t="str">
        <f t="shared" si="125"/>
        <v>Null</v>
      </c>
      <c r="L707" t="str">
        <f t="shared" si="126"/>
        <v>Null</v>
      </c>
      <c r="M707" s="7">
        <f t="shared" si="129"/>
        <v>0</v>
      </c>
      <c r="N707" s="7">
        <f t="shared" si="130"/>
        <v>0</v>
      </c>
      <c r="O707" s="10">
        <f t="shared" si="131"/>
        <v>0</v>
      </c>
      <c r="P707" s="4">
        <f t="shared" si="127"/>
        <v>42.574407333333298</v>
      </c>
      <c r="Q707" s="19">
        <f t="shared" si="132"/>
        <v>42.574407333333298</v>
      </c>
      <c r="R707" s="2">
        <f t="shared" si="133"/>
        <v>0</v>
      </c>
      <c r="S707" s="2">
        <f t="shared" si="134"/>
        <v>0</v>
      </c>
      <c r="T707" s="19">
        <f t="shared" si="135"/>
        <v>42.574407333333298</v>
      </c>
      <c r="U707" s="19">
        <f t="shared" si="128"/>
        <v>0</v>
      </c>
      <c r="V707">
        <f t="shared" si="121"/>
        <v>2012</v>
      </c>
    </row>
    <row r="708" spans="1:22" x14ac:dyDescent="0.25">
      <c r="A708" s="5">
        <v>706</v>
      </c>
      <c r="B708" s="1">
        <v>41233</v>
      </c>
      <c r="C708" s="2">
        <v>155.935654</v>
      </c>
      <c r="D708" s="2">
        <v>120.494766</v>
      </c>
      <c r="E708" s="9">
        <f t="shared" si="122"/>
        <v>6.1870865839792941</v>
      </c>
      <c r="F708" s="2">
        <f t="array" ref="F708:G708">LINEST(C608:C707,D608:D707)</f>
        <v>1.0684470282667051</v>
      </c>
      <c r="G708" s="2">
        <v>21.006292761628686</v>
      </c>
      <c r="H708" s="2">
        <f t="shared" si="123"/>
        <v>149.74856741602071</v>
      </c>
      <c r="I708" s="4">
        <f t="shared" si="124"/>
        <v>1.2650212818714892</v>
      </c>
      <c r="J708" t="str">
        <f>_xlfn.IFS(I708&gt;Backtesting!$H$15,IF(OR(J707=$J$3,J707=$J$5),$J$5,$J$3),I708&lt;-Backtesting!$H$15,IF(OR(J707=$J$4,J707=$J$5),$J$5,$J$4),TRUE,IF(OR(J707=$J$7,J707=$J$6),$J$7,$J$6))</f>
        <v>Do nothing</v>
      </c>
      <c r="K708" t="str">
        <f t="shared" si="125"/>
        <v>Null</v>
      </c>
      <c r="L708" t="str">
        <f t="shared" si="126"/>
        <v>Null</v>
      </c>
      <c r="M708" s="7">
        <f t="shared" si="129"/>
        <v>0</v>
      </c>
      <c r="N708" s="7">
        <f t="shared" si="130"/>
        <v>0</v>
      </c>
      <c r="O708" s="10">
        <f t="shared" si="131"/>
        <v>0</v>
      </c>
      <c r="P708" s="4">
        <f t="shared" si="127"/>
        <v>42.574407333333298</v>
      </c>
      <c r="Q708" s="19">
        <f t="shared" si="132"/>
        <v>42.574407333333298</v>
      </c>
      <c r="R708" s="2">
        <f t="shared" si="133"/>
        <v>0</v>
      </c>
      <c r="S708" s="2">
        <f t="shared" si="134"/>
        <v>0</v>
      </c>
      <c r="T708" s="19">
        <f t="shared" si="135"/>
        <v>42.574407333333298</v>
      </c>
      <c r="U708" s="19">
        <f t="shared" si="128"/>
        <v>0</v>
      </c>
      <c r="V708">
        <f t="shared" ref="V708:V771" si="136">YEAR(B708)</f>
        <v>2012</v>
      </c>
    </row>
    <row r="709" spans="1:22" x14ac:dyDescent="0.25">
      <c r="A709" s="5">
        <v>707</v>
      </c>
      <c r="B709" s="1">
        <v>41234</v>
      </c>
      <c r="C709" s="2">
        <v>155.935654</v>
      </c>
      <c r="D709" s="2">
        <v>121.657089</v>
      </c>
      <c r="E709" s="9">
        <f t="shared" si="122"/>
        <v>4.8822468945915034</v>
      </c>
      <c r="F709" s="2">
        <f t="array" ref="F709:G709">LINEST(C609:C708,D609:D708)</f>
        <v>1.0645219478364774</v>
      </c>
      <c r="G709" s="2">
        <v>21.546765755012814</v>
      </c>
      <c r="H709" s="2">
        <f t="shared" si="123"/>
        <v>151.0534071054085</v>
      </c>
      <c r="I709" s="4">
        <f t="shared" si="124"/>
        <v>0.86728378129956563</v>
      </c>
      <c r="J709" t="str">
        <f>_xlfn.IFS(I709&gt;Backtesting!$H$15,IF(OR(J708=$J$3,J708=$J$5),$J$5,$J$3),I709&lt;-Backtesting!$H$15,IF(OR(J708=$J$4,J708=$J$5),$J$5,$J$4),TRUE,IF(OR(J708=$J$7,J708=$J$6),$J$7,$J$6))</f>
        <v>Do nothing</v>
      </c>
      <c r="K709" t="str">
        <f t="shared" si="125"/>
        <v>Null</v>
      </c>
      <c r="L709" t="str">
        <f t="shared" si="126"/>
        <v>Null</v>
      </c>
      <c r="M709" s="7">
        <f t="shared" si="129"/>
        <v>0</v>
      </c>
      <c r="N709" s="7">
        <f t="shared" si="130"/>
        <v>0</v>
      </c>
      <c r="O709" s="10">
        <f t="shared" si="131"/>
        <v>0</v>
      </c>
      <c r="P709" s="4">
        <f t="shared" si="127"/>
        <v>42.574407333333298</v>
      </c>
      <c r="Q709" s="19">
        <f t="shared" si="132"/>
        <v>42.574407333333298</v>
      </c>
      <c r="R709" s="2">
        <f t="shared" si="133"/>
        <v>0</v>
      </c>
      <c r="S709" s="2">
        <f t="shared" si="134"/>
        <v>0</v>
      </c>
      <c r="T709" s="19">
        <f t="shared" si="135"/>
        <v>42.574407333333298</v>
      </c>
      <c r="U709" s="19">
        <f t="shared" si="128"/>
        <v>0</v>
      </c>
      <c r="V709">
        <f t="shared" si="136"/>
        <v>2012</v>
      </c>
    </row>
    <row r="710" spans="1:22" x14ac:dyDescent="0.25">
      <c r="A710" s="5">
        <v>708</v>
      </c>
      <c r="B710" s="1">
        <v>41235</v>
      </c>
      <c r="C710" s="2">
        <v>157.67794799999999</v>
      </c>
      <c r="D710" s="2">
        <v>123.20687100000001</v>
      </c>
      <c r="E710" s="9">
        <f t="shared" si="122"/>
        <v>4.9197625388347319</v>
      </c>
      <c r="F710" s="2">
        <f t="array" ref="F710:G710">LINEST(C610:C709,D610:D709)</f>
        <v>1.0583701813214139</v>
      </c>
      <c r="G710" s="2">
        <v>22.359707060851207</v>
      </c>
      <c r="H710" s="2">
        <f t="shared" si="123"/>
        <v>152.75818546116525</v>
      </c>
      <c r="I710" s="4">
        <f t="shared" si="124"/>
        <v>0.87192572399092794</v>
      </c>
      <c r="J710" t="str">
        <f>_xlfn.IFS(I710&gt;Backtesting!$H$15,IF(OR(J709=$J$3,J709=$J$5),$J$5,$J$3),I710&lt;-Backtesting!$H$15,IF(OR(J709=$J$4,J709=$J$5),$J$5,$J$4),TRUE,IF(OR(J709=$J$7,J709=$J$6),$J$7,$J$6))</f>
        <v>Do nothing</v>
      </c>
      <c r="K710" t="str">
        <f t="shared" si="125"/>
        <v>Null</v>
      </c>
      <c r="L710" t="str">
        <f t="shared" si="126"/>
        <v>Null</v>
      </c>
      <c r="M710" s="7">
        <f t="shared" si="129"/>
        <v>0</v>
      </c>
      <c r="N710" s="7">
        <f t="shared" si="130"/>
        <v>0</v>
      </c>
      <c r="O710" s="10">
        <f t="shared" si="131"/>
        <v>0</v>
      </c>
      <c r="P710" s="4">
        <f t="shared" si="127"/>
        <v>42.574407333333298</v>
      </c>
      <c r="Q710" s="19">
        <f t="shared" si="132"/>
        <v>42.574407333333298</v>
      </c>
      <c r="R710" s="2">
        <f t="shared" si="133"/>
        <v>0</v>
      </c>
      <c r="S710" s="2">
        <f t="shared" si="134"/>
        <v>0</v>
      </c>
      <c r="T710" s="19">
        <f t="shared" si="135"/>
        <v>42.574407333333298</v>
      </c>
      <c r="U710" s="19">
        <f t="shared" si="128"/>
        <v>0</v>
      </c>
      <c r="V710">
        <f t="shared" si="136"/>
        <v>2012</v>
      </c>
    </row>
    <row r="711" spans="1:22" x14ac:dyDescent="0.25">
      <c r="A711" s="5">
        <v>709</v>
      </c>
      <c r="B711" s="1">
        <v>41236</v>
      </c>
      <c r="C711" s="2">
        <v>158.549103</v>
      </c>
      <c r="D711" s="2">
        <v>121.269661</v>
      </c>
      <c r="E711" s="9">
        <f t="shared" ref="E711:E774" si="137">C711-H711</f>
        <v>7.7712314717515198</v>
      </c>
      <c r="F711" s="2">
        <f t="array" ref="F711:G711">LINEST(C611:C710,D611:D710)</f>
        <v>1.0547033675347408</v>
      </c>
      <c r="G711" s="2">
        <v>22.874351691752054</v>
      </c>
      <c r="H711" s="2">
        <f t="shared" ref="H711:H774" si="138">F711*D711+G711</f>
        <v>150.77787152824848</v>
      </c>
      <c r="I711" s="4">
        <f t="shared" si="124"/>
        <v>1.7062729746304428</v>
      </c>
      <c r="J711" t="str">
        <f>_xlfn.IFS(I711&gt;Backtesting!$H$15,IF(OR(J710=$J$3,J710=$J$5),$J$5,$J$3),I711&lt;-Backtesting!$H$15,IF(OR(J710=$J$4,J710=$J$5),$J$5,$J$4),TRUE,IF(OR(J710=$J$7,J710=$J$6),$J$7,$J$6))</f>
        <v>Do nothing</v>
      </c>
      <c r="K711" t="str">
        <f t="shared" si="125"/>
        <v>Null</v>
      </c>
      <c r="L711" t="str">
        <f t="shared" si="126"/>
        <v>Null</v>
      </c>
      <c r="M711" s="7">
        <f t="shared" si="129"/>
        <v>0</v>
      </c>
      <c r="N711" s="7">
        <f t="shared" si="130"/>
        <v>0</v>
      </c>
      <c r="O711" s="10">
        <f t="shared" si="131"/>
        <v>0</v>
      </c>
      <c r="P711" s="4">
        <f t="shared" si="127"/>
        <v>42.574407333333298</v>
      </c>
      <c r="Q711" s="19">
        <f t="shared" si="132"/>
        <v>42.574407333333298</v>
      </c>
      <c r="R711" s="2">
        <f t="shared" si="133"/>
        <v>0</v>
      </c>
      <c r="S711" s="2">
        <f t="shared" si="134"/>
        <v>0</v>
      </c>
      <c r="T711" s="19">
        <f t="shared" si="135"/>
        <v>42.574407333333298</v>
      </c>
      <c r="U711" s="19">
        <f t="shared" si="128"/>
        <v>0</v>
      </c>
      <c r="V711">
        <f t="shared" si="136"/>
        <v>2012</v>
      </c>
    </row>
    <row r="712" spans="1:22" x14ac:dyDescent="0.25">
      <c r="A712" s="5">
        <v>710</v>
      </c>
      <c r="B712" s="1">
        <v>41239</v>
      </c>
      <c r="C712" s="2">
        <v>157.67794799999999</v>
      </c>
      <c r="D712" s="2">
        <v>122.819435</v>
      </c>
      <c r="E712" s="9">
        <f t="shared" si="137"/>
        <v>5.168127146281762</v>
      </c>
      <c r="F712" s="2">
        <f t="array" ref="F712:G712">LINEST(C612:C711,D612:D711)</f>
        <v>1.0451231763769562</v>
      </c>
      <c r="G712" s="2">
        <v>24.148382825695094</v>
      </c>
      <c r="H712" s="2">
        <f t="shared" si="138"/>
        <v>152.50982085371822</v>
      </c>
      <c r="I712" s="4">
        <f t="shared" si="124"/>
        <v>0.90879248214525077</v>
      </c>
      <c r="J712" t="str">
        <f>_xlfn.IFS(I712&gt;Backtesting!$H$15,IF(OR(J711=$J$3,J711=$J$5),$J$5,$J$3),I712&lt;-Backtesting!$H$15,IF(OR(J711=$J$4,J711=$J$5),$J$5,$J$4),TRUE,IF(OR(J711=$J$7,J711=$J$6),$J$7,$J$6))</f>
        <v>Do nothing</v>
      </c>
      <c r="K712" t="str">
        <f t="shared" si="125"/>
        <v>Null</v>
      </c>
      <c r="L712" t="str">
        <f t="shared" si="126"/>
        <v>Null</v>
      </c>
      <c r="M712" s="7">
        <f t="shared" si="129"/>
        <v>0</v>
      </c>
      <c r="N712" s="7">
        <f t="shared" si="130"/>
        <v>0</v>
      </c>
      <c r="O712" s="10">
        <f t="shared" si="131"/>
        <v>0</v>
      </c>
      <c r="P712" s="4">
        <f t="shared" si="127"/>
        <v>42.574407333333298</v>
      </c>
      <c r="Q712" s="19">
        <f t="shared" si="132"/>
        <v>42.574407333333298</v>
      </c>
      <c r="R712" s="2">
        <f t="shared" si="133"/>
        <v>0</v>
      </c>
      <c r="S712" s="2">
        <f t="shared" si="134"/>
        <v>0</v>
      </c>
      <c r="T712" s="19">
        <f t="shared" si="135"/>
        <v>42.574407333333298</v>
      </c>
      <c r="U712" s="19">
        <f t="shared" si="128"/>
        <v>0</v>
      </c>
      <c r="V712">
        <f t="shared" si="136"/>
        <v>2012</v>
      </c>
    </row>
    <row r="713" spans="1:22" x14ac:dyDescent="0.25">
      <c r="A713" s="5">
        <v>711</v>
      </c>
      <c r="B713" s="1">
        <v>41240</v>
      </c>
      <c r="C713" s="2">
        <v>158.11352500000001</v>
      </c>
      <c r="D713" s="2">
        <v>124.36917099999999</v>
      </c>
      <c r="E713" s="9">
        <f t="shared" si="137"/>
        <v>3.9178123939849172</v>
      </c>
      <c r="F713" s="2">
        <f t="array" ref="F713:G713">LINEST(C613:C712,D613:D712)</f>
        <v>1.036608961186519</v>
      </c>
      <c r="G713" s="2">
        <v>25.273515452076524</v>
      </c>
      <c r="H713" s="2">
        <f t="shared" si="138"/>
        <v>154.19571260601509</v>
      </c>
      <c r="I713" s="4">
        <f t="shared" si="124"/>
        <v>0.53324369425071783</v>
      </c>
      <c r="J713" t="str">
        <f>_xlfn.IFS(I713&gt;Backtesting!$H$15,IF(OR(J712=$J$3,J712=$J$5),$J$5,$J$3),I713&lt;-Backtesting!$H$15,IF(OR(J712=$J$4,J712=$J$5),$J$5,$J$4),TRUE,IF(OR(J712=$J$7,J712=$J$6),$J$7,$J$6))</f>
        <v>Do nothing</v>
      </c>
      <c r="K713" t="str">
        <f t="shared" si="125"/>
        <v>Null</v>
      </c>
      <c r="L713" t="str">
        <f t="shared" si="126"/>
        <v>Null</v>
      </c>
      <c r="M713" s="7">
        <f t="shared" si="129"/>
        <v>0</v>
      </c>
      <c r="N713" s="7">
        <f t="shared" si="130"/>
        <v>0</v>
      </c>
      <c r="O713" s="10">
        <f t="shared" si="131"/>
        <v>0</v>
      </c>
      <c r="P713" s="4">
        <f t="shared" si="127"/>
        <v>42.574407333333298</v>
      </c>
      <c r="Q713" s="19">
        <f t="shared" si="132"/>
        <v>42.574407333333298</v>
      </c>
      <c r="R713" s="2">
        <f t="shared" si="133"/>
        <v>0</v>
      </c>
      <c r="S713" s="2">
        <f t="shared" si="134"/>
        <v>0</v>
      </c>
      <c r="T713" s="19">
        <f t="shared" si="135"/>
        <v>42.574407333333298</v>
      </c>
      <c r="U713" s="19">
        <f t="shared" si="128"/>
        <v>0</v>
      </c>
      <c r="V713">
        <f t="shared" si="136"/>
        <v>2012</v>
      </c>
    </row>
    <row r="714" spans="1:22" x14ac:dyDescent="0.25">
      <c r="A714" s="5">
        <v>712</v>
      </c>
      <c r="B714" s="1">
        <v>41241</v>
      </c>
      <c r="C714" s="2">
        <v>156.371216</v>
      </c>
      <c r="D714" s="2">
        <v>124.36917099999999</v>
      </c>
      <c r="E714" s="9">
        <f t="shared" si="137"/>
        <v>2.1028031354442192</v>
      </c>
      <c r="F714" s="2">
        <f t="array" ref="F714:G714">LINEST(C614:C713,D614:D713)</f>
        <v>1.0286126565995535</v>
      </c>
      <c r="G714" s="2">
        <v>26.34070948316166</v>
      </c>
      <c r="H714" s="2">
        <f t="shared" si="138"/>
        <v>154.26841286455578</v>
      </c>
      <c r="I714" s="4">
        <f t="shared" si="124"/>
        <v>-2.9951698947794122E-3</v>
      </c>
      <c r="J714" t="str">
        <f>_xlfn.IFS(I714&gt;Backtesting!$H$15,IF(OR(J713=$J$3,J713=$J$5),$J$5,$J$3),I714&lt;-Backtesting!$H$15,IF(OR(J713=$J$4,J713=$J$5),$J$5,$J$4),TRUE,IF(OR(J713=$J$7,J713=$J$6),$J$7,$J$6))</f>
        <v>Do nothing</v>
      </c>
      <c r="K714" t="str">
        <f t="shared" si="125"/>
        <v>Null</v>
      </c>
      <c r="L714" t="str">
        <f t="shared" si="126"/>
        <v>Null</v>
      </c>
      <c r="M714" s="7">
        <f t="shared" si="129"/>
        <v>0</v>
      </c>
      <c r="N714" s="7">
        <f t="shared" si="130"/>
        <v>0</v>
      </c>
      <c r="O714" s="10">
        <f t="shared" si="131"/>
        <v>0</v>
      </c>
      <c r="P714" s="4">
        <f t="shared" si="127"/>
        <v>42.574407333333298</v>
      </c>
      <c r="Q714" s="19">
        <f t="shared" si="132"/>
        <v>42.574407333333298</v>
      </c>
      <c r="R714" s="2">
        <f t="shared" si="133"/>
        <v>0</v>
      </c>
      <c r="S714" s="2">
        <f t="shared" si="134"/>
        <v>0</v>
      </c>
      <c r="T714" s="19">
        <f t="shared" si="135"/>
        <v>42.574407333333298</v>
      </c>
      <c r="U714" s="19">
        <f t="shared" si="128"/>
        <v>0</v>
      </c>
      <c r="V714">
        <f t="shared" si="136"/>
        <v>2012</v>
      </c>
    </row>
    <row r="715" spans="1:22" x14ac:dyDescent="0.25">
      <c r="A715" s="5">
        <v>713</v>
      </c>
      <c r="B715" s="1">
        <v>41242</v>
      </c>
      <c r="C715" s="2">
        <v>159.420242</v>
      </c>
      <c r="D715" s="2">
        <v>125.91894499999999</v>
      </c>
      <c r="E715" s="9">
        <f t="shared" si="137"/>
        <v>3.5249308350223885</v>
      </c>
      <c r="F715" s="2">
        <f t="array" ref="F715:G715">LINEST(C615:C714,D615:D714)</f>
        <v>1.016021136114599</v>
      </c>
      <c r="G715" s="2">
        <v>27.959001607725895</v>
      </c>
      <c r="H715" s="2">
        <f t="shared" si="138"/>
        <v>155.89531116497761</v>
      </c>
      <c r="I715" s="4">
        <f t="shared" si="124"/>
        <v>0.40426065355783442</v>
      </c>
      <c r="J715" t="str">
        <f>_xlfn.IFS(I715&gt;Backtesting!$H$15,IF(OR(J714=$J$3,J714=$J$5),$J$5,$J$3),I715&lt;-Backtesting!$H$15,IF(OR(J714=$J$4,J714=$J$5),$J$5,$J$4),TRUE,IF(OR(J714=$J$7,J714=$J$6),$J$7,$J$6))</f>
        <v>Do nothing</v>
      </c>
      <c r="K715" t="str">
        <f t="shared" si="125"/>
        <v>Null</v>
      </c>
      <c r="L715" t="str">
        <f t="shared" si="126"/>
        <v>Null</v>
      </c>
      <c r="M715" s="7">
        <f t="shared" si="129"/>
        <v>0</v>
      </c>
      <c r="N715" s="7">
        <f t="shared" si="130"/>
        <v>0</v>
      </c>
      <c r="O715" s="10">
        <f t="shared" si="131"/>
        <v>0</v>
      </c>
      <c r="P715" s="4">
        <f t="shared" si="127"/>
        <v>42.574407333333298</v>
      </c>
      <c r="Q715" s="19">
        <f t="shared" si="132"/>
        <v>42.574407333333298</v>
      </c>
      <c r="R715" s="2">
        <f t="shared" si="133"/>
        <v>0</v>
      </c>
      <c r="S715" s="2">
        <f t="shared" si="134"/>
        <v>0</v>
      </c>
      <c r="T715" s="19">
        <f t="shared" si="135"/>
        <v>42.574407333333298</v>
      </c>
      <c r="U715" s="19">
        <f t="shared" si="128"/>
        <v>0</v>
      </c>
      <c r="V715">
        <f t="shared" si="136"/>
        <v>2012</v>
      </c>
    </row>
    <row r="716" spans="1:22" x14ac:dyDescent="0.25">
      <c r="A716" s="5">
        <v>714</v>
      </c>
      <c r="B716" s="1">
        <v>41243</v>
      </c>
      <c r="C716" s="2">
        <v>162.904831</v>
      </c>
      <c r="D716" s="2">
        <v>125.91894499999999</v>
      </c>
      <c r="E716" s="9">
        <f t="shared" si="137"/>
        <v>6.9661118313603652</v>
      </c>
      <c r="F716" s="2">
        <f t="array" ref="F716:G716">LINEST(C616:C715,D616:D715)</f>
        <v>1.0071944629939003</v>
      </c>
      <c r="G716" s="2">
        <v>29.113854978606184</v>
      </c>
      <c r="H716" s="2">
        <f t="shared" si="138"/>
        <v>155.93871916863964</v>
      </c>
      <c r="I716" s="4">
        <f t="shared" ref="I716:I779" si="139">(E716-AVERAGE(E616:E715))/_xlfn.STDEV.S(E616:E715)</f>
        <v>1.3981638333489959</v>
      </c>
      <c r="J716" t="str">
        <f>_xlfn.IFS(I716&gt;Backtesting!$H$15,IF(OR(J715=$J$3,J715=$J$5),$J$5,$J$3),I716&lt;-Backtesting!$H$15,IF(OR(J715=$J$4,J715=$J$5),$J$5,$J$4),TRUE,IF(OR(J715=$J$7,J715=$J$6),$J$7,$J$6))</f>
        <v>Do nothing</v>
      </c>
      <c r="K716" t="str">
        <f t="shared" ref="K716:K779" si="140">_xlfn.IFS($J716=$J$5,K715,$J716=$J$3,"SCB",$J716=$J$4,"KBANK",TRUE,"Null")</f>
        <v>Null</v>
      </c>
      <c r="L716" t="str">
        <f t="shared" ref="L716:L779" si="141">_xlfn.IFS($J716=$J$5,L715,$J716=$J$3,"KBANK",$J716=$J$4,"SCB",TRUE,"Null")</f>
        <v>Null</v>
      </c>
      <c r="M716" s="7">
        <f t="shared" si="129"/>
        <v>0</v>
      </c>
      <c r="N716" s="7">
        <f t="shared" si="130"/>
        <v>0</v>
      </c>
      <c r="O716" s="10">
        <f t="shared" si="131"/>
        <v>0</v>
      </c>
      <c r="P716" s="4">
        <f t="shared" ref="P716:P779" si="142">Q715</f>
        <v>42.574407333333298</v>
      </c>
      <c r="Q716" s="19">
        <f t="shared" si="132"/>
        <v>42.574407333333298</v>
      </c>
      <c r="R716" s="2">
        <f t="shared" si="133"/>
        <v>0</v>
      </c>
      <c r="S716" s="2">
        <f t="shared" si="134"/>
        <v>0</v>
      </c>
      <c r="T716" s="19">
        <f t="shared" si="135"/>
        <v>42.574407333333298</v>
      </c>
      <c r="U716" s="19">
        <f t="shared" ref="U716:U779" si="143">LN(T716/T715)</f>
        <v>0</v>
      </c>
      <c r="V716">
        <f t="shared" si="136"/>
        <v>2012</v>
      </c>
    </row>
    <row r="717" spans="1:22" x14ac:dyDescent="0.25">
      <c r="A717" s="5">
        <v>715</v>
      </c>
      <c r="B717" s="1">
        <v>41246</v>
      </c>
      <c r="C717" s="2">
        <v>163.340408</v>
      </c>
      <c r="D717" s="2">
        <v>127.468735</v>
      </c>
      <c r="E717" s="9">
        <f t="shared" si="137"/>
        <v>5.7321966362834189</v>
      </c>
      <c r="F717" s="2">
        <f t="array" ref="F717:G717">LINEST(C617:C716,D617:D716)</f>
        <v>1.0058936947793227</v>
      </c>
      <c r="G717" s="2">
        <v>29.388214545720203</v>
      </c>
      <c r="H717" s="2">
        <f t="shared" si="138"/>
        <v>157.60821136371658</v>
      </c>
      <c r="I717" s="4">
        <f t="shared" si="139"/>
        <v>1.0149368685296558</v>
      </c>
      <c r="J717" t="str">
        <f>_xlfn.IFS(I717&gt;Backtesting!$H$15,IF(OR(J716=$J$3,J716=$J$5),$J$5,$J$3),I717&lt;-Backtesting!$H$15,IF(OR(J716=$J$4,J716=$J$5),$J$5,$J$4),TRUE,IF(OR(J716=$J$7,J716=$J$6),$J$7,$J$6))</f>
        <v>Do nothing</v>
      </c>
      <c r="K717" t="str">
        <f t="shared" si="140"/>
        <v>Null</v>
      </c>
      <c r="L717" t="str">
        <f t="shared" si="141"/>
        <v>Null</v>
      </c>
      <c r="M717" s="7">
        <f t="shared" si="129"/>
        <v>0</v>
      </c>
      <c r="N717" s="7">
        <f t="shared" si="130"/>
        <v>0</v>
      </c>
      <c r="O717" s="10">
        <f t="shared" si="131"/>
        <v>0</v>
      </c>
      <c r="P717" s="4">
        <f t="shared" si="142"/>
        <v>42.574407333333298</v>
      </c>
      <c r="Q717" s="19">
        <f t="shared" si="132"/>
        <v>42.574407333333298</v>
      </c>
      <c r="R717" s="2">
        <f t="shared" si="133"/>
        <v>0</v>
      </c>
      <c r="S717" s="2">
        <f t="shared" si="134"/>
        <v>0</v>
      </c>
      <c r="T717" s="19">
        <f t="shared" si="135"/>
        <v>42.574407333333298</v>
      </c>
      <c r="U717" s="19">
        <f t="shared" si="143"/>
        <v>0</v>
      </c>
      <c r="V717">
        <f t="shared" si="136"/>
        <v>2012</v>
      </c>
    </row>
    <row r="718" spans="1:22" x14ac:dyDescent="0.25">
      <c r="A718" s="5">
        <v>716</v>
      </c>
      <c r="B718" s="1">
        <v>41247</v>
      </c>
      <c r="C718" s="2">
        <v>162.904831</v>
      </c>
      <c r="D718" s="2">
        <v>127.081299</v>
      </c>
      <c r="E718" s="9">
        <f t="shared" si="137"/>
        <v>5.5816148888296766</v>
      </c>
      <c r="F718" s="2">
        <f t="array" ref="F718:G718">LINEST(C618:C717,D618:D717)</f>
        <v>1.0061274958077606</v>
      </c>
      <c r="G718" s="2">
        <v>29.463226984303049</v>
      </c>
      <c r="H718" s="2">
        <f t="shared" si="138"/>
        <v>157.32321611117032</v>
      </c>
      <c r="I718" s="4">
        <f t="shared" si="139"/>
        <v>0.95535389551888594</v>
      </c>
      <c r="J718" t="str">
        <f>_xlfn.IFS(I718&gt;Backtesting!$H$15,IF(OR(J717=$J$3,J717=$J$5),$J$5,$J$3),I718&lt;-Backtesting!$H$15,IF(OR(J717=$J$4,J717=$J$5),$J$5,$J$4),TRUE,IF(OR(J717=$J$7,J717=$J$6),$J$7,$J$6))</f>
        <v>Do nothing</v>
      </c>
      <c r="K718" t="str">
        <f t="shared" si="140"/>
        <v>Null</v>
      </c>
      <c r="L718" t="str">
        <f t="shared" si="141"/>
        <v>Null</v>
      </c>
      <c r="M718" s="7">
        <f t="shared" si="129"/>
        <v>0</v>
      </c>
      <c r="N718" s="7">
        <f t="shared" si="130"/>
        <v>0</v>
      </c>
      <c r="O718" s="10">
        <f t="shared" si="131"/>
        <v>0</v>
      </c>
      <c r="P718" s="4">
        <f t="shared" si="142"/>
        <v>42.574407333333298</v>
      </c>
      <c r="Q718" s="19">
        <f t="shared" si="132"/>
        <v>42.574407333333298</v>
      </c>
      <c r="R718" s="2">
        <f t="shared" si="133"/>
        <v>0</v>
      </c>
      <c r="S718" s="2">
        <f t="shared" si="134"/>
        <v>0</v>
      </c>
      <c r="T718" s="19">
        <f t="shared" si="135"/>
        <v>42.574407333333298</v>
      </c>
      <c r="U718" s="19">
        <f t="shared" si="143"/>
        <v>0</v>
      </c>
      <c r="V718">
        <f t="shared" si="136"/>
        <v>2012</v>
      </c>
    </row>
    <row r="719" spans="1:22" x14ac:dyDescent="0.25">
      <c r="A719" s="5">
        <v>717</v>
      </c>
      <c r="B719" s="1">
        <v>41249</v>
      </c>
      <c r="C719" s="2">
        <v>169.438446</v>
      </c>
      <c r="D719" s="2">
        <v>130.95573400000001</v>
      </c>
      <c r="E719" s="9">
        <f t="shared" si="137"/>
        <v>8.1643877539892742</v>
      </c>
      <c r="F719" s="2">
        <f t="array" ref="F719:G719">LINEST(C619:C718,D619:D718)</f>
        <v>0.99917089631777756</v>
      </c>
      <c r="G719" s="2">
        <v>30.426900127278273</v>
      </c>
      <c r="H719" s="2">
        <f t="shared" si="138"/>
        <v>161.27405824601072</v>
      </c>
      <c r="I719" s="4">
        <f t="shared" si="139"/>
        <v>1.6744926958375452</v>
      </c>
      <c r="J719" t="str">
        <f>_xlfn.IFS(I719&gt;Backtesting!$H$15,IF(OR(J718=$J$3,J718=$J$5),$J$5,$J$3),I719&lt;-Backtesting!$H$15,IF(OR(J718=$J$4,J718=$J$5),$J$5,$J$4),TRUE,IF(OR(J718=$J$7,J718=$J$6),$J$7,$J$6))</f>
        <v>Do nothing</v>
      </c>
      <c r="K719" t="str">
        <f t="shared" si="140"/>
        <v>Null</v>
      </c>
      <c r="L719" t="str">
        <f t="shared" si="141"/>
        <v>Null</v>
      </c>
      <c r="M719" s="7">
        <f t="shared" si="129"/>
        <v>0</v>
      </c>
      <c r="N719" s="7">
        <f t="shared" si="130"/>
        <v>0</v>
      </c>
      <c r="O719" s="10">
        <f t="shared" si="131"/>
        <v>0</v>
      </c>
      <c r="P719" s="4">
        <f t="shared" si="142"/>
        <v>42.574407333333298</v>
      </c>
      <c r="Q719" s="19">
        <f t="shared" si="132"/>
        <v>42.574407333333298</v>
      </c>
      <c r="R719" s="2">
        <f t="shared" si="133"/>
        <v>0</v>
      </c>
      <c r="S719" s="2">
        <f t="shared" si="134"/>
        <v>0</v>
      </c>
      <c r="T719" s="19">
        <f t="shared" si="135"/>
        <v>42.574407333333298</v>
      </c>
      <c r="U719" s="19">
        <f t="shared" si="143"/>
        <v>0</v>
      </c>
      <c r="V719">
        <f t="shared" si="136"/>
        <v>2012</v>
      </c>
    </row>
    <row r="720" spans="1:22" x14ac:dyDescent="0.25">
      <c r="A720" s="5">
        <v>718</v>
      </c>
      <c r="B720" s="1">
        <v>41250</v>
      </c>
      <c r="C720" s="2">
        <v>172.48745700000001</v>
      </c>
      <c r="D720" s="2">
        <v>132.50550799999999</v>
      </c>
      <c r="E720" s="9">
        <f t="shared" si="137"/>
        <v>9.3140164865583301</v>
      </c>
      <c r="F720" s="2">
        <f t="array" ref="F720:G720">LINEST(C620:C719,D620:D719)</f>
        <v>1.0199163239046314</v>
      </c>
      <c r="G720" s="2">
        <v>28.02890989696597</v>
      </c>
      <c r="H720" s="2">
        <f t="shared" si="138"/>
        <v>163.17344051344168</v>
      </c>
      <c r="I720" s="4">
        <f t="shared" si="139"/>
        <v>1.9559247467816423</v>
      </c>
      <c r="J720" t="str">
        <f>_xlfn.IFS(I720&gt;Backtesting!$H$15,IF(OR(J719=$J$3,J719=$J$5),$J$5,$J$3),I720&lt;-Backtesting!$H$15,IF(OR(J719=$J$4,J719=$J$5),$J$5,$J$4),TRUE,IF(OR(J719=$J$7,J719=$J$6),$J$7,$J$6))</f>
        <v>Do nothing</v>
      </c>
      <c r="K720" t="str">
        <f t="shared" si="140"/>
        <v>Null</v>
      </c>
      <c r="L720" t="str">
        <f t="shared" si="141"/>
        <v>Null</v>
      </c>
      <c r="M720" s="7">
        <f t="shared" si="129"/>
        <v>0</v>
      </c>
      <c r="N720" s="7">
        <f t="shared" si="130"/>
        <v>0</v>
      </c>
      <c r="O720" s="10">
        <f t="shared" si="131"/>
        <v>0</v>
      </c>
      <c r="P720" s="4">
        <f t="shared" si="142"/>
        <v>42.574407333333298</v>
      </c>
      <c r="Q720" s="19">
        <f t="shared" si="132"/>
        <v>42.574407333333298</v>
      </c>
      <c r="R720" s="2">
        <f t="shared" si="133"/>
        <v>0</v>
      </c>
      <c r="S720" s="2">
        <f t="shared" si="134"/>
        <v>0</v>
      </c>
      <c r="T720" s="19">
        <f t="shared" si="135"/>
        <v>42.574407333333298</v>
      </c>
      <c r="U720" s="19">
        <f t="shared" si="143"/>
        <v>0</v>
      </c>
      <c r="V720">
        <f t="shared" si="136"/>
        <v>2012</v>
      </c>
    </row>
    <row r="721" spans="1:22" x14ac:dyDescent="0.25">
      <c r="A721" s="5">
        <v>719</v>
      </c>
      <c r="B721" s="1">
        <v>41254</v>
      </c>
      <c r="C721" s="2">
        <v>170.74516299999999</v>
      </c>
      <c r="D721" s="2">
        <v>135.992493</v>
      </c>
      <c r="E721" s="9">
        <f t="shared" si="137"/>
        <v>3.4191432168749145</v>
      </c>
      <c r="F721" s="2">
        <f t="array" ref="F721:G721">LINEST(C621:C720,D621:D720)</f>
        <v>1.0543771981103702</v>
      </c>
      <c r="G721" s="2">
        <v>23.93863604974095</v>
      </c>
      <c r="H721" s="2">
        <f t="shared" si="138"/>
        <v>167.32601978312508</v>
      </c>
      <c r="I721" s="4">
        <f t="shared" si="139"/>
        <v>0.26898099977913947</v>
      </c>
      <c r="J721" t="str">
        <f>_xlfn.IFS(I721&gt;Backtesting!$H$15,IF(OR(J720=$J$3,J720=$J$5),$J$5,$J$3),I721&lt;-Backtesting!$H$15,IF(OR(J720=$J$4,J720=$J$5),$J$5,$J$4),TRUE,IF(OR(J720=$J$7,J720=$J$6),$J$7,$J$6))</f>
        <v>Do nothing</v>
      </c>
      <c r="K721" t="str">
        <f t="shared" si="140"/>
        <v>Null</v>
      </c>
      <c r="L721" t="str">
        <f t="shared" si="141"/>
        <v>Null</v>
      </c>
      <c r="M721" s="7">
        <f t="shared" si="129"/>
        <v>0</v>
      </c>
      <c r="N721" s="7">
        <f t="shared" si="130"/>
        <v>0</v>
      </c>
      <c r="O721" s="10">
        <f t="shared" si="131"/>
        <v>0</v>
      </c>
      <c r="P721" s="4">
        <f t="shared" si="142"/>
        <v>42.574407333333298</v>
      </c>
      <c r="Q721" s="19">
        <f t="shared" si="132"/>
        <v>42.574407333333298</v>
      </c>
      <c r="R721" s="2">
        <f t="shared" si="133"/>
        <v>0</v>
      </c>
      <c r="S721" s="2">
        <f t="shared" si="134"/>
        <v>0</v>
      </c>
      <c r="T721" s="19">
        <f t="shared" si="135"/>
        <v>42.574407333333298</v>
      </c>
      <c r="U721" s="19">
        <f t="shared" si="143"/>
        <v>0</v>
      </c>
      <c r="V721">
        <f t="shared" si="136"/>
        <v>2012</v>
      </c>
    </row>
    <row r="722" spans="1:22" x14ac:dyDescent="0.25">
      <c r="A722" s="5">
        <v>720</v>
      </c>
      <c r="B722" s="1">
        <v>41255</v>
      </c>
      <c r="C722" s="2">
        <v>169.438446</v>
      </c>
      <c r="D722" s="2">
        <v>134.83015399999999</v>
      </c>
      <c r="E722" s="9">
        <f t="shared" si="137"/>
        <v>3.0818657107840295</v>
      </c>
      <c r="F722" s="2">
        <f t="array" ref="F722:G722">LINEST(C622:C721,D622:D721)</f>
        <v>1.0669759149061258</v>
      </c>
      <c r="G722" s="2">
        <v>22.496053368132152</v>
      </c>
      <c r="H722" s="2">
        <f t="shared" si="138"/>
        <v>166.35658028921597</v>
      </c>
      <c r="I722" s="4">
        <f t="shared" si="139"/>
        <v>0.16638996412862944</v>
      </c>
      <c r="J722" t="str">
        <f>_xlfn.IFS(I722&gt;Backtesting!$H$15,IF(OR(J721=$J$3,J721=$J$5),$J$5,$J$3),I722&lt;-Backtesting!$H$15,IF(OR(J721=$J$4,J721=$J$5),$J$5,$J$4),TRUE,IF(OR(J721=$J$7,J721=$J$6),$J$7,$J$6))</f>
        <v>Do nothing</v>
      </c>
      <c r="K722" t="str">
        <f t="shared" si="140"/>
        <v>Null</v>
      </c>
      <c r="L722" t="str">
        <f t="shared" si="141"/>
        <v>Null</v>
      </c>
      <c r="M722" s="7">
        <f t="shared" si="129"/>
        <v>0</v>
      </c>
      <c r="N722" s="7">
        <f t="shared" si="130"/>
        <v>0</v>
      </c>
      <c r="O722" s="10">
        <f t="shared" si="131"/>
        <v>0</v>
      </c>
      <c r="P722" s="4">
        <f t="shared" si="142"/>
        <v>42.574407333333298</v>
      </c>
      <c r="Q722" s="19">
        <f t="shared" si="132"/>
        <v>42.574407333333298</v>
      </c>
      <c r="R722" s="2">
        <f t="shared" si="133"/>
        <v>0</v>
      </c>
      <c r="S722" s="2">
        <f t="shared" si="134"/>
        <v>0</v>
      </c>
      <c r="T722" s="19">
        <f t="shared" si="135"/>
        <v>42.574407333333298</v>
      </c>
      <c r="U722" s="19">
        <f t="shared" si="143"/>
        <v>0</v>
      </c>
      <c r="V722">
        <f t="shared" si="136"/>
        <v>2012</v>
      </c>
    </row>
    <row r="723" spans="1:22" x14ac:dyDescent="0.25">
      <c r="A723" s="5">
        <v>721</v>
      </c>
      <c r="B723" s="1">
        <v>41256</v>
      </c>
      <c r="C723" s="2">
        <v>170.74516299999999</v>
      </c>
      <c r="D723" s="2">
        <v>135.992493</v>
      </c>
      <c r="E723" s="9">
        <f t="shared" si="137"/>
        <v>2.9067213430106449</v>
      </c>
      <c r="F723" s="2">
        <f t="array" ref="F723:G723">LINEST(C623:C722,D623:D722)</f>
        <v>1.0769485050585732</v>
      </c>
      <c r="G723" s="2">
        <v>21.381529621450881</v>
      </c>
      <c r="H723" s="2">
        <f t="shared" si="138"/>
        <v>167.83844165698935</v>
      </c>
      <c r="I723" s="4">
        <f t="shared" si="139"/>
        <v>0.10772150502665326</v>
      </c>
      <c r="J723" t="str">
        <f>_xlfn.IFS(I723&gt;Backtesting!$H$15,IF(OR(J722=$J$3,J722=$J$5),$J$5,$J$3),I723&lt;-Backtesting!$H$15,IF(OR(J722=$J$4,J722=$J$5),$J$5,$J$4),TRUE,IF(OR(J722=$J$7,J722=$J$6),$J$7,$J$6))</f>
        <v>Do nothing</v>
      </c>
      <c r="K723" t="str">
        <f t="shared" si="140"/>
        <v>Null</v>
      </c>
      <c r="L723" t="str">
        <f t="shared" si="141"/>
        <v>Null</v>
      </c>
      <c r="M723" s="7">
        <f t="shared" si="129"/>
        <v>0</v>
      </c>
      <c r="N723" s="7">
        <f t="shared" si="130"/>
        <v>0</v>
      </c>
      <c r="O723" s="10">
        <f t="shared" si="131"/>
        <v>0</v>
      </c>
      <c r="P723" s="4">
        <f t="shared" si="142"/>
        <v>42.574407333333298</v>
      </c>
      <c r="Q723" s="19">
        <f t="shared" si="132"/>
        <v>42.574407333333298</v>
      </c>
      <c r="R723" s="2">
        <f t="shared" si="133"/>
        <v>0</v>
      </c>
      <c r="S723" s="2">
        <f t="shared" si="134"/>
        <v>0</v>
      </c>
      <c r="T723" s="19">
        <f t="shared" si="135"/>
        <v>42.574407333333298</v>
      </c>
      <c r="U723" s="19">
        <f t="shared" si="143"/>
        <v>0</v>
      </c>
      <c r="V723">
        <f t="shared" si="136"/>
        <v>2012</v>
      </c>
    </row>
    <row r="724" spans="1:22" x14ac:dyDescent="0.25">
      <c r="A724" s="5">
        <v>722</v>
      </c>
      <c r="B724" s="1">
        <v>41257</v>
      </c>
      <c r="C724" s="2">
        <v>170.74516299999999</v>
      </c>
      <c r="D724" s="2">
        <v>135.992493</v>
      </c>
      <c r="E724" s="9">
        <f t="shared" si="137"/>
        <v>2.8350639961918773</v>
      </c>
      <c r="F724" s="2">
        <f t="array" ref="F724:G724">LINEST(C624:C723,D624:D723)</f>
        <v>1.0750147359390596</v>
      </c>
      <c r="G724" s="2">
        <v>21.716165051718718</v>
      </c>
      <c r="H724" s="2">
        <f t="shared" si="138"/>
        <v>167.91009900380811</v>
      </c>
      <c r="I724" s="4">
        <f t="shared" si="139"/>
        <v>8.0808388007531914E-2</v>
      </c>
      <c r="J724" t="str">
        <f>_xlfn.IFS(I724&gt;Backtesting!$H$15,IF(OR(J723=$J$3,J723=$J$5),$J$5,$J$3),I724&lt;-Backtesting!$H$15,IF(OR(J723=$J$4,J723=$J$5),$J$5,$J$4),TRUE,IF(OR(J723=$J$7,J723=$J$6),$J$7,$J$6))</f>
        <v>Do nothing</v>
      </c>
      <c r="K724" t="str">
        <f t="shared" si="140"/>
        <v>Null</v>
      </c>
      <c r="L724" t="str">
        <f t="shared" si="141"/>
        <v>Null</v>
      </c>
      <c r="M724" s="7">
        <f t="shared" si="129"/>
        <v>0</v>
      </c>
      <c r="N724" s="7">
        <f t="shared" si="130"/>
        <v>0</v>
      </c>
      <c r="O724" s="10">
        <f t="shared" si="131"/>
        <v>0</v>
      </c>
      <c r="P724" s="4">
        <f t="shared" si="142"/>
        <v>42.574407333333298</v>
      </c>
      <c r="Q724" s="19">
        <f t="shared" si="132"/>
        <v>42.574407333333298</v>
      </c>
      <c r="R724" s="2">
        <f t="shared" si="133"/>
        <v>0</v>
      </c>
      <c r="S724" s="2">
        <f t="shared" si="134"/>
        <v>0</v>
      </c>
      <c r="T724" s="19">
        <f t="shared" si="135"/>
        <v>42.574407333333298</v>
      </c>
      <c r="U724" s="19">
        <f t="shared" si="143"/>
        <v>0</v>
      </c>
      <c r="V724">
        <f t="shared" si="136"/>
        <v>2012</v>
      </c>
    </row>
    <row r="725" spans="1:22" x14ac:dyDescent="0.25">
      <c r="A725" s="5">
        <v>723</v>
      </c>
      <c r="B725" s="1">
        <v>41260</v>
      </c>
      <c r="C725" s="2">
        <v>169.00289900000001</v>
      </c>
      <c r="D725" s="2">
        <v>136.379929</v>
      </c>
      <c r="E725" s="9">
        <f t="shared" si="137"/>
        <v>0.64899759247813904</v>
      </c>
      <c r="F725" s="2">
        <f t="array" ref="F725:G725">LINEST(C625:C724,D625:D724)</f>
        <v>1.0701905984925302</v>
      </c>
      <c r="G725" s="2">
        <v>22.401383568643098</v>
      </c>
      <c r="H725" s="2">
        <f t="shared" si="138"/>
        <v>168.35390140752187</v>
      </c>
      <c r="I725" s="4">
        <f t="shared" si="139"/>
        <v>-0.53443575989054115</v>
      </c>
      <c r="J725" t="str">
        <f>_xlfn.IFS(I725&gt;Backtesting!$H$15,IF(OR(J724=$J$3,J724=$J$5),$J$5,$J$3),I725&lt;-Backtesting!$H$15,IF(OR(J724=$J$4,J724=$J$5),$J$5,$J$4),TRUE,IF(OR(J724=$J$7,J724=$J$6),$J$7,$J$6))</f>
        <v>Do nothing</v>
      </c>
      <c r="K725" t="str">
        <f t="shared" si="140"/>
        <v>Null</v>
      </c>
      <c r="L725" t="str">
        <f t="shared" si="141"/>
        <v>Null</v>
      </c>
      <c r="M725" s="7">
        <f t="shared" si="129"/>
        <v>0</v>
      </c>
      <c r="N725" s="7">
        <f t="shared" si="130"/>
        <v>0</v>
      </c>
      <c r="O725" s="10">
        <f t="shared" si="131"/>
        <v>0</v>
      </c>
      <c r="P725" s="4">
        <f t="shared" si="142"/>
        <v>42.574407333333298</v>
      </c>
      <c r="Q725" s="19">
        <f t="shared" si="132"/>
        <v>42.574407333333298</v>
      </c>
      <c r="R725" s="2">
        <f t="shared" si="133"/>
        <v>0</v>
      </c>
      <c r="S725" s="2">
        <f t="shared" si="134"/>
        <v>0</v>
      </c>
      <c r="T725" s="19">
        <f t="shared" si="135"/>
        <v>42.574407333333298</v>
      </c>
      <c r="U725" s="19">
        <f t="shared" si="143"/>
        <v>0</v>
      </c>
      <c r="V725">
        <f t="shared" si="136"/>
        <v>2012</v>
      </c>
    </row>
    <row r="726" spans="1:22" x14ac:dyDescent="0.25">
      <c r="A726" s="5">
        <v>724</v>
      </c>
      <c r="B726" s="1">
        <v>41261</v>
      </c>
      <c r="C726" s="2">
        <v>167.26059000000001</v>
      </c>
      <c r="D726" s="2">
        <v>136.379929</v>
      </c>
      <c r="E726" s="9">
        <f t="shared" si="137"/>
        <v>-0.95314777626919067</v>
      </c>
      <c r="F726" s="2">
        <f t="array" ref="F726:G726">LINEST(C626:C725,D626:D725)</f>
        <v>1.0546997146370294</v>
      </c>
      <c r="G726" s="2">
        <v>24.373865577750877</v>
      </c>
      <c r="H726" s="2">
        <f t="shared" si="138"/>
        <v>168.2137377762692</v>
      </c>
      <c r="I726" s="4">
        <f t="shared" si="139"/>
        <v>-0.97674830265339219</v>
      </c>
      <c r="J726" t="str">
        <f>_xlfn.IFS(I726&gt;Backtesting!$H$15,IF(OR(J725=$J$3,J725=$J$5),$J$5,$J$3),I726&lt;-Backtesting!$H$15,IF(OR(J725=$J$4,J725=$J$5),$J$5,$J$4),TRUE,IF(OR(J725=$J$7,J725=$J$6),$J$7,$J$6))</f>
        <v>Do nothing</v>
      </c>
      <c r="K726" t="str">
        <f t="shared" si="140"/>
        <v>Null</v>
      </c>
      <c r="L726" t="str">
        <f t="shared" si="141"/>
        <v>Null</v>
      </c>
      <c r="M726" s="7">
        <f t="shared" si="129"/>
        <v>0</v>
      </c>
      <c r="N726" s="7">
        <f t="shared" si="130"/>
        <v>0</v>
      </c>
      <c r="O726" s="10">
        <f t="shared" si="131"/>
        <v>0</v>
      </c>
      <c r="P726" s="4">
        <f t="shared" si="142"/>
        <v>42.574407333333298</v>
      </c>
      <c r="Q726" s="19">
        <f t="shared" si="132"/>
        <v>42.574407333333298</v>
      </c>
      <c r="R726" s="2">
        <f t="shared" si="133"/>
        <v>0</v>
      </c>
      <c r="S726" s="2">
        <f t="shared" si="134"/>
        <v>0</v>
      </c>
      <c r="T726" s="19">
        <f t="shared" si="135"/>
        <v>42.574407333333298</v>
      </c>
      <c r="U726" s="19">
        <f t="shared" si="143"/>
        <v>0</v>
      </c>
      <c r="V726">
        <f t="shared" si="136"/>
        <v>2012</v>
      </c>
    </row>
    <row r="727" spans="1:22" x14ac:dyDescent="0.25">
      <c r="A727" s="5">
        <v>725</v>
      </c>
      <c r="B727" s="1">
        <v>41262</v>
      </c>
      <c r="C727" s="2">
        <v>168.56727599999999</v>
      </c>
      <c r="D727" s="2">
        <v>138.31715399999999</v>
      </c>
      <c r="E727" s="9">
        <f t="shared" si="137"/>
        <v>-1.4537058510440772</v>
      </c>
      <c r="F727" s="2">
        <f t="array" ref="F727:G727">LINEST(C627:C726,D627:D726)</f>
        <v>1.035678066115969</v>
      </c>
      <c r="G727" s="2">
        <v>26.7689392856594</v>
      </c>
      <c r="H727" s="2">
        <f t="shared" si="138"/>
        <v>170.02098185104407</v>
      </c>
      <c r="I727" s="4">
        <f t="shared" si="139"/>
        <v>-1.1008105690461611</v>
      </c>
      <c r="J727" t="str">
        <f>_xlfn.IFS(I727&gt;Backtesting!$H$15,IF(OR(J726=$J$3,J726=$J$5),$J$5,$J$3),I727&lt;-Backtesting!$H$15,IF(OR(J726=$J$4,J726=$J$5),$J$5,$J$4),TRUE,IF(OR(J726=$J$7,J726=$J$6),$J$7,$J$6))</f>
        <v>Do nothing</v>
      </c>
      <c r="K727" t="str">
        <f t="shared" si="140"/>
        <v>Null</v>
      </c>
      <c r="L727" t="str">
        <f t="shared" si="141"/>
        <v>Null</v>
      </c>
      <c r="M727" s="7">
        <f t="shared" si="129"/>
        <v>0</v>
      </c>
      <c r="N727" s="7">
        <f t="shared" si="130"/>
        <v>0</v>
      </c>
      <c r="O727" s="10">
        <f t="shared" si="131"/>
        <v>0</v>
      </c>
      <c r="P727" s="4">
        <f t="shared" si="142"/>
        <v>42.574407333333298</v>
      </c>
      <c r="Q727" s="19">
        <f t="shared" si="132"/>
        <v>42.574407333333298</v>
      </c>
      <c r="R727" s="2">
        <f t="shared" si="133"/>
        <v>0</v>
      </c>
      <c r="S727" s="2">
        <f t="shared" si="134"/>
        <v>0</v>
      </c>
      <c r="T727" s="19">
        <f t="shared" si="135"/>
        <v>42.574407333333298</v>
      </c>
      <c r="U727" s="19">
        <f t="shared" si="143"/>
        <v>0</v>
      </c>
      <c r="V727">
        <f t="shared" si="136"/>
        <v>2012</v>
      </c>
    </row>
    <row r="728" spans="1:22" x14ac:dyDescent="0.25">
      <c r="A728" s="5">
        <v>726</v>
      </c>
      <c r="B728" s="1">
        <v>41263</v>
      </c>
      <c r="C728" s="2">
        <v>169.00289900000001</v>
      </c>
      <c r="D728" s="2">
        <v>139.09204099999999</v>
      </c>
      <c r="E728" s="9">
        <f t="shared" si="137"/>
        <v>-1.5825005246379078</v>
      </c>
      <c r="F728" s="2">
        <f t="array" ref="F728:G728">LINEST(C628:C727,D628:D727)</f>
        <v>1.0173117105039462</v>
      </c>
      <c r="G728" s="2">
        <v>29.085437377442886</v>
      </c>
      <c r="H728" s="2">
        <f t="shared" si="138"/>
        <v>170.58539952463792</v>
      </c>
      <c r="I728" s="4">
        <f t="shared" si="139"/>
        <v>-1.117696017001141</v>
      </c>
      <c r="J728" t="str">
        <f>_xlfn.IFS(I728&gt;Backtesting!$H$15,IF(OR(J727=$J$3,J727=$J$5),$J$5,$J$3),I728&lt;-Backtesting!$H$15,IF(OR(J727=$J$4,J727=$J$5),$J$5,$J$4),TRUE,IF(OR(J727=$J$7,J727=$J$6),$J$7,$J$6))</f>
        <v>Do nothing</v>
      </c>
      <c r="K728" t="str">
        <f t="shared" si="140"/>
        <v>Null</v>
      </c>
      <c r="L728" t="str">
        <f t="shared" si="141"/>
        <v>Null</v>
      </c>
      <c r="M728" s="7">
        <f t="shared" si="129"/>
        <v>0</v>
      </c>
      <c r="N728" s="7">
        <f t="shared" si="130"/>
        <v>0</v>
      </c>
      <c r="O728" s="10">
        <f t="shared" si="131"/>
        <v>0</v>
      </c>
      <c r="P728" s="4">
        <f t="shared" si="142"/>
        <v>42.574407333333298</v>
      </c>
      <c r="Q728" s="19">
        <f t="shared" si="132"/>
        <v>42.574407333333298</v>
      </c>
      <c r="R728" s="2">
        <f t="shared" si="133"/>
        <v>0</v>
      </c>
      <c r="S728" s="2">
        <f t="shared" si="134"/>
        <v>0</v>
      </c>
      <c r="T728" s="19">
        <f t="shared" si="135"/>
        <v>42.574407333333298</v>
      </c>
      <c r="U728" s="19">
        <f t="shared" si="143"/>
        <v>0</v>
      </c>
      <c r="V728">
        <f t="shared" si="136"/>
        <v>2012</v>
      </c>
    </row>
    <row r="729" spans="1:22" x14ac:dyDescent="0.25">
      <c r="A729" s="5">
        <v>727</v>
      </c>
      <c r="B729" s="1">
        <v>41264</v>
      </c>
      <c r="C729" s="2">
        <v>166.38940400000001</v>
      </c>
      <c r="D729" s="2">
        <v>137.92971800000001</v>
      </c>
      <c r="E729" s="9">
        <f t="shared" si="137"/>
        <v>-2.7831017558908684</v>
      </c>
      <c r="F729" s="2">
        <f t="array" ref="F729:G729">LINEST(C629:C728,D629:D728)</f>
        <v>0.99838509300551104</v>
      </c>
      <c r="G729" s="2">
        <v>31.46553142223695</v>
      </c>
      <c r="H729" s="2">
        <f t="shared" si="138"/>
        <v>169.17250575589088</v>
      </c>
      <c r="I729" s="4">
        <f t="shared" si="139"/>
        <v>-1.4261731201259216</v>
      </c>
      <c r="J729" t="str">
        <f>_xlfn.IFS(I729&gt;Backtesting!$H$15,IF(OR(J728=$J$3,J728=$J$5),$J$5,$J$3),I729&lt;-Backtesting!$H$15,IF(OR(J728=$J$4,J728=$J$5),$J$5,$J$4),TRUE,IF(OR(J728=$J$7,J728=$J$6),$J$7,$J$6))</f>
        <v>Do nothing</v>
      </c>
      <c r="K729" t="str">
        <f t="shared" si="140"/>
        <v>Null</v>
      </c>
      <c r="L729" t="str">
        <f t="shared" si="141"/>
        <v>Null</v>
      </c>
      <c r="M729" s="7">
        <f t="shared" si="129"/>
        <v>0</v>
      </c>
      <c r="N729" s="7">
        <f t="shared" si="130"/>
        <v>0</v>
      </c>
      <c r="O729" s="10">
        <f t="shared" si="131"/>
        <v>0</v>
      </c>
      <c r="P729" s="4">
        <f t="shared" si="142"/>
        <v>42.574407333333298</v>
      </c>
      <c r="Q729" s="19">
        <f t="shared" si="132"/>
        <v>42.574407333333298</v>
      </c>
      <c r="R729" s="2">
        <f t="shared" si="133"/>
        <v>0</v>
      </c>
      <c r="S729" s="2">
        <f t="shared" si="134"/>
        <v>0</v>
      </c>
      <c r="T729" s="19">
        <f t="shared" si="135"/>
        <v>42.574407333333298</v>
      </c>
      <c r="U729" s="19">
        <f t="shared" si="143"/>
        <v>0</v>
      </c>
      <c r="V729">
        <f t="shared" si="136"/>
        <v>2012</v>
      </c>
    </row>
    <row r="730" spans="1:22" x14ac:dyDescent="0.25">
      <c r="A730" s="5">
        <v>728</v>
      </c>
      <c r="B730" s="1">
        <v>41267</v>
      </c>
      <c r="C730" s="2">
        <v>167.26059000000001</v>
      </c>
      <c r="D730" s="2">
        <v>136.76736500000001</v>
      </c>
      <c r="E730" s="9">
        <f t="shared" si="137"/>
        <v>-0.50863506402987468</v>
      </c>
      <c r="F730" s="2">
        <f t="array" ref="F730:G730">LINEST(C630:C729,D630:D729)</f>
        <v>0.97662257487122883</v>
      </c>
      <c r="G730" s="2">
        <v>34.199128899376689</v>
      </c>
      <c r="H730" s="2">
        <f t="shared" si="138"/>
        <v>167.76922506402988</v>
      </c>
      <c r="I730" s="4">
        <f t="shared" si="139"/>
        <v>-0.77857549333568421</v>
      </c>
      <c r="J730" t="str">
        <f>_xlfn.IFS(I730&gt;Backtesting!$H$15,IF(OR(J729=$J$3,J729=$J$5),$J$5,$J$3),I730&lt;-Backtesting!$H$15,IF(OR(J729=$J$4,J729=$J$5),$J$5,$J$4),TRUE,IF(OR(J729=$J$7,J729=$J$6),$J$7,$J$6))</f>
        <v>Do nothing</v>
      </c>
      <c r="K730" t="str">
        <f t="shared" si="140"/>
        <v>Null</v>
      </c>
      <c r="L730" t="str">
        <f t="shared" si="141"/>
        <v>Null</v>
      </c>
      <c r="M730" s="7">
        <f t="shared" si="129"/>
        <v>0</v>
      </c>
      <c r="N730" s="7">
        <f t="shared" si="130"/>
        <v>0</v>
      </c>
      <c r="O730" s="10">
        <f t="shared" si="131"/>
        <v>0</v>
      </c>
      <c r="P730" s="4">
        <f t="shared" si="142"/>
        <v>42.574407333333298</v>
      </c>
      <c r="Q730" s="19">
        <f t="shared" si="132"/>
        <v>42.574407333333298</v>
      </c>
      <c r="R730" s="2">
        <f t="shared" si="133"/>
        <v>0</v>
      </c>
      <c r="S730" s="2">
        <f t="shared" si="134"/>
        <v>0</v>
      </c>
      <c r="T730" s="19">
        <f t="shared" si="135"/>
        <v>42.574407333333298</v>
      </c>
      <c r="U730" s="19">
        <f t="shared" si="143"/>
        <v>0</v>
      </c>
      <c r="V730">
        <f t="shared" si="136"/>
        <v>2012</v>
      </c>
    </row>
    <row r="731" spans="1:22" x14ac:dyDescent="0.25">
      <c r="A731" s="5">
        <v>729</v>
      </c>
      <c r="B731" s="1">
        <v>41268</v>
      </c>
      <c r="C731" s="2">
        <v>169.00289900000001</v>
      </c>
      <c r="D731" s="2">
        <v>137.542282</v>
      </c>
      <c r="E731" s="9">
        <f t="shared" si="137"/>
        <v>0.51597006627170572</v>
      </c>
      <c r="F731" s="2">
        <f t="array" ref="F731:G731">LINEST(C631:C730,D631:D730)</f>
        <v>0.97104991211432279</v>
      </c>
      <c r="G731" s="2">
        <v>34.926508085624903</v>
      </c>
      <c r="H731" s="2">
        <f t="shared" si="138"/>
        <v>168.48692893372831</v>
      </c>
      <c r="I731" s="4">
        <f t="shared" si="139"/>
        <v>-0.48647591100129151</v>
      </c>
      <c r="J731" t="str">
        <f>_xlfn.IFS(I731&gt;Backtesting!$H$15,IF(OR(J730=$J$3,J730=$J$5),$J$5,$J$3),I731&lt;-Backtesting!$H$15,IF(OR(J730=$J$4,J730=$J$5),$J$5,$J$4),TRUE,IF(OR(J730=$J$7,J730=$J$6),$J$7,$J$6))</f>
        <v>Do nothing</v>
      </c>
      <c r="K731" t="str">
        <f t="shared" si="140"/>
        <v>Null</v>
      </c>
      <c r="L731" t="str">
        <f t="shared" si="141"/>
        <v>Null</v>
      </c>
      <c r="M731" s="7">
        <f t="shared" si="129"/>
        <v>0</v>
      </c>
      <c r="N731" s="7">
        <f t="shared" si="130"/>
        <v>0</v>
      </c>
      <c r="O731" s="10">
        <f t="shared" si="131"/>
        <v>0</v>
      </c>
      <c r="P731" s="4">
        <f t="shared" si="142"/>
        <v>42.574407333333298</v>
      </c>
      <c r="Q731" s="19">
        <f t="shared" si="132"/>
        <v>42.574407333333298</v>
      </c>
      <c r="R731" s="2">
        <f t="shared" si="133"/>
        <v>0</v>
      </c>
      <c r="S731" s="2">
        <f t="shared" si="134"/>
        <v>0</v>
      </c>
      <c r="T731" s="19">
        <f t="shared" si="135"/>
        <v>42.574407333333298</v>
      </c>
      <c r="U731" s="19">
        <f t="shared" si="143"/>
        <v>0</v>
      </c>
      <c r="V731">
        <f t="shared" si="136"/>
        <v>2012</v>
      </c>
    </row>
    <row r="732" spans="1:22" x14ac:dyDescent="0.25">
      <c r="A732" s="5">
        <v>730</v>
      </c>
      <c r="B732" s="1">
        <v>41269</v>
      </c>
      <c r="C732" s="2">
        <v>168.13171399999999</v>
      </c>
      <c r="D732" s="2">
        <v>137.542282</v>
      </c>
      <c r="E732" s="9">
        <f t="shared" si="137"/>
        <v>-0.39596487174065942</v>
      </c>
      <c r="F732" s="2">
        <f t="array" ref="F732:G732">LINEST(C632:C731,D632:D731)</f>
        <v>0.97158199862967964</v>
      </c>
      <c r="G732" s="2">
        <v>34.894073630093629</v>
      </c>
      <c r="H732" s="2">
        <f t="shared" si="138"/>
        <v>168.52767887174065</v>
      </c>
      <c r="I732" s="4">
        <f t="shared" si="139"/>
        <v>-0.72269411450670129</v>
      </c>
      <c r="J732" t="str">
        <f>_xlfn.IFS(I732&gt;Backtesting!$H$15,IF(OR(J731=$J$3,J731=$J$5),$J$5,$J$3),I732&lt;-Backtesting!$H$15,IF(OR(J731=$J$4,J731=$J$5),$J$5,$J$4),TRUE,IF(OR(J731=$J$7,J731=$J$6),$J$7,$J$6))</f>
        <v>Do nothing</v>
      </c>
      <c r="K732" t="str">
        <f t="shared" si="140"/>
        <v>Null</v>
      </c>
      <c r="L732" t="str">
        <f t="shared" si="141"/>
        <v>Null</v>
      </c>
      <c r="M732" s="7">
        <f t="shared" si="129"/>
        <v>0</v>
      </c>
      <c r="N732" s="7">
        <f t="shared" si="130"/>
        <v>0</v>
      </c>
      <c r="O732" s="10">
        <f t="shared" si="131"/>
        <v>0</v>
      </c>
      <c r="P732" s="4">
        <f t="shared" si="142"/>
        <v>42.574407333333298</v>
      </c>
      <c r="Q732" s="19">
        <f t="shared" si="132"/>
        <v>42.574407333333298</v>
      </c>
      <c r="R732" s="2">
        <f t="shared" si="133"/>
        <v>0</v>
      </c>
      <c r="S732" s="2">
        <f t="shared" si="134"/>
        <v>0</v>
      </c>
      <c r="T732" s="19">
        <f t="shared" si="135"/>
        <v>42.574407333333298</v>
      </c>
      <c r="U732" s="19">
        <f t="shared" si="143"/>
        <v>0</v>
      </c>
      <c r="V732">
        <f t="shared" si="136"/>
        <v>2012</v>
      </c>
    </row>
    <row r="733" spans="1:22" x14ac:dyDescent="0.25">
      <c r="A733" s="5">
        <v>731</v>
      </c>
      <c r="B733" s="1">
        <v>41270</v>
      </c>
      <c r="C733" s="2">
        <v>168.56727599999999</v>
      </c>
      <c r="D733" s="2">
        <v>139.09204099999999</v>
      </c>
      <c r="E733" s="9">
        <f t="shared" si="137"/>
        <v>-1.443801750590751</v>
      </c>
      <c r="F733" s="2">
        <f t="array" ref="F733:G733">LINEST(C633:C732,D633:D732)</f>
        <v>0.96866895308980916</v>
      </c>
      <c r="G733" s="2">
        <v>35.276936011995943</v>
      </c>
      <c r="H733" s="2">
        <f t="shared" si="138"/>
        <v>170.01107775059074</v>
      </c>
      <c r="I733" s="4">
        <f t="shared" si="139"/>
        <v>-0.99255581615028321</v>
      </c>
      <c r="J733" t="str">
        <f>_xlfn.IFS(I733&gt;Backtesting!$H$15,IF(OR(J732=$J$3,J732=$J$5),$J$5,$J$3),I733&lt;-Backtesting!$H$15,IF(OR(J732=$J$4,J732=$J$5),$J$5,$J$4),TRUE,IF(OR(J732=$J$7,J732=$J$6),$J$7,$J$6))</f>
        <v>Do nothing</v>
      </c>
      <c r="K733" t="str">
        <f t="shared" si="140"/>
        <v>Null</v>
      </c>
      <c r="L733" t="str">
        <f t="shared" si="141"/>
        <v>Null</v>
      </c>
      <c r="M733" s="7">
        <f t="shared" si="129"/>
        <v>0</v>
      </c>
      <c r="N733" s="7">
        <f t="shared" si="130"/>
        <v>0</v>
      </c>
      <c r="O733" s="10">
        <f t="shared" si="131"/>
        <v>0</v>
      </c>
      <c r="P733" s="4">
        <f t="shared" si="142"/>
        <v>42.574407333333298</v>
      </c>
      <c r="Q733" s="19">
        <f t="shared" si="132"/>
        <v>42.574407333333298</v>
      </c>
      <c r="R733" s="2">
        <f t="shared" si="133"/>
        <v>0</v>
      </c>
      <c r="S733" s="2">
        <f t="shared" si="134"/>
        <v>0</v>
      </c>
      <c r="T733" s="19">
        <f t="shared" si="135"/>
        <v>42.574407333333298</v>
      </c>
      <c r="U733" s="19">
        <f t="shared" si="143"/>
        <v>0</v>
      </c>
      <c r="V733">
        <f t="shared" si="136"/>
        <v>2012</v>
      </c>
    </row>
    <row r="734" spans="1:22" x14ac:dyDescent="0.25">
      <c r="A734" s="5">
        <v>732</v>
      </c>
      <c r="B734" s="1">
        <v>41271</v>
      </c>
      <c r="C734" s="2">
        <v>168.56727599999999</v>
      </c>
      <c r="D734" s="2">
        <v>140.64181500000001</v>
      </c>
      <c r="E734" s="9">
        <f t="shared" si="137"/>
        <v>-2.8278796023839163</v>
      </c>
      <c r="F734" s="2">
        <f t="array" ref="F734:G734">LINEST(C634:C733,D634:D733)</f>
        <v>0.96023931885668667</v>
      </c>
      <c r="G734" s="2">
        <v>36.345354964015769</v>
      </c>
      <c r="H734" s="2">
        <f t="shared" si="138"/>
        <v>171.39515560238391</v>
      </c>
      <c r="I734" s="4">
        <f t="shared" si="139"/>
        <v>-1.3484852434743637</v>
      </c>
      <c r="J734" t="str">
        <f>_xlfn.IFS(I734&gt;Backtesting!$H$15,IF(OR(J733=$J$3,J733=$J$5),$J$5,$J$3),I734&lt;-Backtesting!$H$15,IF(OR(J733=$J$4,J733=$J$5),$J$5,$J$4),TRUE,IF(OR(J733=$J$7,J733=$J$6),$J$7,$J$6))</f>
        <v>Do nothing</v>
      </c>
      <c r="K734" t="str">
        <f t="shared" si="140"/>
        <v>Null</v>
      </c>
      <c r="L734" t="str">
        <f t="shared" si="141"/>
        <v>Null</v>
      </c>
      <c r="M734" s="7">
        <f t="shared" si="129"/>
        <v>0</v>
      </c>
      <c r="N734" s="7">
        <f t="shared" si="130"/>
        <v>0</v>
      </c>
      <c r="O734" s="10">
        <f t="shared" si="131"/>
        <v>0</v>
      </c>
      <c r="P734" s="4">
        <f t="shared" si="142"/>
        <v>42.574407333333298</v>
      </c>
      <c r="Q734" s="19">
        <f t="shared" si="132"/>
        <v>42.574407333333298</v>
      </c>
      <c r="R734" s="2">
        <f t="shared" si="133"/>
        <v>0</v>
      </c>
      <c r="S734" s="2">
        <f t="shared" si="134"/>
        <v>0</v>
      </c>
      <c r="T734" s="19">
        <f t="shared" si="135"/>
        <v>42.574407333333298</v>
      </c>
      <c r="U734" s="19">
        <f t="shared" si="143"/>
        <v>0</v>
      </c>
      <c r="V734">
        <f t="shared" si="136"/>
        <v>2012</v>
      </c>
    </row>
    <row r="735" spans="1:22" x14ac:dyDescent="0.25">
      <c r="A735" s="5">
        <v>733</v>
      </c>
      <c r="B735" s="1">
        <v>41276</v>
      </c>
      <c r="C735" s="2">
        <v>170.74516299999999</v>
      </c>
      <c r="D735" s="2">
        <v>142.96644599999999</v>
      </c>
      <c r="E735" s="9">
        <f t="shared" si="137"/>
        <v>-2.6430941974153939</v>
      </c>
      <c r="F735" s="2">
        <f t="array" ref="F735:G735">LINEST(C635:C734,D635:D734)</f>
        <v>0.94660696165230829</v>
      </c>
      <c r="G735" s="2">
        <v>38.055224131126593</v>
      </c>
      <c r="H735" s="2">
        <f t="shared" si="138"/>
        <v>173.38825719741538</v>
      </c>
      <c r="I735" s="4">
        <f t="shared" si="139"/>
        <v>-1.269870627368608</v>
      </c>
      <c r="J735" t="str">
        <f>_xlfn.IFS(I735&gt;Backtesting!$H$15,IF(OR(J734=$J$3,J734=$J$5),$J$5,$J$3),I735&lt;-Backtesting!$H$15,IF(OR(J734=$J$4,J734=$J$5),$J$5,$J$4),TRUE,IF(OR(J734=$J$7,J734=$J$6),$J$7,$J$6))</f>
        <v>Do nothing</v>
      </c>
      <c r="K735" t="str">
        <f t="shared" si="140"/>
        <v>Null</v>
      </c>
      <c r="L735" t="str">
        <f t="shared" si="141"/>
        <v>Null</v>
      </c>
      <c r="M735" s="7">
        <f t="shared" si="129"/>
        <v>0</v>
      </c>
      <c r="N735" s="7">
        <f t="shared" si="130"/>
        <v>0</v>
      </c>
      <c r="O735" s="10">
        <f t="shared" si="131"/>
        <v>0</v>
      </c>
      <c r="P735" s="4">
        <f t="shared" si="142"/>
        <v>42.574407333333298</v>
      </c>
      <c r="Q735" s="19">
        <f t="shared" si="132"/>
        <v>42.574407333333298</v>
      </c>
      <c r="R735" s="2">
        <f t="shared" si="133"/>
        <v>0</v>
      </c>
      <c r="S735" s="2">
        <f t="shared" si="134"/>
        <v>0</v>
      </c>
      <c r="T735" s="19">
        <f t="shared" si="135"/>
        <v>42.574407333333298</v>
      </c>
      <c r="U735" s="19">
        <f t="shared" si="143"/>
        <v>0</v>
      </c>
      <c r="V735">
        <f t="shared" si="136"/>
        <v>2013</v>
      </c>
    </row>
    <row r="736" spans="1:22" x14ac:dyDescent="0.25">
      <c r="A736" s="5">
        <v>734</v>
      </c>
      <c r="B736" s="1">
        <v>41277</v>
      </c>
      <c r="C736" s="2">
        <v>172.48745700000001</v>
      </c>
      <c r="D736" s="2">
        <v>141.029236</v>
      </c>
      <c r="E736" s="9">
        <f t="shared" si="137"/>
        <v>1.1526849725883039</v>
      </c>
      <c r="F736" s="2">
        <f t="array" ref="F736:G736">LINEST(C636:C735,D636:D735)</f>
        <v>0.93176956692072566</v>
      </c>
      <c r="G736" s="2">
        <v>39.928021876530906</v>
      </c>
      <c r="H736" s="2">
        <f t="shared" si="138"/>
        <v>171.3347720274117</v>
      </c>
      <c r="I736" s="4">
        <f t="shared" si="139"/>
        <v>-0.23026720618354787</v>
      </c>
      <c r="J736" t="str">
        <f>_xlfn.IFS(I736&gt;Backtesting!$H$15,IF(OR(J735=$J$3,J735=$J$5),$J$5,$J$3),I736&lt;-Backtesting!$H$15,IF(OR(J735=$J$4,J735=$J$5),$J$5,$J$4),TRUE,IF(OR(J735=$J$7,J735=$J$6),$J$7,$J$6))</f>
        <v>Do nothing</v>
      </c>
      <c r="K736" t="str">
        <f t="shared" si="140"/>
        <v>Null</v>
      </c>
      <c r="L736" t="str">
        <f t="shared" si="141"/>
        <v>Null</v>
      </c>
      <c r="M736" s="7">
        <f t="shared" si="129"/>
        <v>0</v>
      </c>
      <c r="N736" s="7">
        <f t="shared" si="130"/>
        <v>0</v>
      </c>
      <c r="O736" s="10">
        <f t="shared" si="131"/>
        <v>0</v>
      </c>
      <c r="P736" s="4">
        <f t="shared" si="142"/>
        <v>42.574407333333298</v>
      </c>
      <c r="Q736" s="19">
        <f t="shared" si="132"/>
        <v>42.574407333333298</v>
      </c>
      <c r="R736" s="2">
        <f t="shared" si="133"/>
        <v>0</v>
      </c>
      <c r="S736" s="2">
        <f t="shared" si="134"/>
        <v>0</v>
      </c>
      <c r="T736" s="19">
        <f t="shared" si="135"/>
        <v>42.574407333333298</v>
      </c>
      <c r="U736" s="19">
        <f t="shared" si="143"/>
        <v>0</v>
      </c>
      <c r="V736">
        <f t="shared" si="136"/>
        <v>2013</v>
      </c>
    </row>
    <row r="737" spans="1:22" x14ac:dyDescent="0.25">
      <c r="A737" s="5">
        <v>735</v>
      </c>
      <c r="B737" s="1">
        <v>41278</v>
      </c>
      <c r="C737" s="2">
        <v>173.358643</v>
      </c>
      <c r="D737" s="2">
        <v>142.579025</v>
      </c>
      <c r="E737" s="9">
        <f t="shared" si="137"/>
        <v>0.53811054252437884</v>
      </c>
      <c r="F737" s="2">
        <f t="array" ref="F737:G737">LINEST(C637:C736,D637:D736)</f>
        <v>0.93143097539046205</v>
      </c>
      <c r="G737" s="2">
        <v>40.018012131504548</v>
      </c>
      <c r="H737" s="2">
        <f t="shared" si="138"/>
        <v>172.82053245747562</v>
      </c>
      <c r="I737" s="4">
        <f t="shared" si="139"/>
        <v>-0.38922122274769921</v>
      </c>
      <c r="J737" t="str">
        <f>_xlfn.IFS(I737&gt;Backtesting!$H$15,IF(OR(J736=$J$3,J736=$J$5),$J$5,$J$3),I737&lt;-Backtesting!$H$15,IF(OR(J736=$J$4,J736=$J$5),$J$5,$J$4),TRUE,IF(OR(J736=$J$7,J736=$J$6),$J$7,$J$6))</f>
        <v>Do nothing</v>
      </c>
      <c r="K737" t="str">
        <f t="shared" si="140"/>
        <v>Null</v>
      </c>
      <c r="L737" t="str">
        <f t="shared" si="141"/>
        <v>Null</v>
      </c>
      <c r="M737" s="7">
        <f t="shared" si="129"/>
        <v>0</v>
      </c>
      <c r="N737" s="7">
        <f t="shared" si="130"/>
        <v>0</v>
      </c>
      <c r="O737" s="10">
        <f t="shared" si="131"/>
        <v>0</v>
      </c>
      <c r="P737" s="4">
        <f t="shared" si="142"/>
        <v>42.574407333333298</v>
      </c>
      <c r="Q737" s="19">
        <f t="shared" si="132"/>
        <v>42.574407333333298</v>
      </c>
      <c r="R737" s="2">
        <f t="shared" si="133"/>
        <v>0</v>
      </c>
      <c r="S737" s="2">
        <f t="shared" si="134"/>
        <v>0</v>
      </c>
      <c r="T737" s="19">
        <f t="shared" si="135"/>
        <v>42.574407333333298</v>
      </c>
      <c r="U737" s="19">
        <f t="shared" si="143"/>
        <v>0</v>
      </c>
      <c r="V737">
        <f t="shared" si="136"/>
        <v>2013</v>
      </c>
    </row>
    <row r="738" spans="1:22" x14ac:dyDescent="0.25">
      <c r="A738" s="5">
        <v>736</v>
      </c>
      <c r="B738" s="1">
        <v>41281</v>
      </c>
      <c r="C738" s="2">
        <v>171.61631800000001</v>
      </c>
      <c r="D738" s="2">
        <v>140.25436400000001</v>
      </c>
      <c r="E738" s="9">
        <f t="shared" si="137"/>
        <v>0.93533228113849987</v>
      </c>
      <c r="F738" s="2">
        <f t="array" ref="F738:G738">LINEST(C638:C737,D638:D737)</f>
        <v>0.931386274776134</v>
      </c>
      <c r="G738" s="2">
        <v>40.049996111805569</v>
      </c>
      <c r="H738" s="2">
        <f t="shared" si="138"/>
        <v>170.68098571886151</v>
      </c>
      <c r="I738" s="4">
        <f t="shared" si="139"/>
        <v>-0.27314754402157798</v>
      </c>
      <c r="J738" t="str">
        <f>_xlfn.IFS(I738&gt;Backtesting!$H$15,IF(OR(J737=$J$3,J737=$J$5),$J$5,$J$3),I738&lt;-Backtesting!$H$15,IF(OR(J737=$J$4,J737=$J$5),$J$5,$J$4),TRUE,IF(OR(J737=$J$7,J737=$J$6),$J$7,$J$6))</f>
        <v>Do nothing</v>
      </c>
      <c r="K738" t="str">
        <f t="shared" si="140"/>
        <v>Null</v>
      </c>
      <c r="L738" t="str">
        <f t="shared" si="141"/>
        <v>Null</v>
      </c>
      <c r="M738" s="7">
        <f t="shared" si="129"/>
        <v>0</v>
      </c>
      <c r="N738" s="7">
        <f t="shared" si="130"/>
        <v>0</v>
      </c>
      <c r="O738" s="10">
        <f t="shared" si="131"/>
        <v>0</v>
      </c>
      <c r="P738" s="4">
        <f t="shared" si="142"/>
        <v>42.574407333333298</v>
      </c>
      <c r="Q738" s="19">
        <f t="shared" si="132"/>
        <v>42.574407333333298</v>
      </c>
      <c r="R738" s="2">
        <f t="shared" si="133"/>
        <v>0</v>
      </c>
      <c r="S738" s="2">
        <f t="shared" si="134"/>
        <v>0</v>
      </c>
      <c r="T738" s="19">
        <f t="shared" si="135"/>
        <v>42.574407333333298</v>
      </c>
      <c r="U738" s="19">
        <f t="shared" si="143"/>
        <v>0</v>
      </c>
      <c r="V738">
        <f t="shared" si="136"/>
        <v>2013</v>
      </c>
    </row>
    <row r="739" spans="1:22" x14ac:dyDescent="0.25">
      <c r="A739" s="5">
        <v>737</v>
      </c>
      <c r="B739" s="1">
        <v>41282</v>
      </c>
      <c r="C739" s="2">
        <v>173.358643</v>
      </c>
      <c r="D739" s="2">
        <v>142.19160500000001</v>
      </c>
      <c r="E739" s="9">
        <f t="shared" si="137"/>
        <v>0.83558168872039573</v>
      </c>
      <c r="F739" s="2">
        <f t="array" ref="F739:G739">LINEST(C639:C738,D639:D738)</f>
        <v>0.93129040621139481</v>
      </c>
      <c r="G739" s="2">
        <v>40.101383730979379</v>
      </c>
      <c r="H739" s="2">
        <f t="shared" si="138"/>
        <v>172.5230613112796</v>
      </c>
      <c r="I739" s="4">
        <f t="shared" si="139"/>
        <v>-0.29339045165856525</v>
      </c>
      <c r="J739" t="str">
        <f>_xlfn.IFS(I739&gt;Backtesting!$H$15,IF(OR(J738=$J$3,J738=$J$5),$J$5,$J$3),I739&lt;-Backtesting!$H$15,IF(OR(J738=$J$4,J738=$J$5),$J$5,$J$4),TRUE,IF(OR(J738=$J$7,J738=$J$6),$J$7,$J$6))</f>
        <v>Do nothing</v>
      </c>
      <c r="K739" t="str">
        <f t="shared" si="140"/>
        <v>Null</v>
      </c>
      <c r="L739" t="str">
        <f t="shared" si="141"/>
        <v>Null</v>
      </c>
      <c r="M739" s="7">
        <f t="shared" si="129"/>
        <v>0</v>
      </c>
      <c r="N739" s="7">
        <f t="shared" si="130"/>
        <v>0</v>
      </c>
      <c r="O739" s="10">
        <f t="shared" si="131"/>
        <v>0</v>
      </c>
      <c r="P739" s="4">
        <f t="shared" si="142"/>
        <v>42.574407333333298</v>
      </c>
      <c r="Q739" s="19">
        <f t="shared" si="132"/>
        <v>42.574407333333298</v>
      </c>
      <c r="R739" s="2">
        <f t="shared" si="133"/>
        <v>0</v>
      </c>
      <c r="S739" s="2">
        <f t="shared" si="134"/>
        <v>0</v>
      </c>
      <c r="T739" s="19">
        <f t="shared" si="135"/>
        <v>42.574407333333298</v>
      </c>
      <c r="U739" s="19">
        <f t="shared" si="143"/>
        <v>0</v>
      </c>
      <c r="V739">
        <f t="shared" si="136"/>
        <v>2013</v>
      </c>
    </row>
    <row r="740" spans="1:22" x14ac:dyDescent="0.25">
      <c r="A740" s="5">
        <v>738</v>
      </c>
      <c r="B740" s="1">
        <v>41283</v>
      </c>
      <c r="C740" s="2">
        <v>173.358643</v>
      </c>
      <c r="D740" s="2">
        <v>142.19160500000001</v>
      </c>
      <c r="E740" s="9">
        <f t="shared" si="137"/>
        <v>0.79039307260418923</v>
      </c>
      <c r="F740" s="2">
        <f t="array" ref="F740:G740">LINEST(C640:C739,D640:D739)</f>
        <v>0.9326485165880839</v>
      </c>
      <c r="G740" s="2">
        <v>39.95346045286702</v>
      </c>
      <c r="H740" s="2">
        <f t="shared" si="138"/>
        <v>172.56824992739581</v>
      </c>
      <c r="I740" s="4">
        <f t="shared" si="139"/>
        <v>-0.29626489903466613</v>
      </c>
      <c r="J740" t="str">
        <f>_xlfn.IFS(I740&gt;Backtesting!$H$15,IF(OR(J739=$J$3,J739=$J$5),$J$5,$J$3),I740&lt;-Backtesting!$H$15,IF(OR(J739=$J$4,J739=$J$5),$J$5,$J$4),TRUE,IF(OR(J739=$J$7,J739=$J$6),$J$7,$J$6))</f>
        <v>Do nothing</v>
      </c>
      <c r="K740" t="str">
        <f t="shared" si="140"/>
        <v>Null</v>
      </c>
      <c r="L740" t="str">
        <f t="shared" si="141"/>
        <v>Null</v>
      </c>
      <c r="M740" s="7">
        <f t="shared" si="129"/>
        <v>0</v>
      </c>
      <c r="N740" s="7">
        <f t="shared" si="130"/>
        <v>0</v>
      </c>
      <c r="O740" s="10">
        <f t="shared" si="131"/>
        <v>0</v>
      </c>
      <c r="P740" s="4">
        <f t="shared" si="142"/>
        <v>42.574407333333298</v>
      </c>
      <c r="Q740" s="19">
        <f t="shared" si="132"/>
        <v>42.574407333333298</v>
      </c>
      <c r="R740" s="2">
        <f t="shared" si="133"/>
        <v>0</v>
      </c>
      <c r="S740" s="2">
        <f t="shared" si="134"/>
        <v>0</v>
      </c>
      <c r="T740" s="19">
        <f t="shared" si="135"/>
        <v>42.574407333333298</v>
      </c>
      <c r="U740" s="19">
        <f t="shared" si="143"/>
        <v>0</v>
      </c>
      <c r="V740">
        <f t="shared" si="136"/>
        <v>2013</v>
      </c>
    </row>
    <row r="741" spans="1:22" x14ac:dyDescent="0.25">
      <c r="A741" s="5">
        <v>739</v>
      </c>
      <c r="B741" s="1">
        <v>41284</v>
      </c>
      <c r="C741" s="2">
        <v>171.61631800000001</v>
      </c>
      <c r="D741" s="2">
        <v>139.86691300000001</v>
      </c>
      <c r="E741" s="9">
        <f t="shared" si="137"/>
        <v>1.1796462658266762</v>
      </c>
      <c r="F741" s="2">
        <f t="array" ref="F741:G741">LINEST(C641:C740,D641:D740)</f>
        <v>0.93390143374744017</v>
      </c>
      <c r="G741" s="2">
        <v>39.814761149644852</v>
      </c>
      <c r="H741" s="2">
        <f t="shared" si="138"/>
        <v>170.43667173417333</v>
      </c>
      <c r="I741" s="4">
        <f t="shared" si="139"/>
        <v>-0.18195862999894408</v>
      </c>
      <c r="J741" t="str">
        <f>_xlfn.IFS(I741&gt;Backtesting!$H$15,IF(OR(J740=$J$3,J740=$J$5),$J$5,$J$3),I741&lt;-Backtesting!$H$15,IF(OR(J740=$J$4,J740=$J$5),$J$5,$J$4),TRUE,IF(OR(J740=$J$7,J740=$J$6),$J$7,$J$6))</f>
        <v>Do nothing</v>
      </c>
      <c r="K741" t="str">
        <f t="shared" si="140"/>
        <v>Null</v>
      </c>
      <c r="L741" t="str">
        <f t="shared" si="141"/>
        <v>Null</v>
      </c>
      <c r="M741" s="7">
        <f t="shared" si="129"/>
        <v>0</v>
      </c>
      <c r="N741" s="7">
        <f t="shared" si="130"/>
        <v>0</v>
      </c>
      <c r="O741" s="10">
        <f t="shared" si="131"/>
        <v>0</v>
      </c>
      <c r="P741" s="4">
        <f t="shared" si="142"/>
        <v>42.574407333333298</v>
      </c>
      <c r="Q741" s="19">
        <f t="shared" si="132"/>
        <v>42.574407333333298</v>
      </c>
      <c r="R741" s="2">
        <f t="shared" si="133"/>
        <v>0</v>
      </c>
      <c r="S741" s="2">
        <f t="shared" si="134"/>
        <v>0</v>
      </c>
      <c r="T741" s="19">
        <f t="shared" si="135"/>
        <v>42.574407333333298</v>
      </c>
      <c r="U741" s="19">
        <f t="shared" si="143"/>
        <v>0</v>
      </c>
      <c r="V741">
        <f t="shared" si="136"/>
        <v>2013</v>
      </c>
    </row>
    <row r="742" spans="1:22" x14ac:dyDescent="0.25">
      <c r="A742" s="5">
        <v>740</v>
      </c>
      <c r="B742" s="1">
        <v>41285</v>
      </c>
      <c r="C742" s="2">
        <v>169.438446</v>
      </c>
      <c r="D742" s="2">
        <v>135.992493</v>
      </c>
      <c r="E742" s="9">
        <f t="shared" si="137"/>
        <v>2.582392191813085</v>
      </c>
      <c r="F742" s="2">
        <f t="array" ref="F742:G742">LINEST(C642:C741,D642:D741)</f>
        <v>0.93417862702639354</v>
      </c>
      <c r="G742" s="2">
        <v>39.81477341155049</v>
      </c>
      <c r="H742" s="2">
        <f t="shared" si="138"/>
        <v>166.85605380818691</v>
      </c>
      <c r="I742" s="4">
        <f t="shared" si="139"/>
        <v>0.20170066076785328</v>
      </c>
      <c r="J742" t="str">
        <f>_xlfn.IFS(I742&gt;Backtesting!$H$15,IF(OR(J741=$J$3,J741=$J$5),$J$5,$J$3),I742&lt;-Backtesting!$H$15,IF(OR(J741=$J$4,J741=$J$5),$J$5,$J$4),TRUE,IF(OR(J741=$J$7,J741=$J$6),$J$7,$J$6))</f>
        <v>Do nothing</v>
      </c>
      <c r="K742" t="str">
        <f t="shared" si="140"/>
        <v>Null</v>
      </c>
      <c r="L742" t="str">
        <f t="shared" si="141"/>
        <v>Null</v>
      </c>
      <c r="M742" s="7">
        <f t="shared" si="129"/>
        <v>0</v>
      </c>
      <c r="N742" s="7">
        <f t="shared" si="130"/>
        <v>0</v>
      </c>
      <c r="O742" s="10">
        <f t="shared" si="131"/>
        <v>0</v>
      </c>
      <c r="P742" s="4">
        <f t="shared" si="142"/>
        <v>42.574407333333298</v>
      </c>
      <c r="Q742" s="19">
        <f t="shared" si="132"/>
        <v>42.574407333333298</v>
      </c>
      <c r="R742" s="2">
        <f t="shared" si="133"/>
        <v>0</v>
      </c>
      <c r="S742" s="2">
        <f t="shared" si="134"/>
        <v>0</v>
      </c>
      <c r="T742" s="19">
        <f t="shared" si="135"/>
        <v>42.574407333333298</v>
      </c>
      <c r="U742" s="19">
        <f t="shared" si="143"/>
        <v>0</v>
      </c>
      <c r="V742">
        <f t="shared" si="136"/>
        <v>2013</v>
      </c>
    </row>
    <row r="743" spans="1:22" x14ac:dyDescent="0.25">
      <c r="A743" s="5">
        <v>741</v>
      </c>
      <c r="B743" s="1">
        <v>41288</v>
      </c>
      <c r="C743" s="2">
        <v>169.00289900000001</v>
      </c>
      <c r="D743" s="2">
        <v>136.379929</v>
      </c>
      <c r="E743" s="9">
        <f t="shared" si="137"/>
        <v>1.7303122895095271</v>
      </c>
      <c r="F743" s="2">
        <f t="array" ref="F743:G743">LINEST(C643:C742,D643:D742)</f>
        <v>0.93510326626383922</v>
      </c>
      <c r="G743" s="2">
        <v>39.743269649759981</v>
      </c>
      <c r="H743" s="2">
        <f t="shared" si="138"/>
        <v>167.27258671049049</v>
      </c>
      <c r="I743" s="4">
        <f t="shared" si="139"/>
        <v>-2.2867286305256588E-2</v>
      </c>
      <c r="J743" t="str">
        <f>_xlfn.IFS(I743&gt;Backtesting!$H$15,IF(OR(J742=$J$3,J742=$J$5),$J$5,$J$3),I743&lt;-Backtesting!$H$15,IF(OR(J742=$J$4,J742=$J$5),$J$5,$J$4),TRUE,IF(OR(J742=$J$7,J742=$J$6),$J$7,$J$6))</f>
        <v>Do nothing</v>
      </c>
      <c r="K743" t="str">
        <f t="shared" si="140"/>
        <v>Null</v>
      </c>
      <c r="L743" t="str">
        <f t="shared" si="141"/>
        <v>Null</v>
      </c>
      <c r="M743" s="7">
        <f t="shared" si="129"/>
        <v>0</v>
      </c>
      <c r="N743" s="7">
        <f t="shared" si="130"/>
        <v>0</v>
      </c>
      <c r="O743" s="10">
        <f t="shared" si="131"/>
        <v>0</v>
      </c>
      <c r="P743" s="4">
        <f t="shared" si="142"/>
        <v>42.574407333333298</v>
      </c>
      <c r="Q743" s="19">
        <f t="shared" si="132"/>
        <v>42.574407333333298</v>
      </c>
      <c r="R743" s="2">
        <f t="shared" si="133"/>
        <v>0</v>
      </c>
      <c r="S743" s="2">
        <f t="shared" si="134"/>
        <v>0</v>
      </c>
      <c r="T743" s="19">
        <f t="shared" si="135"/>
        <v>42.574407333333298</v>
      </c>
      <c r="U743" s="19">
        <f t="shared" si="143"/>
        <v>0</v>
      </c>
      <c r="V743">
        <f t="shared" si="136"/>
        <v>2013</v>
      </c>
    </row>
    <row r="744" spans="1:22" x14ac:dyDescent="0.25">
      <c r="A744" s="5">
        <v>742</v>
      </c>
      <c r="B744" s="1">
        <v>41289</v>
      </c>
      <c r="C744" s="2">
        <v>167.696167</v>
      </c>
      <c r="D744" s="2">
        <v>136.379929</v>
      </c>
      <c r="E744" s="9">
        <f t="shared" si="137"/>
        <v>0.39229665013385784</v>
      </c>
      <c r="F744" s="2">
        <f t="array" ref="F744:G744">LINEST(C644:C743,D644:D743)</f>
        <v>0.9338699285395613</v>
      </c>
      <c r="G744" s="2">
        <v>39.942755800405678</v>
      </c>
      <c r="H744" s="2">
        <f t="shared" si="138"/>
        <v>167.30387034986614</v>
      </c>
      <c r="I744" s="4">
        <f t="shared" si="139"/>
        <v>-0.37858764360173069</v>
      </c>
      <c r="J744" t="str">
        <f>_xlfn.IFS(I744&gt;Backtesting!$H$15,IF(OR(J743=$J$3,J743=$J$5),$J$5,$J$3),I744&lt;-Backtesting!$H$15,IF(OR(J743=$J$4,J743=$J$5),$J$5,$J$4),TRUE,IF(OR(J743=$J$7,J743=$J$6),$J$7,$J$6))</f>
        <v>Do nothing</v>
      </c>
      <c r="K744" t="str">
        <f t="shared" si="140"/>
        <v>Null</v>
      </c>
      <c r="L744" t="str">
        <f t="shared" si="141"/>
        <v>Null</v>
      </c>
      <c r="M744" s="7">
        <f t="shared" si="129"/>
        <v>0</v>
      </c>
      <c r="N744" s="7">
        <f t="shared" si="130"/>
        <v>0</v>
      </c>
      <c r="O744" s="10">
        <f t="shared" si="131"/>
        <v>0</v>
      </c>
      <c r="P744" s="4">
        <f t="shared" si="142"/>
        <v>42.574407333333298</v>
      </c>
      <c r="Q744" s="19">
        <f t="shared" si="132"/>
        <v>42.574407333333298</v>
      </c>
      <c r="R744" s="2">
        <f t="shared" si="133"/>
        <v>0</v>
      </c>
      <c r="S744" s="2">
        <f t="shared" si="134"/>
        <v>0</v>
      </c>
      <c r="T744" s="19">
        <f t="shared" si="135"/>
        <v>42.574407333333298</v>
      </c>
      <c r="U744" s="19">
        <f t="shared" si="143"/>
        <v>0</v>
      </c>
      <c r="V744">
        <f t="shared" si="136"/>
        <v>2013</v>
      </c>
    </row>
    <row r="745" spans="1:22" x14ac:dyDescent="0.25">
      <c r="A745" s="5">
        <v>743</v>
      </c>
      <c r="B745" s="1">
        <v>41290</v>
      </c>
      <c r="C745" s="2">
        <v>167.696167</v>
      </c>
      <c r="D745" s="2">
        <v>133.66781599999999</v>
      </c>
      <c r="E745" s="9">
        <f t="shared" si="137"/>
        <v>2.9166955634537999</v>
      </c>
      <c r="F745" s="2">
        <f t="array" ref="F745:G745">LINEST(C645:C744,D645:D744)</f>
        <v>0.9312320221502236</v>
      </c>
      <c r="G745" s="2">
        <v>40.303720846462198</v>
      </c>
      <c r="H745" s="2">
        <f t="shared" si="138"/>
        <v>164.7794714365462</v>
      </c>
      <c r="I745" s="4">
        <f t="shared" si="139"/>
        <v>0.31356436681992461</v>
      </c>
      <c r="J745" t="str">
        <f>_xlfn.IFS(I745&gt;Backtesting!$H$15,IF(OR(J744=$J$3,J744=$J$5),$J$5,$J$3),I745&lt;-Backtesting!$H$15,IF(OR(J744=$J$4,J744=$J$5),$J$5,$J$4),TRUE,IF(OR(J744=$J$7,J744=$J$6),$J$7,$J$6))</f>
        <v>Do nothing</v>
      </c>
      <c r="K745" t="str">
        <f t="shared" si="140"/>
        <v>Null</v>
      </c>
      <c r="L745" t="str">
        <f t="shared" si="141"/>
        <v>Null</v>
      </c>
      <c r="M745" s="7">
        <f t="shared" si="129"/>
        <v>0</v>
      </c>
      <c r="N745" s="7">
        <f t="shared" si="130"/>
        <v>0</v>
      </c>
      <c r="O745" s="10">
        <f t="shared" si="131"/>
        <v>0</v>
      </c>
      <c r="P745" s="4">
        <f t="shared" si="142"/>
        <v>42.574407333333298</v>
      </c>
      <c r="Q745" s="19">
        <f t="shared" si="132"/>
        <v>42.574407333333298</v>
      </c>
      <c r="R745" s="2">
        <f t="shared" si="133"/>
        <v>0</v>
      </c>
      <c r="S745" s="2">
        <f t="shared" si="134"/>
        <v>0</v>
      </c>
      <c r="T745" s="19">
        <f t="shared" si="135"/>
        <v>42.574407333333298</v>
      </c>
      <c r="U745" s="19">
        <f t="shared" si="143"/>
        <v>0</v>
      </c>
      <c r="V745">
        <f t="shared" si="136"/>
        <v>2013</v>
      </c>
    </row>
    <row r="746" spans="1:22" x14ac:dyDescent="0.25">
      <c r="A746" s="5">
        <v>744</v>
      </c>
      <c r="B746" s="1">
        <v>41291</v>
      </c>
      <c r="C746" s="2">
        <v>167.26059000000001</v>
      </c>
      <c r="D746" s="2">
        <v>132.89295999999999</v>
      </c>
      <c r="E746" s="9">
        <f t="shared" si="137"/>
        <v>3.1561372558287246</v>
      </c>
      <c r="F746" s="2">
        <f t="array" ref="F746:G746">LINEST(C646:C745,D646:D745)</f>
        <v>0.93277369795379383</v>
      </c>
      <c r="G746" s="2">
        <v>40.145395012945684</v>
      </c>
      <c r="H746" s="2">
        <f t="shared" si="138"/>
        <v>164.10445274417128</v>
      </c>
      <c r="I746" s="4">
        <f t="shared" si="139"/>
        <v>0.38634476004093732</v>
      </c>
      <c r="J746" t="str">
        <f>_xlfn.IFS(I746&gt;Backtesting!$H$15,IF(OR(J745=$J$3,J745=$J$5),$J$5,$J$3),I746&lt;-Backtesting!$H$15,IF(OR(J745=$J$4,J745=$J$5),$J$5,$J$4),TRUE,IF(OR(J745=$J$7,J745=$J$6),$J$7,$J$6))</f>
        <v>Do nothing</v>
      </c>
      <c r="K746" t="str">
        <f t="shared" si="140"/>
        <v>Null</v>
      </c>
      <c r="L746" t="str">
        <f t="shared" si="141"/>
        <v>Null</v>
      </c>
      <c r="M746" s="7">
        <f t="shared" si="129"/>
        <v>0</v>
      </c>
      <c r="N746" s="7">
        <f t="shared" si="130"/>
        <v>0</v>
      </c>
      <c r="O746" s="10">
        <f t="shared" si="131"/>
        <v>0</v>
      </c>
      <c r="P746" s="4">
        <f t="shared" si="142"/>
        <v>42.574407333333298</v>
      </c>
      <c r="Q746" s="19">
        <f t="shared" si="132"/>
        <v>42.574407333333298</v>
      </c>
      <c r="R746" s="2">
        <f t="shared" si="133"/>
        <v>0</v>
      </c>
      <c r="S746" s="2">
        <f t="shared" si="134"/>
        <v>0</v>
      </c>
      <c r="T746" s="19">
        <f t="shared" si="135"/>
        <v>42.574407333333298</v>
      </c>
      <c r="U746" s="19">
        <f t="shared" si="143"/>
        <v>0</v>
      </c>
      <c r="V746">
        <f t="shared" si="136"/>
        <v>2013</v>
      </c>
    </row>
    <row r="747" spans="1:22" x14ac:dyDescent="0.25">
      <c r="A747" s="5">
        <v>745</v>
      </c>
      <c r="B747" s="1">
        <v>41292</v>
      </c>
      <c r="C747" s="2">
        <v>169.00289900000001</v>
      </c>
      <c r="D747" s="2">
        <v>135.60505699999999</v>
      </c>
      <c r="E747" s="9">
        <f t="shared" si="137"/>
        <v>2.3172715405899282</v>
      </c>
      <c r="F747" s="2">
        <f t="array" ref="F747:G747">LINEST(C647:C746,D647:D746)</f>
        <v>0.93418710101594848</v>
      </c>
      <c r="G747" s="2">
        <v>40.005132377477651</v>
      </c>
      <c r="H747" s="2">
        <f t="shared" si="138"/>
        <v>166.68562745941009</v>
      </c>
      <c r="I747" s="4">
        <f t="shared" si="139"/>
        <v>0.16459562570095704</v>
      </c>
      <c r="J747" t="str">
        <f>_xlfn.IFS(I747&gt;Backtesting!$H$15,IF(OR(J746=$J$3,J746=$J$5),$J$5,$J$3),I747&lt;-Backtesting!$H$15,IF(OR(J746=$J$4,J746=$J$5),$J$5,$J$4),TRUE,IF(OR(J746=$J$7,J746=$J$6),$J$7,$J$6))</f>
        <v>Do nothing</v>
      </c>
      <c r="K747" t="str">
        <f t="shared" si="140"/>
        <v>Null</v>
      </c>
      <c r="L747" t="str">
        <f t="shared" si="141"/>
        <v>Null</v>
      </c>
      <c r="M747" s="7">
        <f t="shared" si="129"/>
        <v>0</v>
      </c>
      <c r="N747" s="7">
        <f t="shared" si="130"/>
        <v>0</v>
      </c>
      <c r="O747" s="10">
        <f t="shared" si="131"/>
        <v>0</v>
      </c>
      <c r="P747" s="4">
        <f t="shared" si="142"/>
        <v>42.574407333333298</v>
      </c>
      <c r="Q747" s="19">
        <f t="shared" si="132"/>
        <v>42.574407333333298</v>
      </c>
      <c r="R747" s="2">
        <f t="shared" si="133"/>
        <v>0</v>
      </c>
      <c r="S747" s="2">
        <f t="shared" si="134"/>
        <v>0</v>
      </c>
      <c r="T747" s="19">
        <f t="shared" si="135"/>
        <v>42.574407333333298</v>
      </c>
      <c r="U747" s="19">
        <f t="shared" si="143"/>
        <v>0</v>
      </c>
      <c r="V747">
        <f t="shared" si="136"/>
        <v>2013</v>
      </c>
    </row>
    <row r="748" spans="1:22" x14ac:dyDescent="0.25">
      <c r="A748" s="5">
        <v>746</v>
      </c>
      <c r="B748" s="1">
        <v>41295</v>
      </c>
      <c r="C748" s="2">
        <v>169.438446</v>
      </c>
      <c r="D748" s="2">
        <v>136.379929</v>
      </c>
      <c r="E748" s="9">
        <f t="shared" si="137"/>
        <v>1.9886242103545726</v>
      </c>
      <c r="F748" s="2">
        <f t="array" ref="F748:G748">LINEST(C648:C747,D648:D747)</f>
        <v>0.9340082159509473</v>
      </c>
      <c r="G748" s="2">
        <v>40.069847612838558</v>
      </c>
      <c r="H748" s="2">
        <f t="shared" si="138"/>
        <v>167.44982178964543</v>
      </c>
      <c r="I748" s="4">
        <f t="shared" si="139"/>
        <v>8.0303345635308887E-2</v>
      </c>
      <c r="J748" t="str">
        <f>_xlfn.IFS(I748&gt;Backtesting!$H$15,IF(OR(J747=$J$3,J747=$J$5),$J$5,$J$3),I748&lt;-Backtesting!$H$15,IF(OR(J747=$J$4,J747=$J$5),$J$5,$J$4),TRUE,IF(OR(J747=$J$7,J747=$J$6),$J$7,$J$6))</f>
        <v>Do nothing</v>
      </c>
      <c r="K748" t="str">
        <f t="shared" si="140"/>
        <v>Null</v>
      </c>
      <c r="L748" t="str">
        <f t="shared" si="141"/>
        <v>Null</v>
      </c>
      <c r="M748" s="7">
        <f t="shared" si="129"/>
        <v>0</v>
      </c>
      <c r="N748" s="7">
        <f t="shared" si="130"/>
        <v>0</v>
      </c>
      <c r="O748" s="10">
        <f t="shared" si="131"/>
        <v>0</v>
      </c>
      <c r="P748" s="4">
        <f t="shared" si="142"/>
        <v>42.574407333333298</v>
      </c>
      <c r="Q748" s="19">
        <f t="shared" si="132"/>
        <v>42.574407333333298</v>
      </c>
      <c r="R748" s="2">
        <f t="shared" si="133"/>
        <v>0</v>
      </c>
      <c r="S748" s="2">
        <f t="shared" si="134"/>
        <v>0</v>
      </c>
      <c r="T748" s="19">
        <f t="shared" si="135"/>
        <v>42.574407333333298</v>
      </c>
      <c r="U748" s="19">
        <f t="shared" si="143"/>
        <v>0</v>
      </c>
      <c r="V748">
        <f t="shared" si="136"/>
        <v>2013</v>
      </c>
    </row>
    <row r="749" spans="1:22" x14ac:dyDescent="0.25">
      <c r="A749" s="5">
        <v>747</v>
      </c>
      <c r="B749" s="1">
        <v>41296</v>
      </c>
      <c r="C749" s="2">
        <v>168.13171399999999</v>
      </c>
      <c r="D749" s="2">
        <v>136.76736500000001</v>
      </c>
      <c r="E749" s="9">
        <f t="shared" si="137"/>
        <v>0.28685323922451289</v>
      </c>
      <c r="F749" s="2">
        <f t="array" ref="F749:G749">LINEST(C649:C748,D649:D748)</f>
        <v>0.9329084486137551</v>
      </c>
      <c r="G749" s="2">
        <v>40.253430457634295</v>
      </c>
      <c r="H749" s="2">
        <f t="shared" si="138"/>
        <v>167.84486076077548</v>
      </c>
      <c r="I749" s="4">
        <f t="shared" si="139"/>
        <v>-0.38043165127135603</v>
      </c>
      <c r="J749" t="str">
        <f>_xlfn.IFS(I749&gt;Backtesting!$H$15,IF(OR(J748=$J$3,J748=$J$5),$J$5,$J$3),I749&lt;-Backtesting!$H$15,IF(OR(J748=$J$4,J748=$J$5),$J$5,$J$4),TRUE,IF(OR(J748=$J$7,J748=$J$6),$J$7,$J$6))</f>
        <v>Do nothing</v>
      </c>
      <c r="K749" t="str">
        <f t="shared" si="140"/>
        <v>Null</v>
      </c>
      <c r="L749" t="str">
        <f t="shared" si="141"/>
        <v>Null</v>
      </c>
      <c r="M749" s="7">
        <f t="shared" si="129"/>
        <v>0</v>
      </c>
      <c r="N749" s="7">
        <f t="shared" si="130"/>
        <v>0</v>
      </c>
      <c r="O749" s="10">
        <f t="shared" si="131"/>
        <v>0</v>
      </c>
      <c r="P749" s="4">
        <f t="shared" si="142"/>
        <v>42.574407333333298</v>
      </c>
      <c r="Q749" s="19">
        <f t="shared" si="132"/>
        <v>42.574407333333298</v>
      </c>
      <c r="R749" s="2">
        <f t="shared" si="133"/>
        <v>0</v>
      </c>
      <c r="S749" s="2">
        <f t="shared" si="134"/>
        <v>0</v>
      </c>
      <c r="T749" s="19">
        <f t="shared" si="135"/>
        <v>42.574407333333298</v>
      </c>
      <c r="U749" s="19">
        <f t="shared" si="143"/>
        <v>0</v>
      </c>
      <c r="V749">
        <f t="shared" si="136"/>
        <v>2013</v>
      </c>
    </row>
    <row r="750" spans="1:22" x14ac:dyDescent="0.25">
      <c r="A750" s="5">
        <v>748</v>
      </c>
      <c r="B750" s="1">
        <v>41297</v>
      </c>
      <c r="C750" s="2">
        <v>167.26059000000001</v>
      </c>
      <c r="D750" s="2">
        <v>135.60505699999999</v>
      </c>
      <c r="E750" s="9">
        <f t="shared" si="137"/>
        <v>0.49481118295523174</v>
      </c>
      <c r="F750" s="2">
        <f t="array" ref="F750:G750">LINEST(C650:C749,D650:D749)</f>
        <v>0.93292824255227069</v>
      </c>
      <c r="G750" s="2">
        <v>40.255991308834297</v>
      </c>
      <c r="H750" s="2">
        <f t="shared" si="138"/>
        <v>166.76577881704478</v>
      </c>
      <c r="I750" s="4">
        <f t="shared" si="139"/>
        <v>-0.31036962371232607</v>
      </c>
      <c r="J750" t="str">
        <f>_xlfn.IFS(I750&gt;Backtesting!$H$15,IF(OR(J749=$J$3,J749=$J$5),$J$5,$J$3),I750&lt;-Backtesting!$H$15,IF(OR(J749=$J$4,J749=$J$5),$J$5,$J$4),TRUE,IF(OR(J749=$J$7,J749=$J$6),$J$7,$J$6))</f>
        <v>Do nothing</v>
      </c>
      <c r="K750" t="str">
        <f t="shared" si="140"/>
        <v>Null</v>
      </c>
      <c r="L750" t="str">
        <f t="shared" si="141"/>
        <v>Null</v>
      </c>
      <c r="M750" s="7">
        <f t="shared" si="129"/>
        <v>0</v>
      </c>
      <c r="N750" s="7">
        <f t="shared" si="130"/>
        <v>0</v>
      </c>
      <c r="O750" s="10">
        <f t="shared" si="131"/>
        <v>0</v>
      </c>
      <c r="P750" s="4">
        <f t="shared" si="142"/>
        <v>42.574407333333298</v>
      </c>
      <c r="Q750" s="19">
        <f t="shared" si="132"/>
        <v>42.574407333333298</v>
      </c>
      <c r="R750" s="2">
        <f t="shared" si="133"/>
        <v>0</v>
      </c>
      <c r="S750" s="2">
        <f t="shared" si="134"/>
        <v>0</v>
      </c>
      <c r="T750" s="19">
        <f t="shared" si="135"/>
        <v>42.574407333333298</v>
      </c>
      <c r="U750" s="19">
        <f t="shared" si="143"/>
        <v>0</v>
      </c>
      <c r="V750">
        <f t="shared" si="136"/>
        <v>2013</v>
      </c>
    </row>
    <row r="751" spans="1:22" x14ac:dyDescent="0.25">
      <c r="A751" s="5">
        <v>749</v>
      </c>
      <c r="B751" s="1">
        <v>41298</v>
      </c>
      <c r="C751" s="2">
        <v>167.26059000000001</v>
      </c>
      <c r="D751" s="2">
        <v>136.379929</v>
      </c>
      <c r="E751" s="9">
        <f t="shared" si="137"/>
        <v>-0.20991611696948098</v>
      </c>
      <c r="F751" s="2">
        <f t="array" ref="F751:G751">LINEST(C651:C750,D651:D750)</f>
        <v>0.92581501583770287</v>
      </c>
      <c r="G751" s="2">
        <v>41.207919989889689</v>
      </c>
      <c r="H751" s="2">
        <f t="shared" si="138"/>
        <v>167.47050611696949</v>
      </c>
      <c r="I751" s="4">
        <f t="shared" si="139"/>
        <v>-0.49710812186883946</v>
      </c>
      <c r="J751" t="str">
        <f>_xlfn.IFS(I751&gt;Backtesting!$H$15,IF(OR(J750=$J$3,J750=$J$5),$J$5,$J$3),I751&lt;-Backtesting!$H$15,IF(OR(J750=$J$4,J750=$J$5),$J$5,$J$4),TRUE,IF(OR(J750=$J$7,J750=$J$6),$J$7,$J$6))</f>
        <v>Do nothing</v>
      </c>
      <c r="K751" t="str">
        <f t="shared" si="140"/>
        <v>Null</v>
      </c>
      <c r="L751" t="str">
        <f t="shared" si="141"/>
        <v>Null</v>
      </c>
      <c r="M751" s="7">
        <f t="shared" si="129"/>
        <v>0</v>
      </c>
      <c r="N751" s="7">
        <f t="shared" si="130"/>
        <v>0</v>
      </c>
      <c r="O751" s="10">
        <f t="shared" si="131"/>
        <v>0</v>
      </c>
      <c r="P751" s="4">
        <f t="shared" si="142"/>
        <v>42.574407333333298</v>
      </c>
      <c r="Q751" s="19">
        <f t="shared" si="132"/>
        <v>42.574407333333298</v>
      </c>
      <c r="R751" s="2">
        <f t="shared" si="133"/>
        <v>0</v>
      </c>
      <c r="S751" s="2">
        <f t="shared" si="134"/>
        <v>0</v>
      </c>
      <c r="T751" s="19">
        <f t="shared" si="135"/>
        <v>42.574407333333298</v>
      </c>
      <c r="U751" s="19">
        <f t="shared" si="143"/>
        <v>0</v>
      </c>
      <c r="V751">
        <f t="shared" si="136"/>
        <v>2013</v>
      </c>
    </row>
    <row r="752" spans="1:22" x14ac:dyDescent="0.25">
      <c r="A752" s="5">
        <v>750</v>
      </c>
      <c r="B752" s="1">
        <v>41299</v>
      </c>
      <c r="C752" s="2">
        <v>171.180725</v>
      </c>
      <c r="D752" s="2">
        <v>137.92971800000001</v>
      </c>
      <c r="E752" s="9">
        <f t="shared" si="137"/>
        <v>2.3273664965142871</v>
      </c>
      <c r="F752" s="2">
        <f t="array" ref="F752:G752">LINEST(C652:C751,D652:D751)</f>
        <v>0.91748852046632301</v>
      </c>
      <c r="G752" s="2">
        <v>42.304425607328525</v>
      </c>
      <c r="H752" s="2">
        <f t="shared" si="138"/>
        <v>168.85335850348571</v>
      </c>
      <c r="I752" s="4">
        <f t="shared" si="139"/>
        <v>0.21475320841242798</v>
      </c>
      <c r="J752" t="str">
        <f>_xlfn.IFS(I752&gt;Backtesting!$H$15,IF(OR(J751=$J$3,J751=$J$5),$J$5,$J$3),I752&lt;-Backtesting!$H$15,IF(OR(J751=$J$4,J751=$J$5),$J$5,$J$4),TRUE,IF(OR(J751=$J$7,J751=$J$6),$J$7,$J$6))</f>
        <v>Do nothing</v>
      </c>
      <c r="K752" t="str">
        <f t="shared" si="140"/>
        <v>Null</v>
      </c>
      <c r="L752" t="str">
        <f t="shared" si="141"/>
        <v>Null</v>
      </c>
      <c r="M752" s="7">
        <f t="shared" si="129"/>
        <v>0</v>
      </c>
      <c r="N752" s="7">
        <f t="shared" si="130"/>
        <v>0</v>
      </c>
      <c r="O752" s="10">
        <f t="shared" si="131"/>
        <v>0</v>
      </c>
      <c r="P752" s="4">
        <f t="shared" si="142"/>
        <v>42.574407333333298</v>
      </c>
      <c r="Q752" s="19">
        <f t="shared" si="132"/>
        <v>42.574407333333298</v>
      </c>
      <c r="R752" s="2">
        <f t="shared" si="133"/>
        <v>0</v>
      </c>
      <c r="S752" s="2">
        <f t="shared" si="134"/>
        <v>0</v>
      </c>
      <c r="T752" s="19">
        <f t="shared" si="135"/>
        <v>42.574407333333298</v>
      </c>
      <c r="U752" s="19">
        <f t="shared" si="143"/>
        <v>0</v>
      </c>
      <c r="V752">
        <f t="shared" si="136"/>
        <v>2013</v>
      </c>
    </row>
    <row r="753" spans="1:22" x14ac:dyDescent="0.25">
      <c r="A753" s="5">
        <v>751</v>
      </c>
      <c r="B753" s="1">
        <v>41302</v>
      </c>
      <c r="C753" s="2">
        <v>172.051895</v>
      </c>
      <c r="D753" s="2">
        <v>139.86691300000001</v>
      </c>
      <c r="E753" s="9">
        <f t="shared" si="137"/>
        <v>1.3814642970988587</v>
      </c>
      <c r="F753" s="2">
        <f t="array" ref="F753:G753">LINEST(C653:C752,D653:D752)</f>
        <v>0.91766430989727299</v>
      </c>
      <c r="G753" s="2">
        <v>42.319556507294209</v>
      </c>
      <c r="H753" s="2">
        <f t="shared" si="138"/>
        <v>170.67043070290114</v>
      </c>
      <c r="I753" s="4">
        <f t="shared" si="139"/>
        <v>-3.8181368633098407E-2</v>
      </c>
      <c r="J753" t="str">
        <f>_xlfn.IFS(I753&gt;Backtesting!$H$15,IF(OR(J752=$J$3,J752=$J$5),$J$5,$J$3),I753&lt;-Backtesting!$H$15,IF(OR(J752=$J$4,J752=$J$5),$J$5,$J$4),TRUE,IF(OR(J752=$J$7,J752=$J$6),$J$7,$J$6))</f>
        <v>Do nothing</v>
      </c>
      <c r="K753" t="str">
        <f t="shared" si="140"/>
        <v>Null</v>
      </c>
      <c r="L753" t="str">
        <f t="shared" si="141"/>
        <v>Null</v>
      </c>
      <c r="M753" s="7">
        <f t="shared" si="129"/>
        <v>0</v>
      </c>
      <c r="N753" s="7">
        <f t="shared" si="130"/>
        <v>0</v>
      </c>
      <c r="O753" s="10">
        <f t="shared" si="131"/>
        <v>0</v>
      </c>
      <c r="P753" s="4">
        <f t="shared" si="142"/>
        <v>42.574407333333298</v>
      </c>
      <c r="Q753" s="19">
        <f t="shared" si="132"/>
        <v>42.574407333333298</v>
      </c>
      <c r="R753" s="2">
        <f t="shared" si="133"/>
        <v>0</v>
      </c>
      <c r="S753" s="2">
        <f t="shared" si="134"/>
        <v>0</v>
      </c>
      <c r="T753" s="19">
        <f t="shared" si="135"/>
        <v>42.574407333333298</v>
      </c>
      <c r="U753" s="19">
        <f t="shared" si="143"/>
        <v>0</v>
      </c>
      <c r="V753">
        <f t="shared" si="136"/>
        <v>2013</v>
      </c>
    </row>
    <row r="754" spans="1:22" x14ac:dyDescent="0.25">
      <c r="A754" s="5">
        <v>752</v>
      </c>
      <c r="B754" s="1">
        <v>41303</v>
      </c>
      <c r="C754" s="2">
        <v>172.92306500000001</v>
      </c>
      <c r="D754" s="2">
        <v>139.09204099999999</v>
      </c>
      <c r="E754" s="9">
        <f t="shared" si="137"/>
        <v>2.9057918495063291</v>
      </c>
      <c r="F754" s="2">
        <f t="array" ref="F754:G754">LINEST(C654:C753,D654:D753)</f>
        <v>0.92303259825046213</v>
      </c>
      <c r="G754" s="2">
        <v>41.630785150303851</v>
      </c>
      <c r="H754" s="2">
        <f t="shared" si="138"/>
        <v>170.01727315049368</v>
      </c>
      <c r="I754" s="4">
        <f t="shared" si="139"/>
        <v>0.40634509846163236</v>
      </c>
      <c r="J754" t="str">
        <f>_xlfn.IFS(I754&gt;Backtesting!$H$15,IF(OR(J753=$J$3,J753=$J$5),$J$5,$J$3),I754&lt;-Backtesting!$H$15,IF(OR(J753=$J$4,J753=$J$5),$J$5,$J$4),TRUE,IF(OR(J753=$J$7,J753=$J$6),$J$7,$J$6))</f>
        <v>Do nothing</v>
      </c>
      <c r="K754" t="str">
        <f t="shared" si="140"/>
        <v>Null</v>
      </c>
      <c r="L754" t="str">
        <f t="shared" si="141"/>
        <v>Null</v>
      </c>
      <c r="M754" s="7">
        <f t="shared" si="129"/>
        <v>0</v>
      </c>
      <c r="N754" s="7">
        <f t="shared" si="130"/>
        <v>0</v>
      </c>
      <c r="O754" s="10">
        <f t="shared" si="131"/>
        <v>0</v>
      </c>
      <c r="P754" s="4">
        <f t="shared" si="142"/>
        <v>42.574407333333298</v>
      </c>
      <c r="Q754" s="19">
        <f t="shared" si="132"/>
        <v>42.574407333333298</v>
      </c>
      <c r="R754" s="2">
        <f t="shared" si="133"/>
        <v>0</v>
      </c>
      <c r="S754" s="2">
        <f t="shared" si="134"/>
        <v>0</v>
      </c>
      <c r="T754" s="19">
        <f t="shared" si="135"/>
        <v>42.574407333333298</v>
      </c>
      <c r="U754" s="19">
        <f t="shared" si="143"/>
        <v>0</v>
      </c>
      <c r="V754">
        <f t="shared" si="136"/>
        <v>2013</v>
      </c>
    </row>
    <row r="755" spans="1:22" x14ac:dyDescent="0.25">
      <c r="A755" s="5">
        <v>753</v>
      </c>
      <c r="B755" s="1">
        <v>41304</v>
      </c>
      <c r="C755" s="2">
        <v>172.051895</v>
      </c>
      <c r="D755" s="2">
        <v>140.25436400000001</v>
      </c>
      <c r="E755" s="9">
        <f t="shared" si="137"/>
        <v>0.87733619817623776</v>
      </c>
      <c r="F755" s="2">
        <f t="array" ref="F755:G755">LINEST(C655:C754,D655:D754)</f>
        <v>0.92782555125814836</v>
      </c>
      <c r="G755" s="2">
        <v>41.042976207162738</v>
      </c>
      <c r="H755" s="2">
        <f t="shared" si="138"/>
        <v>171.17455880182376</v>
      </c>
      <c r="I755" s="4">
        <f t="shared" si="139"/>
        <v>-0.15619901630668953</v>
      </c>
      <c r="J755" t="str">
        <f>_xlfn.IFS(I755&gt;Backtesting!$H$15,IF(OR(J754=$J$3,J754=$J$5),$J$5,$J$3),I755&lt;-Backtesting!$H$15,IF(OR(J754=$J$4,J754=$J$5),$J$5,$J$4),TRUE,IF(OR(J754=$J$7,J754=$J$6),$J$7,$J$6))</f>
        <v>Do nothing</v>
      </c>
      <c r="K755" t="str">
        <f t="shared" si="140"/>
        <v>Null</v>
      </c>
      <c r="L755" t="str">
        <f t="shared" si="141"/>
        <v>Null</v>
      </c>
      <c r="M755" s="7">
        <f t="shared" si="129"/>
        <v>0</v>
      </c>
      <c r="N755" s="7">
        <f t="shared" si="130"/>
        <v>0</v>
      </c>
      <c r="O755" s="10">
        <f t="shared" si="131"/>
        <v>0</v>
      </c>
      <c r="P755" s="4">
        <f t="shared" si="142"/>
        <v>42.574407333333298</v>
      </c>
      <c r="Q755" s="19">
        <f t="shared" si="132"/>
        <v>42.574407333333298</v>
      </c>
      <c r="R755" s="2">
        <f t="shared" si="133"/>
        <v>0</v>
      </c>
      <c r="S755" s="2">
        <f t="shared" si="134"/>
        <v>0</v>
      </c>
      <c r="T755" s="19">
        <f t="shared" si="135"/>
        <v>42.574407333333298</v>
      </c>
      <c r="U755" s="19">
        <f t="shared" si="143"/>
        <v>0</v>
      </c>
      <c r="V755">
        <f t="shared" si="136"/>
        <v>2013</v>
      </c>
    </row>
    <row r="756" spans="1:22" x14ac:dyDescent="0.25">
      <c r="A756" s="5">
        <v>754</v>
      </c>
      <c r="B756" s="1">
        <v>41305</v>
      </c>
      <c r="C756" s="2">
        <v>172.92306500000001</v>
      </c>
      <c r="D756" s="2">
        <v>138.70459</v>
      </c>
      <c r="E756" s="9">
        <f t="shared" si="137"/>
        <v>3.1377121892095374</v>
      </c>
      <c r="F756" s="2">
        <f t="array" ref="F756:G756">LINEST(C656:C755,D656:D755)</f>
        <v>0.93383712934201291</v>
      </c>
      <c r="G756" s="2">
        <v>40.257856658629606</v>
      </c>
      <c r="H756" s="2">
        <f t="shared" si="138"/>
        <v>169.78535281079047</v>
      </c>
      <c r="I756" s="4">
        <f t="shared" si="139"/>
        <v>0.51049326343064316</v>
      </c>
      <c r="J756" t="str">
        <f>_xlfn.IFS(I756&gt;Backtesting!$H$15,IF(OR(J755=$J$3,J755=$J$5),$J$5,$J$3),I756&lt;-Backtesting!$H$15,IF(OR(J755=$J$4,J755=$J$5),$J$5,$J$4),TRUE,IF(OR(J755=$J$7,J755=$J$6),$J$7,$J$6))</f>
        <v>Do nothing</v>
      </c>
      <c r="K756" t="str">
        <f t="shared" si="140"/>
        <v>Null</v>
      </c>
      <c r="L756" t="str">
        <f t="shared" si="141"/>
        <v>Null</v>
      </c>
      <c r="M756" s="7">
        <f t="shared" ref="M756:M819" si="144">_xlfn.IFS(L755="Null",_xlfn.IFS(L756="KBANK",C756,L756="SCB",D756,TRUE,0),AND(L755="KBANK",L756="Null"),D756,AND(L755="SCB",L756="Null"),C756,TRUE,0)</f>
        <v>0</v>
      </c>
      <c r="N756" s="7">
        <f t="shared" ref="N756:N819" si="145">_xlfn.IFS(K755="Null",_xlfn.IFS(K756="KBANK",-C756,K756="SCB",-D756,TRUE,0),AND(K755="KBANK",K756="Null"),-D756,AND(K755="SCB",K756="Null"),-C756,TRUE,0)</f>
        <v>0</v>
      </c>
      <c r="O756" s="10">
        <f t="shared" ref="O756:O819" si="146">SUM(M756:N756)</f>
        <v>0</v>
      </c>
      <c r="P756" s="4">
        <f t="shared" si="142"/>
        <v>42.574407333333298</v>
      </c>
      <c r="Q756" s="19">
        <f t="shared" si="132"/>
        <v>42.574407333333298</v>
      </c>
      <c r="R756" s="2">
        <f t="shared" si="133"/>
        <v>0</v>
      </c>
      <c r="S756" s="2">
        <f t="shared" si="134"/>
        <v>0</v>
      </c>
      <c r="T756" s="19">
        <f t="shared" si="135"/>
        <v>42.574407333333298</v>
      </c>
      <c r="U756" s="19">
        <f t="shared" si="143"/>
        <v>0</v>
      </c>
      <c r="V756">
        <f t="shared" si="136"/>
        <v>2013</v>
      </c>
    </row>
    <row r="757" spans="1:22" x14ac:dyDescent="0.25">
      <c r="A757" s="5">
        <v>755</v>
      </c>
      <c r="B757" s="1">
        <v>41306</v>
      </c>
      <c r="C757" s="2">
        <v>178.58552599999999</v>
      </c>
      <c r="D757" s="2">
        <v>140.25436400000001</v>
      </c>
      <c r="E757" s="9">
        <f t="shared" si="137"/>
        <v>7.2004765043736541</v>
      </c>
      <c r="F757" s="2">
        <f t="array" ref="F757:G757">LINEST(C657:C756,D657:D756)</f>
        <v>0.94910933825919941</v>
      </c>
      <c r="G757" s="2">
        <v>38.268322891621423</v>
      </c>
      <c r="H757" s="2">
        <f t="shared" si="138"/>
        <v>171.38504949562633</v>
      </c>
      <c r="I757" s="4">
        <f t="shared" si="139"/>
        <v>1.7371638905691795</v>
      </c>
      <c r="J757" t="str">
        <f>_xlfn.IFS(I757&gt;Backtesting!$H$15,IF(OR(J756=$J$3,J756=$J$5),$J$5,$J$3),I757&lt;-Backtesting!$H$15,IF(OR(J756=$J$4,J756=$J$5),$J$5,$J$4),TRUE,IF(OR(J756=$J$7,J756=$J$6),$J$7,$J$6))</f>
        <v>Do nothing</v>
      </c>
      <c r="K757" t="str">
        <f t="shared" si="140"/>
        <v>Null</v>
      </c>
      <c r="L757" t="str">
        <f t="shared" si="141"/>
        <v>Null</v>
      </c>
      <c r="M757" s="7">
        <f t="shared" si="144"/>
        <v>0</v>
      </c>
      <c r="N757" s="7">
        <f t="shared" si="145"/>
        <v>0</v>
      </c>
      <c r="O757" s="10">
        <f t="shared" si="146"/>
        <v>0</v>
      </c>
      <c r="P757" s="4">
        <f t="shared" si="142"/>
        <v>42.574407333333298</v>
      </c>
      <c r="Q757" s="19">
        <f t="shared" si="132"/>
        <v>42.574407333333298</v>
      </c>
      <c r="R757" s="2">
        <f t="shared" si="133"/>
        <v>0</v>
      </c>
      <c r="S757" s="2">
        <f t="shared" si="134"/>
        <v>0</v>
      </c>
      <c r="T757" s="19">
        <f t="shared" si="135"/>
        <v>42.574407333333298</v>
      </c>
      <c r="U757" s="19">
        <f t="shared" si="143"/>
        <v>0</v>
      </c>
      <c r="V757">
        <f t="shared" si="136"/>
        <v>2013</v>
      </c>
    </row>
    <row r="758" spans="1:22" x14ac:dyDescent="0.25">
      <c r="A758" s="5">
        <v>756</v>
      </c>
      <c r="B758" s="1">
        <v>41309</v>
      </c>
      <c r="C758" s="2">
        <v>182.07008400000001</v>
      </c>
      <c r="D758" s="2">
        <v>139.86691300000001</v>
      </c>
      <c r="E758" s="9">
        <f t="shared" si="137"/>
        <v>10.814573634353735</v>
      </c>
      <c r="F758" s="2">
        <f t="array" ref="F758:G758">LINEST(C658:C757,D658:D757)</f>
        <v>0.96723447393345707</v>
      </c>
      <c r="G758" s="2">
        <v>35.971410349394645</v>
      </c>
      <c r="H758" s="2">
        <f t="shared" si="138"/>
        <v>171.25551036564627</v>
      </c>
      <c r="I758" s="4">
        <f t="shared" si="139"/>
        <v>2.7794196711401726</v>
      </c>
      <c r="J758" t="str">
        <f>_xlfn.IFS(I758&gt;Backtesting!$H$15,IF(OR(J757=$J$3,J757=$J$5),$J$5,$J$3),I758&lt;-Backtesting!$H$15,IF(OR(J757=$J$4,J757=$J$5),$J$5,$J$4),TRUE,IF(OR(J757=$J$7,J757=$J$6),$J$7,$J$6))</f>
        <v>Short KBANK Long SCB</v>
      </c>
      <c r="K758" t="str">
        <f t="shared" si="140"/>
        <v>SCB</v>
      </c>
      <c r="L758" t="str">
        <f t="shared" si="141"/>
        <v>KBANK</v>
      </c>
      <c r="M758" s="7">
        <f t="shared" si="144"/>
        <v>182.07008400000001</v>
      </c>
      <c r="N758" s="7">
        <f t="shared" si="145"/>
        <v>-139.86691300000001</v>
      </c>
      <c r="O758" s="10">
        <f t="shared" si="146"/>
        <v>42.203170999999998</v>
      </c>
      <c r="P758" s="4">
        <f t="shared" si="142"/>
        <v>42.574407333333298</v>
      </c>
      <c r="Q758" s="19">
        <f t="shared" ref="Q758:Q821" si="147">P758+O758</f>
        <v>84.777578333333295</v>
      </c>
      <c r="R758" s="2">
        <f t="shared" ref="R758:R821" si="148">_xlfn.IFS(K758="KBANK",C758,K758="SCB",D758,K758="Null",0)</f>
        <v>139.86691300000001</v>
      </c>
      <c r="S758" s="2">
        <f t="shared" ref="S758:S821" si="149">_xlfn.IFS(L758="KBANK",-C758,L758="SCB",-D758,L758="Null",0)</f>
        <v>-182.07008400000001</v>
      </c>
      <c r="T758" s="19">
        <f t="shared" ref="T758:T821" si="150">SUM(Q758:S758)</f>
        <v>42.574407333333284</v>
      </c>
      <c r="U758" s="19">
        <f t="shared" si="143"/>
        <v>-3.3306690738754701E-16</v>
      </c>
      <c r="V758">
        <f t="shared" si="136"/>
        <v>2013</v>
      </c>
    </row>
    <row r="759" spans="1:22" x14ac:dyDescent="0.25">
      <c r="A759" s="5">
        <v>757</v>
      </c>
      <c r="B759" s="1">
        <v>41310</v>
      </c>
      <c r="C759" s="2">
        <v>181.198959</v>
      </c>
      <c r="D759" s="2">
        <v>139.479477</v>
      </c>
      <c r="E759" s="9">
        <f t="shared" si="137"/>
        <v>10.005514070140293</v>
      </c>
      <c r="F759" s="2">
        <f t="array" ref="F759:G759">LINEST(C659:C758,D659:D758)</f>
        <v>0.98964360707682575</v>
      </c>
      <c r="G759" s="2">
        <v>33.158472198390541</v>
      </c>
      <c r="H759" s="2">
        <f t="shared" si="138"/>
        <v>171.19344492985971</v>
      </c>
      <c r="I759" s="4">
        <f t="shared" si="139"/>
        <v>2.4390904978530736</v>
      </c>
      <c r="J759" t="str">
        <f>_xlfn.IFS(I759&gt;Backtesting!$H$15,IF(OR(J758=$J$3,J758=$J$5),$J$5,$J$3),I759&lt;-Backtesting!$H$15,IF(OR(J758=$J$4,J758=$J$5),$J$5,$J$4),TRUE,IF(OR(J758=$J$7,J758=$J$6),$J$7,$J$6))</f>
        <v>Hold position</v>
      </c>
      <c r="K759" t="str">
        <f t="shared" si="140"/>
        <v>SCB</v>
      </c>
      <c r="L759" t="str">
        <f t="shared" si="141"/>
        <v>KBANK</v>
      </c>
      <c r="M759" s="7">
        <f t="shared" si="144"/>
        <v>0</v>
      </c>
      <c r="N759" s="7">
        <f t="shared" si="145"/>
        <v>0</v>
      </c>
      <c r="O759" s="10">
        <f t="shared" si="146"/>
        <v>0</v>
      </c>
      <c r="P759" s="4">
        <f t="shared" si="142"/>
        <v>84.777578333333295</v>
      </c>
      <c r="Q759" s="19">
        <f t="shared" si="147"/>
        <v>84.777578333333295</v>
      </c>
      <c r="R759" s="2">
        <f t="shared" si="148"/>
        <v>139.479477</v>
      </c>
      <c r="S759" s="2">
        <f t="shared" si="149"/>
        <v>-181.198959</v>
      </c>
      <c r="T759" s="19">
        <f t="shared" si="150"/>
        <v>43.05809633333331</v>
      </c>
      <c r="U759" s="19">
        <f t="shared" si="143"/>
        <v>1.1296975409502877E-2</v>
      </c>
      <c r="V759">
        <f t="shared" si="136"/>
        <v>2013</v>
      </c>
    </row>
    <row r="760" spans="1:22" x14ac:dyDescent="0.25">
      <c r="A760" s="5">
        <v>758</v>
      </c>
      <c r="B760" s="1">
        <v>41311</v>
      </c>
      <c r="C760" s="2">
        <v>182.07008400000001</v>
      </c>
      <c r="D760" s="2">
        <v>138.31715399999999</v>
      </c>
      <c r="E760" s="9">
        <f t="shared" si="137"/>
        <v>11.779144992734047</v>
      </c>
      <c r="F760" s="2">
        <f t="array" ref="F760:G760">LINEST(C660:C759,D660:D759)</f>
        <v>1.0080393230702875</v>
      </c>
      <c r="G760" s="2">
        <v>30.861808720097258</v>
      </c>
      <c r="H760" s="2">
        <f t="shared" si="138"/>
        <v>170.29093900726596</v>
      </c>
      <c r="I760" s="4">
        <f t="shared" si="139"/>
        <v>2.8461524930255835</v>
      </c>
      <c r="J760" t="str">
        <f>_xlfn.IFS(I760&gt;Backtesting!$H$15,IF(OR(J759=$J$3,J759=$J$5),$J$5,$J$3),I760&lt;-Backtesting!$H$15,IF(OR(J759=$J$4,J759=$J$5),$J$5,$J$4),TRUE,IF(OR(J759=$J$7,J759=$J$6),$J$7,$J$6))</f>
        <v>Hold position</v>
      </c>
      <c r="K760" t="str">
        <f t="shared" si="140"/>
        <v>SCB</v>
      </c>
      <c r="L760" t="str">
        <f t="shared" si="141"/>
        <v>KBANK</v>
      </c>
      <c r="M760" s="7">
        <f t="shared" si="144"/>
        <v>0</v>
      </c>
      <c r="N760" s="7">
        <f t="shared" si="145"/>
        <v>0</v>
      </c>
      <c r="O760" s="10">
        <f t="shared" si="146"/>
        <v>0</v>
      </c>
      <c r="P760" s="4">
        <f t="shared" si="142"/>
        <v>84.777578333333295</v>
      </c>
      <c r="Q760" s="19">
        <f t="shared" si="147"/>
        <v>84.777578333333295</v>
      </c>
      <c r="R760" s="2">
        <f t="shared" si="148"/>
        <v>138.31715399999999</v>
      </c>
      <c r="S760" s="2">
        <f t="shared" si="149"/>
        <v>-182.07008400000001</v>
      </c>
      <c r="T760" s="19">
        <f t="shared" si="150"/>
        <v>41.024648333333289</v>
      </c>
      <c r="U760" s="19">
        <f t="shared" si="143"/>
        <v>-4.8377216398492219E-2</v>
      </c>
      <c r="V760">
        <f t="shared" si="136"/>
        <v>2013</v>
      </c>
    </row>
    <row r="761" spans="1:22" x14ac:dyDescent="0.25">
      <c r="A761" s="5">
        <v>759</v>
      </c>
      <c r="B761" s="1">
        <v>41312</v>
      </c>
      <c r="C761" s="2">
        <v>176.84321600000001</v>
      </c>
      <c r="D761" s="2">
        <v>136.76736500000001</v>
      </c>
      <c r="E761" s="9">
        <f t="shared" si="137"/>
        <v>7.8745674955524976</v>
      </c>
      <c r="F761" s="2">
        <f t="array" ref="F761:G761">LINEST(C661:C760,D661:D760)</f>
        <v>1.0302242405333837</v>
      </c>
      <c r="G761" s="2">
        <v>28.067593767570429</v>
      </c>
      <c r="H761" s="2">
        <f t="shared" si="138"/>
        <v>168.96864850444751</v>
      </c>
      <c r="I761" s="4">
        <f t="shared" si="139"/>
        <v>1.6909872576317357</v>
      </c>
      <c r="J761" t="str">
        <f>_xlfn.IFS(I761&gt;Backtesting!$H$15,IF(OR(J760=$J$3,J760=$J$5),$J$5,$J$3),I761&lt;-Backtesting!$H$15,IF(OR(J760=$J$4,J760=$J$5),$J$5,$J$4),TRUE,IF(OR(J760=$J$7,J760=$J$6),$J$7,$J$6))</f>
        <v>Close position</v>
      </c>
      <c r="K761" t="str">
        <f t="shared" si="140"/>
        <v>Null</v>
      </c>
      <c r="L761" t="str">
        <f t="shared" si="141"/>
        <v>Null</v>
      </c>
      <c r="M761" s="7">
        <f t="shared" si="144"/>
        <v>136.76736500000001</v>
      </c>
      <c r="N761" s="7">
        <f t="shared" si="145"/>
        <v>-176.84321600000001</v>
      </c>
      <c r="O761" s="10">
        <f t="shared" si="146"/>
        <v>-40.075851</v>
      </c>
      <c r="P761" s="4">
        <f t="shared" si="142"/>
        <v>84.777578333333295</v>
      </c>
      <c r="Q761" s="19">
        <f t="shared" si="147"/>
        <v>44.701727333333295</v>
      </c>
      <c r="R761" s="2">
        <f t="shared" si="148"/>
        <v>0</v>
      </c>
      <c r="S761" s="2">
        <f t="shared" si="149"/>
        <v>0</v>
      </c>
      <c r="T761" s="19">
        <f t="shared" si="150"/>
        <v>44.701727333333295</v>
      </c>
      <c r="U761" s="19">
        <f t="shared" si="143"/>
        <v>8.5839078746310124E-2</v>
      </c>
      <c r="V761">
        <f t="shared" si="136"/>
        <v>2013</v>
      </c>
    </row>
    <row r="762" spans="1:22" x14ac:dyDescent="0.25">
      <c r="A762" s="5">
        <v>760</v>
      </c>
      <c r="B762" s="1">
        <v>41313</v>
      </c>
      <c r="C762" s="2">
        <v>178.58552599999999</v>
      </c>
      <c r="D762" s="2">
        <v>134.83015399999999</v>
      </c>
      <c r="E762" s="9">
        <f t="shared" si="137"/>
        <v>11.497534559826647</v>
      </c>
      <c r="F762" s="2">
        <f t="array" ref="F762:G762">LINEST(C662:C761,D662:D761)</f>
        <v>1.0459289887349874</v>
      </c>
      <c r="G762" s="2">
        <v>26.065224815970737</v>
      </c>
      <c r="H762" s="2">
        <f t="shared" si="138"/>
        <v>167.08799144017334</v>
      </c>
      <c r="I762" s="4">
        <f t="shared" si="139"/>
        <v>2.6299376048923024</v>
      </c>
      <c r="J762" t="str">
        <f>_xlfn.IFS(I762&gt;Backtesting!$H$15,IF(OR(J761=$J$3,J761=$J$5),$J$5,$J$3),I762&lt;-Backtesting!$H$15,IF(OR(J761=$J$4,J761=$J$5),$J$5,$J$4),TRUE,IF(OR(J761=$J$7,J761=$J$6),$J$7,$J$6))</f>
        <v>Short KBANK Long SCB</v>
      </c>
      <c r="K762" t="str">
        <f t="shared" si="140"/>
        <v>SCB</v>
      </c>
      <c r="L762" t="str">
        <f t="shared" si="141"/>
        <v>KBANK</v>
      </c>
      <c r="M762" s="7">
        <f t="shared" si="144"/>
        <v>178.58552599999999</v>
      </c>
      <c r="N762" s="7">
        <f t="shared" si="145"/>
        <v>-134.83015399999999</v>
      </c>
      <c r="O762" s="10">
        <f t="shared" si="146"/>
        <v>43.755371999999994</v>
      </c>
      <c r="P762" s="4">
        <f t="shared" si="142"/>
        <v>44.701727333333295</v>
      </c>
      <c r="Q762" s="19">
        <f t="shared" si="147"/>
        <v>88.457099333333289</v>
      </c>
      <c r="R762" s="2">
        <f t="shared" si="148"/>
        <v>134.83015399999999</v>
      </c>
      <c r="S762" s="2">
        <f t="shared" si="149"/>
        <v>-178.58552599999999</v>
      </c>
      <c r="T762" s="19">
        <f t="shared" si="150"/>
        <v>44.701727333333309</v>
      </c>
      <c r="U762" s="19">
        <f t="shared" si="143"/>
        <v>2.2204460492503128E-16</v>
      </c>
      <c r="V762">
        <f t="shared" si="136"/>
        <v>2013</v>
      </c>
    </row>
    <row r="763" spans="1:22" x14ac:dyDescent="0.25">
      <c r="A763" s="5">
        <v>761</v>
      </c>
      <c r="B763" s="1">
        <v>41316</v>
      </c>
      <c r="C763" s="2">
        <v>174.22976700000001</v>
      </c>
      <c r="D763" s="2">
        <v>132.11805699999999</v>
      </c>
      <c r="E763" s="9">
        <f t="shared" si="137"/>
        <v>9.8880950563591625</v>
      </c>
      <c r="F763" s="2">
        <f t="array" ref="F763:G763">LINEST(C663:C762,D663:D762)</f>
        <v>1.0614871118997249</v>
      </c>
      <c r="G763" s="2">
        <v>24.100057188907613</v>
      </c>
      <c r="H763" s="2">
        <f t="shared" si="138"/>
        <v>164.34167194364085</v>
      </c>
      <c r="I763" s="4">
        <f t="shared" si="139"/>
        <v>2.1377755877858338</v>
      </c>
      <c r="J763" t="str">
        <f>_xlfn.IFS(I763&gt;Backtesting!$H$15,IF(OR(J762=$J$3,J762=$J$5),$J$5,$J$3),I763&lt;-Backtesting!$H$15,IF(OR(J762=$J$4,J762=$J$5),$J$5,$J$4),TRUE,IF(OR(J762=$J$7,J762=$J$6),$J$7,$J$6))</f>
        <v>Hold position</v>
      </c>
      <c r="K763" t="str">
        <f t="shared" si="140"/>
        <v>SCB</v>
      </c>
      <c r="L763" t="str">
        <f t="shared" si="141"/>
        <v>KBANK</v>
      </c>
      <c r="M763" s="7">
        <f t="shared" si="144"/>
        <v>0</v>
      </c>
      <c r="N763" s="7">
        <f t="shared" si="145"/>
        <v>0</v>
      </c>
      <c r="O763" s="10">
        <f t="shared" si="146"/>
        <v>0</v>
      </c>
      <c r="P763" s="4">
        <f t="shared" si="142"/>
        <v>88.457099333333289</v>
      </c>
      <c r="Q763" s="19">
        <f t="shared" si="147"/>
        <v>88.457099333333289</v>
      </c>
      <c r="R763" s="2">
        <f t="shared" si="148"/>
        <v>132.11805699999999</v>
      </c>
      <c r="S763" s="2">
        <f t="shared" si="149"/>
        <v>-174.22976700000001</v>
      </c>
      <c r="T763" s="19">
        <f t="shared" si="150"/>
        <v>46.345389333333259</v>
      </c>
      <c r="U763" s="19">
        <f t="shared" si="143"/>
        <v>3.610966837811979E-2</v>
      </c>
      <c r="V763">
        <f t="shared" si="136"/>
        <v>2013</v>
      </c>
    </row>
    <row r="764" spans="1:22" x14ac:dyDescent="0.25">
      <c r="A764" s="5">
        <v>762</v>
      </c>
      <c r="B764" s="1">
        <v>41317</v>
      </c>
      <c r="C764" s="2">
        <v>173.358643</v>
      </c>
      <c r="D764" s="2">
        <v>131.34316999999999</v>
      </c>
      <c r="E764" s="9">
        <f t="shared" si="137"/>
        <v>9.7683367020233902</v>
      </c>
      <c r="F764" s="2">
        <f t="array" ref="F764:G764">LINEST(C664:C763,D664:D763)</f>
        <v>1.0675743882830284</v>
      </c>
      <c r="G764" s="2">
        <v>23.371701930072817</v>
      </c>
      <c r="H764" s="2">
        <f t="shared" si="138"/>
        <v>163.59030629797661</v>
      </c>
      <c r="I764" s="4">
        <f t="shared" si="139"/>
        <v>2.0549011944495557</v>
      </c>
      <c r="J764" t="str">
        <f>_xlfn.IFS(I764&gt;Backtesting!$H$15,IF(OR(J763=$J$3,J763=$J$5),$J$5,$J$3),I764&lt;-Backtesting!$H$15,IF(OR(J763=$J$4,J763=$J$5),$J$5,$J$4),TRUE,IF(OR(J763=$J$7,J763=$J$6),$J$7,$J$6))</f>
        <v>Hold position</v>
      </c>
      <c r="K764" t="str">
        <f t="shared" si="140"/>
        <v>SCB</v>
      </c>
      <c r="L764" t="str">
        <f t="shared" si="141"/>
        <v>KBANK</v>
      </c>
      <c r="M764" s="7">
        <f t="shared" si="144"/>
        <v>0</v>
      </c>
      <c r="N764" s="7">
        <f t="shared" si="145"/>
        <v>0</v>
      </c>
      <c r="O764" s="10">
        <f t="shared" si="146"/>
        <v>0</v>
      </c>
      <c r="P764" s="4">
        <f t="shared" si="142"/>
        <v>88.457099333333289</v>
      </c>
      <c r="Q764" s="19">
        <f t="shared" si="147"/>
        <v>88.457099333333289</v>
      </c>
      <c r="R764" s="2">
        <f t="shared" si="148"/>
        <v>131.34316999999999</v>
      </c>
      <c r="S764" s="2">
        <f t="shared" si="149"/>
        <v>-173.358643</v>
      </c>
      <c r="T764" s="19">
        <f t="shared" si="150"/>
        <v>46.441626333333289</v>
      </c>
      <c r="U764" s="19">
        <f t="shared" si="143"/>
        <v>2.0743642592114396E-3</v>
      </c>
      <c r="V764">
        <f t="shared" si="136"/>
        <v>2013</v>
      </c>
    </row>
    <row r="765" spans="1:22" x14ac:dyDescent="0.25">
      <c r="A765" s="5">
        <v>763</v>
      </c>
      <c r="B765" s="1">
        <v>41318</v>
      </c>
      <c r="C765" s="2">
        <v>177.714371</v>
      </c>
      <c r="D765" s="2">
        <v>134.83015399999999</v>
      </c>
      <c r="E765" s="9">
        <f t="shared" si="137"/>
        <v>10.309657185132806</v>
      </c>
      <c r="F765" s="2">
        <f t="array" ref="F765:G765">LINEST(C665:C764,D665:D764)</f>
        <v>1.0712508073134495</v>
      </c>
      <c r="G765" s="2">
        <v>22.967802492170478</v>
      </c>
      <c r="H765" s="2">
        <f t="shared" si="138"/>
        <v>167.40471381486719</v>
      </c>
      <c r="I765" s="4">
        <f t="shared" si="139"/>
        <v>2.1363191264178503</v>
      </c>
      <c r="J765" t="str">
        <f>_xlfn.IFS(I765&gt;Backtesting!$H$15,IF(OR(J764=$J$3,J764=$J$5),$J$5,$J$3),I765&lt;-Backtesting!$H$15,IF(OR(J764=$J$4,J764=$J$5),$J$5,$J$4),TRUE,IF(OR(J764=$J$7,J764=$J$6),$J$7,$J$6))</f>
        <v>Hold position</v>
      </c>
      <c r="K765" t="str">
        <f t="shared" si="140"/>
        <v>SCB</v>
      </c>
      <c r="L765" t="str">
        <f t="shared" si="141"/>
        <v>KBANK</v>
      </c>
      <c r="M765" s="7">
        <f t="shared" si="144"/>
        <v>0</v>
      </c>
      <c r="N765" s="7">
        <f t="shared" si="145"/>
        <v>0</v>
      </c>
      <c r="O765" s="10">
        <f t="shared" si="146"/>
        <v>0</v>
      </c>
      <c r="P765" s="4">
        <f t="shared" si="142"/>
        <v>88.457099333333289</v>
      </c>
      <c r="Q765" s="19">
        <f t="shared" si="147"/>
        <v>88.457099333333289</v>
      </c>
      <c r="R765" s="2">
        <f t="shared" si="148"/>
        <v>134.83015399999999</v>
      </c>
      <c r="S765" s="2">
        <f t="shared" si="149"/>
        <v>-177.714371</v>
      </c>
      <c r="T765" s="19">
        <f t="shared" si="150"/>
        <v>45.572882333333297</v>
      </c>
      <c r="U765" s="19">
        <f t="shared" si="143"/>
        <v>-1.8883322361952073E-2</v>
      </c>
      <c r="V765">
        <f t="shared" si="136"/>
        <v>2013</v>
      </c>
    </row>
    <row r="766" spans="1:22" x14ac:dyDescent="0.25">
      <c r="A766" s="5">
        <v>764</v>
      </c>
      <c r="B766" s="1">
        <v>41319</v>
      </c>
      <c r="C766" s="2">
        <v>176.84321600000001</v>
      </c>
      <c r="D766" s="2">
        <v>134.055252</v>
      </c>
      <c r="E766" s="9">
        <f t="shared" si="137"/>
        <v>10.151389360333781</v>
      </c>
      <c r="F766" s="2">
        <f t="array" ref="F766:G766">LINEST(C666:C765,D666:D765)</f>
        <v>1.0817684904137062</v>
      </c>
      <c r="G766" s="2">
        <v>21.675079051597265</v>
      </c>
      <c r="H766" s="2">
        <f t="shared" si="138"/>
        <v>166.69182663966623</v>
      </c>
      <c r="I766" s="4">
        <f t="shared" si="139"/>
        <v>2.0344414167620415</v>
      </c>
      <c r="J766" t="str">
        <f>_xlfn.IFS(I766&gt;Backtesting!$H$15,IF(OR(J765=$J$3,J765=$J$5),$J$5,$J$3),I766&lt;-Backtesting!$H$15,IF(OR(J765=$J$4,J765=$J$5),$J$5,$J$4),TRUE,IF(OR(J765=$J$7,J765=$J$6),$J$7,$J$6))</f>
        <v>Hold position</v>
      </c>
      <c r="K766" t="str">
        <f t="shared" si="140"/>
        <v>SCB</v>
      </c>
      <c r="L766" t="str">
        <f t="shared" si="141"/>
        <v>KBANK</v>
      </c>
      <c r="M766" s="7">
        <f t="shared" si="144"/>
        <v>0</v>
      </c>
      <c r="N766" s="7">
        <f t="shared" si="145"/>
        <v>0</v>
      </c>
      <c r="O766" s="10">
        <f t="shared" si="146"/>
        <v>0</v>
      </c>
      <c r="P766" s="4">
        <f t="shared" si="142"/>
        <v>88.457099333333289</v>
      </c>
      <c r="Q766" s="19">
        <f t="shared" si="147"/>
        <v>88.457099333333289</v>
      </c>
      <c r="R766" s="2">
        <f t="shared" si="148"/>
        <v>134.055252</v>
      </c>
      <c r="S766" s="2">
        <f t="shared" si="149"/>
        <v>-176.84321600000001</v>
      </c>
      <c r="T766" s="19">
        <f t="shared" si="150"/>
        <v>45.669135333333287</v>
      </c>
      <c r="U766" s="19">
        <f t="shared" si="143"/>
        <v>2.109840140907157E-3</v>
      </c>
      <c r="V766">
        <f t="shared" si="136"/>
        <v>2013</v>
      </c>
    </row>
    <row r="767" spans="1:22" x14ac:dyDescent="0.25">
      <c r="A767" s="5">
        <v>765</v>
      </c>
      <c r="B767" s="1">
        <v>41320</v>
      </c>
      <c r="C767" s="2">
        <v>176.84321600000001</v>
      </c>
      <c r="D767" s="2">
        <v>134.055252</v>
      </c>
      <c r="E767" s="9">
        <f t="shared" si="137"/>
        <v>10.044945806035912</v>
      </c>
      <c r="F767" s="2">
        <f t="array" ref="F767:G767">LINEST(C667:C766,D667:D766)</f>
        <v>1.0907185688166607</v>
      </c>
      <c r="G767" s="2">
        <v>20.581717590167301</v>
      </c>
      <c r="H767" s="2">
        <f t="shared" si="138"/>
        <v>166.7982701939641</v>
      </c>
      <c r="I767" s="4">
        <f t="shared" si="139"/>
        <v>1.9536595056648074</v>
      </c>
      <c r="J767" t="str">
        <f>_xlfn.IFS(I767&gt;Backtesting!$H$15,IF(OR(J766=$J$3,J766=$J$5),$J$5,$J$3),I767&lt;-Backtesting!$H$15,IF(OR(J766=$J$4,J766=$J$5),$J$5,$J$4),TRUE,IF(OR(J766=$J$7,J766=$J$6),$J$7,$J$6))</f>
        <v>Close position</v>
      </c>
      <c r="K767" t="str">
        <f t="shared" si="140"/>
        <v>Null</v>
      </c>
      <c r="L767" t="str">
        <f t="shared" si="141"/>
        <v>Null</v>
      </c>
      <c r="M767" s="7">
        <f t="shared" si="144"/>
        <v>134.055252</v>
      </c>
      <c r="N767" s="7">
        <f t="shared" si="145"/>
        <v>-176.84321600000001</v>
      </c>
      <c r="O767" s="10">
        <f t="shared" si="146"/>
        <v>-42.787964000000017</v>
      </c>
      <c r="P767" s="4">
        <f t="shared" si="142"/>
        <v>88.457099333333289</v>
      </c>
      <c r="Q767" s="19">
        <f t="shared" si="147"/>
        <v>45.669135333333273</v>
      </c>
      <c r="R767" s="2">
        <f t="shared" si="148"/>
        <v>0</v>
      </c>
      <c r="S767" s="2">
        <f t="shared" si="149"/>
        <v>0</v>
      </c>
      <c r="T767" s="19">
        <f t="shared" si="150"/>
        <v>45.669135333333273</v>
      </c>
      <c r="U767" s="19">
        <f t="shared" si="143"/>
        <v>-3.3306690738754701E-16</v>
      </c>
      <c r="V767">
        <f t="shared" si="136"/>
        <v>2013</v>
      </c>
    </row>
    <row r="768" spans="1:22" x14ac:dyDescent="0.25">
      <c r="A768" s="5">
        <v>766</v>
      </c>
      <c r="B768" s="1">
        <v>41323</v>
      </c>
      <c r="C768" s="2">
        <v>176.84321600000001</v>
      </c>
      <c r="D768" s="2">
        <v>133.28035</v>
      </c>
      <c r="E768" s="9">
        <f t="shared" si="137"/>
        <v>10.786668217188065</v>
      </c>
      <c r="F768" s="2">
        <f t="array" ref="F768:G768">LINEST(C668:C767,D668:D767)</f>
        <v>1.0980913381882904</v>
      </c>
      <c r="G768" s="2">
        <v>19.702549897108241</v>
      </c>
      <c r="H768" s="2">
        <f t="shared" si="138"/>
        <v>166.05654778281195</v>
      </c>
      <c r="I768" s="4">
        <f t="shared" si="139"/>
        <v>2.0721098636956703</v>
      </c>
      <c r="J768" t="str">
        <f>_xlfn.IFS(I768&gt;Backtesting!$H$15,IF(OR(J767=$J$3,J767=$J$5),$J$5,$J$3),I768&lt;-Backtesting!$H$15,IF(OR(J767=$J$4,J767=$J$5),$J$5,$J$4),TRUE,IF(OR(J767=$J$7,J767=$J$6),$J$7,$J$6))</f>
        <v>Short KBANK Long SCB</v>
      </c>
      <c r="K768" t="str">
        <f t="shared" si="140"/>
        <v>SCB</v>
      </c>
      <c r="L768" t="str">
        <f t="shared" si="141"/>
        <v>KBANK</v>
      </c>
      <c r="M768" s="7">
        <f t="shared" si="144"/>
        <v>176.84321600000001</v>
      </c>
      <c r="N768" s="7">
        <f t="shared" si="145"/>
        <v>-133.28035</v>
      </c>
      <c r="O768" s="10">
        <f t="shared" si="146"/>
        <v>43.562866000000014</v>
      </c>
      <c r="P768" s="4">
        <f t="shared" si="142"/>
        <v>45.669135333333273</v>
      </c>
      <c r="Q768" s="19">
        <f t="shared" si="147"/>
        <v>89.232001333333287</v>
      </c>
      <c r="R768" s="2">
        <f t="shared" si="148"/>
        <v>133.28035</v>
      </c>
      <c r="S768" s="2">
        <f t="shared" si="149"/>
        <v>-176.84321600000001</v>
      </c>
      <c r="T768" s="19">
        <f t="shared" si="150"/>
        <v>45.669135333333287</v>
      </c>
      <c r="U768" s="19">
        <f t="shared" si="143"/>
        <v>2.2204460492503128E-16</v>
      </c>
      <c r="V768">
        <f t="shared" si="136"/>
        <v>2013</v>
      </c>
    </row>
    <row r="769" spans="1:22" x14ac:dyDescent="0.25">
      <c r="A769" s="5">
        <v>767</v>
      </c>
      <c r="B769" s="1">
        <v>41324</v>
      </c>
      <c r="C769" s="2">
        <v>181.198959</v>
      </c>
      <c r="D769" s="2">
        <v>134.44274899999999</v>
      </c>
      <c r="E769" s="9">
        <f t="shared" si="137"/>
        <v>13.759139657943109</v>
      </c>
      <c r="F769" s="2">
        <f t="array" ref="F769:G769">LINEST(C669:C768,D669:D768)</f>
        <v>1.1042020752920447</v>
      </c>
      <c r="G769" s="2">
        <v>18.987856888289429</v>
      </c>
      <c r="H769" s="2">
        <f t="shared" si="138"/>
        <v>167.43981934205689</v>
      </c>
      <c r="I769" s="4">
        <f t="shared" si="139"/>
        <v>2.6899788091772607</v>
      </c>
      <c r="J769" t="str">
        <f>_xlfn.IFS(I769&gt;Backtesting!$H$15,IF(OR(J768=$J$3,J768=$J$5),$J$5,$J$3),I769&lt;-Backtesting!$H$15,IF(OR(J768=$J$4,J768=$J$5),$J$5,$J$4),TRUE,IF(OR(J768=$J$7,J768=$J$6),$J$7,$J$6))</f>
        <v>Hold position</v>
      </c>
      <c r="K769" t="str">
        <f t="shared" si="140"/>
        <v>SCB</v>
      </c>
      <c r="L769" t="str">
        <f t="shared" si="141"/>
        <v>KBANK</v>
      </c>
      <c r="M769" s="7">
        <f t="shared" si="144"/>
        <v>0</v>
      </c>
      <c r="N769" s="7">
        <f t="shared" si="145"/>
        <v>0</v>
      </c>
      <c r="O769" s="10">
        <f t="shared" si="146"/>
        <v>0</v>
      </c>
      <c r="P769" s="4">
        <f t="shared" si="142"/>
        <v>89.232001333333287</v>
      </c>
      <c r="Q769" s="19">
        <f t="shared" si="147"/>
        <v>89.232001333333287</v>
      </c>
      <c r="R769" s="2">
        <f t="shared" si="148"/>
        <v>134.44274899999999</v>
      </c>
      <c r="S769" s="2">
        <f t="shared" si="149"/>
        <v>-181.198959</v>
      </c>
      <c r="T769" s="19">
        <f t="shared" si="150"/>
        <v>42.475791333333291</v>
      </c>
      <c r="U769" s="19">
        <f t="shared" si="143"/>
        <v>-7.2488396141624445E-2</v>
      </c>
      <c r="V769">
        <f t="shared" si="136"/>
        <v>2013</v>
      </c>
    </row>
    <row r="770" spans="1:22" x14ac:dyDescent="0.25">
      <c r="A770" s="5">
        <v>768</v>
      </c>
      <c r="B770" s="1">
        <v>41325</v>
      </c>
      <c r="C770" s="2">
        <v>187.296997</v>
      </c>
      <c r="D770" s="2">
        <v>135.992493</v>
      </c>
      <c r="E770" s="9">
        <f t="shared" si="137"/>
        <v>17.9665843531875</v>
      </c>
      <c r="F770" s="2">
        <f t="array" ref="F770:G770">LINEST(C670:C769,D670:D769)</f>
        <v>1.1137920302294422</v>
      </c>
      <c r="G770" s="2">
        <v>17.863057772379307</v>
      </c>
      <c r="H770" s="2">
        <f t="shared" si="138"/>
        <v>169.3304126468125</v>
      </c>
      <c r="I770" s="4">
        <f t="shared" si="139"/>
        <v>3.4992307082170044</v>
      </c>
      <c r="J770" t="str">
        <f>_xlfn.IFS(I770&gt;Backtesting!$H$15,IF(OR(J769=$J$3,J769=$J$5),$J$5,$J$3),I770&lt;-Backtesting!$H$15,IF(OR(J769=$J$4,J769=$J$5),$J$5,$J$4),TRUE,IF(OR(J769=$J$7,J769=$J$6),$J$7,$J$6))</f>
        <v>Hold position</v>
      </c>
      <c r="K770" t="str">
        <f t="shared" si="140"/>
        <v>SCB</v>
      </c>
      <c r="L770" t="str">
        <f t="shared" si="141"/>
        <v>KBANK</v>
      </c>
      <c r="M770" s="7">
        <f t="shared" si="144"/>
        <v>0</v>
      </c>
      <c r="N770" s="7">
        <f t="shared" si="145"/>
        <v>0</v>
      </c>
      <c r="O770" s="10">
        <f t="shared" si="146"/>
        <v>0</v>
      </c>
      <c r="P770" s="4">
        <f t="shared" si="142"/>
        <v>89.232001333333287</v>
      </c>
      <c r="Q770" s="19">
        <f t="shared" si="147"/>
        <v>89.232001333333287</v>
      </c>
      <c r="R770" s="2">
        <f t="shared" si="148"/>
        <v>135.992493</v>
      </c>
      <c r="S770" s="2">
        <f t="shared" si="149"/>
        <v>-187.296997</v>
      </c>
      <c r="T770" s="19">
        <f t="shared" si="150"/>
        <v>37.927497333333264</v>
      </c>
      <c r="U770" s="19">
        <f t="shared" si="143"/>
        <v>-0.11325792562092349</v>
      </c>
      <c r="V770">
        <f t="shared" si="136"/>
        <v>2013</v>
      </c>
    </row>
    <row r="771" spans="1:22" x14ac:dyDescent="0.25">
      <c r="A771" s="5">
        <v>769</v>
      </c>
      <c r="B771" s="1">
        <v>41326</v>
      </c>
      <c r="C771" s="2">
        <v>184.683548</v>
      </c>
      <c r="D771" s="2">
        <v>135.60505699999999</v>
      </c>
      <c r="E771" s="9">
        <f t="shared" si="137"/>
        <v>15.518882046031649</v>
      </c>
      <c r="F771" s="2">
        <f t="array" ref="F771:G771">LINEST(C671:C770,D671:D770)</f>
        <v>1.1308468088711594</v>
      </c>
      <c r="G771" s="2">
        <v>15.816119978726704</v>
      </c>
      <c r="H771" s="2">
        <f t="shared" si="138"/>
        <v>169.16466595396835</v>
      </c>
      <c r="I771" s="4">
        <f t="shared" si="139"/>
        <v>2.7599424687436853</v>
      </c>
      <c r="J771" t="str">
        <f>_xlfn.IFS(I771&gt;Backtesting!$H$15,IF(OR(J770=$J$3,J770=$J$5),$J$5,$J$3),I771&lt;-Backtesting!$H$15,IF(OR(J770=$J$4,J770=$J$5),$J$5,$J$4),TRUE,IF(OR(J770=$J$7,J770=$J$6),$J$7,$J$6))</f>
        <v>Hold position</v>
      </c>
      <c r="K771" t="str">
        <f t="shared" si="140"/>
        <v>SCB</v>
      </c>
      <c r="L771" t="str">
        <f t="shared" si="141"/>
        <v>KBANK</v>
      </c>
      <c r="M771" s="7">
        <f t="shared" si="144"/>
        <v>0</v>
      </c>
      <c r="N771" s="7">
        <f t="shared" si="145"/>
        <v>0</v>
      </c>
      <c r="O771" s="10">
        <f t="shared" si="146"/>
        <v>0</v>
      </c>
      <c r="P771" s="4">
        <f t="shared" si="142"/>
        <v>89.232001333333287</v>
      </c>
      <c r="Q771" s="19">
        <f t="shared" si="147"/>
        <v>89.232001333333287</v>
      </c>
      <c r="R771" s="2">
        <f t="shared" si="148"/>
        <v>135.60505699999999</v>
      </c>
      <c r="S771" s="2">
        <f t="shared" si="149"/>
        <v>-184.683548</v>
      </c>
      <c r="T771" s="19">
        <f t="shared" si="150"/>
        <v>40.153510333333287</v>
      </c>
      <c r="U771" s="19">
        <f t="shared" si="143"/>
        <v>5.7033494709498499E-2</v>
      </c>
      <c r="V771">
        <f t="shared" si="136"/>
        <v>2013</v>
      </c>
    </row>
    <row r="772" spans="1:22" x14ac:dyDescent="0.25">
      <c r="A772" s="5">
        <v>770</v>
      </c>
      <c r="B772" s="1">
        <v>41327</v>
      </c>
      <c r="C772" s="2">
        <v>182.94125399999999</v>
      </c>
      <c r="D772" s="2">
        <v>137.92971800000001</v>
      </c>
      <c r="E772" s="9">
        <f t="shared" si="137"/>
        <v>10.877249977430495</v>
      </c>
      <c r="F772" s="2">
        <f t="array" ref="F772:G772">LINEST(C672:C771,D672:D771)</f>
        <v>1.1420603847610165</v>
      </c>
      <c r="G772" s="2">
        <v>14.539937213510996</v>
      </c>
      <c r="H772" s="2">
        <f t="shared" si="138"/>
        <v>172.06400402256949</v>
      </c>
      <c r="I772" s="4">
        <f t="shared" si="139"/>
        <v>1.7006217511997404</v>
      </c>
      <c r="J772" t="str">
        <f>_xlfn.IFS(I772&gt;Backtesting!$H$15,IF(OR(J771=$J$3,J771=$J$5),$J$5,$J$3),I772&lt;-Backtesting!$H$15,IF(OR(J771=$J$4,J771=$J$5),$J$5,$J$4),TRUE,IF(OR(J771=$J$7,J771=$J$6),$J$7,$J$6))</f>
        <v>Close position</v>
      </c>
      <c r="K772" t="str">
        <f t="shared" si="140"/>
        <v>Null</v>
      </c>
      <c r="L772" t="str">
        <f t="shared" si="141"/>
        <v>Null</v>
      </c>
      <c r="M772" s="7">
        <f t="shared" si="144"/>
        <v>137.92971800000001</v>
      </c>
      <c r="N772" s="7">
        <f t="shared" si="145"/>
        <v>-182.94125399999999</v>
      </c>
      <c r="O772" s="10">
        <f t="shared" si="146"/>
        <v>-45.011535999999978</v>
      </c>
      <c r="P772" s="4">
        <f t="shared" si="142"/>
        <v>89.232001333333287</v>
      </c>
      <c r="Q772" s="19">
        <f t="shared" si="147"/>
        <v>44.220465333333308</v>
      </c>
      <c r="R772" s="2">
        <f t="shared" si="148"/>
        <v>0</v>
      </c>
      <c r="S772" s="2">
        <f t="shared" si="149"/>
        <v>0</v>
      </c>
      <c r="T772" s="19">
        <f t="shared" si="150"/>
        <v>44.220465333333308</v>
      </c>
      <c r="U772" s="19">
        <f t="shared" si="143"/>
        <v>9.6477831475775169E-2</v>
      </c>
      <c r="V772">
        <f t="shared" ref="V772:V835" si="151">YEAR(B772)</f>
        <v>2013</v>
      </c>
    </row>
    <row r="773" spans="1:22" x14ac:dyDescent="0.25">
      <c r="A773" s="5">
        <v>771</v>
      </c>
      <c r="B773" s="1">
        <v>41331</v>
      </c>
      <c r="C773" s="2">
        <v>182.07008400000001</v>
      </c>
      <c r="D773" s="2">
        <v>137.92971800000001</v>
      </c>
      <c r="E773" s="9">
        <f t="shared" si="137"/>
        <v>9.7611108465593759</v>
      </c>
      <c r="F773" s="2">
        <f t="array" ref="F773:G773">LINEST(C673:C772,D673:D772)</f>
        <v>1.1564400408474313</v>
      </c>
      <c r="G773" s="2">
        <v>12.801524435445941</v>
      </c>
      <c r="H773" s="2">
        <f t="shared" si="138"/>
        <v>172.30897315344063</v>
      </c>
      <c r="I773" s="4">
        <f t="shared" si="139"/>
        <v>1.436552006005019</v>
      </c>
      <c r="J773" t="str">
        <f>_xlfn.IFS(I773&gt;Backtesting!$H$15,IF(OR(J772=$J$3,J772=$J$5),$J$5,$J$3),I773&lt;-Backtesting!$H$15,IF(OR(J772=$J$4,J772=$J$5),$J$5,$J$4),TRUE,IF(OR(J772=$J$7,J772=$J$6),$J$7,$J$6))</f>
        <v>Do nothing</v>
      </c>
      <c r="K773" t="str">
        <f t="shared" si="140"/>
        <v>Null</v>
      </c>
      <c r="L773" t="str">
        <f t="shared" si="141"/>
        <v>Null</v>
      </c>
      <c r="M773" s="7">
        <f t="shared" si="144"/>
        <v>0</v>
      </c>
      <c r="N773" s="7">
        <f t="shared" si="145"/>
        <v>0</v>
      </c>
      <c r="O773" s="10">
        <f t="shared" si="146"/>
        <v>0</v>
      </c>
      <c r="P773" s="4">
        <f t="shared" si="142"/>
        <v>44.220465333333308</v>
      </c>
      <c r="Q773" s="19">
        <f t="shared" si="147"/>
        <v>44.220465333333308</v>
      </c>
      <c r="R773" s="2">
        <f t="shared" si="148"/>
        <v>0</v>
      </c>
      <c r="S773" s="2">
        <f t="shared" si="149"/>
        <v>0</v>
      </c>
      <c r="T773" s="19">
        <f t="shared" si="150"/>
        <v>44.220465333333308</v>
      </c>
      <c r="U773" s="19">
        <f t="shared" si="143"/>
        <v>0</v>
      </c>
      <c r="V773">
        <f t="shared" si="151"/>
        <v>2013</v>
      </c>
    </row>
    <row r="774" spans="1:22" x14ac:dyDescent="0.25">
      <c r="A774" s="5">
        <v>772</v>
      </c>
      <c r="B774" s="1">
        <v>41332</v>
      </c>
      <c r="C774" s="2">
        <v>179.45665</v>
      </c>
      <c r="D774" s="2">
        <v>134.83015399999999</v>
      </c>
      <c r="E774" s="9">
        <f t="shared" si="137"/>
        <v>10.564586994813169</v>
      </c>
      <c r="F774" s="2">
        <f t="array" ref="F774:G774">LINEST(C674:C773,D674:D773)</f>
        <v>1.1693120888676396</v>
      </c>
      <c r="G774" s="2">
        <v>11.233533989101289</v>
      </c>
      <c r="H774" s="2">
        <f t="shared" si="138"/>
        <v>168.89206300518683</v>
      </c>
      <c r="I774" s="4">
        <f t="shared" si="139"/>
        <v>1.5669480259710051</v>
      </c>
      <c r="J774" t="str">
        <f>_xlfn.IFS(I774&gt;Backtesting!$H$15,IF(OR(J773=$J$3,J773=$J$5),$J$5,$J$3),I774&lt;-Backtesting!$H$15,IF(OR(J773=$J$4,J773=$J$5),$J$5,$J$4),TRUE,IF(OR(J773=$J$7,J773=$J$6),$J$7,$J$6))</f>
        <v>Do nothing</v>
      </c>
      <c r="K774" t="str">
        <f t="shared" si="140"/>
        <v>Null</v>
      </c>
      <c r="L774" t="str">
        <f t="shared" si="141"/>
        <v>Null</v>
      </c>
      <c r="M774" s="7">
        <f t="shared" si="144"/>
        <v>0</v>
      </c>
      <c r="N774" s="7">
        <f t="shared" si="145"/>
        <v>0</v>
      </c>
      <c r="O774" s="10">
        <f t="shared" si="146"/>
        <v>0</v>
      </c>
      <c r="P774" s="4">
        <f t="shared" si="142"/>
        <v>44.220465333333308</v>
      </c>
      <c r="Q774" s="19">
        <f t="shared" si="147"/>
        <v>44.220465333333308</v>
      </c>
      <c r="R774" s="2">
        <f t="shared" si="148"/>
        <v>0</v>
      </c>
      <c r="S774" s="2">
        <f t="shared" si="149"/>
        <v>0</v>
      </c>
      <c r="T774" s="19">
        <f t="shared" si="150"/>
        <v>44.220465333333308</v>
      </c>
      <c r="U774" s="19">
        <f t="shared" si="143"/>
        <v>0</v>
      </c>
      <c r="V774">
        <f t="shared" si="151"/>
        <v>2013</v>
      </c>
    </row>
    <row r="775" spans="1:22" x14ac:dyDescent="0.25">
      <c r="A775" s="5">
        <v>773</v>
      </c>
      <c r="B775" s="1">
        <v>41333</v>
      </c>
      <c r="C775" s="2">
        <v>184.683548</v>
      </c>
      <c r="D775" s="2">
        <v>137.92971800000001</v>
      </c>
      <c r="E775" s="9">
        <f t="shared" ref="E775:E838" si="152">C775-H775</f>
        <v>11.982942830926163</v>
      </c>
      <c r="F775" s="2">
        <f t="array" ref="F775:G775">LINEST(C675:C774,D675:D774)</f>
        <v>1.1761844647630941</v>
      </c>
      <c r="G775" s="2">
        <v>10.469813628319315</v>
      </c>
      <c r="H775" s="2">
        <f t="shared" ref="H775:H838" si="153">F775*D775+G775</f>
        <v>172.70060516907384</v>
      </c>
      <c r="I775" s="4">
        <f t="shared" si="139"/>
        <v>1.8156586425099364</v>
      </c>
      <c r="J775" t="str">
        <f>_xlfn.IFS(I775&gt;Backtesting!$H$15,IF(OR(J774=$J$3,J774=$J$5),$J$5,$J$3),I775&lt;-Backtesting!$H$15,IF(OR(J774=$J$4,J774=$J$5),$J$5,$J$4),TRUE,IF(OR(J774=$J$7,J774=$J$6),$J$7,$J$6))</f>
        <v>Do nothing</v>
      </c>
      <c r="K775" t="str">
        <f t="shared" si="140"/>
        <v>Null</v>
      </c>
      <c r="L775" t="str">
        <f t="shared" si="141"/>
        <v>Null</v>
      </c>
      <c r="M775" s="7">
        <f t="shared" si="144"/>
        <v>0</v>
      </c>
      <c r="N775" s="7">
        <f t="shared" si="145"/>
        <v>0</v>
      </c>
      <c r="O775" s="10">
        <f t="shared" si="146"/>
        <v>0</v>
      </c>
      <c r="P775" s="4">
        <f t="shared" si="142"/>
        <v>44.220465333333308</v>
      </c>
      <c r="Q775" s="19">
        <f t="shared" si="147"/>
        <v>44.220465333333308</v>
      </c>
      <c r="R775" s="2">
        <f t="shared" si="148"/>
        <v>0</v>
      </c>
      <c r="S775" s="2">
        <f t="shared" si="149"/>
        <v>0</v>
      </c>
      <c r="T775" s="19">
        <f t="shared" si="150"/>
        <v>44.220465333333308</v>
      </c>
      <c r="U775" s="19">
        <f t="shared" si="143"/>
        <v>0</v>
      </c>
      <c r="V775">
        <f t="shared" si="151"/>
        <v>2013</v>
      </c>
    </row>
    <row r="776" spans="1:22" x14ac:dyDescent="0.25">
      <c r="A776" s="5">
        <v>774</v>
      </c>
      <c r="B776" s="1">
        <v>41334</v>
      </c>
      <c r="C776" s="2">
        <v>189.03930700000001</v>
      </c>
      <c r="D776" s="2">
        <v>137.92971800000001</v>
      </c>
      <c r="E776" s="9">
        <f t="shared" si="152"/>
        <v>16.069420953842183</v>
      </c>
      <c r="F776" s="2">
        <f t="array" ref="F776:G776">LINEST(C676:C775,D676:D775)</f>
        <v>1.1924227448055627</v>
      </c>
      <c r="G776" s="2">
        <v>8.4993531183405935</v>
      </c>
      <c r="H776" s="2">
        <f t="shared" si="153"/>
        <v>172.96988604615782</v>
      </c>
      <c r="I776" s="4">
        <f t="shared" si="139"/>
        <v>2.5862327744193818</v>
      </c>
      <c r="J776" t="str">
        <f>_xlfn.IFS(I776&gt;Backtesting!$H$15,IF(OR(J775=$J$3,J775=$J$5),$J$5,$J$3),I776&lt;-Backtesting!$H$15,IF(OR(J775=$J$4,J775=$J$5),$J$5,$J$4),TRUE,IF(OR(J775=$J$7,J775=$J$6),$J$7,$J$6))</f>
        <v>Short KBANK Long SCB</v>
      </c>
      <c r="K776" t="str">
        <f t="shared" si="140"/>
        <v>SCB</v>
      </c>
      <c r="L776" t="str">
        <f t="shared" si="141"/>
        <v>KBANK</v>
      </c>
      <c r="M776" s="7">
        <f t="shared" si="144"/>
        <v>189.03930700000001</v>
      </c>
      <c r="N776" s="7">
        <f t="shared" si="145"/>
        <v>-137.92971800000001</v>
      </c>
      <c r="O776" s="10">
        <f t="shared" si="146"/>
        <v>51.109589</v>
      </c>
      <c r="P776" s="4">
        <f t="shared" si="142"/>
        <v>44.220465333333308</v>
      </c>
      <c r="Q776" s="19">
        <f t="shared" si="147"/>
        <v>95.330054333333308</v>
      </c>
      <c r="R776" s="2">
        <f t="shared" si="148"/>
        <v>137.92971800000001</v>
      </c>
      <c r="S776" s="2">
        <f t="shared" si="149"/>
        <v>-189.03930700000001</v>
      </c>
      <c r="T776" s="19">
        <f t="shared" si="150"/>
        <v>44.220465333333323</v>
      </c>
      <c r="U776" s="19">
        <f t="shared" si="143"/>
        <v>2.2204460492503128E-16</v>
      </c>
      <c r="V776">
        <f t="shared" si="151"/>
        <v>2013</v>
      </c>
    </row>
    <row r="777" spans="1:22" x14ac:dyDescent="0.25">
      <c r="A777" s="5">
        <v>775</v>
      </c>
      <c r="B777" s="1">
        <v>41337</v>
      </c>
      <c r="C777" s="2">
        <v>190.78156999999999</v>
      </c>
      <c r="D777" s="2">
        <v>138.31715399999999</v>
      </c>
      <c r="E777" s="9">
        <f t="shared" si="152"/>
        <v>16.993101798368514</v>
      </c>
      <c r="F777" s="2">
        <f t="array" ref="F777:G777">LINEST(C677:C776,D677:D776)</f>
        <v>1.2147413975397729</v>
      </c>
      <c r="G777" s="2">
        <v>5.7688952479474835</v>
      </c>
      <c r="H777" s="2">
        <f t="shared" si="153"/>
        <v>173.78846820163147</v>
      </c>
      <c r="I777" s="4">
        <f t="shared" si="139"/>
        <v>2.6696624101169508</v>
      </c>
      <c r="J777" t="str">
        <f>_xlfn.IFS(I777&gt;Backtesting!$H$15,IF(OR(J776=$J$3,J776=$J$5),$J$5,$J$3),I777&lt;-Backtesting!$H$15,IF(OR(J776=$J$4,J776=$J$5),$J$5,$J$4),TRUE,IF(OR(J776=$J$7,J776=$J$6),$J$7,$J$6))</f>
        <v>Hold position</v>
      </c>
      <c r="K777" t="str">
        <f t="shared" si="140"/>
        <v>SCB</v>
      </c>
      <c r="L777" t="str">
        <f t="shared" si="141"/>
        <v>KBANK</v>
      </c>
      <c r="M777" s="7">
        <f t="shared" si="144"/>
        <v>0</v>
      </c>
      <c r="N777" s="7">
        <f t="shared" si="145"/>
        <v>0</v>
      </c>
      <c r="O777" s="10">
        <f t="shared" si="146"/>
        <v>0</v>
      </c>
      <c r="P777" s="4">
        <f t="shared" si="142"/>
        <v>95.330054333333308</v>
      </c>
      <c r="Q777" s="19">
        <f t="shared" si="147"/>
        <v>95.330054333333308</v>
      </c>
      <c r="R777" s="2">
        <f t="shared" si="148"/>
        <v>138.31715399999999</v>
      </c>
      <c r="S777" s="2">
        <f t="shared" si="149"/>
        <v>-190.78156999999999</v>
      </c>
      <c r="T777" s="19">
        <f t="shared" si="150"/>
        <v>42.865638333333322</v>
      </c>
      <c r="U777" s="19">
        <f t="shared" si="143"/>
        <v>-3.1117164781663206E-2</v>
      </c>
      <c r="V777">
        <f t="shared" si="151"/>
        <v>2013</v>
      </c>
    </row>
    <row r="778" spans="1:22" x14ac:dyDescent="0.25">
      <c r="A778" s="5">
        <v>776</v>
      </c>
      <c r="B778" s="1">
        <v>41338</v>
      </c>
      <c r="C778" s="2">
        <v>187.296997</v>
      </c>
      <c r="D778" s="2">
        <v>137.15481600000001</v>
      </c>
      <c r="E778" s="9">
        <f t="shared" si="152"/>
        <v>14.566680751680423</v>
      </c>
      <c r="F778" s="2">
        <f t="array" ref="F778:G778">LINEST(C678:C777,D678:D777)</f>
        <v>1.2388055967139737</v>
      </c>
      <c r="G778" s="2">
        <v>2.8221625712442915</v>
      </c>
      <c r="H778" s="2">
        <f t="shared" si="153"/>
        <v>172.73031624831958</v>
      </c>
      <c r="I778" s="4">
        <f t="shared" si="139"/>
        <v>2.1049219094533802</v>
      </c>
      <c r="J778" t="str">
        <f>_xlfn.IFS(I778&gt;Backtesting!$H$15,IF(OR(J777=$J$3,J777=$J$5),$J$5,$J$3),I778&lt;-Backtesting!$H$15,IF(OR(J777=$J$4,J777=$J$5),$J$5,$J$4),TRUE,IF(OR(J777=$J$7,J777=$J$6),$J$7,$J$6))</f>
        <v>Hold position</v>
      </c>
      <c r="K778" t="str">
        <f t="shared" si="140"/>
        <v>SCB</v>
      </c>
      <c r="L778" t="str">
        <f t="shared" si="141"/>
        <v>KBANK</v>
      </c>
      <c r="M778" s="7">
        <f t="shared" si="144"/>
        <v>0</v>
      </c>
      <c r="N778" s="7">
        <f t="shared" si="145"/>
        <v>0</v>
      </c>
      <c r="O778" s="10">
        <f t="shared" si="146"/>
        <v>0</v>
      </c>
      <c r="P778" s="4">
        <f t="shared" si="142"/>
        <v>95.330054333333308</v>
      </c>
      <c r="Q778" s="19">
        <f t="shared" si="147"/>
        <v>95.330054333333308</v>
      </c>
      <c r="R778" s="2">
        <f t="shared" si="148"/>
        <v>137.15481600000001</v>
      </c>
      <c r="S778" s="2">
        <f t="shared" si="149"/>
        <v>-187.296997</v>
      </c>
      <c r="T778" s="19">
        <f t="shared" si="150"/>
        <v>45.187873333333329</v>
      </c>
      <c r="U778" s="19">
        <f t="shared" si="143"/>
        <v>5.2758228022549189E-2</v>
      </c>
      <c r="V778">
        <f t="shared" si="151"/>
        <v>2013</v>
      </c>
    </row>
    <row r="779" spans="1:22" x14ac:dyDescent="0.25">
      <c r="A779" s="5">
        <v>777</v>
      </c>
      <c r="B779" s="1">
        <v>41339</v>
      </c>
      <c r="C779" s="2">
        <v>189.03930700000001</v>
      </c>
      <c r="D779" s="2">
        <v>138.70459</v>
      </c>
      <c r="E779" s="9">
        <f t="shared" si="152"/>
        <v>14.113639707626533</v>
      </c>
      <c r="F779" s="2">
        <f t="array" ref="F779:G779">LINEST(C679:C778,D679:D778)</f>
        <v>1.2510345541427605</v>
      </c>
      <c r="G779" s="2">
        <v>1.4014323841690839</v>
      </c>
      <c r="H779" s="2">
        <f t="shared" si="153"/>
        <v>174.92566729237348</v>
      </c>
      <c r="I779" s="4">
        <f t="shared" si="139"/>
        <v>1.9567247544435369</v>
      </c>
      <c r="J779" t="str">
        <f>_xlfn.IFS(I779&gt;Backtesting!$H$15,IF(OR(J778=$J$3,J778=$J$5),$J$5,$J$3),I779&lt;-Backtesting!$H$15,IF(OR(J778=$J$4,J778=$J$5),$J$5,$J$4),TRUE,IF(OR(J778=$J$7,J778=$J$6),$J$7,$J$6))</f>
        <v>Close position</v>
      </c>
      <c r="K779" t="str">
        <f t="shared" si="140"/>
        <v>Null</v>
      </c>
      <c r="L779" t="str">
        <f t="shared" si="141"/>
        <v>Null</v>
      </c>
      <c r="M779" s="7">
        <f t="shared" si="144"/>
        <v>138.70459</v>
      </c>
      <c r="N779" s="7">
        <f t="shared" si="145"/>
        <v>-189.03930700000001</v>
      </c>
      <c r="O779" s="10">
        <f t="shared" si="146"/>
        <v>-50.334717000000012</v>
      </c>
      <c r="P779" s="4">
        <f t="shared" si="142"/>
        <v>95.330054333333308</v>
      </c>
      <c r="Q779" s="19">
        <f t="shared" si="147"/>
        <v>44.995337333333296</v>
      </c>
      <c r="R779" s="2">
        <f t="shared" si="148"/>
        <v>0</v>
      </c>
      <c r="S779" s="2">
        <f t="shared" si="149"/>
        <v>0</v>
      </c>
      <c r="T779" s="19">
        <f t="shared" si="150"/>
        <v>44.995337333333296</v>
      </c>
      <c r="U779" s="19">
        <f t="shared" si="143"/>
        <v>-4.2698921695662985E-3</v>
      </c>
      <c r="V779">
        <f t="shared" si="151"/>
        <v>2013</v>
      </c>
    </row>
    <row r="780" spans="1:22" x14ac:dyDescent="0.25">
      <c r="A780" s="5">
        <v>778</v>
      </c>
      <c r="B780" s="1">
        <v>41340</v>
      </c>
      <c r="C780" s="2">
        <v>184.683548</v>
      </c>
      <c r="D780" s="2">
        <v>137.92971800000001</v>
      </c>
      <c r="E780" s="9">
        <f t="shared" si="152"/>
        <v>10.439425359554207</v>
      </c>
      <c r="F780" s="2">
        <f t="array" ref="F780:G780">LINEST(C680:C779,D680:D779)</f>
        <v>1.2648825898739002</v>
      </c>
      <c r="G780" s="2">
        <v>-0.22077628397093463</v>
      </c>
      <c r="H780" s="2">
        <f t="shared" si="153"/>
        <v>174.2441226404458</v>
      </c>
      <c r="I780" s="4">
        <f t="shared" ref="I780:I843" si="154">(E780-AVERAGE(E680:E779))/_xlfn.STDEV.S(E680:E779)</f>
        <v>1.2249940515387274</v>
      </c>
      <c r="J780" t="str">
        <f>_xlfn.IFS(I780&gt;Backtesting!$H$15,IF(OR(J779=$J$3,J779=$J$5),$J$5,$J$3),I780&lt;-Backtesting!$H$15,IF(OR(J779=$J$4,J779=$J$5),$J$5,$J$4),TRUE,IF(OR(J779=$J$7,J779=$J$6),$J$7,$J$6))</f>
        <v>Do nothing</v>
      </c>
      <c r="K780" t="str">
        <f t="shared" ref="K780:K843" si="155">_xlfn.IFS($J780=$J$5,K779,$J780=$J$3,"SCB",$J780=$J$4,"KBANK",TRUE,"Null")</f>
        <v>Null</v>
      </c>
      <c r="L780" t="str">
        <f t="shared" ref="L780:L843" si="156">_xlfn.IFS($J780=$J$5,L779,$J780=$J$3,"KBANK",$J780=$J$4,"SCB",TRUE,"Null")</f>
        <v>Null</v>
      </c>
      <c r="M780" s="7">
        <f t="shared" si="144"/>
        <v>0</v>
      </c>
      <c r="N780" s="7">
        <f t="shared" si="145"/>
        <v>0</v>
      </c>
      <c r="O780" s="10">
        <f t="shared" si="146"/>
        <v>0</v>
      </c>
      <c r="P780" s="4">
        <f t="shared" ref="P780:P843" si="157">Q779</f>
        <v>44.995337333333296</v>
      </c>
      <c r="Q780" s="19">
        <f t="shared" si="147"/>
        <v>44.995337333333296</v>
      </c>
      <c r="R780" s="2">
        <f t="shared" si="148"/>
        <v>0</v>
      </c>
      <c r="S780" s="2">
        <f t="shared" si="149"/>
        <v>0</v>
      </c>
      <c r="T780" s="19">
        <f t="shared" si="150"/>
        <v>44.995337333333296</v>
      </c>
      <c r="U780" s="19">
        <f t="shared" ref="U780:U843" si="158">LN(T780/T779)</f>
        <v>0</v>
      </c>
      <c r="V780">
        <f t="shared" si="151"/>
        <v>2013</v>
      </c>
    </row>
    <row r="781" spans="1:22" x14ac:dyDescent="0.25">
      <c r="A781" s="5">
        <v>779</v>
      </c>
      <c r="B781" s="1">
        <v>41341</v>
      </c>
      <c r="C781" s="2">
        <v>187.296997</v>
      </c>
      <c r="D781" s="2">
        <v>138.31715399999999</v>
      </c>
      <c r="E781" s="9">
        <f t="shared" si="152"/>
        <v>12.337844223489952</v>
      </c>
      <c r="F781" s="2">
        <f t="array" ref="F781:G781">LINEST(C681:C780,D681:D780)</f>
        <v>1.2724783106897495</v>
      </c>
      <c r="G781" s="2">
        <v>-1.0464256848238449</v>
      </c>
      <c r="H781" s="2">
        <f t="shared" si="153"/>
        <v>174.95915277651005</v>
      </c>
      <c r="I781" s="4">
        <f t="shared" si="154"/>
        <v>1.5576471445398872</v>
      </c>
      <c r="J781" t="str">
        <f>_xlfn.IFS(I781&gt;Backtesting!$H$15,IF(OR(J780=$J$3,J780=$J$5),$J$5,$J$3),I781&lt;-Backtesting!$H$15,IF(OR(J780=$J$4,J780=$J$5),$J$5,$J$4),TRUE,IF(OR(J780=$J$7,J780=$J$6),$J$7,$J$6))</f>
        <v>Do nothing</v>
      </c>
      <c r="K781" t="str">
        <f t="shared" si="155"/>
        <v>Null</v>
      </c>
      <c r="L781" t="str">
        <f t="shared" si="156"/>
        <v>Null</v>
      </c>
      <c r="M781" s="7">
        <f t="shared" si="144"/>
        <v>0</v>
      </c>
      <c r="N781" s="7">
        <f t="shared" si="145"/>
        <v>0</v>
      </c>
      <c r="O781" s="10">
        <f t="shared" si="146"/>
        <v>0</v>
      </c>
      <c r="P781" s="4">
        <f t="shared" si="157"/>
        <v>44.995337333333296</v>
      </c>
      <c r="Q781" s="19">
        <f t="shared" si="147"/>
        <v>44.995337333333296</v>
      </c>
      <c r="R781" s="2">
        <f t="shared" si="148"/>
        <v>0</v>
      </c>
      <c r="S781" s="2">
        <f t="shared" si="149"/>
        <v>0</v>
      </c>
      <c r="T781" s="19">
        <f t="shared" si="150"/>
        <v>44.995337333333296</v>
      </c>
      <c r="U781" s="19">
        <f t="shared" si="158"/>
        <v>0</v>
      </c>
      <c r="V781">
        <f t="shared" si="151"/>
        <v>2013</v>
      </c>
    </row>
    <row r="782" spans="1:22" x14ac:dyDescent="0.25">
      <c r="A782" s="5">
        <v>780</v>
      </c>
      <c r="B782" s="1">
        <v>41344</v>
      </c>
      <c r="C782" s="2">
        <v>188.16815199999999</v>
      </c>
      <c r="D782" s="2">
        <v>137.15481600000001</v>
      </c>
      <c r="E782" s="9">
        <f t="shared" si="152"/>
        <v>14.396820359622723</v>
      </c>
      <c r="F782" s="2">
        <f t="array" ref="F782:G782">LINEST(C682:C781,D682:D781)</f>
        <v>1.2862904919046414</v>
      </c>
      <c r="G782" s="2">
        <v>-2.6496040993533256</v>
      </c>
      <c r="H782" s="2">
        <f t="shared" si="153"/>
        <v>173.77133164037727</v>
      </c>
      <c r="I782" s="4">
        <f t="shared" si="154"/>
        <v>1.9232146256886355</v>
      </c>
      <c r="J782" t="str">
        <f>_xlfn.IFS(I782&gt;Backtesting!$H$15,IF(OR(J781=$J$3,J781=$J$5),$J$5,$J$3),I782&lt;-Backtesting!$H$15,IF(OR(J781=$J$4,J781=$J$5),$J$5,$J$4),TRUE,IF(OR(J781=$J$7,J781=$J$6),$J$7,$J$6))</f>
        <v>Do nothing</v>
      </c>
      <c r="K782" t="str">
        <f t="shared" si="155"/>
        <v>Null</v>
      </c>
      <c r="L782" t="str">
        <f t="shared" si="156"/>
        <v>Null</v>
      </c>
      <c r="M782" s="7">
        <f t="shared" si="144"/>
        <v>0</v>
      </c>
      <c r="N782" s="7">
        <f t="shared" si="145"/>
        <v>0</v>
      </c>
      <c r="O782" s="10">
        <f t="shared" si="146"/>
        <v>0</v>
      </c>
      <c r="P782" s="4">
        <f t="shared" si="157"/>
        <v>44.995337333333296</v>
      </c>
      <c r="Q782" s="19">
        <f t="shared" si="147"/>
        <v>44.995337333333296</v>
      </c>
      <c r="R782" s="2">
        <f t="shared" si="148"/>
        <v>0</v>
      </c>
      <c r="S782" s="2">
        <f t="shared" si="149"/>
        <v>0</v>
      </c>
      <c r="T782" s="19">
        <f t="shared" si="150"/>
        <v>44.995337333333296</v>
      </c>
      <c r="U782" s="19">
        <f t="shared" si="158"/>
        <v>0</v>
      </c>
      <c r="V782">
        <f t="shared" si="151"/>
        <v>2013</v>
      </c>
    </row>
    <row r="783" spans="1:22" x14ac:dyDescent="0.25">
      <c r="A783" s="5">
        <v>781</v>
      </c>
      <c r="B783" s="1">
        <v>41345</v>
      </c>
      <c r="C783" s="2">
        <v>187.296997</v>
      </c>
      <c r="D783" s="2">
        <v>138.31715399999999</v>
      </c>
      <c r="E783" s="9">
        <f t="shared" si="152"/>
        <v>11.73442514838689</v>
      </c>
      <c r="F783" s="2">
        <f t="array" ref="F783:G783">LINEST(C683:C782,D683:D782)</f>
        <v>1.2976863441657343</v>
      </c>
      <c r="G783" s="2">
        <v>-3.9297100580557469</v>
      </c>
      <c r="H783" s="2">
        <f t="shared" si="153"/>
        <v>175.56257185161311</v>
      </c>
      <c r="I783" s="4">
        <f t="shared" si="154"/>
        <v>1.3803163651055501</v>
      </c>
      <c r="J783" t="str">
        <f>_xlfn.IFS(I783&gt;Backtesting!$H$15,IF(OR(J782=$J$3,J782=$J$5),$J$5,$J$3),I783&lt;-Backtesting!$H$15,IF(OR(J782=$J$4,J782=$J$5),$J$5,$J$4),TRUE,IF(OR(J782=$J$7,J782=$J$6),$J$7,$J$6))</f>
        <v>Do nothing</v>
      </c>
      <c r="K783" t="str">
        <f t="shared" si="155"/>
        <v>Null</v>
      </c>
      <c r="L783" t="str">
        <f t="shared" si="156"/>
        <v>Null</v>
      </c>
      <c r="M783" s="7">
        <f t="shared" si="144"/>
        <v>0</v>
      </c>
      <c r="N783" s="7">
        <f t="shared" si="145"/>
        <v>0</v>
      </c>
      <c r="O783" s="10">
        <f t="shared" si="146"/>
        <v>0</v>
      </c>
      <c r="P783" s="4">
        <f t="shared" si="157"/>
        <v>44.995337333333296</v>
      </c>
      <c r="Q783" s="19">
        <f t="shared" si="147"/>
        <v>44.995337333333296</v>
      </c>
      <c r="R783" s="2">
        <f t="shared" si="148"/>
        <v>0</v>
      </c>
      <c r="S783" s="2">
        <f t="shared" si="149"/>
        <v>0</v>
      </c>
      <c r="T783" s="19">
        <f t="shared" si="150"/>
        <v>44.995337333333296</v>
      </c>
      <c r="U783" s="19">
        <f t="shared" si="158"/>
        <v>0</v>
      </c>
      <c r="V783">
        <f t="shared" si="151"/>
        <v>2013</v>
      </c>
    </row>
    <row r="784" spans="1:22" x14ac:dyDescent="0.25">
      <c r="A784" s="5">
        <v>782</v>
      </c>
      <c r="B784" s="1">
        <v>41346</v>
      </c>
      <c r="C784" s="2">
        <v>184.683548</v>
      </c>
      <c r="D784" s="2">
        <v>139.09204099999999</v>
      </c>
      <c r="E784" s="9">
        <f t="shared" si="152"/>
        <v>7.8598768704595727</v>
      </c>
      <c r="F784" s="2">
        <f t="array" ref="F784:G784">LINEST(C684:C783,D684:D783)</f>
        <v>1.3046544453694049</v>
      </c>
      <c r="G784" s="2">
        <v>-4.6433784766130941</v>
      </c>
      <c r="H784" s="2">
        <f t="shared" si="153"/>
        <v>176.82367112954043</v>
      </c>
      <c r="I784" s="4">
        <f t="shared" si="154"/>
        <v>0.62642858464076034</v>
      </c>
      <c r="J784" t="str">
        <f>_xlfn.IFS(I784&gt;Backtesting!$H$15,IF(OR(J783=$J$3,J783=$J$5),$J$5,$J$3),I784&lt;-Backtesting!$H$15,IF(OR(J783=$J$4,J783=$J$5),$J$5,$J$4),TRUE,IF(OR(J783=$J$7,J783=$J$6),$J$7,$J$6))</f>
        <v>Do nothing</v>
      </c>
      <c r="K784" t="str">
        <f t="shared" si="155"/>
        <v>Null</v>
      </c>
      <c r="L784" t="str">
        <f t="shared" si="156"/>
        <v>Null</v>
      </c>
      <c r="M784" s="7">
        <f t="shared" si="144"/>
        <v>0</v>
      </c>
      <c r="N784" s="7">
        <f t="shared" si="145"/>
        <v>0</v>
      </c>
      <c r="O784" s="10">
        <f t="shared" si="146"/>
        <v>0</v>
      </c>
      <c r="P784" s="4">
        <f t="shared" si="157"/>
        <v>44.995337333333296</v>
      </c>
      <c r="Q784" s="19">
        <f t="shared" si="147"/>
        <v>44.995337333333296</v>
      </c>
      <c r="R784" s="2">
        <f t="shared" si="148"/>
        <v>0</v>
      </c>
      <c r="S784" s="2">
        <f t="shared" si="149"/>
        <v>0</v>
      </c>
      <c r="T784" s="19">
        <f t="shared" si="150"/>
        <v>44.995337333333296</v>
      </c>
      <c r="U784" s="19">
        <f t="shared" si="158"/>
        <v>0</v>
      </c>
      <c r="V784">
        <f t="shared" si="151"/>
        <v>2013</v>
      </c>
    </row>
    <row r="785" spans="1:22" x14ac:dyDescent="0.25">
      <c r="A785" s="5">
        <v>783</v>
      </c>
      <c r="B785" s="1">
        <v>41347</v>
      </c>
      <c r="C785" s="2">
        <v>188.16815199999999</v>
      </c>
      <c r="D785" s="2">
        <v>141.029236</v>
      </c>
      <c r="E785" s="9">
        <f t="shared" si="152"/>
        <v>8.6270889918794751</v>
      </c>
      <c r="F785" s="2">
        <f t="array" ref="F785:G785">LINEST(C685:C784,D685:D784)</f>
        <v>1.3067886234425006</v>
      </c>
      <c r="G785" s="2">
        <v>-4.7543381694670188</v>
      </c>
      <c r="H785" s="2">
        <f t="shared" si="153"/>
        <v>179.54106300812052</v>
      </c>
      <c r="I785" s="4">
        <f t="shared" si="154"/>
        <v>0.7581744537027334</v>
      </c>
      <c r="J785" t="str">
        <f>_xlfn.IFS(I785&gt;Backtesting!$H$15,IF(OR(J784=$J$3,J784=$J$5),$J$5,$J$3),I785&lt;-Backtesting!$H$15,IF(OR(J784=$J$4,J784=$J$5),$J$5,$J$4),TRUE,IF(OR(J784=$J$7,J784=$J$6),$J$7,$J$6))</f>
        <v>Do nothing</v>
      </c>
      <c r="K785" t="str">
        <f t="shared" si="155"/>
        <v>Null</v>
      </c>
      <c r="L785" t="str">
        <f t="shared" si="156"/>
        <v>Null</v>
      </c>
      <c r="M785" s="7">
        <f t="shared" si="144"/>
        <v>0</v>
      </c>
      <c r="N785" s="7">
        <f t="shared" si="145"/>
        <v>0</v>
      </c>
      <c r="O785" s="10">
        <f t="shared" si="146"/>
        <v>0</v>
      </c>
      <c r="P785" s="4">
        <f t="shared" si="157"/>
        <v>44.995337333333296</v>
      </c>
      <c r="Q785" s="19">
        <f t="shared" si="147"/>
        <v>44.995337333333296</v>
      </c>
      <c r="R785" s="2">
        <f t="shared" si="148"/>
        <v>0</v>
      </c>
      <c r="S785" s="2">
        <f t="shared" si="149"/>
        <v>0</v>
      </c>
      <c r="T785" s="19">
        <f t="shared" si="150"/>
        <v>44.995337333333296</v>
      </c>
      <c r="U785" s="19">
        <f t="shared" si="158"/>
        <v>0</v>
      </c>
      <c r="V785">
        <f t="shared" si="151"/>
        <v>2013</v>
      </c>
    </row>
    <row r="786" spans="1:22" x14ac:dyDescent="0.25">
      <c r="A786" s="5">
        <v>784</v>
      </c>
      <c r="B786" s="1">
        <v>41348</v>
      </c>
      <c r="C786" s="2">
        <v>188.16815199999999</v>
      </c>
      <c r="D786" s="2">
        <v>144.90364099999999</v>
      </c>
      <c r="E786" s="9">
        <f t="shared" si="152"/>
        <v>3.3171548282983281</v>
      </c>
      <c r="F786" s="2">
        <f t="array" ref="F786:G786">LINEST(C686:C785,D686:D785)</f>
        <v>1.3125984559109682</v>
      </c>
      <c r="G786" s="2">
        <v>-5.3492982607755835</v>
      </c>
      <c r="H786" s="2">
        <f t="shared" si="153"/>
        <v>184.85099717170166</v>
      </c>
      <c r="I786" s="4">
        <f t="shared" si="154"/>
        <v>-0.28746488987423136</v>
      </c>
      <c r="J786" t="str">
        <f>_xlfn.IFS(I786&gt;Backtesting!$H$15,IF(OR(J785=$J$3,J785=$J$5),$J$5,$J$3),I786&lt;-Backtesting!$H$15,IF(OR(J785=$J$4,J785=$J$5),$J$5,$J$4),TRUE,IF(OR(J785=$J$7,J785=$J$6),$J$7,$J$6))</f>
        <v>Do nothing</v>
      </c>
      <c r="K786" t="str">
        <f t="shared" si="155"/>
        <v>Null</v>
      </c>
      <c r="L786" t="str">
        <f t="shared" si="156"/>
        <v>Null</v>
      </c>
      <c r="M786" s="7">
        <f t="shared" si="144"/>
        <v>0</v>
      </c>
      <c r="N786" s="7">
        <f t="shared" si="145"/>
        <v>0</v>
      </c>
      <c r="O786" s="10">
        <f t="shared" si="146"/>
        <v>0</v>
      </c>
      <c r="P786" s="4">
        <f t="shared" si="157"/>
        <v>44.995337333333296</v>
      </c>
      <c r="Q786" s="19">
        <f t="shared" si="147"/>
        <v>44.995337333333296</v>
      </c>
      <c r="R786" s="2">
        <f t="shared" si="148"/>
        <v>0</v>
      </c>
      <c r="S786" s="2">
        <f t="shared" si="149"/>
        <v>0</v>
      </c>
      <c r="T786" s="19">
        <f t="shared" si="150"/>
        <v>44.995337333333296</v>
      </c>
      <c r="U786" s="19">
        <f t="shared" si="158"/>
        <v>0</v>
      </c>
      <c r="V786">
        <f t="shared" si="151"/>
        <v>2013</v>
      </c>
    </row>
    <row r="787" spans="1:22" x14ac:dyDescent="0.25">
      <c r="A787" s="5">
        <v>785</v>
      </c>
      <c r="B787" s="1">
        <v>41351</v>
      </c>
      <c r="C787" s="2">
        <v>190.78156999999999</v>
      </c>
      <c r="D787" s="2">
        <v>144.12876900000001</v>
      </c>
      <c r="E787" s="9">
        <f t="shared" si="152"/>
        <v>6.8804212790692532</v>
      </c>
      <c r="F787" s="2">
        <f t="array" ref="F787:G787">LINEST(C687:C786,D687:D786)</f>
        <v>1.3099287682709591</v>
      </c>
      <c r="G787" s="2">
        <v>-4.8972721276488471</v>
      </c>
      <c r="H787" s="2">
        <f t="shared" si="153"/>
        <v>183.90114872093073</v>
      </c>
      <c r="I787" s="4">
        <f t="shared" si="154"/>
        <v>0.39681875460965288</v>
      </c>
      <c r="J787" t="str">
        <f>_xlfn.IFS(I787&gt;Backtesting!$H$15,IF(OR(J786=$J$3,J786=$J$5),$J$5,$J$3),I787&lt;-Backtesting!$H$15,IF(OR(J786=$J$4,J786=$J$5),$J$5,$J$4),TRUE,IF(OR(J786=$J$7,J786=$J$6),$J$7,$J$6))</f>
        <v>Do nothing</v>
      </c>
      <c r="K787" t="str">
        <f t="shared" si="155"/>
        <v>Null</v>
      </c>
      <c r="L787" t="str">
        <f t="shared" si="156"/>
        <v>Null</v>
      </c>
      <c r="M787" s="7">
        <f t="shared" si="144"/>
        <v>0</v>
      </c>
      <c r="N787" s="7">
        <f t="shared" si="145"/>
        <v>0</v>
      </c>
      <c r="O787" s="10">
        <f t="shared" si="146"/>
        <v>0</v>
      </c>
      <c r="P787" s="4">
        <f t="shared" si="157"/>
        <v>44.995337333333296</v>
      </c>
      <c r="Q787" s="19">
        <f t="shared" si="147"/>
        <v>44.995337333333296</v>
      </c>
      <c r="R787" s="2">
        <f t="shared" si="148"/>
        <v>0</v>
      </c>
      <c r="S787" s="2">
        <f t="shared" si="149"/>
        <v>0</v>
      </c>
      <c r="T787" s="19">
        <f t="shared" si="150"/>
        <v>44.995337333333296</v>
      </c>
      <c r="U787" s="19">
        <f t="shared" si="158"/>
        <v>0</v>
      </c>
      <c r="V787">
        <f t="shared" si="151"/>
        <v>2013</v>
      </c>
    </row>
    <row r="788" spans="1:22" x14ac:dyDescent="0.25">
      <c r="A788" s="5">
        <v>786</v>
      </c>
      <c r="B788" s="1">
        <v>41352</v>
      </c>
      <c r="C788" s="2">
        <v>187.296997</v>
      </c>
      <c r="D788" s="2">
        <v>140.25436400000001</v>
      </c>
      <c r="E788" s="9">
        <f t="shared" si="152"/>
        <v>8.3074003088081554</v>
      </c>
      <c r="F788" s="2">
        <f t="array" ref="F788:G788">LINEST(C688:C787,D688:D787)</f>
        <v>1.3135014757545438</v>
      </c>
      <c r="G788" s="2">
        <v>-5.2347174038231117</v>
      </c>
      <c r="H788" s="2">
        <f t="shared" si="153"/>
        <v>178.98959669119185</v>
      </c>
      <c r="I788" s="4">
        <f t="shared" si="154"/>
        <v>0.66419677722435755</v>
      </c>
      <c r="J788" t="str">
        <f>_xlfn.IFS(I788&gt;Backtesting!$H$15,IF(OR(J787=$J$3,J787=$J$5),$J$5,$J$3),I788&lt;-Backtesting!$H$15,IF(OR(J787=$J$4,J787=$J$5),$J$5,$J$4),TRUE,IF(OR(J787=$J$7,J787=$J$6),$J$7,$J$6))</f>
        <v>Do nothing</v>
      </c>
      <c r="K788" t="str">
        <f t="shared" si="155"/>
        <v>Null</v>
      </c>
      <c r="L788" t="str">
        <f t="shared" si="156"/>
        <v>Null</v>
      </c>
      <c r="M788" s="7">
        <f t="shared" si="144"/>
        <v>0</v>
      </c>
      <c r="N788" s="7">
        <f t="shared" si="145"/>
        <v>0</v>
      </c>
      <c r="O788" s="10">
        <f t="shared" si="146"/>
        <v>0</v>
      </c>
      <c r="P788" s="4">
        <f t="shared" si="157"/>
        <v>44.995337333333296</v>
      </c>
      <c r="Q788" s="19">
        <f t="shared" si="147"/>
        <v>44.995337333333296</v>
      </c>
      <c r="R788" s="2">
        <f t="shared" si="148"/>
        <v>0</v>
      </c>
      <c r="S788" s="2">
        <f t="shared" si="149"/>
        <v>0</v>
      </c>
      <c r="T788" s="19">
        <f t="shared" si="150"/>
        <v>44.995337333333296</v>
      </c>
      <c r="U788" s="19">
        <f t="shared" si="158"/>
        <v>0</v>
      </c>
      <c r="V788">
        <f t="shared" si="151"/>
        <v>2013</v>
      </c>
    </row>
    <row r="789" spans="1:22" x14ac:dyDescent="0.25">
      <c r="A789" s="5">
        <v>787</v>
      </c>
      <c r="B789" s="1">
        <v>41353</v>
      </c>
      <c r="C789" s="2">
        <v>179.45665</v>
      </c>
      <c r="D789" s="2">
        <v>135.60505699999999</v>
      </c>
      <c r="E789" s="9">
        <f t="shared" si="152"/>
        <v>6.4170949541504854</v>
      </c>
      <c r="F789" s="2">
        <f t="array" ref="F789:G789">LINEST(C689:C788,D689:D788)</f>
        <v>1.3126914855760721</v>
      </c>
      <c r="G789" s="2">
        <v>-4.9680486791083922</v>
      </c>
      <c r="H789" s="2">
        <f t="shared" si="153"/>
        <v>173.03955504584951</v>
      </c>
      <c r="I789" s="4">
        <f t="shared" si="154"/>
        <v>0.27162287337104668</v>
      </c>
      <c r="J789" t="str">
        <f>_xlfn.IFS(I789&gt;Backtesting!$H$15,IF(OR(J788=$J$3,J788=$J$5),$J$5,$J$3),I789&lt;-Backtesting!$H$15,IF(OR(J788=$J$4,J788=$J$5),$J$5,$J$4),TRUE,IF(OR(J788=$J$7,J788=$J$6),$J$7,$J$6))</f>
        <v>Do nothing</v>
      </c>
      <c r="K789" t="str">
        <f t="shared" si="155"/>
        <v>Null</v>
      </c>
      <c r="L789" t="str">
        <f t="shared" si="156"/>
        <v>Null</v>
      </c>
      <c r="M789" s="7">
        <f t="shared" si="144"/>
        <v>0</v>
      </c>
      <c r="N789" s="7">
        <f t="shared" si="145"/>
        <v>0</v>
      </c>
      <c r="O789" s="10">
        <f t="shared" si="146"/>
        <v>0</v>
      </c>
      <c r="P789" s="4">
        <f t="shared" si="157"/>
        <v>44.995337333333296</v>
      </c>
      <c r="Q789" s="19">
        <f t="shared" si="147"/>
        <v>44.995337333333296</v>
      </c>
      <c r="R789" s="2">
        <f t="shared" si="148"/>
        <v>0</v>
      </c>
      <c r="S789" s="2">
        <f t="shared" si="149"/>
        <v>0</v>
      </c>
      <c r="T789" s="19">
        <f t="shared" si="150"/>
        <v>44.995337333333296</v>
      </c>
      <c r="U789" s="19">
        <f t="shared" si="158"/>
        <v>0</v>
      </c>
      <c r="V789">
        <f t="shared" si="151"/>
        <v>2013</v>
      </c>
    </row>
    <row r="790" spans="1:22" x14ac:dyDescent="0.25">
      <c r="A790" s="5">
        <v>788</v>
      </c>
      <c r="B790" s="1">
        <v>41354</v>
      </c>
      <c r="C790" s="2">
        <v>176.84321600000001</v>
      </c>
      <c r="D790" s="2">
        <v>133.66781599999999</v>
      </c>
      <c r="E790" s="9">
        <f t="shared" si="152"/>
        <v>6.238303416872526</v>
      </c>
      <c r="F790" s="2">
        <f t="array" ref="F790:G790">LINEST(C690:C789,D690:D789)</f>
        <v>1.3048895683934167</v>
      </c>
      <c r="G790" s="2">
        <v>-3.8168261452031516</v>
      </c>
      <c r="H790" s="2">
        <f t="shared" si="153"/>
        <v>170.60491258312749</v>
      </c>
      <c r="I790" s="4">
        <f t="shared" si="154"/>
        <v>0.22393601039690889</v>
      </c>
      <c r="J790" t="str">
        <f>_xlfn.IFS(I790&gt;Backtesting!$H$15,IF(OR(J789=$J$3,J789=$J$5),$J$5,$J$3),I790&lt;-Backtesting!$H$15,IF(OR(J789=$J$4,J789=$J$5),$J$5,$J$4),TRUE,IF(OR(J789=$J$7,J789=$J$6),$J$7,$J$6))</f>
        <v>Do nothing</v>
      </c>
      <c r="K790" t="str">
        <f t="shared" si="155"/>
        <v>Null</v>
      </c>
      <c r="L790" t="str">
        <f t="shared" si="156"/>
        <v>Null</v>
      </c>
      <c r="M790" s="7">
        <f t="shared" si="144"/>
        <v>0</v>
      </c>
      <c r="N790" s="7">
        <f t="shared" si="145"/>
        <v>0</v>
      </c>
      <c r="O790" s="10">
        <f t="shared" si="146"/>
        <v>0</v>
      </c>
      <c r="P790" s="4">
        <f t="shared" si="157"/>
        <v>44.995337333333296</v>
      </c>
      <c r="Q790" s="19">
        <f t="shared" si="147"/>
        <v>44.995337333333296</v>
      </c>
      <c r="R790" s="2">
        <f t="shared" si="148"/>
        <v>0</v>
      </c>
      <c r="S790" s="2">
        <f t="shared" si="149"/>
        <v>0</v>
      </c>
      <c r="T790" s="19">
        <f t="shared" si="150"/>
        <v>44.995337333333296</v>
      </c>
      <c r="U790" s="19">
        <f t="shared" si="158"/>
        <v>0</v>
      </c>
      <c r="V790">
        <f t="shared" si="151"/>
        <v>2013</v>
      </c>
    </row>
    <row r="791" spans="1:22" x14ac:dyDescent="0.25">
      <c r="A791" s="5">
        <v>789</v>
      </c>
      <c r="B791" s="1">
        <v>41355</v>
      </c>
      <c r="C791" s="2">
        <v>175.972061</v>
      </c>
      <c r="D791" s="2">
        <v>131.73060599999999</v>
      </c>
      <c r="E791" s="9">
        <f t="shared" si="152"/>
        <v>7.7572805927527781</v>
      </c>
      <c r="F791" s="2">
        <f t="array" ref="F791:G791">LINEST(C691:C790,D691:D790)</f>
        <v>1.293662275842326</v>
      </c>
      <c r="G791" s="2">
        <v>-2.2001351488015359</v>
      </c>
      <c r="H791" s="2">
        <f t="shared" si="153"/>
        <v>168.21478040724722</v>
      </c>
      <c r="I791" s="4">
        <f t="shared" si="154"/>
        <v>0.51820875191346538</v>
      </c>
      <c r="J791" t="str">
        <f>_xlfn.IFS(I791&gt;Backtesting!$H$15,IF(OR(J790=$J$3,J790=$J$5),$J$5,$J$3),I791&lt;-Backtesting!$H$15,IF(OR(J790=$J$4,J790=$J$5),$J$5,$J$4),TRUE,IF(OR(J790=$J$7,J790=$J$6),$J$7,$J$6))</f>
        <v>Do nothing</v>
      </c>
      <c r="K791" t="str">
        <f t="shared" si="155"/>
        <v>Null</v>
      </c>
      <c r="L791" t="str">
        <f t="shared" si="156"/>
        <v>Null</v>
      </c>
      <c r="M791" s="7">
        <f t="shared" si="144"/>
        <v>0</v>
      </c>
      <c r="N791" s="7">
        <f t="shared" si="145"/>
        <v>0</v>
      </c>
      <c r="O791" s="10">
        <f t="shared" si="146"/>
        <v>0</v>
      </c>
      <c r="P791" s="4">
        <f t="shared" si="157"/>
        <v>44.995337333333296</v>
      </c>
      <c r="Q791" s="19">
        <f t="shared" si="147"/>
        <v>44.995337333333296</v>
      </c>
      <c r="R791" s="2">
        <f t="shared" si="148"/>
        <v>0</v>
      </c>
      <c r="S791" s="2">
        <f t="shared" si="149"/>
        <v>0</v>
      </c>
      <c r="T791" s="19">
        <f t="shared" si="150"/>
        <v>44.995337333333296</v>
      </c>
      <c r="U791" s="19">
        <f t="shared" si="158"/>
        <v>0</v>
      </c>
      <c r="V791">
        <f t="shared" si="151"/>
        <v>2013</v>
      </c>
    </row>
    <row r="792" spans="1:22" x14ac:dyDescent="0.25">
      <c r="A792" s="5">
        <v>790</v>
      </c>
      <c r="B792" s="1">
        <v>41358</v>
      </c>
      <c r="C792" s="2">
        <v>180.32780500000001</v>
      </c>
      <c r="D792" s="2">
        <v>136.379929</v>
      </c>
      <c r="E792" s="9">
        <f t="shared" si="152"/>
        <v>6.0155088036214295</v>
      </c>
      <c r="F792" s="2">
        <f t="array" ref="F792:G792">LINEST(C692:C791,D692:D791)</f>
        <v>1.280243914680812</v>
      </c>
      <c r="G792" s="2">
        <v>-0.28727799047263147</v>
      </c>
      <c r="H792" s="2">
        <f t="shared" si="153"/>
        <v>174.31229619637858</v>
      </c>
      <c r="I792" s="4">
        <f t="shared" si="154"/>
        <v>0.15286011557659254</v>
      </c>
      <c r="J792" t="str">
        <f>_xlfn.IFS(I792&gt;Backtesting!$H$15,IF(OR(J791=$J$3,J791=$J$5),$J$5,$J$3),I792&lt;-Backtesting!$H$15,IF(OR(J791=$J$4,J791=$J$5),$J$5,$J$4),TRUE,IF(OR(J791=$J$7,J791=$J$6),$J$7,$J$6))</f>
        <v>Do nothing</v>
      </c>
      <c r="K792" t="str">
        <f t="shared" si="155"/>
        <v>Null</v>
      </c>
      <c r="L792" t="str">
        <f t="shared" si="156"/>
        <v>Null</v>
      </c>
      <c r="M792" s="7">
        <f t="shared" si="144"/>
        <v>0</v>
      </c>
      <c r="N792" s="7">
        <f t="shared" si="145"/>
        <v>0</v>
      </c>
      <c r="O792" s="10">
        <f t="shared" si="146"/>
        <v>0</v>
      </c>
      <c r="P792" s="4">
        <f t="shared" si="157"/>
        <v>44.995337333333296</v>
      </c>
      <c r="Q792" s="19">
        <f t="shared" si="147"/>
        <v>44.995337333333296</v>
      </c>
      <c r="R792" s="2">
        <f t="shared" si="148"/>
        <v>0</v>
      </c>
      <c r="S792" s="2">
        <f t="shared" si="149"/>
        <v>0</v>
      </c>
      <c r="T792" s="19">
        <f t="shared" si="150"/>
        <v>44.995337333333296</v>
      </c>
      <c r="U792" s="19">
        <f t="shared" si="158"/>
        <v>0</v>
      </c>
      <c r="V792">
        <f t="shared" si="151"/>
        <v>2013</v>
      </c>
    </row>
    <row r="793" spans="1:22" x14ac:dyDescent="0.25">
      <c r="A793" s="5">
        <v>791</v>
      </c>
      <c r="B793" s="1">
        <v>41359</v>
      </c>
      <c r="C793" s="2">
        <v>186.42584199999999</v>
      </c>
      <c r="D793" s="2">
        <v>137.542282</v>
      </c>
      <c r="E793" s="9">
        <f t="shared" si="152"/>
        <v>10.55071551066888</v>
      </c>
      <c r="F793" s="2">
        <f t="array" ref="F793:G793">LINEST(C693:C792,D693:D792)</f>
        <v>1.2723659658408686</v>
      </c>
      <c r="G793" s="2">
        <v>0.87100800844399373</v>
      </c>
      <c r="H793" s="2">
        <f t="shared" si="153"/>
        <v>175.87512648933111</v>
      </c>
      <c r="I793" s="4">
        <f t="shared" si="154"/>
        <v>1.0646161196747594</v>
      </c>
      <c r="J793" t="str">
        <f>_xlfn.IFS(I793&gt;Backtesting!$H$15,IF(OR(J792=$J$3,J792=$J$5),$J$5,$J$3),I793&lt;-Backtesting!$H$15,IF(OR(J792=$J$4,J792=$J$5),$J$5,$J$4),TRUE,IF(OR(J792=$J$7,J792=$J$6),$J$7,$J$6))</f>
        <v>Do nothing</v>
      </c>
      <c r="K793" t="str">
        <f t="shared" si="155"/>
        <v>Null</v>
      </c>
      <c r="L793" t="str">
        <f t="shared" si="156"/>
        <v>Null</v>
      </c>
      <c r="M793" s="7">
        <f t="shared" si="144"/>
        <v>0</v>
      </c>
      <c r="N793" s="7">
        <f t="shared" si="145"/>
        <v>0</v>
      </c>
      <c r="O793" s="10">
        <f t="shared" si="146"/>
        <v>0</v>
      </c>
      <c r="P793" s="4">
        <f t="shared" si="157"/>
        <v>44.995337333333296</v>
      </c>
      <c r="Q793" s="19">
        <f t="shared" si="147"/>
        <v>44.995337333333296</v>
      </c>
      <c r="R793" s="2">
        <f t="shared" si="148"/>
        <v>0</v>
      </c>
      <c r="S793" s="2">
        <f t="shared" si="149"/>
        <v>0</v>
      </c>
      <c r="T793" s="19">
        <f t="shared" si="150"/>
        <v>44.995337333333296</v>
      </c>
      <c r="U793" s="19">
        <f t="shared" si="158"/>
        <v>0</v>
      </c>
      <c r="V793">
        <f t="shared" si="151"/>
        <v>2013</v>
      </c>
    </row>
    <row r="794" spans="1:22" x14ac:dyDescent="0.25">
      <c r="A794" s="5">
        <v>792</v>
      </c>
      <c r="B794" s="1">
        <v>41360</v>
      </c>
      <c r="C794" s="2">
        <v>187.296997</v>
      </c>
      <c r="D794" s="2">
        <v>139.479477</v>
      </c>
      <c r="E794" s="9">
        <f t="shared" si="152"/>
        <v>8.8131087204372704</v>
      </c>
      <c r="F794" s="2">
        <f t="array" ref="F794:G794">LINEST(C694:C793,D694:D793)</f>
        <v>1.2704389291746341</v>
      </c>
      <c r="G794" s="2">
        <v>1.2837308778447323</v>
      </c>
      <c r="H794" s="2">
        <f t="shared" si="153"/>
        <v>178.48388827956273</v>
      </c>
      <c r="I794" s="4">
        <f t="shared" si="154"/>
        <v>0.69068184732188687</v>
      </c>
      <c r="J794" t="str">
        <f>_xlfn.IFS(I794&gt;Backtesting!$H$15,IF(OR(J793=$J$3,J793=$J$5),$J$5,$J$3),I794&lt;-Backtesting!$H$15,IF(OR(J793=$J$4,J793=$J$5),$J$5,$J$4),TRUE,IF(OR(J793=$J$7,J793=$J$6),$J$7,$J$6))</f>
        <v>Do nothing</v>
      </c>
      <c r="K794" t="str">
        <f t="shared" si="155"/>
        <v>Null</v>
      </c>
      <c r="L794" t="str">
        <f t="shared" si="156"/>
        <v>Null</v>
      </c>
      <c r="M794" s="7">
        <f t="shared" si="144"/>
        <v>0</v>
      </c>
      <c r="N794" s="7">
        <f t="shared" si="145"/>
        <v>0</v>
      </c>
      <c r="O794" s="10">
        <f t="shared" si="146"/>
        <v>0</v>
      </c>
      <c r="P794" s="4">
        <f t="shared" si="157"/>
        <v>44.995337333333296</v>
      </c>
      <c r="Q794" s="19">
        <f t="shared" si="147"/>
        <v>44.995337333333296</v>
      </c>
      <c r="R794" s="2">
        <f t="shared" si="148"/>
        <v>0</v>
      </c>
      <c r="S794" s="2">
        <f t="shared" si="149"/>
        <v>0</v>
      </c>
      <c r="T794" s="19">
        <f t="shared" si="150"/>
        <v>44.995337333333296</v>
      </c>
      <c r="U794" s="19">
        <f t="shared" si="158"/>
        <v>0</v>
      </c>
      <c r="V794">
        <f t="shared" si="151"/>
        <v>2013</v>
      </c>
    </row>
    <row r="795" spans="1:22" x14ac:dyDescent="0.25">
      <c r="A795" s="5">
        <v>793</v>
      </c>
      <c r="B795" s="1">
        <v>41361</v>
      </c>
      <c r="C795" s="2">
        <v>181.198959</v>
      </c>
      <c r="D795" s="2">
        <v>137.542282</v>
      </c>
      <c r="E795" s="9">
        <f t="shared" si="152"/>
        <v>5.039435912080279</v>
      </c>
      <c r="F795" s="2">
        <f t="array" ref="F795:G795">LINEST(C695:C794,D695:D794)</f>
        <v>1.27333471157833</v>
      </c>
      <c r="G795" s="2">
        <v>1.0221611076243846</v>
      </c>
      <c r="H795" s="2">
        <f t="shared" si="153"/>
        <v>176.15952308791972</v>
      </c>
      <c r="I795" s="4">
        <f t="shared" si="154"/>
        <v>-8.8980185644777124E-2</v>
      </c>
      <c r="J795" t="str">
        <f>_xlfn.IFS(I795&gt;Backtesting!$H$15,IF(OR(J794=$J$3,J794=$J$5),$J$5,$J$3),I795&lt;-Backtesting!$H$15,IF(OR(J794=$J$4,J794=$J$5),$J$5,$J$4),TRUE,IF(OR(J794=$J$7,J794=$J$6),$J$7,$J$6))</f>
        <v>Do nothing</v>
      </c>
      <c r="K795" t="str">
        <f t="shared" si="155"/>
        <v>Null</v>
      </c>
      <c r="L795" t="str">
        <f t="shared" si="156"/>
        <v>Null</v>
      </c>
      <c r="M795" s="7">
        <f t="shared" si="144"/>
        <v>0</v>
      </c>
      <c r="N795" s="7">
        <f t="shared" si="145"/>
        <v>0</v>
      </c>
      <c r="O795" s="10">
        <f t="shared" si="146"/>
        <v>0</v>
      </c>
      <c r="P795" s="4">
        <f t="shared" si="157"/>
        <v>44.995337333333296</v>
      </c>
      <c r="Q795" s="19">
        <f t="shared" si="147"/>
        <v>44.995337333333296</v>
      </c>
      <c r="R795" s="2">
        <f t="shared" si="148"/>
        <v>0</v>
      </c>
      <c r="S795" s="2">
        <f t="shared" si="149"/>
        <v>0</v>
      </c>
      <c r="T795" s="19">
        <f t="shared" si="150"/>
        <v>44.995337333333296</v>
      </c>
      <c r="U795" s="19">
        <f t="shared" si="158"/>
        <v>0</v>
      </c>
      <c r="V795">
        <f t="shared" si="151"/>
        <v>2013</v>
      </c>
    </row>
    <row r="796" spans="1:22" x14ac:dyDescent="0.25">
      <c r="A796" s="5">
        <v>794</v>
      </c>
      <c r="B796" s="1">
        <v>41362</v>
      </c>
      <c r="C796" s="2">
        <v>181.198959</v>
      </c>
      <c r="D796" s="2">
        <v>139.479477</v>
      </c>
      <c r="E796" s="9">
        <f t="shared" si="152"/>
        <v>2.5103412446983668</v>
      </c>
      <c r="F796" s="2">
        <f t="array" ref="F796:G796">LINEST(C696:C795,D696:D795)</f>
        <v>1.2682791609506052</v>
      </c>
      <c r="G796" s="2">
        <v>1.7897036959123795</v>
      </c>
      <c r="H796" s="2">
        <f t="shared" si="153"/>
        <v>178.68861775530164</v>
      </c>
      <c r="I796" s="4">
        <f t="shared" si="154"/>
        <v>-0.60980281325710728</v>
      </c>
      <c r="J796" t="str">
        <f>_xlfn.IFS(I796&gt;Backtesting!$H$15,IF(OR(J795=$J$3,J795=$J$5),$J$5,$J$3),I796&lt;-Backtesting!$H$15,IF(OR(J795=$J$4,J795=$J$5),$J$5,$J$4),TRUE,IF(OR(J795=$J$7,J795=$J$6),$J$7,$J$6))</f>
        <v>Do nothing</v>
      </c>
      <c r="K796" t="str">
        <f t="shared" si="155"/>
        <v>Null</v>
      </c>
      <c r="L796" t="str">
        <f t="shared" si="156"/>
        <v>Null</v>
      </c>
      <c r="M796" s="7">
        <f t="shared" si="144"/>
        <v>0</v>
      </c>
      <c r="N796" s="7">
        <f t="shared" si="145"/>
        <v>0</v>
      </c>
      <c r="O796" s="10">
        <f t="shared" si="146"/>
        <v>0</v>
      </c>
      <c r="P796" s="4">
        <f t="shared" si="157"/>
        <v>44.995337333333296</v>
      </c>
      <c r="Q796" s="19">
        <f t="shared" si="147"/>
        <v>44.995337333333296</v>
      </c>
      <c r="R796" s="2">
        <f t="shared" si="148"/>
        <v>0</v>
      </c>
      <c r="S796" s="2">
        <f t="shared" si="149"/>
        <v>0</v>
      </c>
      <c r="T796" s="19">
        <f t="shared" si="150"/>
        <v>44.995337333333296</v>
      </c>
      <c r="U796" s="19">
        <f t="shared" si="158"/>
        <v>0</v>
      </c>
      <c r="V796">
        <f t="shared" si="151"/>
        <v>2013</v>
      </c>
    </row>
    <row r="797" spans="1:22" x14ac:dyDescent="0.25">
      <c r="A797" s="5">
        <v>795</v>
      </c>
      <c r="B797" s="1">
        <v>41365</v>
      </c>
      <c r="C797" s="2">
        <v>177.714371</v>
      </c>
      <c r="D797" s="2">
        <v>139.09204099999999</v>
      </c>
      <c r="E797" s="9">
        <f t="shared" si="152"/>
        <v>-0.52207179328752318</v>
      </c>
      <c r="F797" s="2">
        <f t="array" ref="F797:G797">LINEST(C697:C796,D697:D796)</f>
        <v>1.2606443495827342</v>
      </c>
      <c r="G797" s="2">
        <v>2.890847234707536</v>
      </c>
      <c r="H797" s="2">
        <f t="shared" si="153"/>
        <v>178.23644279328752</v>
      </c>
      <c r="I797" s="4">
        <f t="shared" si="154"/>
        <v>-1.2315857013029059</v>
      </c>
      <c r="J797" t="str">
        <f>_xlfn.IFS(I797&gt;Backtesting!$H$15,IF(OR(J796=$J$3,J796=$J$5),$J$5,$J$3),I797&lt;-Backtesting!$H$15,IF(OR(J796=$J$4,J796=$J$5),$J$5,$J$4),TRUE,IF(OR(J796=$J$7,J796=$J$6),$J$7,$J$6))</f>
        <v>Do nothing</v>
      </c>
      <c r="K797" t="str">
        <f t="shared" si="155"/>
        <v>Null</v>
      </c>
      <c r="L797" t="str">
        <f t="shared" si="156"/>
        <v>Null</v>
      </c>
      <c r="M797" s="7">
        <f t="shared" si="144"/>
        <v>0</v>
      </c>
      <c r="N797" s="7">
        <f t="shared" si="145"/>
        <v>0</v>
      </c>
      <c r="O797" s="10">
        <f t="shared" si="146"/>
        <v>0</v>
      </c>
      <c r="P797" s="4">
        <f t="shared" si="157"/>
        <v>44.995337333333296</v>
      </c>
      <c r="Q797" s="19">
        <f t="shared" si="147"/>
        <v>44.995337333333296</v>
      </c>
      <c r="R797" s="2">
        <f t="shared" si="148"/>
        <v>0</v>
      </c>
      <c r="S797" s="2">
        <f t="shared" si="149"/>
        <v>0</v>
      </c>
      <c r="T797" s="19">
        <f t="shared" si="150"/>
        <v>44.995337333333296</v>
      </c>
      <c r="U797" s="19">
        <f t="shared" si="158"/>
        <v>0</v>
      </c>
      <c r="V797">
        <f t="shared" si="151"/>
        <v>2013</v>
      </c>
    </row>
    <row r="798" spans="1:22" x14ac:dyDescent="0.25">
      <c r="A798" s="5">
        <v>796</v>
      </c>
      <c r="B798" s="1">
        <v>41366</v>
      </c>
      <c r="C798" s="2">
        <v>179.45665</v>
      </c>
      <c r="D798" s="2">
        <v>141.41667200000001</v>
      </c>
      <c r="E798" s="9">
        <f t="shared" si="152"/>
        <v>-1.6641123564048144</v>
      </c>
      <c r="F798" s="2">
        <f t="array" ref="F798:G798">LINEST(C698:C797,D698:D797)</f>
        <v>1.2482018669085577</v>
      </c>
      <c r="G798" s="2">
        <v>4.6042083540096428</v>
      </c>
      <c r="H798" s="2">
        <f t="shared" si="153"/>
        <v>181.12076235640481</v>
      </c>
      <c r="I798" s="4">
        <f t="shared" si="154"/>
        <v>-1.4537571990736022</v>
      </c>
      <c r="J798" t="str">
        <f>_xlfn.IFS(I798&gt;Backtesting!$H$15,IF(OR(J797=$J$3,J797=$J$5),$J$5,$J$3),I798&lt;-Backtesting!$H$15,IF(OR(J797=$J$4,J797=$J$5),$J$5,$J$4),TRUE,IF(OR(J797=$J$7,J797=$J$6),$J$7,$J$6))</f>
        <v>Do nothing</v>
      </c>
      <c r="K798" t="str">
        <f t="shared" si="155"/>
        <v>Null</v>
      </c>
      <c r="L798" t="str">
        <f t="shared" si="156"/>
        <v>Null</v>
      </c>
      <c r="M798" s="7">
        <f t="shared" si="144"/>
        <v>0</v>
      </c>
      <c r="N798" s="7">
        <f t="shared" si="145"/>
        <v>0</v>
      </c>
      <c r="O798" s="10">
        <f t="shared" si="146"/>
        <v>0</v>
      </c>
      <c r="P798" s="4">
        <f t="shared" si="157"/>
        <v>44.995337333333296</v>
      </c>
      <c r="Q798" s="19">
        <f t="shared" si="147"/>
        <v>44.995337333333296</v>
      </c>
      <c r="R798" s="2">
        <f t="shared" si="148"/>
        <v>0</v>
      </c>
      <c r="S798" s="2">
        <f t="shared" si="149"/>
        <v>0</v>
      </c>
      <c r="T798" s="19">
        <f t="shared" si="150"/>
        <v>44.995337333333296</v>
      </c>
      <c r="U798" s="19">
        <f t="shared" si="158"/>
        <v>0</v>
      </c>
      <c r="V798">
        <f t="shared" si="151"/>
        <v>2013</v>
      </c>
    </row>
    <row r="799" spans="1:22" x14ac:dyDescent="0.25">
      <c r="A799" s="5">
        <v>797</v>
      </c>
      <c r="B799" s="1">
        <v>41367</v>
      </c>
      <c r="C799" s="2">
        <v>176.84321600000001</v>
      </c>
      <c r="D799" s="2">
        <v>141.80415300000001</v>
      </c>
      <c r="E799" s="9">
        <f t="shared" si="152"/>
        <v>-4.6827195170585298</v>
      </c>
      <c r="F799" s="2">
        <f t="array" ref="F799:G799">LINEST(C699:C798,D699:D798)</f>
        <v>1.2351056717731697</v>
      </c>
      <c r="G799" s="2">
        <v>6.382821865768193</v>
      </c>
      <c r="H799" s="2">
        <f t="shared" si="153"/>
        <v>181.52593551705854</v>
      </c>
      <c r="I799" s="4">
        <f t="shared" si="154"/>
        <v>-2.0392864784121292</v>
      </c>
      <c r="J799" t="str">
        <f>_xlfn.IFS(I799&gt;Backtesting!$H$15,IF(OR(J798=$J$3,J798=$J$5),$J$5,$J$3),I799&lt;-Backtesting!$H$15,IF(OR(J798=$J$4,J798=$J$5),$J$5,$J$4),TRUE,IF(OR(J798=$J$7,J798=$J$6),$J$7,$J$6))</f>
        <v>Long KBANK Short SCB</v>
      </c>
      <c r="K799" t="str">
        <f t="shared" si="155"/>
        <v>KBANK</v>
      </c>
      <c r="L799" t="str">
        <f t="shared" si="156"/>
        <v>SCB</v>
      </c>
      <c r="M799" s="7">
        <f t="shared" si="144"/>
        <v>141.80415300000001</v>
      </c>
      <c r="N799" s="7">
        <f t="shared" si="145"/>
        <v>-176.84321600000001</v>
      </c>
      <c r="O799" s="10">
        <f t="shared" si="146"/>
        <v>-35.039062999999999</v>
      </c>
      <c r="P799" s="4">
        <f t="shared" si="157"/>
        <v>44.995337333333296</v>
      </c>
      <c r="Q799" s="19">
        <f t="shared" si="147"/>
        <v>9.9562743333332975</v>
      </c>
      <c r="R799" s="2">
        <f t="shared" si="148"/>
        <v>176.84321600000001</v>
      </c>
      <c r="S799" s="2">
        <f t="shared" si="149"/>
        <v>-141.80415300000001</v>
      </c>
      <c r="T799" s="19">
        <f t="shared" si="150"/>
        <v>44.99533733333331</v>
      </c>
      <c r="U799" s="19">
        <f t="shared" si="158"/>
        <v>2.2204460492503128E-16</v>
      </c>
      <c r="V799">
        <f t="shared" si="151"/>
        <v>2013</v>
      </c>
    </row>
    <row r="800" spans="1:22" x14ac:dyDescent="0.25">
      <c r="A800" s="5">
        <v>798</v>
      </c>
      <c r="B800" s="1">
        <v>41368</v>
      </c>
      <c r="C800" s="2">
        <v>178.58552599999999</v>
      </c>
      <c r="D800" s="2">
        <v>142.19160500000001</v>
      </c>
      <c r="E800" s="9">
        <f t="shared" si="152"/>
        <v>-3.279244534479858</v>
      </c>
      <c r="F800" s="2">
        <f t="array" ref="F800:G800">LINEST(C700:C799,D700:D799)</f>
        <v>1.2196544258775694</v>
      </c>
      <c r="G800" s="2">
        <v>8.4401501735947022</v>
      </c>
      <c r="H800" s="2">
        <f t="shared" si="153"/>
        <v>181.86477053447985</v>
      </c>
      <c r="I800" s="4">
        <f t="shared" si="154"/>
        <v>-1.7050725591421727</v>
      </c>
      <c r="J800" t="str">
        <f>_xlfn.IFS(I800&gt;Backtesting!$H$15,IF(OR(J799=$J$3,J799=$J$5),$J$5,$J$3),I800&lt;-Backtesting!$H$15,IF(OR(J799=$J$4,J799=$J$5),$J$5,$J$4),TRUE,IF(OR(J799=$J$7,J799=$J$6),$J$7,$J$6))</f>
        <v>Close position</v>
      </c>
      <c r="K800" t="str">
        <f t="shared" si="155"/>
        <v>Null</v>
      </c>
      <c r="L800" t="str">
        <f t="shared" si="156"/>
        <v>Null</v>
      </c>
      <c r="M800" s="7">
        <f t="shared" si="144"/>
        <v>178.58552599999999</v>
      </c>
      <c r="N800" s="7">
        <f t="shared" si="145"/>
        <v>-142.19160500000001</v>
      </c>
      <c r="O800" s="10">
        <f t="shared" si="146"/>
        <v>36.393920999999978</v>
      </c>
      <c r="P800" s="4">
        <f t="shared" si="157"/>
        <v>9.9562743333332975</v>
      </c>
      <c r="Q800" s="19">
        <f t="shared" si="147"/>
        <v>46.350195333333275</v>
      </c>
      <c r="R800" s="2">
        <f t="shared" si="148"/>
        <v>0</v>
      </c>
      <c r="S800" s="2">
        <f t="shared" si="149"/>
        <v>0</v>
      </c>
      <c r="T800" s="19">
        <f t="shared" si="150"/>
        <v>46.350195333333275</v>
      </c>
      <c r="U800" s="19">
        <f t="shared" si="158"/>
        <v>2.9666636727262732E-2</v>
      </c>
      <c r="V800">
        <f t="shared" si="151"/>
        <v>2013</v>
      </c>
    </row>
    <row r="801" spans="1:22" x14ac:dyDescent="0.25">
      <c r="A801" s="5">
        <v>799</v>
      </c>
      <c r="B801" s="1">
        <v>41369</v>
      </c>
      <c r="C801" s="2">
        <v>174.22976700000001</v>
      </c>
      <c r="D801" s="2">
        <v>137.92971800000001</v>
      </c>
      <c r="E801" s="9">
        <f t="shared" si="152"/>
        <v>-2.3889890728224543</v>
      </c>
      <c r="F801" s="2">
        <f t="array" ref="F801:G801">LINEST(C701:C800,D701:D800)</f>
        <v>1.2017854518044748</v>
      </c>
      <c r="G801" s="2">
        <v>10.856827608928654</v>
      </c>
      <c r="H801" s="2">
        <f t="shared" si="153"/>
        <v>176.61875607282246</v>
      </c>
      <c r="I801" s="4">
        <f t="shared" si="154"/>
        <v>-1.4979948285258851</v>
      </c>
      <c r="J801" t="str">
        <f>_xlfn.IFS(I801&gt;Backtesting!$H$15,IF(OR(J800=$J$3,J800=$J$5),$J$5,$J$3),I801&lt;-Backtesting!$H$15,IF(OR(J800=$J$4,J800=$J$5),$J$5,$J$4),TRUE,IF(OR(J800=$J$7,J800=$J$6),$J$7,$J$6))</f>
        <v>Do nothing</v>
      </c>
      <c r="K801" t="str">
        <f t="shared" si="155"/>
        <v>Null</v>
      </c>
      <c r="L801" t="str">
        <f t="shared" si="156"/>
        <v>Null</v>
      </c>
      <c r="M801" s="7">
        <f t="shared" si="144"/>
        <v>0</v>
      </c>
      <c r="N801" s="7">
        <f t="shared" si="145"/>
        <v>0</v>
      </c>
      <c r="O801" s="10">
        <f t="shared" si="146"/>
        <v>0</v>
      </c>
      <c r="P801" s="4">
        <f t="shared" si="157"/>
        <v>46.350195333333275</v>
      </c>
      <c r="Q801" s="19">
        <f t="shared" si="147"/>
        <v>46.350195333333275</v>
      </c>
      <c r="R801" s="2">
        <f t="shared" si="148"/>
        <v>0</v>
      </c>
      <c r="S801" s="2">
        <f t="shared" si="149"/>
        <v>0</v>
      </c>
      <c r="T801" s="19">
        <f t="shared" si="150"/>
        <v>46.350195333333275</v>
      </c>
      <c r="U801" s="19">
        <f t="shared" si="158"/>
        <v>0</v>
      </c>
      <c r="V801">
        <f t="shared" si="151"/>
        <v>2013</v>
      </c>
    </row>
    <row r="802" spans="1:22" x14ac:dyDescent="0.25">
      <c r="A802" s="5">
        <v>800</v>
      </c>
      <c r="B802" s="1">
        <v>41373</v>
      </c>
      <c r="C802" s="2">
        <v>171.61631800000001</v>
      </c>
      <c r="D802" s="2">
        <v>135.60505699999999</v>
      </c>
      <c r="E802" s="9">
        <f t="shared" si="152"/>
        <v>-2.2142730598005755</v>
      </c>
      <c r="F802" s="2">
        <f t="array" ref="F802:G802">LINEST(C702:C801,D702:D801)</f>
        <v>1.1891577029173377</v>
      </c>
      <c r="G802" s="2">
        <v>12.574792973705939</v>
      </c>
      <c r="H802" s="2">
        <f t="shared" si="153"/>
        <v>173.83059105980058</v>
      </c>
      <c r="I802" s="4">
        <f t="shared" si="154"/>
        <v>-1.4382371930665059</v>
      </c>
      <c r="J802" t="str">
        <f>_xlfn.IFS(I802&gt;Backtesting!$H$15,IF(OR(J801=$J$3,J801=$J$5),$J$5,$J$3),I802&lt;-Backtesting!$H$15,IF(OR(J801=$J$4,J801=$J$5),$J$5,$J$4),TRUE,IF(OR(J801=$J$7,J801=$J$6),$J$7,$J$6))</f>
        <v>Do nothing</v>
      </c>
      <c r="K802" t="str">
        <f t="shared" si="155"/>
        <v>Null</v>
      </c>
      <c r="L802" t="str">
        <f t="shared" si="156"/>
        <v>Null</v>
      </c>
      <c r="M802" s="7">
        <f t="shared" si="144"/>
        <v>0</v>
      </c>
      <c r="N802" s="7">
        <f t="shared" si="145"/>
        <v>0</v>
      </c>
      <c r="O802" s="10">
        <f t="shared" si="146"/>
        <v>0</v>
      </c>
      <c r="P802" s="4">
        <f t="shared" si="157"/>
        <v>46.350195333333275</v>
      </c>
      <c r="Q802" s="19">
        <f t="shared" si="147"/>
        <v>46.350195333333275</v>
      </c>
      <c r="R802" s="2">
        <f t="shared" si="148"/>
        <v>0</v>
      </c>
      <c r="S802" s="2">
        <f t="shared" si="149"/>
        <v>0</v>
      </c>
      <c r="T802" s="19">
        <f t="shared" si="150"/>
        <v>46.350195333333275</v>
      </c>
      <c r="U802" s="19">
        <f t="shared" si="158"/>
        <v>0</v>
      </c>
      <c r="V802">
        <f t="shared" si="151"/>
        <v>2013</v>
      </c>
    </row>
    <row r="803" spans="1:22" x14ac:dyDescent="0.25">
      <c r="A803" s="5">
        <v>801</v>
      </c>
      <c r="B803" s="1">
        <v>41374</v>
      </c>
      <c r="C803" s="2">
        <v>170.733948</v>
      </c>
      <c r="D803" s="2">
        <v>135.60505699999999</v>
      </c>
      <c r="E803" s="9">
        <f t="shared" si="152"/>
        <v>-3.0794923751276144</v>
      </c>
      <c r="F803" s="2">
        <f t="array" ref="F803:G803">LINEST(C703:C802,D703:D802)</f>
        <v>1.1870656395007437</v>
      </c>
      <c r="G803" s="2">
        <v>12.841336667887816</v>
      </c>
      <c r="H803" s="2">
        <f t="shared" si="153"/>
        <v>173.81344037512761</v>
      </c>
      <c r="I803" s="4">
        <f t="shared" si="154"/>
        <v>-1.5728590451407412</v>
      </c>
      <c r="J803" t="str">
        <f>_xlfn.IFS(I803&gt;Backtesting!$H$15,IF(OR(J802=$J$3,J802=$J$5),$J$5,$J$3),I803&lt;-Backtesting!$H$15,IF(OR(J802=$J$4,J802=$J$5),$J$5,$J$4),TRUE,IF(OR(J802=$J$7,J802=$J$6),$J$7,$J$6))</f>
        <v>Do nothing</v>
      </c>
      <c r="K803" t="str">
        <f t="shared" si="155"/>
        <v>Null</v>
      </c>
      <c r="L803" t="str">
        <f t="shared" si="156"/>
        <v>Null</v>
      </c>
      <c r="M803" s="7">
        <f t="shared" si="144"/>
        <v>0</v>
      </c>
      <c r="N803" s="7">
        <f t="shared" si="145"/>
        <v>0</v>
      </c>
      <c r="O803" s="10">
        <f t="shared" si="146"/>
        <v>0</v>
      </c>
      <c r="P803" s="4">
        <f t="shared" si="157"/>
        <v>46.350195333333275</v>
      </c>
      <c r="Q803" s="19">
        <f t="shared" si="147"/>
        <v>46.350195333333275</v>
      </c>
      <c r="R803" s="2">
        <f t="shared" si="148"/>
        <v>0</v>
      </c>
      <c r="S803" s="2">
        <f t="shared" si="149"/>
        <v>0</v>
      </c>
      <c r="T803" s="19">
        <f t="shared" si="150"/>
        <v>46.350195333333275</v>
      </c>
      <c r="U803" s="19">
        <f t="shared" si="158"/>
        <v>0</v>
      </c>
      <c r="V803">
        <f t="shared" si="151"/>
        <v>2013</v>
      </c>
    </row>
    <row r="804" spans="1:22" x14ac:dyDescent="0.25">
      <c r="A804" s="5">
        <v>802</v>
      </c>
      <c r="B804" s="1">
        <v>41375</v>
      </c>
      <c r="C804" s="2">
        <v>179.11627200000001</v>
      </c>
      <c r="D804" s="2">
        <v>137.542282</v>
      </c>
      <c r="E804" s="9">
        <f t="shared" si="152"/>
        <v>3.032409436692177</v>
      </c>
      <c r="F804" s="2">
        <f t="array" ref="F804:G804">LINEST(C704:C803,D704:D803)</f>
        <v>1.1814453462040022</v>
      </c>
      <c r="G804" s="2">
        <v>13.585173588129322</v>
      </c>
      <c r="H804" s="2">
        <f t="shared" si="153"/>
        <v>176.08386256330783</v>
      </c>
      <c r="I804" s="4">
        <f t="shared" si="154"/>
        <v>-0.38696027041285924</v>
      </c>
      <c r="J804" t="str">
        <f>_xlfn.IFS(I804&gt;Backtesting!$H$15,IF(OR(J803=$J$3,J803=$J$5),$J$5,$J$3),I804&lt;-Backtesting!$H$15,IF(OR(J803=$J$4,J803=$J$5),$J$5,$J$4),TRUE,IF(OR(J803=$J$7,J803=$J$6),$J$7,$J$6))</f>
        <v>Do nothing</v>
      </c>
      <c r="K804" t="str">
        <f t="shared" si="155"/>
        <v>Null</v>
      </c>
      <c r="L804" t="str">
        <f t="shared" si="156"/>
        <v>Null</v>
      </c>
      <c r="M804" s="7">
        <f t="shared" si="144"/>
        <v>0</v>
      </c>
      <c r="N804" s="7">
        <f t="shared" si="145"/>
        <v>0</v>
      </c>
      <c r="O804" s="10">
        <f t="shared" si="146"/>
        <v>0</v>
      </c>
      <c r="P804" s="4">
        <f t="shared" si="157"/>
        <v>46.350195333333275</v>
      </c>
      <c r="Q804" s="19">
        <f t="shared" si="147"/>
        <v>46.350195333333275</v>
      </c>
      <c r="R804" s="2">
        <f t="shared" si="148"/>
        <v>0</v>
      </c>
      <c r="S804" s="2">
        <f t="shared" si="149"/>
        <v>0</v>
      </c>
      <c r="T804" s="19">
        <f t="shared" si="150"/>
        <v>46.350195333333275</v>
      </c>
      <c r="U804" s="19">
        <f t="shared" si="158"/>
        <v>0</v>
      </c>
      <c r="V804">
        <f t="shared" si="151"/>
        <v>2013</v>
      </c>
    </row>
    <row r="805" spans="1:22" x14ac:dyDescent="0.25">
      <c r="A805" s="5">
        <v>803</v>
      </c>
      <c r="B805" s="1">
        <v>41376</v>
      </c>
      <c r="C805" s="2">
        <v>174.70452900000001</v>
      </c>
      <c r="D805" s="2">
        <v>137.542282</v>
      </c>
      <c r="E805" s="9">
        <f t="shared" si="152"/>
        <v>-1.4173164336897344</v>
      </c>
      <c r="F805" s="2">
        <f t="array" ref="F805:G805">LINEST(C705:C804,D705:D804)</f>
        <v>1.1693504561913439</v>
      </c>
      <c r="G805" s="2">
        <v>15.28671523139127</v>
      </c>
      <c r="H805" s="2">
        <f t="shared" si="153"/>
        <v>176.12184543368974</v>
      </c>
      <c r="I805" s="4">
        <f t="shared" si="154"/>
        <v>-1.2245821894081188</v>
      </c>
      <c r="J805" t="str">
        <f>_xlfn.IFS(I805&gt;Backtesting!$H$15,IF(OR(J804=$J$3,J804=$J$5),$J$5,$J$3),I805&lt;-Backtesting!$H$15,IF(OR(J804=$J$4,J804=$J$5),$J$5,$J$4),TRUE,IF(OR(J804=$J$7,J804=$J$6),$J$7,$J$6))</f>
        <v>Do nothing</v>
      </c>
      <c r="K805" t="str">
        <f t="shared" si="155"/>
        <v>Null</v>
      </c>
      <c r="L805" t="str">
        <f t="shared" si="156"/>
        <v>Null</v>
      </c>
      <c r="M805" s="7">
        <f t="shared" si="144"/>
        <v>0</v>
      </c>
      <c r="N805" s="7">
        <f t="shared" si="145"/>
        <v>0</v>
      </c>
      <c r="O805" s="10">
        <f t="shared" si="146"/>
        <v>0</v>
      </c>
      <c r="P805" s="4">
        <f t="shared" si="157"/>
        <v>46.350195333333275</v>
      </c>
      <c r="Q805" s="19">
        <f t="shared" si="147"/>
        <v>46.350195333333275</v>
      </c>
      <c r="R805" s="2">
        <f t="shared" si="148"/>
        <v>0</v>
      </c>
      <c r="S805" s="2">
        <f t="shared" si="149"/>
        <v>0</v>
      </c>
      <c r="T805" s="19">
        <f t="shared" si="150"/>
        <v>46.350195333333275</v>
      </c>
      <c r="U805" s="19">
        <f t="shared" si="158"/>
        <v>0</v>
      </c>
      <c r="V805">
        <f t="shared" si="151"/>
        <v>2013</v>
      </c>
    </row>
    <row r="806" spans="1:22" x14ac:dyDescent="0.25">
      <c r="A806" s="5">
        <v>804</v>
      </c>
      <c r="B806" s="1">
        <v>41381</v>
      </c>
      <c r="C806" s="2">
        <v>173.381012</v>
      </c>
      <c r="D806" s="2">
        <v>133.58990499999999</v>
      </c>
      <c r="E806" s="9">
        <f t="shared" si="152"/>
        <v>1.7847276939846495</v>
      </c>
      <c r="F806" s="2">
        <f t="array" ref="F806:G806">LINEST(C706:C805,D706:D805)</f>
        <v>1.1440144667417589</v>
      </c>
      <c r="G806" s="2">
        <v>18.767500375358139</v>
      </c>
      <c r="H806" s="2">
        <f t="shared" si="153"/>
        <v>171.59628430601535</v>
      </c>
      <c r="I806" s="4">
        <f t="shared" si="154"/>
        <v>-0.61370371760053322</v>
      </c>
      <c r="J806" t="str">
        <f>_xlfn.IFS(I806&gt;Backtesting!$H$15,IF(OR(J805=$J$3,J805=$J$5),$J$5,$J$3),I806&lt;-Backtesting!$H$15,IF(OR(J805=$J$4,J805=$J$5),$J$5,$J$4),TRUE,IF(OR(J805=$J$7,J805=$J$6),$J$7,$J$6))</f>
        <v>Do nothing</v>
      </c>
      <c r="K806" t="str">
        <f t="shared" si="155"/>
        <v>Null</v>
      </c>
      <c r="L806" t="str">
        <f t="shared" si="156"/>
        <v>Null</v>
      </c>
      <c r="M806" s="7">
        <f t="shared" si="144"/>
        <v>0</v>
      </c>
      <c r="N806" s="7">
        <f t="shared" si="145"/>
        <v>0</v>
      </c>
      <c r="O806" s="10">
        <f t="shared" si="146"/>
        <v>0</v>
      </c>
      <c r="P806" s="4">
        <f t="shared" si="157"/>
        <v>46.350195333333275</v>
      </c>
      <c r="Q806" s="19">
        <f t="shared" si="147"/>
        <v>46.350195333333275</v>
      </c>
      <c r="R806" s="2">
        <f t="shared" si="148"/>
        <v>0</v>
      </c>
      <c r="S806" s="2">
        <f t="shared" si="149"/>
        <v>0</v>
      </c>
      <c r="T806" s="19">
        <f t="shared" si="150"/>
        <v>46.350195333333275</v>
      </c>
      <c r="U806" s="19">
        <f t="shared" si="158"/>
        <v>0</v>
      </c>
      <c r="V806">
        <f t="shared" si="151"/>
        <v>2013</v>
      </c>
    </row>
    <row r="807" spans="1:22" x14ac:dyDescent="0.25">
      <c r="A807" s="5">
        <v>805</v>
      </c>
      <c r="B807" s="1">
        <v>41382</v>
      </c>
      <c r="C807" s="2">
        <v>171.61631800000001</v>
      </c>
      <c r="D807" s="2">
        <v>134.38035600000001</v>
      </c>
      <c r="E807" s="9">
        <f t="shared" si="152"/>
        <v>-0.96200729935634399</v>
      </c>
      <c r="F807" s="2">
        <f t="array" ref="F807:G807">LINEST(C707:C806,D707:D806)</f>
        <v>1.1259428752327891</v>
      </c>
      <c r="G807" s="2">
        <v>21.27372088991055</v>
      </c>
      <c r="H807" s="2">
        <f t="shared" si="153"/>
        <v>172.57832529935635</v>
      </c>
      <c r="I807" s="4">
        <f t="shared" si="154"/>
        <v>-1.1232552709490595</v>
      </c>
      <c r="J807" t="str">
        <f>_xlfn.IFS(I807&gt;Backtesting!$H$15,IF(OR(J806=$J$3,J806=$J$5),$J$5,$J$3),I807&lt;-Backtesting!$H$15,IF(OR(J806=$J$4,J806=$J$5),$J$5,$J$4),TRUE,IF(OR(J806=$J$7,J806=$J$6),$J$7,$J$6))</f>
        <v>Do nothing</v>
      </c>
      <c r="K807" t="str">
        <f t="shared" si="155"/>
        <v>Null</v>
      </c>
      <c r="L807" t="str">
        <f t="shared" si="156"/>
        <v>Null</v>
      </c>
      <c r="M807" s="7">
        <f t="shared" si="144"/>
        <v>0</v>
      </c>
      <c r="N807" s="7">
        <f t="shared" si="145"/>
        <v>0</v>
      </c>
      <c r="O807" s="10">
        <f t="shared" si="146"/>
        <v>0</v>
      </c>
      <c r="P807" s="4">
        <f t="shared" si="157"/>
        <v>46.350195333333275</v>
      </c>
      <c r="Q807" s="19">
        <f t="shared" si="147"/>
        <v>46.350195333333275</v>
      </c>
      <c r="R807" s="2">
        <f t="shared" si="148"/>
        <v>0</v>
      </c>
      <c r="S807" s="2">
        <f t="shared" si="149"/>
        <v>0</v>
      </c>
      <c r="T807" s="19">
        <f t="shared" si="150"/>
        <v>46.350195333333275</v>
      </c>
      <c r="U807" s="19">
        <f t="shared" si="158"/>
        <v>0</v>
      </c>
      <c r="V807">
        <f t="shared" si="151"/>
        <v>2013</v>
      </c>
    </row>
    <row r="808" spans="1:22" x14ac:dyDescent="0.25">
      <c r="A808" s="5">
        <v>806</v>
      </c>
      <c r="B808" s="1">
        <v>41383</v>
      </c>
      <c r="C808" s="2">
        <v>176.02806100000001</v>
      </c>
      <c r="D808" s="2">
        <v>139.913681</v>
      </c>
      <c r="E808" s="9">
        <f t="shared" si="152"/>
        <v>-2.7329194972936648</v>
      </c>
      <c r="F808" s="2">
        <f t="array" ref="F808:G808">LINEST(C708:C807,D708:D807)</f>
        <v>1.1081641653640713</v>
      </c>
      <c r="G808" s="2">
        <v>23.713652968913749</v>
      </c>
      <c r="H808" s="2">
        <f t="shared" si="153"/>
        <v>178.76098049729367</v>
      </c>
      <c r="I808" s="4">
        <f t="shared" si="154"/>
        <v>-1.436461667368907</v>
      </c>
      <c r="J808" t="str">
        <f>_xlfn.IFS(I808&gt;Backtesting!$H$15,IF(OR(J807=$J$3,J807=$J$5),$J$5,$J$3),I808&lt;-Backtesting!$H$15,IF(OR(J807=$J$4,J807=$J$5),$J$5,$J$4),TRUE,IF(OR(J807=$J$7,J807=$J$6),$J$7,$J$6))</f>
        <v>Do nothing</v>
      </c>
      <c r="K808" t="str">
        <f t="shared" si="155"/>
        <v>Null</v>
      </c>
      <c r="L808" t="str">
        <f t="shared" si="156"/>
        <v>Null</v>
      </c>
      <c r="M808" s="7">
        <f t="shared" si="144"/>
        <v>0</v>
      </c>
      <c r="N808" s="7">
        <f t="shared" si="145"/>
        <v>0</v>
      </c>
      <c r="O808" s="10">
        <f t="shared" si="146"/>
        <v>0</v>
      </c>
      <c r="P808" s="4">
        <f t="shared" si="157"/>
        <v>46.350195333333275</v>
      </c>
      <c r="Q808" s="19">
        <f t="shared" si="147"/>
        <v>46.350195333333275</v>
      </c>
      <c r="R808" s="2">
        <f t="shared" si="148"/>
        <v>0</v>
      </c>
      <c r="S808" s="2">
        <f t="shared" si="149"/>
        <v>0</v>
      </c>
      <c r="T808" s="19">
        <f t="shared" si="150"/>
        <v>46.350195333333275</v>
      </c>
      <c r="U808" s="19">
        <f t="shared" si="158"/>
        <v>0</v>
      </c>
      <c r="V808">
        <f t="shared" si="151"/>
        <v>2013</v>
      </c>
    </row>
    <row r="809" spans="1:22" x14ac:dyDescent="0.25">
      <c r="A809" s="5">
        <v>807</v>
      </c>
      <c r="B809" s="1">
        <v>41386</v>
      </c>
      <c r="C809" s="2">
        <v>183.52799999999999</v>
      </c>
      <c r="D809" s="2">
        <v>145.051773</v>
      </c>
      <c r="E809" s="9">
        <f t="shared" si="152"/>
        <v>-0.79540207173045019</v>
      </c>
      <c r="F809" s="2">
        <f t="array" ref="F809:G809">LINEST(C709:C808,D709:D808)</f>
        <v>1.0949563217959206</v>
      </c>
      <c r="G809" s="2">
        <v>25.498046237673606</v>
      </c>
      <c r="H809" s="2">
        <f t="shared" si="153"/>
        <v>184.32340207173044</v>
      </c>
      <c r="I809" s="4">
        <f t="shared" si="154"/>
        <v>-1.0489774356992247</v>
      </c>
      <c r="J809" t="str">
        <f>_xlfn.IFS(I809&gt;Backtesting!$H$15,IF(OR(J808=$J$3,J808=$J$5),$J$5,$J$3),I809&lt;-Backtesting!$H$15,IF(OR(J808=$J$4,J808=$J$5),$J$5,$J$4),TRUE,IF(OR(J808=$J$7,J808=$J$6),$J$7,$J$6))</f>
        <v>Do nothing</v>
      </c>
      <c r="K809" t="str">
        <f t="shared" si="155"/>
        <v>Null</v>
      </c>
      <c r="L809" t="str">
        <f t="shared" si="156"/>
        <v>Null</v>
      </c>
      <c r="M809" s="7">
        <f t="shared" si="144"/>
        <v>0</v>
      </c>
      <c r="N809" s="7">
        <f t="shared" si="145"/>
        <v>0</v>
      </c>
      <c r="O809" s="10">
        <f t="shared" si="146"/>
        <v>0</v>
      </c>
      <c r="P809" s="4">
        <f t="shared" si="157"/>
        <v>46.350195333333275</v>
      </c>
      <c r="Q809" s="19">
        <f t="shared" si="147"/>
        <v>46.350195333333275</v>
      </c>
      <c r="R809" s="2">
        <f t="shared" si="148"/>
        <v>0</v>
      </c>
      <c r="S809" s="2">
        <f t="shared" si="149"/>
        <v>0</v>
      </c>
      <c r="T809" s="19">
        <f t="shared" si="150"/>
        <v>46.350195333333275</v>
      </c>
      <c r="U809" s="19">
        <f t="shared" si="158"/>
        <v>0</v>
      </c>
      <c r="V809">
        <f t="shared" si="151"/>
        <v>2013</v>
      </c>
    </row>
    <row r="810" spans="1:22" x14ac:dyDescent="0.25">
      <c r="A810" s="5">
        <v>808</v>
      </c>
      <c r="B810" s="1">
        <v>41387</v>
      </c>
      <c r="C810" s="2">
        <v>183.52799999999999</v>
      </c>
      <c r="D810" s="2">
        <v>145.842209</v>
      </c>
      <c r="E810" s="9">
        <f t="shared" si="152"/>
        <v>-1.4746032138623661</v>
      </c>
      <c r="F810" s="2">
        <f t="array" ref="F810:G810">LINEST(C710:C809,D710:D809)</f>
        <v>1.073098180193454</v>
      </c>
      <c r="G810" s="2">
        <v>28.499594140568973</v>
      </c>
      <c r="H810" s="2">
        <f t="shared" si="153"/>
        <v>185.00260321386236</v>
      </c>
      <c r="I810" s="4">
        <f t="shared" si="154"/>
        <v>-1.1572677905996847</v>
      </c>
      <c r="J810" t="str">
        <f>_xlfn.IFS(I810&gt;Backtesting!$H$15,IF(OR(J809=$J$3,J809=$J$5),$J$5,$J$3),I810&lt;-Backtesting!$H$15,IF(OR(J809=$J$4,J809=$J$5),$J$5,$J$4),TRUE,IF(OR(J809=$J$7,J809=$J$6),$J$7,$J$6))</f>
        <v>Do nothing</v>
      </c>
      <c r="K810" t="str">
        <f t="shared" si="155"/>
        <v>Null</v>
      </c>
      <c r="L810" t="str">
        <f t="shared" si="156"/>
        <v>Null</v>
      </c>
      <c r="M810" s="7">
        <f t="shared" si="144"/>
        <v>0</v>
      </c>
      <c r="N810" s="7">
        <f t="shared" si="145"/>
        <v>0</v>
      </c>
      <c r="O810" s="10">
        <f t="shared" si="146"/>
        <v>0</v>
      </c>
      <c r="P810" s="4">
        <f t="shared" si="157"/>
        <v>46.350195333333275</v>
      </c>
      <c r="Q810" s="19">
        <f t="shared" si="147"/>
        <v>46.350195333333275</v>
      </c>
      <c r="R810" s="2">
        <f t="shared" si="148"/>
        <v>0</v>
      </c>
      <c r="S810" s="2">
        <f t="shared" si="149"/>
        <v>0</v>
      </c>
      <c r="T810" s="19">
        <f t="shared" si="150"/>
        <v>46.350195333333275</v>
      </c>
      <c r="U810" s="19">
        <f t="shared" si="158"/>
        <v>0</v>
      </c>
      <c r="V810">
        <f t="shared" si="151"/>
        <v>2013</v>
      </c>
    </row>
    <row r="811" spans="1:22" x14ac:dyDescent="0.25">
      <c r="A811" s="5">
        <v>809</v>
      </c>
      <c r="B811" s="1">
        <v>41388</v>
      </c>
      <c r="C811" s="2">
        <v>185.29269400000001</v>
      </c>
      <c r="D811" s="2">
        <v>149.39936800000001</v>
      </c>
      <c r="E811" s="9">
        <f t="shared" si="152"/>
        <v>-3.2117775377647035</v>
      </c>
      <c r="F811" s="2">
        <f t="array" ref="F811:G811">LINEST(C711:C810,D711:D810)</f>
        <v>1.0471597636902461</v>
      </c>
      <c r="G811" s="2">
        <v>32.059464647412597</v>
      </c>
      <c r="H811" s="2">
        <f t="shared" si="153"/>
        <v>188.50447153776472</v>
      </c>
      <c r="I811" s="4">
        <f t="shared" si="154"/>
        <v>-1.4540666183160857</v>
      </c>
      <c r="J811" t="str">
        <f>_xlfn.IFS(I811&gt;Backtesting!$H$15,IF(OR(J810=$J$3,J810=$J$5),$J$5,$J$3),I811&lt;-Backtesting!$H$15,IF(OR(J810=$J$4,J810=$J$5),$J$5,$J$4),TRUE,IF(OR(J810=$J$7,J810=$J$6),$J$7,$J$6))</f>
        <v>Do nothing</v>
      </c>
      <c r="K811" t="str">
        <f t="shared" si="155"/>
        <v>Null</v>
      </c>
      <c r="L811" t="str">
        <f t="shared" si="156"/>
        <v>Null</v>
      </c>
      <c r="M811" s="7">
        <f t="shared" si="144"/>
        <v>0</v>
      </c>
      <c r="N811" s="7">
        <f t="shared" si="145"/>
        <v>0</v>
      </c>
      <c r="O811" s="10">
        <f t="shared" si="146"/>
        <v>0</v>
      </c>
      <c r="P811" s="4">
        <f t="shared" si="157"/>
        <v>46.350195333333275</v>
      </c>
      <c r="Q811" s="19">
        <f t="shared" si="147"/>
        <v>46.350195333333275</v>
      </c>
      <c r="R811" s="2">
        <f t="shared" si="148"/>
        <v>0</v>
      </c>
      <c r="S811" s="2">
        <f t="shared" si="149"/>
        <v>0</v>
      </c>
      <c r="T811" s="19">
        <f t="shared" si="150"/>
        <v>46.350195333333275</v>
      </c>
      <c r="U811" s="19">
        <f t="shared" si="158"/>
        <v>0</v>
      </c>
      <c r="V811">
        <f t="shared" si="151"/>
        <v>2013</v>
      </c>
    </row>
    <row r="812" spans="1:22" x14ac:dyDescent="0.25">
      <c r="A812" s="5">
        <v>810</v>
      </c>
      <c r="B812" s="1">
        <v>41389</v>
      </c>
      <c r="C812" s="2">
        <v>183.52799999999999</v>
      </c>
      <c r="D812" s="2">
        <v>149.39936800000001</v>
      </c>
      <c r="E812" s="9">
        <f t="shared" si="152"/>
        <v>-4.6526311067534323</v>
      </c>
      <c r="F812" s="2">
        <f t="array" ref="F812:G812">LINEST(C712:C811,D712:D811)</f>
        <v>1.0233777340457251</v>
      </c>
      <c r="G812" s="2">
        <v>35.288644415050015</v>
      </c>
      <c r="H812" s="2">
        <f t="shared" si="153"/>
        <v>188.18063110675342</v>
      </c>
      <c r="I812" s="4">
        <f t="shared" si="154"/>
        <v>-1.6812359166715856</v>
      </c>
      <c r="J812" t="str">
        <f>_xlfn.IFS(I812&gt;Backtesting!$H$15,IF(OR(J811=$J$3,J811=$J$5),$J$5,$J$3),I812&lt;-Backtesting!$H$15,IF(OR(J811=$J$4,J811=$J$5),$J$5,$J$4),TRUE,IF(OR(J811=$J$7,J811=$J$6),$J$7,$J$6))</f>
        <v>Do nothing</v>
      </c>
      <c r="K812" t="str">
        <f t="shared" si="155"/>
        <v>Null</v>
      </c>
      <c r="L812" t="str">
        <f t="shared" si="156"/>
        <v>Null</v>
      </c>
      <c r="M812" s="7">
        <f t="shared" si="144"/>
        <v>0</v>
      </c>
      <c r="N812" s="7">
        <f t="shared" si="145"/>
        <v>0</v>
      </c>
      <c r="O812" s="10">
        <f t="shared" si="146"/>
        <v>0</v>
      </c>
      <c r="P812" s="4">
        <f t="shared" si="157"/>
        <v>46.350195333333275</v>
      </c>
      <c r="Q812" s="19">
        <f t="shared" si="147"/>
        <v>46.350195333333275</v>
      </c>
      <c r="R812" s="2">
        <f t="shared" si="148"/>
        <v>0</v>
      </c>
      <c r="S812" s="2">
        <f t="shared" si="149"/>
        <v>0</v>
      </c>
      <c r="T812" s="19">
        <f t="shared" si="150"/>
        <v>46.350195333333275</v>
      </c>
      <c r="U812" s="19">
        <f t="shared" si="158"/>
        <v>0</v>
      </c>
      <c r="V812">
        <f t="shared" si="151"/>
        <v>2013</v>
      </c>
    </row>
    <row r="813" spans="1:22" x14ac:dyDescent="0.25">
      <c r="A813" s="5">
        <v>811</v>
      </c>
      <c r="B813" s="1">
        <v>41390</v>
      </c>
      <c r="C813" s="2">
        <v>187.05737300000001</v>
      </c>
      <c r="D813" s="2">
        <v>146.63269</v>
      </c>
      <c r="E813" s="9">
        <f t="shared" si="152"/>
        <v>2.2231227389423509</v>
      </c>
      <c r="F813" s="2">
        <f t="array" ref="F813:G813">LINEST(C713:C812,D713:D812)</f>
        <v>0.97027339671610235</v>
      </c>
      <c r="G813" s="2">
        <v>42.560452065138406</v>
      </c>
      <c r="H813" s="2">
        <f t="shared" si="153"/>
        <v>184.83425026105766</v>
      </c>
      <c r="I813" s="4">
        <f t="shared" si="154"/>
        <v>-0.41762970693868373</v>
      </c>
      <c r="J813" t="str">
        <f>_xlfn.IFS(I813&gt;Backtesting!$H$15,IF(OR(J812=$J$3,J812=$J$5),$J$5,$J$3),I813&lt;-Backtesting!$H$15,IF(OR(J812=$J$4,J812=$J$5),$J$5,$J$4),TRUE,IF(OR(J812=$J$7,J812=$J$6),$J$7,$J$6))</f>
        <v>Do nothing</v>
      </c>
      <c r="K813" t="str">
        <f t="shared" si="155"/>
        <v>Null</v>
      </c>
      <c r="L813" t="str">
        <f t="shared" si="156"/>
        <v>Null</v>
      </c>
      <c r="M813" s="7">
        <f t="shared" si="144"/>
        <v>0</v>
      </c>
      <c r="N813" s="7">
        <f t="shared" si="145"/>
        <v>0</v>
      </c>
      <c r="O813" s="10">
        <f t="shared" si="146"/>
        <v>0</v>
      </c>
      <c r="P813" s="4">
        <f t="shared" si="157"/>
        <v>46.350195333333275</v>
      </c>
      <c r="Q813" s="19">
        <f t="shared" si="147"/>
        <v>46.350195333333275</v>
      </c>
      <c r="R813" s="2">
        <f t="shared" si="148"/>
        <v>0</v>
      </c>
      <c r="S813" s="2">
        <f t="shared" si="149"/>
        <v>0</v>
      </c>
      <c r="T813" s="19">
        <f t="shared" si="150"/>
        <v>46.350195333333275</v>
      </c>
      <c r="U813" s="19">
        <f t="shared" si="158"/>
        <v>0</v>
      </c>
      <c r="V813">
        <f t="shared" si="151"/>
        <v>2013</v>
      </c>
    </row>
    <row r="814" spans="1:22" x14ac:dyDescent="0.25">
      <c r="A814" s="5">
        <v>812</v>
      </c>
      <c r="B814" s="1">
        <v>41393</v>
      </c>
      <c r="C814" s="2">
        <v>184.41030900000001</v>
      </c>
      <c r="D814" s="2">
        <v>147.027908</v>
      </c>
      <c r="E814" s="9">
        <f t="shared" si="152"/>
        <v>-0.64456400503087252</v>
      </c>
      <c r="F814" s="2">
        <f t="array" ref="F814:G814">LINEST(C714:C813,D714:D813)</f>
        <v>0.94570428296605114</v>
      </c>
      <c r="G814" s="2">
        <v>46.009950693892364</v>
      </c>
      <c r="H814" s="2">
        <f t="shared" si="153"/>
        <v>185.05487300503088</v>
      </c>
      <c r="I814" s="4">
        <f t="shared" si="154"/>
        <v>-0.92393241703784368</v>
      </c>
      <c r="J814" t="str">
        <f>_xlfn.IFS(I814&gt;Backtesting!$H$15,IF(OR(J813=$J$3,J813=$J$5),$J$5,$J$3),I814&lt;-Backtesting!$H$15,IF(OR(J813=$J$4,J813=$J$5),$J$5,$J$4),TRUE,IF(OR(J813=$J$7,J813=$J$6),$J$7,$J$6))</f>
        <v>Do nothing</v>
      </c>
      <c r="K814" t="str">
        <f t="shared" si="155"/>
        <v>Null</v>
      </c>
      <c r="L814" t="str">
        <f t="shared" si="156"/>
        <v>Null</v>
      </c>
      <c r="M814" s="7">
        <f t="shared" si="144"/>
        <v>0</v>
      </c>
      <c r="N814" s="7">
        <f t="shared" si="145"/>
        <v>0</v>
      </c>
      <c r="O814" s="10">
        <f t="shared" si="146"/>
        <v>0</v>
      </c>
      <c r="P814" s="4">
        <f t="shared" si="157"/>
        <v>46.350195333333275</v>
      </c>
      <c r="Q814" s="19">
        <f t="shared" si="147"/>
        <v>46.350195333333275</v>
      </c>
      <c r="R814" s="2">
        <f t="shared" si="148"/>
        <v>0</v>
      </c>
      <c r="S814" s="2">
        <f t="shared" si="149"/>
        <v>0</v>
      </c>
      <c r="T814" s="19">
        <f t="shared" si="150"/>
        <v>46.350195333333275</v>
      </c>
      <c r="U814" s="19">
        <f t="shared" si="158"/>
        <v>0</v>
      </c>
      <c r="V814">
        <f t="shared" si="151"/>
        <v>2013</v>
      </c>
    </row>
    <row r="815" spans="1:22" x14ac:dyDescent="0.25">
      <c r="A815" s="5">
        <v>813</v>
      </c>
      <c r="B815" s="1">
        <v>41394</v>
      </c>
      <c r="C815" s="2">
        <v>187.05737300000001</v>
      </c>
      <c r="D815" s="2">
        <v>147.027908</v>
      </c>
      <c r="E815" s="9">
        <f t="shared" si="152"/>
        <v>2.4700866906983094</v>
      </c>
      <c r="F815" s="2">
        <f t="array" ref="F815:G815">LINEST(C715:C814,D715:D814)</f>
        <v>0.88886728412833726</v>
      </c>
      <c r="G815" s="2">
        <v>53.898989034270656</v>
      </c>
      <c r="H815" s="2">
        <f t="shared" si="153"/>
        <v>184.5872863093017</v>
      </c>
      <c r="I815" s="4">
        <f t="shared" si="154"/>
        <v>-0.36429215562595774</v>
      </c>
      <c r="J815" t="str">
        <f>_xlfn.IFS(I815&gt;Backtesting!$H$15,IF(OR(J814=$J$3,J814=$J$5),$J$5,$J$3),I815&lt;-Backtesting!$H$15,IF(OR(J814=$J$4,J814=$J$5),$J$5,$J$4),TRUE,IF(OR(J814=$J$7,J814=$J$6),$J$7,$J$6))</f>
        <v>Do nothing</v>
      </c>
      <c r="K815" t="str">
        <f t="shared" si="155"/>
        <v>Null</v>
      </c>
      <c r="L815" t="str">
        <f t="shared" si="156"/>
        <v>Null</v>
      </c>
      <c r="M815" s="7">
        <f t="shared" si="144"/>
        <v>0</v>
      </c>
      <c r="N815" s="7">
        <f t="shared" si="145"/>
        <v>0</v>
      </c>
      <c r="O815" s="10">
        <f t="shared" si="146"/>
        <v>0</v>
      </c>
      <c r="P815" s="4">
        <f t="shared" si="157"/>
        <v>46.350195333333275</v>
      </c>
      <c r="Q815" s="19">
        <f t="shared" si="147"/>
        <v>46.350195333333275</v>
      </c>
      <c r="R815" s="2">
        <f t="shared" si="148"/>
        <v>0</v>
      </c>
      <c r="S815" s="2">
        <f t="shared" si="149"/>
        <v>0</v>
      </c>
      <c r="T815" s="19">
        <f t="shared" si="150"/>
        <v>46.350195333333275</v>
      </c>
      <c r="U815" s="19">
        <f t="shared" si="158"/>
        <v>0</v>
      </c>
      <c r="V815">
        <f t="shared" si="151"/>
        <v>2013</v>
      </c>
    </row>
    <row r="816" spans="1:22" x14ac:dyDescent="0.25">
      <c r="A816" s="5">
        <v>814</v>
      </c>
      <c r="B816" s="1">
        <v>41396</v>
      </c>
      <c r="C816" s="2">
        <v>186.17503400000001</v>
      </c>
      <c r="D816" s="2">
        <v>146.63269</v>
      </c>
      <c r="E816" s="9">
        <f t="shared" si="152"/>
        <v>2.1204965046975701</v>
      </c>
      <c r="F816" s="2">
        <f t="array" ref="F816:G816">LINEST(C716:C815,D716:D815)</f>
        <v>0.85810612111932005</v>
      </c>
      <c r="G816" s="2">
        <v>58.228128650110719</v>
      </c>
      <c r="H816" s="2">
        <f t="shared" si="153"/>
        <v>184.05453749530244</v>
      </c>
      <c r="I816" s="4">
        <f t="shared" si="154"/>
        <v>-0.42413108901907953</v>
      </c>
      <c r="J816" t="str">
        <f>_xlfn.IFS(I816&gt;Backtesting!$H$15,IF(OR(J815=$J$3,J815=$J$5),$J$5,$J$3),I816&lt;-Backtesting!$H$15,IF(OR(J815=$J$4,J815=$J$5),$J$5,$J$4),TRUE,IF(OR(J815=$J$7,J815=$J$6),$J$7,$J$6))</f>
        <v>Do nothing</v>
      </c>
      <c r="K816" t="str">
        <f t="shared" si="155"/>
        <v>Null</v>
      </c>
      <c r="L816" t="str">
        <f t="shared" si="156"/>
        <v>Null</v>
      </c>
      <c r="M816" s="7">
        <f t="shared" si="144"/>
        <v>0</v>
      </c>
      <c r="N816" s="7">
        <f t="shared" si="145"/>
        <v>0</v>
      </c>
      <c r="O816" s="10">
        <f t="shared" si="146"/>
        <v>0</v>
      </c>
      <c r="P816" s="4">
        <f t="shared" si="157"/>
        <v>46.350195333333275</v>
      </c>
      <c r="Q816" s="19">
        <f t="shared" si="147"/>
        <v>46.350195333333275</v>
      </c>
      <c r="R816" s="2">
        <f t="shared" si="148"/>
        <v>0</v>
      </c>
      <c r="S816" s="2">
        <f t="shared" si="149"/>
        <v>0</v>
      </c>
      <c r="T816" s="19">
        <f t="shared" si="150"/>
        <v>46.350195333333275</v>
      </c>
      <c r="U816" s="19">
        <f t="shared" si="158"/>
        <v>0</v>
      </c>
      <c r="V816">
        <f t="shared" si="151"/>
        <v>2013</v>
      </c>
    </row>
    <row r="817" spans="1:22" x14ac:dyDescent="0.25">
      <c r="A817" s="5">
        <v>815</v>
      </c>
      <c r="B817" s="1">
        <v>41397</v>
      </c>
      <c r="C817" s="2">
        <v>182.64565999999999</v>
      </c>
      <c r="D817" s="2">
        <v>146.23744199999999</v>
      </c>
      <c r="E817" s="9">
        <f t="shared" si="152"/>
        <v>-1.0135548737959255</v>
      </c>
      <c r="F817" s="2">
        <f t="array" ref="F817:G817">LINEST(C717:C816,D717:D816)</f>
        <v>0.84452448318855367</v>
      </c>
      <c r="G817" s="2">
        <v>60.158114745929822</v>
      </c>
      <c r="H817" s="2">
        <f t="shared" si="153"/>
        <v>183.65921487379592</v>
      </c>
      <c r="I817" s="4">
        <f t="shared" si="154"/>
        <v>-0.97048529481225754</v>
      </c>
      <c r="J817" t="str">
        <f>_xlfn.IFS(I817&gt;Backtesting!$H$15,IF(OR(J816=$J$3,J816=$J$5),$J$5,$J$3),I817&lt;-Backtesting!$H$15,IF(OR(J816=$J$4,J816=$J$5),$J$5,$J$4),TRUE,IF(OR(J816=$J$7,J816=$J$6),$J$7,$J$6))</f>
        <v>Do nothing</v>
      </c>
      <c r="K817" t="str">
        <f t="shared" si="155"/>
        <v>Null</v>
      </c>
      <c r="L817" t="str">
        <f t="shared" si="156"/>
        <v>Null</v>
      </c>
      <c r="M817" s="7">
        <f t="shared" si="144"/>
        <v>0</v>
      </c>
      <c r="N817" s="7">
        <f t="shared" si="145"/>
        <v>0</v>
      </c>
      <c r="O817" s="10">
        <f t="shared" si="146"/>
        <v>0</v>
      </c>
      <c r="P817" s="4">
        <f t="shared" si="157"/>
        <v>46.350195333333275</v>
      </c>
      <c r="Q817" s="19">
        <f t="shared" si="147"/>
        <v>46.350195333333275</v>
      </c>
      <c r="R817" s="2">
        <f t="shared" si="148"/>
        <v>0</v>
      </c>
      <c r="S817" s="2">
        <f t="shared" si="149"/>
        <v>0</v>
      </c>
      <c r="T817" s="19">
        <f t="shared" si="150"/>
        <v>46.350195333333275</v>
      </c>
      <c r="U817" s="19">
        <f t="shared" si="158"/>
        <v>0</v>
      </c>
      <c r="V817">
        <f t="shared" si="151"/>
        <v>2013</v>
      </c>
    </row>
    <row r="818" spans="1:22" x14ac:dyDescent="0.25">
      <c r="A818" s="5">
        <v>816</v>
      </c>
      <c r="B818" s="1">
        <v>41401</v>
      </c>
      <c r="C818" s="2">
        <v>187.05737300000001</v>
      </c>
      <c r="D818" s="2">
        <v>149.00412</v>
      </c>
      <c r="E818" s="9">
        <f t="shared" si="152"/>
        <v>1.3987420213298094</v>
      </c>
      <c r="F818" s="2">
        <f t="array" ref="F818:G818">LINEST(C718:C817,D718:D817)</f>
        <v>0.80998442528295966</v>
      </c>
      <c r="G818" s="2">
        <v>64.967614475677067</v>
      </c>
      <c r="H818" s="2">
        <f t="shared" si="153"/>
        <v>185.6586309786702</v>
      </c>
      <c r="I818" s="4">
        <f t="shared" si="154"/>
        <v>-0.52909226600607151</v>
      </c>
      <c r="J818" t="str">
        <f>_xlfn.IFS(I818&gt;Backtesting!$H$15,IF(OR(J817=$J$3,J817=$J$5),$J$5,$J$3),I818&lt;-Backtesting!$H$15,IF(OR(J817=$J$4,J817=$J$5),$J$5,$J$4),TRUE,IF(OR(J817=$J$7,J817=$J$6),$J$7,$J$6))</f>
        <v>Do nothing</v>
      </c>
      <c r="K818" t="str">
        <f t="shared" si="155"/>
        <v>Null</v>
      </c>
      <c r="L818" t="str">
        <f t="shared" si="156"/>
        <v>Null</v>
      </c>
      <c r="M818" s="7">
        <f t="shared" si="144"/>
        <v>0</v>
      </c>
      <c r="N818" s="7">
        <f t="shared" si="145"/>
        <v>0</v>
      </c>
      <c r="O818" s="10">
        <f t="shared" si="146"/>
        <v>0</v>
      </c>
      <c r="P818" s="4">
        <f t="shared" si="157"/>
        <v>46.350195333333275</v>
      </c>
      <c r="Q818" s="19">
        <f t="shared" si="147"/>
        <v>46.350195333333275</v>
      </c>
      <c r="R818" s="2">
        <f t="shared" si="148"/>
        <v>0</v>
      </c>
      <c r="S818" s="2">
        <f t="shared" si="149"/>
        <v>0</v>
      </c>
      <c r="T818" s="19">
        <f t="shared" si="150"/>
        <v>46.350195333333275</v>
      </c>
      <c r="U818" s="19">
        <f t="shared" si="158"/>
        <v>0</v>
      </c>
      <c r="V818">
        <f t="shared" si="151"/>
        <v>2013</v>
      </c>
    </row>
    <row r="819" spans="1:22" x14ac:dyDescent="0.25">
      <c r="A819" s="5">
        <v>817</v>
      </c>
      <c r="B819" s="1">
        <v>41402</v>
      </c>
      <c r="C819" s="2">
        <v>190.586761</v>
      </c>
      <c r="D819" s="2">
        <v>149.79457099999999</v>
      </c>
      <c r="E819" s="9">
        <f t="shared" si="152"/>
        <v>4.5195319106552176</v>
      </c>
      <c r="F819" s="2">
        <f t="array" ref="F819:G819">LINEST(C719:C818,D719:D818)</f>
        <v>0.78389685612916082</v>
      </c>
      <c r="G819" s="2">
        <v>68.643735817228432</v>
      </c>
      <c r="H819" s="2">
        <f t="shared" si="153"/>
        <v>186.06722908934478</v>
      </c>
      <c r="I819" s="4">
        <f t="shared" si="154"/>
        <v>2.8367685151512445E-2</v>
      </c>
      <c r="J819" t="str">
        <f>_xlfn.IFS(I819&gt;Backtesting!$H$15,IF(OR(J818=$J$3,J818=$J$5),$J$5,$J$3),I819&lt;-Backtesting!$H$15,IF(OR(J818=$J$4,J818=$J$5),$J$5,$J$4),TRUE,IF(OR(J818=$J$7,J818=$J$6),$J$7,$J$6))</f>
        <v>Do nothing</v>
      </c>
      <c r="K819" t="str">
        <f t="shared" si="155"/>
        <v>Null</v>
      </c>
      <c r="L819" t="str">
        <f t="shared" si="156"/>
        <v>Null</v>
      </c>
      <c r="M819" s="7">
        <f t="shared" si="144"/>
        <v>0</v>
      </c>
      <c r="N819" s="7">
        <f t="shared" si="145"/>
        <v>0</v>
      </c>
      <c r="O819" s="10">
        <f t="shared" si="146"/>
        <v>0</v>
      </c>
      <c r="P819" s="4">
        <f t="shared" si="157"/>
        <v>46.350195333333275</v>
      </c>
      <c r="Q819" s="19">
        <f t="shared" si="147"/>
        <v>46.350195333333275</v>
      </c>
      <c r="R819" s="2">
        <f t="shared" si="148"/>
        <v>0</v>
      </c>
      <c r="S819" s="2">
        <f t="shared" si="149"/>
        <v>0</v>
      </c>
      <c r="T819" s="19">
        <f t="shared" si="150"/>
        <v>46.350195333333275</v>
      </c>
      <c r="U819" s="19">
        <f t="shared" si="158"/>
        <v>0</v>
      </c>
      <c r="V819">
        <f t="shared" si="151"/>
        <v>2013</v>
      </c>
    </row>
    <row r="820" spans="1:22" x14ac:dyDescent="0.25">
      <c r="A820" s="5">
        <v>818</v>
      </c>
      <c r="B820" s="1">
        <v>41403</v>
      </c>
      <c r="C820" s="2">
        <v>190.586761</v>
      </c>
      <c r="D820" s="2">
        <v>148.60887099999999</v>
      </c>
      <c r="E820" s="9">
        <f t="shared" si="152"/>
        <v>5.1720140309436999</v>
      </c>
      <c r="F820" s="2">
        <f t="array" ref="F820:G820">LINEST(C720:C819,D720:D819)</f>
        <v>0.80530606112102954</v>
      </c>
      <c r="G820" s="2">
        <v>65.739122416403092</v>
      </c>
      <c r="H820" s="2">
        <f t="shared" si="153"/>
        <v>185.4147469690563</v>
      </c>
      <c r="I820" s="4">
        <f t="shared" si="154"/>
        <v>0.15001108145107306</v>
      </c>
      <c r="J820" t="str">
        <f>_xlfn.IFS(I820&gt;Backtesting!$H$15,IF(OR(J819=$J$3,J819=$J$5),$J$5,$J$3),I820&lt;-Backtesting!$H$15,IF(OR(J819=$J$4,J819=$J$5),$J$5,$J$4),TRUE,IF(OR(J819=$J$7,J819=$J$6),$J$7,$J$6))</f>
        <v>Do nothing</v>
      </c>
      <c r="K820" t="str">
        <f t="shared" si="155"/>
        <v>Null</v>
      </c>
      <c r="L820" t="str">
        <f t="shared" si="156"/>
        <v>Null</v>
      </c>
      <c r="M820" s="7">
        <f t="shared" ref="M820:M883" si="159">_xlfn.IFS(L819="Null",_xlfn.IFS(L820="KBANK",C820,L820="SCB",D820,TRUE,0),AND(L819="KBANK",L820="Null"),D820,AND(L819="SCB",L820="Null"),C820,TRUE,0)</f>
        <v>0</v>
      </c>
      <c r="N820" s="7">
        <f t="shared" ref="N820:N883" si="160">_xlfn.IFS(K819="Null",_xlfn.IFS(K820="KBANK",-C820,K820="SCB",-D820,TRUE,0),AND(K819="KBANK",K820="Null"),-D820,AND(K819="SCB",K820="Null"),-C820,TRUE,0)</f>
        <v>0</v>
      </c>
      <c r="O820" s="10">
        <f t="shared" ref="O820:O883" si="161">SUM(M820:N820)</f>
        <v>0</v>
      </c>
      <c r="P820" s="4">
        <f t="shared" si="157"/>
        <v>46.350195333333275</v>
      </c>
      <c r="Q820" s="19">
        <f t="shared" si="147"/>
        <v>46.350195333333275</v>
      </c>
      <c r="R820" s="2">
        <f t="shared" si="148"/>
        <v>0</v>
      </c>
      <c r="S820" s="2">
        <f t="shared" si="149"/>
        <v>0</v>
      </c>
      <c r="T820" s="19">
        <f t="shared" si="150"/>
        <v>46.350195333333275</v>
      </c>
      <c r="U820" s="19">
        <f t="shared" si="158"/>
        <v>0</v>
      </c>
      <c r="V820">
        <f t="shared" si="151"/>
        <v>2013</v>
      </c>
    </row>
    <row r="821" spans="1:22" x14ac:dyDescent="0.25">
      <c r="A821" s="5">
        <v>819</v>
      </c>
      <c r="B821" s="1">
        <v>41404</v>
      </c>
      <c r="C821" s="2">
        <v>193.23379499999999</v>
      </c>
      <c r="D821" s="2">
        <v>148.21362300000001</v>
      </c>
      <c r="E821" s="9">
        <f t="shared" si="152"/>
        <v>7.8112272523606237</v>
      </c>
      <c r="F821" s="2">
        <f t="array" ref="F821:G821">LINEST(C721:C820,D721:D820)</f>
        <v>0.83453737857820731</v>
      </c>
      <c r="G821" s="2">
        <v>61.732759339640651</v>
      </c>
      <c r="H821" s="2">
        <f t="shared" si="153"/>
        <v>185.42256774763936</v>
      </c>
      <c r="I821" s="4">
        <f t="shared" si="154"/>
        <v>0.62547527235919842</v>
      </c>
      <c r="J821" t="str">
        <f>_xlfn.IFS(I821&gt;Backtesting!$H$15,IF(OR(J820=$J$3,J820=$J$5),$J$5,$J$3),I821&lt;-Backtesting!$H$15,IF(OR(J820=$J$4,J820=$J$5),$J$5,$J$4),TRUE,IF(OR(J820=$J$7,J820=$J$6),$J$7,$J$6))</f>
        <v>Do nothing</v>
      </c>
      <c r="K821" t="str">
        <f t="shared" si="155"/>
        <v>Null</v>
      </c>
      <c r="L821" t="str">
        <f t="shared" si="156"/>
        <v>Null</v>
      </c>
      <c r="M821" s="7">
        <f t="shared" si="159"/>
        <v>0</v>
      </c>
      <c r="N821" s="7">
        <f t="shared" si="160"/>
        <v>0</v>
      </c>
      <c r="O821" s="10">
        <f t="shared" si="161"/>
        <v>0</v>
      </c>
      <c r="P821" s="4">
        <f t="shared" si="157"/>
        <v>46.350195333333275</v>
      </c>
      <c r="Q821" s="19">
        <f t="shared" si="147"/>
        <v>46.350195333333275</v>
      </c>
      <c r="R821" s="2">
        <f t="shared" si="148"/>
        <v>0</v>
      </c>
      <c r="S821" s="2">
        <f t="shared" si="149"/>
        <v>0</v>
      </c>
      <c r="T821" s="19">
        <f t="shared" si="150"/>
        <v>46.350195333333275</v>
      </c>
      <c r="U821" s="19">
        <f t="shared" si="158"/>
        <v>0</v>
      </c>
      <c r="V821">
        <f t="shared" si="151"/>
        <v>2013</v>
      </c>
    </row>
    <row r="822" spans="1:22" x14ac:dyDescent="0.25">
      <c r="A822" s="5">
        <v>820</v>
      </c>
      <c r="B822" s="1">
        <v>41407</v>
      </c>
      <c r="C822" s="2">
        <v>188.82208299999999</v>
      </c>
      <c r="D822" s="2">
        <v>149.00412</v>
      </c>
      <c r="E822" s="9">
        <f t="shared" si="152"/>
        <v>2.2890124452349028</v>
      </c>
      <c r="F822" s="2">
        <f t="array" ref="F822:G822">LINEST(C722:C821,D722:D821)</f>
        <v>0.86710233747403997</v>
      </c>
      <c r="G822" s="2">
        <v>57.331249809502737</v>
      </c>
      <c r="H822" s="2">
        <f t="shared" si="153"/>
        <v>186.53307055476509</v>
      </c>
      <c r="I822" s="4">
        <f t="shared" si="154"/>
        <v>-0.3599326844330572</v>
      </c>
      <c r="J822" t="str">
        <f>_xlfn.IFS(I822&gt;Backtesting!$H$15,IF(OR(J821=$J$3,J821=$J$5),$J$5,$J$3),I822&lt;-Backtesting!$H$15,IF(OR(J821=$J$4,J821=$J$5),$J$5,$J$4),TRUE,IF(OR(J821=$J$7,J821=$J$6),$J$7,$J$6))</f>
        <v>Do nothing</v>
      </c>
      <c r="K822" t="str">
        <f t="shared" si="155"/>
        <v>Null</v>
      </c>
      <c r="L822" t="str">
        <f t="shared" si="156"/>
        <v>Null</v>
      </c>
      <c r="M822" s="7">
        <f t="shared" si="159"/>
        <v>0</v>
      </c>
      <c r="N822" s="7">
        <f t="shared" si="160"/>
        <v>0</v>
      </c>
      <c r="O822" s="10">
        <f t="shared" si="161"/>
        <v>0</v>
      </c>
      <c r="P822" s="4">
        <f t="shared" si="157"/>
        <v>46.350195333333275</v>
      </c>
      <c r="Q822" s="19">
        <f t="shared" ref="Q822:Q885" si="162">P822+O822</f>
        <v>46.350195333333275</v>
      </c>
      <c r="R822" s="2">
        <f t="shared" ref="R822:R885" si="163">_xlfn.IFS(K822="KBANK",C822,K822="SCB",D822,K822="Null",0)</f>
        <v>0</v>
      </c>
      <c r="S822" s="2">
        <f t="shared" ref="S822:S885" si="164">_xlfn.IFS(L822="KBANK",-C822,L822="SCB",-D822,L822="Null",0)</f>
        <v>0</v>
      </c>
      <c r="T822" s="19">
        <f t="shared" ref="T822:T885" si="165">SUM(Q822:S822)</f>
        <v>46.350195333333275</v>
      </c>
      <c r="U822" s="19">
        <f t="shared" si="158"/>
        <v>0</v>
      </c>
      <c r="V822">
        <f t="shared" si="151"/>
        <v>2013</v>
      </c>
    </row>
    <row r="823" spans="1:22" x14ac:dyDescent="0.25">
      <c r="A823" s="5">
        <v>821</v>
      </c>
      <c r="B823" s="1">
        <v>41408</v>
      </c>
      <c r="C823" s="2">
        <v>192.35145600000001</v>
      </c>
      <c r="D823" s="2">
        <v>152.56123400000001</v>
      </c>
      <c r="E823" s="9">
        <f t="shared" si="152"/>
        <v>2.6466122271474148</v>
      </c>
      <c r="F823" s="2">
        <f t="array" ref="F823:G823">LINEST(C723:C822,D723:D822)</f>
        <v>0.86832281532837086</v>
      </c>
      <c r="G823" s="2">
        <v>57.232443556002224</v>
      </c>
      <c r="H823" s="2">
        <f t="shared" si="153"/>
        <v>189.7048437728526</v>
      </c>
      <c r="I823" s="4">
        <f t="shared" si="154"/>
        <v>-0.29517493939497003</v>
      </c>
      <c r="J823" t="str">
        <f>_xlfn.IFS(I823&gt;Backtesting!$H$15,IF(OR(J822=$J$3,J822=$J$5),$J$5,$J$3),I823&lt;-Backtesting!$H$15,IF(OR(J822=$J$4,J822=$J$5),$J$5,$J$4),TRUE,IF(OR(J822=$J$7,J822=$J$6),$J$7,$J$6))</f>
        <v>Do nothing</v>
      </c>
      <c r="K823" t="str">
        <f t="shared" si="155"/>
        <v>Null</v>
      </c>
      <c r="L823" t="str">
        <f t="shared" si="156"/>
        <v>Null</v>
      </c>
      <c r="M823" s="7">
        <f t="shared" si="159"/>
        <v>0</v>
      </c>
      <c r="N823" s="7">
        <f t="shared" si="160"/>
        <v>0</v>
      </c>
      <c r="O823" s="10">
        <f t="shared" si="161"/>
        <v>0</v>
      </c>
      <c r="P823" s="4">
        <f t="shared" si="157"/>
        <v>46.350195333333275</v>
      </c>
      <c r="Q823" s="19">
        <f t="shared" si="162"/>
        <v>46.350195333333275</v>
      </c>
      <c r="R823" s="2">
        <f t="shared" si="163"/>
        <v>0</v>
      </c>
      <c r="S823" s="2">
        <f t="shared" si="164"/>
        <v>0</v>
      </c>
      <c r="T823" s="19">
        <f t="shared" si="165"/>
        <v>46.350195333333275</v>
      </c>
      <c r="U823" s="19">
        <f t="shared" si="158"/>
        <v>0</v>
      </c>
      <c r="V823">
        <f t="shared" si="151"/>
        <v>2013</v>
      </c>
    </row>
    <row r="824" spans="1:22" x14ac:dyDescent="0.25">
      <c r="A824" s="5">
        <v>822</v>
      </c>
      <c r="B824" s="1">
        <v>41409</v>
      </c>
      <c r="C824" s="2">
        <v>192.35145600000001</v>
      </c>
      <c r="D824" s="2">
        <v>155.32789600000001</v>
      </c>
      <c r="E824" s="9">
        <f t="shared" si="152"/>
        <v>1.3854719553393124E-2</v>
      </c>
      <c r="F824" s="2">
        <f t="array" ref="F824:G824">LINEST(C724:C823,D724:D823)</f>
        <v>0.87815821414184481</v>
      </c>
      <c r="G824" s="2">
        <v>55.935133522676409</v>
      </c>
      <c r="H824" s="2">
        <f t="shared" si="153"/>
        <v>192.33760128044662</v>
      </c>
      <c r="I824" s="4">
        <f t="shared" si="154"/>
        <v>-0.75998305132820043</v>
      </c>
      <c r="J824" t="str">
        <f>_xlfn.IFS(I824&gt;Backtesting!$H$15,IF(OR(J823=$J$3,J823=$J$5),$J$5,$J$3),I824&lt;-Backtesting!$H$15,IF(OR(J823=$J$4,J823=$J$5),$J$5,$J$4),TRUE,IF(OR(J823=$J$7,J823=$J$6),$J$7,$J$6))</f>
        <v>Do nothing</v>
      </c>
      <c r="K824" t="str">
        <f t="shared" si="155"/>
        <v>Null</v>
      </c>
      <c r="L824" t="str">
        <f t="shared" si="156"/>
        <v>Null</v>
      </c>
      <c r="M824" s="7">
        <f t="shared" si="159"/>
        <v>0</v>
      </c>
      <c r="N824" s="7">
        <f t="shared" si="160"/>
        <v>0</v>
      </c>
      <c r="O824" s="10">
        <f t="shared" si="161"/>
        <v>0</v>
      </c>
      <c r="P824" s="4">
        <f t="shared" si="157"/>
        <v>46.350195333333275</v>
      </c>
      <c r="Q824" s="19">
        <f t="shared" si="162"/>
        <v>46.350195333333275</v>
      </c>
      <c r="R824" s="2">
        <f t="shared" si="163"/>
        <v>0</v>
      </c>
      <c r="S824" s="2">
        <f t="shared" si="164"/>
        <v>0</v>
      </c>
      <c r="T824" s="19">
        <f t="shared" si="165"/>
        <v>46.350195333333275</v>
      </c>
      <c r="U824" s="19">
        <f t="shared" si="158"/>
        <v>0</v>
      </c>
      <c r="V824">
        <f t="shared" si="151"/>
        <v>2013</v>
      </c>
    </row>
    <row r="825" spans="1:22" x14ac:dyDescent="0.25">
      <c r="A825" s="5">
        <v>823</v>
      </c>
      <c r="B825" s="1">
        <v>41410</v>
      </c>
      <c r="C825" s="2">
        <v>190.586761</v>
      </c>
      <c r="D825" s="2">
        <v>152.56123400000001</v>
      </c>
      <c r="E825" s="9">
        <f t="shared" si="152"/>
        <v>0.72116249998933313</v>
      </c>
      <c r="F825" s="2">
        <f t="array" ref="F825:G825">LINEST(C725:C824,D725:D824)</f>
        <v>0.87140020371513749</v>
      </c>
      <c r="G825" s="2">
        <v>56.923708113377913</v>
      </c>
      <c r="H825" s="2">
        <f t="shared" si="153"/>
        <v>189.86559850001066</v>
      </c>
      <c r="I825" s="4">
        <f t="shared" si="154"/>
        <v>-0.62838336583549248</v>
      </c>
      <c r="J825" t="str">
        <f>_xlfn.IFS(I825&gt;Backtesting!$H$15,IF(OR(J824=$J$3,J824=$J$5),$J$5,$J$3),I825&lt;-Backtesting!$H$15,IF(OR(J824=$J$4,J824=$J$5),$J$5,$J$4),TRUE,IF(OR(J824=$J$7,J824=$J$6),$J$7,$J$6))</f>
        <v>Do nothing</v>
      </c>
      <c r="K825" t="str">
        <f t="shared" si="155"/>
        <v>Null</v>
      </c>
      <c r="L825" t="str">
        <f t="shared" si="156"/>
        <v>Null</v>
      </c>
      <c r="M825" s="7">
        <f t="shared" si="159"/>
        <v>0</v>
      </c>
      <c r="N825" s="7">
        <f t="shared" si="160"/>
        <v>0</v>
      </c>
      <c r="O825" s="10">
        <f t="shared" si="161"/>
        <v>0</v>
      </c>
      <c r="P825" s="4">
        <f t="shared" si="157"/>
        <v>46.350195333333275</v>
      </c>
      <c r="Q825" s="19">
        <f t="shared" si="162"/>
        <v>46.350195333333275</v>
      </c>
      <c r="R825" s="2">
        <f t="shared" si="163"/>
        <v>0</v>
      </c>
      <c r="S825" s="2">
        <f t="shared" si="164"/>
        <v>0</v>
      </c>
      <c r="T825" s="19">
        <f t="shared" si="165"/>
        <v>46.350195333333275</v>
      </c>
      <c r="U825" s="19">
        <f t="shared" si="158"/>
        <v>0</v>
      </c>
      <c r="V825">
        <f t="shared" si="151"/>
        <v>2013</v>
      </c>
    </row>
    <row r="826" spans="1:22" x14ac:dyDescent="0.25">
      <c r="A826" s="5">
        <v>824</v>
      </c>
      <c r="B826" s="1">
        <v>41411</v>
      </c>
      <c r="C826" s="2">
        <v>189.70442199999999</v>
      </c>
      <c r="D826" s="2">
        <v>151.77075199999999</v>
      </c>
      <c r="E826" s="9">
        <f t="shared" si="152"/>
        <v>0.51377394941059151</v>
      </c>
      <c r="F826" s="2">
        <f t="array" ref="F826:G826">LINEST(C726:C825,D726:D825)</f>
        <v>0.86639263272424982</v>
      </c>
      <c r="G826" s="2">
        <v>57.697586654770205</v>
      </c>
      <c r="H826" s="2">
        <f t="shared" si="153"/>
        <v>189.1906480505894</v>
      </c>
      <c r="I826" s="4">
        <f t="shared" si="154"/>
        <v>-0.66512457328398911</v>
      </c>
      <c r="J826" t="str">
        <f>_xlfn.IFS(I826&gt;Backtesting!$H$15,IF(OR(J825=$J$3,J825=$J$5),$J$5,$J$3),I826&lt;-Backtesting!$H$15,IF(OR(J825=$J$4,J825=$J$5),$J$5,$J$4),TRUE,IF(OR(J825=$J$7,J825=$J$6),$J$7,$J$6))</f>
        <v>Do nothing</v>
      </c>
      <c r="K826" t="str">
        <f t="shared" si="155"/>
        <v>Null</v>
      </c>
      <c r="L826" t="str">
        <f t="shared" si="156"/>
        <v>Null</v>
      </c>
      <c r="M826" s="7">
        <f t="shared" si="159"/>
        <v>0</v>
      </c>
      <c r="N826" s="7">
        <f t="shared" si="160"/>
        <v>0</v>
      </c>
      <c r="O826" s="10">
        <f t="shared" si="161"/>
        <v>0</v>
      </c>
      <c r="P826" s="4">
        <f t="shared" si="157"/>
        <v>46.350195333333275</v>
      </c>
      <c r="Q826" s="19">
        <f t="shared" si="162"/>
        <v>46.350195333333275</v>
      </c>
      <c r="R826" s="2">
        <f t="shared" si="163"/>
        <v>0</v>
      </c>
      <c r="S826" s="2">
        <f t="shared" si="164"/>
        <v>0</v>
      </c>
      <c r="T826" s="19">
        <f t="shared" si="165"/>
        <v>46.350195333333275</v>
      </c>
      <c r="U826" s="19">
        <f t="shared" si="158"/>
        <v>0</v>
      </c>
      <c r="V826">
        <f t="shared" si="151"/>
        <v>2013</v>
      </c>
    </row>
    <row r="827" spans="1:22" x14ac:dyDescent="0.25">
      <c r="A827" s="5">
        <v>825</v>
      </c>
      <c r="B827" s="1">
        <v>41414</v>
      </c>
      <c r="C827" s="2">
        <v>193.23379499999999</v>
      </c>
      <c r="D827" s="2">
        <v>155.723129</v>
      </c>
      <c r="E827" s="9">
        <f t="shared" si="152"/>
        <v>0.66710723655182846</v>
      </c>
      <c r="F827" s="2">
        <f t="array" ref="F827:G827">LINEST(C727:C826,D727:D826)</f>
        <v>0.85766702219188673</v>
      </c>
      <c r="G827" s="2">
        <v>59.008095427615118</v>
      </c>
      <c r="H827" s="2">
        <f t="shared" si="153"/>
        <v>192.56668776344816</v>
      </c>
      <c r="I827" s="4">
        <f t="shared" si="154"/>
        <v>-0.64201395987856202</v>
      </c>
      <c r="J827" t="str">
        <f>_xlfn.IFS(I827&gt;Backtesting!$H$15,IF(OR(J826=$J$3,J826=$J$5),$J$5,$J$3),I827&lt;-Backtesting!$H$15,IF(OR(J826=$J$4,J826=$J$5),$J$5,$J$4),TRUE,IF(OR(J826=$J$7,J826=$J$6),$J$7,$J$6))</f>
        <v>Do nothing</v>
      </c>
      <c r="K827" t="str">
        <f t="shared" si="155"/>
        <v>Null</v>
      </c>
      <c r="L827" t="str">
        <f t="shared" si="156"/>
        <v>Null</v>
      </c>
      <c r="M827" s="7">
        <f t="shared" si="159"/>
        <v>0</v>
      </c>
      <c r="N827" s="7">
        <f t="shared" si="160"/>
        <v>0</v>
      </c>
      <c r="O827" s="10">
        <f t="shared" si="161"/>
        <v>0</v>
      </c>
      <c r="P827" s="4">
        <f t="shared" si="157"/>
        <v>46.350195333333275</v>
      </c>
      <c r="Q827" s="19">
        <f t="shared" si="162"/>
        <v>46.350195333333275</v>
      </c>
      <c r="R827" s="2">
        <f t="shared" si="163"/>
        <v>0</v>
      </c>
      <c r="S827" s="2">
        <f t="shared" si="164"/>
        <v>0</v>
      </c>
      <c r="T827" s="19">
        <f t="shared" si="165"/>
        <v>46.350195333333275</v>
      </c>
      <c r="U827" s="19">
        <f t="shared" si="158"/>
        <v>0</v>
      </c>
      <c r="V827">
        <f t="shared" si="151"/>
        <v>2013</v>
      </c>
    </row>
    <row r="828" spans="1:22" x14ac:dyDescent="0.25">
      <c r="A828" s="5">
        <v>826</v>
      </c>
      <c r="B828" s="1">
        <v>41415</v>
      </c>
      <c r="C828" s="2">
        <v>194.99847399999999</v>
      </c>
      <c r="D828" s="2">
        <v>156.11836199999999</v>
      </c>
      <c r="E828" s="9">
        <f t="shared" si="152"/>
        <v>2.0183258513878855</v>
      </c>
      <c r="F828" s="2">
        <f t="array" ref="F828:G828">LINEST(C728:C827,D728:D827)</f>
        <v>0.85625296652356297</v>
      </c>
      <c r="G828" s="2">
        <v>59.303337557312616</v>
      </c>
      <c r="H828" s="2">
        <f t="shared" si="153"/>
        <v>192.9801481486121</v>
      </c>
      <c r="I828" s="4">
        <f t="shared" si="154"/>
        <v>-0.40833004193594635</v>
      </c>
      <c r="J828" t="str">
        <f>_xlfn.IFS(I828&gt;Backtesting!$H$15,IF(OR(J827=$J$3,J827=$J$5),$J$5,$J$3),I828&lt;-Backtesting!$H$15,IF(OR(J827=$J$4,J827=$J$5),$J$5,$J$4),TRUE,IF(OR(J827=$J$7,J827=$J$6),$J$7,$J$6))</f>
        <v>Do nothing</v>
      </c>
      <c r="K828" t="str">
        <f t="shared" si="155"/>
        <v>Null</v>
      </c>
      <c r="L828" t="str">
        <f t="shared" si="156"/>
        <v>Null</v>
      </c>
      <c r="M828" s="7">
        <f t="shared" si="159"/>
        <v>0</v>
      </c>
      <c r="N828" s="7">
        <f t="shared" si="160"/>
        <v>0</v>
      </c>
      <c r="O828" s="10">
        <f t="shared" si="161"/>
        <v>0</v>
      </c>
      <c r="P828" s="4">
        <f t="shared" si="157"/>
        <v>46.350195333333275</v>
      </c>
      <c r="Q828" s="19">
        <f t="shared" si="162"/>
        <v>46.350195333333275</v>
      </c>
      <c r="R828" s="2">
        <f t="shared" si="163"/>
        <v>0</v>
      </c>
      <c r="S828" s="2">
        <f t="shared" si="164"/>
        <v>0</v>
      </c>
      <c r="T828" s="19">
        <f t="shared" si="165"/>
        <v>46.350195333333275</v>
      </c>
      <c r="U828" s="19">
        <f t="shared" si="158"/>
        <v>0</v>
      </c>
      <c r="V828">
        <f t="shared" si="151"/>
        <v>2013</v>
      </c>
    </row>
    <row r="829" spans="1:22" x14ac:dyDescent="0.25">
      <c r="A829" s="5">
        <v>827</v>
      </c>
      <c r="B829" s="1">
        <v>41416</v>
      </c>
      <c r="C829" s="2">
        <v>194.11615</v>
      </c>
      <c r="D829" s="2">
        <v>152.56123400000001</v>
      </c>
      <c r="E829" s="9">
        <f t="shared" si="152"/>
        <v>3.9761730618556044</v>
      </c>
      <c r="F829" s="2">
        <f t="array" ref="F829:G829">LINEST(C729:C828,D729:D828)</f>
        <v>0.86359017729907928</v>
      </c>
      <c r="G829" s="2">
        <v>58.389593819118062</v>
      </c>
      <c r="H829" s="2">
        <f t="shared" si="153"/>
        <v>190.1399769381444</v>
      </c>
      <c r="I829" s="4">
        <f t="shared" si="154"/>
        <v>-6.805033596236397E-2</v>
      </c>
      <c r="J829" t="str">
        <f>_xlfn.IFS(I829&gt;Backtesting!$H$15,IF(OR(J828=$J$3,J828=$J$5),$J$5,$J$3),I829&lt;-Backtesting!$H$15,IF(OR(J828=$J$4,J828=$J$5),$J$5,$J$4),TRUE,IF(OR(J828=$J$7,J828=$J$6),$J$7,$J$6))</f>
        <v>Do nothing</v>
      </c>
      <c r="K829" t="str">
        <f t="shared" si="155"/>
        <v>Null</v>
      </c>
      <c r="L829" t="str">
        <f t="shared" si="156"/>
        <v>Null</v>
      </c>
      <c r="M829" s="7">
        <f t="shared" si="159"/>
        <v>0</v>
      </c>
      <c r="N829" s="7">
        <f t="shared" si="160"/>
        <v>0</v>
      </c>
      <c r="O829" s="10">
        <f t="shared" si="161"/>
        <v>0</v>
      </c>
      <c r="P829" s="4">
        <f t="shared" si="157"/>
        <v>46.350195333333275</v>
      </c>
      <c r="Q829" s="19">
        <f t="shared" si="162"/>
        <v>46.350195333333275</v>
      </c>
      <c r="R829" s="2">
        <f t="shared" si="163"/>
        <v>0</v>
      </c>
      <c r="S829" s="2">
        <f t="shared" si="164"/>
        <v>0</v>
      </c>
      <c r="T829" s="19">
        <f t="shared" si="165"/>
        <v>46.350195333333275</v>
      </c>
      <c r="U829" s="19">
        <f t="shared" si="158"/>
        <v>0</v>
      </c>
      <c r="V829">
        <f t="shared" si="151"/>
        <v>2013</v>
      </c>
    </row>
    <row r="830" spans="1:22" x14ac:dyDescent="0.25">
      <c r="A830" s="5">
        <v>828</v>
      </c>
      <c r="B830" s="1">
        <v>41417</v>
      </c>
      <c r="C830" s="2">
        <v>188.82208299999999</v>
      </c>
      <c r="D830" s="2">
        <v>146.63269</v>
      </c>
      <c r="E830" s="9">
        <f t="shared" si="152"/>
        <v>3.6055313330641923</v>
      </c>
      <c r="F830" s="2">
        <f t="array" ref="F830:G830">LINEST(C730:C829,D730:D829)</f>
        <v>0.87070920867417578</v>
      </c>
      <c r="G830" s="2">
        <v>57.542118191270077</v>
      </c>
      <c r="H830" s="2">
        <f t="shared" si="153"/>
        <v>185.2165516669358</v>
      </c>
      <c r="I830" s="4">
        <f t="shared" si="154"/>
        <v>-0.14730089574113223</v>
      </c>
      <c r="J830" t="str">
        <f>_xlfn.IFS(I830&gt;Backtesting!$H$15,IF(OR(J829=$J$3,J829=$J$5),$J$5,$J$3),I830&lt;-Backtesting!$H$15,IF(OR(J829=$J$4,J829=$J$5),$J$5,$J$4),TRUE,IF(OR(J829=$J$7,J829=$J$6),$J$7,$J$6))</f>
        <v>Do nothing</v>
      </c>
      <c r="K830" t="str">
        <f t="shared" si="155"/>
        <v>Null</v>
      </c>
      <c r="L830" t="str">
        <f t="shared" si="156"/>
        <v>Null</v>
      </c>
      <c r="M830" s="7">
        <f t="shared" si="159"/>
        <v>0</v>
      </c>
      <c r="N830" s="7">
        <f t="shared" si="160"/>
        <v>0</v>
      </c>
      <c r="O830" s="10">
        <f t="shared" si="161"/>
        <v>0</v>
      </c>
      <c r="P830" s="4">
        <f t="shared" si="157"/>
        <v>46.350195333333275</v>
      </c>
      <c r="Q830" s="19">
        <f t="shared" si="162"/>
        <v>46.350195333333275</v>
      </c>
      <c r="R830" s="2">
        <f t="shared" si="163"/>
        <v>0</v>
      </c>
      <c r="S830" s="2">
        <f t="shared" si="164"/>
        <v>0</v>
      </c>
      <c r="T830" s="19">
        <f t="shared" si="165"/>
        <v>46.350195333333275</v>
      </c>
      <c r="U830" s="19">
        <f t="shared" si="158"/>
        <v>0</v>
      </c>
      <c r="V830">
        <f t="shared" si="151"/>
        <v>2013</v>
      </c>
    </row>
    <row r="831" spans="1:22" x14ac:dyDescent="0.25">
      <c r="A831" s="5">
        <v>829</v>
      </c>
      <c r="B831" s="1">
        <v>41421</v>
      </c>
      <c r="C831" s="2">
        <v>182.64565999999999</v>
      </c>
      <c r="D831" s="2">
        <v>147.423157</v>
      </c>
      <c r="E831" s="9">
        <f t="shared" si="152"/>
        <v>-3.3657255097647294</v>
      </c>
      <c r="F831" s="2">
        <f t="array" ref="F831:G831">LINEST(C731:C830,D731:D830)</f>
        <v>0.86744066320129964</v>
      </c>
      <c r="G831" s="2">
        <v>58.130544430455402</v>
      </c>
      <c r="H831" s="2">
        <f t="shared" si="153"/>
        <v>186.01138550976472</v>
      </c>
      <c r="I831" s="4">
        <f t="shared" si="154"/>
        <v>-1.4118597900380618</v>
      </c>
      <c r="J831" t="str">
        <f>_xlfn.IFS(I831&gt;Backtesting!$H$15,IF(OR(J830=$J$3,J830=$J$5),$J$5,$J$3),I831&lt;-Backtesting!$H$15,IF(OR(J830=$J$4,J830=$J$5),$J$5,$J$4),TRUE,IF(OR(J830=$J$7,J830=$J$6),$J$7,$J$6))</f>
        <v>Do nothing</v>
      </c>
      <c r="K831" t="str">
        <f t="shared" si="155"/>
        <v>Null</v>
      </c>
      <c r="L831" t="str">
        <f t="shared" si="156"/>
        <v>Null</v>
      </c>
      <c r="M831" s="7">
        <f t="shared" si="159"/>
        <v>0</v>
      </c>
      <c r="N831" s="7">
        <f t="shared" si="160"/>
        <v>0</v>
      </c>
      <c r="O831" s="10">
        <f t="shared" si="161"/>
        <v>0</v>
      </c>
      <c r="P831" s="4">
        <f t="shared" si="157"/>
        <v>46.350195333333275</v>
      </c>
      <c r="Q831" s="19">
        <f t="shared" si="162"/>
        <v>46.350195333333275</v>
      </c>
      <c r="R831" s="2">
        <f t="shared" si="163"/>
        <v>0</v>
      </c>
      <c r="S831" s="2">
        <f t="shared" si="164"/>
        <v>0</v>
      </c>
      <c r="T831" s="19">
        <f t="shared" si="165"/>
        <v>46.350195333333275</v>
      </c>
      <c r="U831" s="19">
        <f t="shared" si="158"/>
        <v>0</v>
      </c>
      <c r="V831">
        <f t="shared" si="151"/>
        <v>2013</v>
      </c>
    </row>
    <row r="832" spans="1:22" x14ac:dyDescent="0.25">
      <c r="A832" s="5">
        <v>830</v>
      </c>
      <c r="B832" s="1">
        <v>41422</v>
      </c>
      <c r="C832" s="2">
        <v>181.76329000000001</v>
      </c>
      <c r="D832" s="2">
        <v>147.423157</v>
      </c>
      <c r="E832" s="9">
        <f t="shared" si="152"/>
        <v>-4.1985448470369704</v>
      </c>
      <c r="F832" s="2">
        <f t="array" ref="F832:G832">LINEST(C732:C831,D732:D831)</f>
        <v>0.85308341432441637</v>
      </c>
      <c r="G832" s="2">
        <v>60.197584722992488</v>
      </c>
      <c r="H832" s="2">
        <f t="shared" si="153"/>
        <v>185.96183484703698</v>
      </c>
      <c r="I832" s="4">
        <f t="shared" si="154"/>
        <v>-1.5434746636495023</v>
      </c>
      <c r="J832" t="str">
        <f>_xlfn.IFS(I832&gt;Backtesting!$H$15,IF(OR(J831=$J$3,J831=$J$5),$J$5,$J$3),I832&lt;-Backtesting!$H$15,IF(OR(J831=$J$4,J831=$J$5),$J$5,$J$4),TRUE,IF(OR(J831=$J$7,J831=$J$6),$J$7,$J$6))</f>
        <v>Do nothing</v>
      </c>
      <c r="K832" t="str">
        <f t="shared" si="155"/>
        <v>Null</v>
      </c>
      <c r="L832" t="str">
        <f t="shared" si="156"/>
        <v>Null</v>
      </c>
      <c r="M832" s="7">
        <f t="shared" si="159"/>
        <v>0</v>
      </c>
      <c r="N832" s="7">
        <f t="shared" si="160"/>
        <v>0</v>
      </c>
      <c r="O832" s="10">
        <f t="shared" si="161"/>
        <v>0</v>
      </c>
      <c r="P832" s="4">
        <f t="shared" si="157"/>
        <v>46.350195333333275</v>
      </c>
      <c r="Q832" s="19">
        <f t="shared" si="162"/>
        <v>46.350195333333275</v>
      </c>
      <c r="R832" s="2">
        <f t="shared" si="163"/>
        <v>0</v>
      </c>
      <c r="S832" s="2">
        <f t="shared" si="164"/>
        <v>0</v>
      </c>
      <c r="T832" s="19">
        <f t="shared" si="165"/>
        <v>46.350195333333275</v>
      </c>
      <c r="U832" s="19">
        <f t="shared" si="158"/>
        <v>0</v>
      </c>
      <c r="V832">
        <f t="shared" si="151"/>
        <v>2013</v>
      </c>
    </row>
    <row r="833" spans="1:22" x14ac:dyDescent="0.25">
      <c r="A833" s="5">
        <v>831</v>
      </c>
      <c r="B833" s="1">
        <v>41423</v>
      </c>
      <c r="C833" s="2">
        <v>179.998627</v>
      </c>
      <c r="D833" s="2">
        <v>143.47081</v>
      </c>
      <c r="E833" s="9">
        <f t="shared" si="152"/>
        <v>-2.5940204928396042</v>
      </c>
      <c r="F833" s="2">
        <f t="array" ref="F833:G833">LINEST(C733:C832,D733:D832)</f>
        <v>0.83619420175001002</v>
      </c>
      <c r="G833" s="2">
        <v>62.623188050462232</v>
      </c>
      <c r="H833" s="2">
        <f t="shared" si="153"/>
        <v>182.5926474928396</v>
      </c>
      <c r="I833" s="4">
        <f t="shared" si="154"/>
        <v>-1.2394173046254875</v>
      </c>
      <c r="J833" t="str">
        <f>_xlfn.IFS(I833&gt;Backtesting!$H$15,IF(OR(J832=$J$3,J832=$J$5),$J$5,$J$3),I833&lt;-Backtesting!$H$15,IF(OR(J832=$J$4,J832=$J$5),$J$5,$J$4),TRUE,IF(OR(J832=$J$7,J832=$J$6),$J$7,$J$6))</f>
        <v>Do nothing</v>
      </c>
      <c r="K833" t="str">
        <f t="shared" si="155"/>
        <v>Null</v>
      </c>
      <c r="L833" t="str">
        <f t="shared" si="156"/>
        <v>Null</v>
      </c>
      <c r="M833" s="7">
        <f t="shared" si="159"/>
        <v>0</v>
      </c>
      <c r="N833" s="7">
        <f t="shared" si="160"/>
        <v>0</v>
      </c>
      <c r="O833" s="10">
        <f t="shared" si="161"/>
        <v>0</v>
      </c>
      <c r="P833" s="4">
        <f t="shared" si="157"/>
        <v>46.350195333333275</v>
      </c>
      <c r="Q833" s="19">
        <f t="shared" si="162"/>
        <v>46.350195333333275</v>
      </c>
      <c r="R833" s="2">
        <f t="shared" si="163"/>
        <v>0</v>
      </c>
      <c r="S833" s="2">
        <f t="shared" si="164"/>
        <v>0</v>
      </c>
      <c r="T833" s="19">
        <f t="shared" si="165"/>
        <v>46.350195333333275</v>
      </c>
      <c r="U833" s="19">
        <f t="shared" si="158"/>
        <v>0</v>
      </c>
      <c r="V833">
        <f t="shared" si="151"/>
        <v>2013</v>
      </c>
    </row>
    <row r="834" spans="1:22" x14ac:dyDescent="0.25">
      <c r="A834" s="5">
        <v>832</v>
      </c>
      <c r="B834" s="1">
        <v>41424</v>
      </c>
      <c r="C834" s="2">
        <v>174.263351</v>
      </c>
      <c r="D834" s="2">
        <v>140.70416299999999</v>
      </c>
      <c r="E834" s="9">
        <f t="shared" si="152"/>
        <v>-6.092713171996877</v>
      </c>
      <c r="F834" s="2">
        <f t="array" ref="F834:G834">LINEST(C734:C833,D734:D833)</f>
        <v>0.82941955728623573</v>
      </c>
      <c r="G834" s="2">
        <v>63.653279588206544</v>
      </c>
      <c r="H834" s="2">
        <f t="shared" si="153"/>
        <v>180.35606417199688</v>
      </c>
      <c r="I834" s="4">
        <f t="shared" si="154"/>
        <v>-1.8539121911409839</v>
      </c>
      <c r="J834" t="str">
        <f>_xlfn.IFS(I834&gt;Backtesting!$H$15,IF(OR(J833=$J$3,J833=$J$5),$J$5,$J$3),I834&lt;-Backtesting!$H$15,IF(OR(J833=$J$4,J833=$J$5),$J$5,$J$4),TRUE,IF(OR(J833=$J$7,J833=$J$6),$J$7,$J$6))</f>
        <v>Do nothing</v>
      </c>
      <c r="K834" t="str">
        <f t="shared" si="155"/>
        <v>Null</v>
      </c>
      <c r="L834" t="str">
        <f t="shared" si="156"/>
        <v>Null</v>
      </c>
      <c r="M834" s="7">
        <f t="shared" si="159"/>
        <v>0</v>
      </c>
      <c r="N834" s="7">
        <f t="shared" si="160"/>
        <v>0</v>
      </c>
      <c r="O834" s="10">
        <f t="shared" si="161"/>
        <v>0</v>
      </c>
      <c r="P834" s="4">
        <f t="shared" si="157"/>
        <v>46.350195333333275</v>
      </c>
      <c r="Q834" s="19">
        <f t="shared" si="162"/>
        <v>46.350195333333275</v>
      </c>
      <c r="R834" s="2">
        <f t="shared" si="163"/>
        <v>0</v>
      </c>
      <c r="S834" s="2">
        <f t="shared" si="164"/>
        <v>0</v>
      </c>
      <c r="T834" s="19">
        <f t="shared" si="165"/>
        <v>46.350195333333275</v>
      </c>
      <c r="U834" s="19">
        <f t="shared" si="158"/>
        <v>0</v>
      </c>
      <c r="V834">
        <f t="shared" si="151"/>
        <v>2013</v>
      </c>
    </row>
    <row r="835" spans="1:22" x14ac:dyDescent="0.25">
      <c r="A835" s="5">
        <v>833</v>
      </c>
      <c r="B835" s="1">
        <v>41425</v>
      </c>
      <c r="C835" s="2">
        <v>172.05749499999999</v>
      </c>
      <c r="D835" s="2">
        <v>137.14704900000001</v>
      </c>
      <c r="E835" s="9">
        <f t="shared" si="152"/>
        <v>-5.4047193002118377</v>
      </c>
      <c r="F835" s="2">
        <f t="array" ref="F835:G835">LINEST(C735:C834,D735:D834)</f>
        <v>0.82940604459053102</v>
      </c>
      <c r="G835" s="2">
        <v>63.711622861858075</v>
      </c>
      <c r="H835" s="2">
        <f t="shared" si="153"/>
        <v>177.46221430021183</v>
      </c>
      <c r="I835" s="4">
        <f t="shared" si="154"/>
        <v>-1.7107944484716808</v>
      </c>
      <c r="J835" t="str">
        <f>_xlfn.IFS(I835&gt;Backtesting!$H$15,IF(OR(J834=$J$3,J834=$J$5),$J$5,$J$3),I835&lt;-Backtesting!$H$15,IF(OR(J834=$J$4,J834=$J$5),$J$5,$J$4),TRUE,IF(OR(J834=$J$7,J834=$J$6),$J$7,$J$6))</f>
        <v>Do nothing</v>
      </c>
      <c r="K835" t="str">
        <f t="shared" si="155"/>
        <v>Null</v>
      </c>
      <c r="L835" t="str">
        <f t="shared" si="156"/>
        <v>Null</v>
      </c>
      <c r="M835" s="7">
        <f t="shared" si="159"/>
        <v>0</v>
      </c>
      <c r="N835" s="7">
        <f t="shared" si="160"/>
        <v>0</v>
      </c>
      <c r="O835" s="10">
        <f t="shared" si="161"/>
        <v>0</v>
      </c>
      <c r="P835" s="4">
        <f t="shared" si="157"/>
        <v>46.350195333333275</v>
      </c>
      <c r="Q835" s="19">
        <f t="shared" si="162"/>
        <v>46.350195333333275</v>
      </c>
      <c r="R835" s="2">
        <f t="shared" si="163"/>
        <v>0</v>
      </c>
      <c r="S835" s="2">
        <f t="shared" si="164"/>
        <v>0</v>
      </c>
      <c r="T835" s="19">
        <f t="shared" si="165"/>
        <v>46.350195333333275</v>
      </c>
      <c r="U835" s="19">
        <f t="shared" si="158"/>
        <v>0</v>
      </c>
      <c r="V835">
        <f t="shared" si="151"/>
        <v>2013</v>
      </c>
    </row>
    <row r="836" spans="1:22" x14ac:dyDescent="0.25">
      <c r="A836" s="5">
        <v>834</v>
      </c>
      <c r="B836" s="1">
        <v>41428</v>
      </c>
      <c r="C836" s="2">
        <v>173.381012</v>
      </c>
      <c r="D836" s="2">
        <v>136.356537</v>
      </c>
      <c r="E836" s="9">
        <f t="shared" si="152"/>
        <v>-3.4298569101069347</v>
      </c>
      <c r="F836" s="2">
        <f t="array" ref="F836:G836">LINEST(C736:C835,D736:D835)</f>
        <v>0.84310115920139994</v>
      </c>
      <c r="G836" s="2">
        <v>61.848514500718338</v>
      </c>
      <c r="H836" s="2">
        <f t="shared" si="153"/>
        <v>176.81086891010693</v>
      </c>
      <c r="I836" s="4">
        <f t="shared" si="154"/>
        <v>-1.3498049331119715</v>
      </c>
      <c r="J836" t="str">
        <f>_xlfn.IFS(I836&gt;Backtesting!$H$15,IF(OR(J835=$J$3,J835=$J$5),$J$5,$J$3),I836&lt;-Backtesting!$H$15,IF(OR(J835=$J$4,J835=$J$5),$J$5,$J$4),TRUE,IF(OR(J835=$J$7,J835=$J$6),$J$7,$J$6))</f>
        <v>Do nothing</v>
      </c>
      <c r="K836" t="str">
        <f t="shared" si="155"/>
        <v>Null</v>
      </c>
      <c r="L836" t="str">
        <f t="shared" si="156"/>
        <v>Null</v>
      </c>
      <c r="M836" s="7">
        <f t="shared" si="159"/>
        <v>0</v>
      </c>
      <c r="N836" s="7">
        <f t="shared" si="160"/>
        <v>0</v>
      </c>
      <c r="O836" s="10">
        <f t="shared" si="161"/>
        <v>0</v>
      </c>
      <c r="P836" s="4">
        <f t="shared" si="157"/>
        <v>46.350195333333275</v>
      </c>
      <c r="Q836" s="19">
        <f t="shared" si="162"/>
        <v>46.350195333333275</v>
      </c>
      <c r="R836" s="2">
        <f t="shared" si="163"/>
        <v>0</v>
      </c>
      <c r="S836" s="2">
        <f t="shared" si="164"/>
        <v>0</v>
      </c>
      <c r="T836" s="19">
        <f t="shared" si="165"/>
        <v>46.350195333333275</v>
      </c>
      <c r="U836" s="19">
        <f t="shared" si="158"/>
        <v>0</v>
      </c>
      <c r="V836">
        <f t="shared" ref="V836:V899" si="166">YEAR(B836)</f>
        <v>2013</v>
      </c>
    </row>
    <row r="837" spans="1:22" x14ac:dyDescent="0.25">
      <c r="A837" s="5">
        <v>835</v>
      </c>
      <c r="B837" s="1">
        <v>41429</v>
      </c>
      <c r="C837" s="2">
        <v>177.351563</v>
      </c>
      <c r="D837" s="2">
        <v>137.93746899999999</v>
      </c>
      <c r="E837" s="9">
        <f t="shared" si="152"/>
        <v>-0.82659054246653341</v>
      </c>
      <c r="F837" s="2">
        <f t="array" ref="F837:G837">LINEST(C737:C836,D737:D836)</f>
        <v>0.84858574212305216</v>
      </c>
      <c r="G837" s="2">
        <v>61.12638404452602</v>
      </c>
      <c r="H837" s="2">
        <f t="shared" si="153"/>
        <v>178.17815354246653</v>
      </c>
      <c r="I837" s="4">
        <f t="shared" si="154"/>
        <v>-0.881612254124849</v>
      </c>
      <c r="J837" t="str">
        <f>_xlfn.IFS(I837&gt;Backtesting!$H$15,IF(OR(J836=$J$3,J836=$J$5),$J$5,$J$3),I837&lt;-Backtesting!$H$15,IF(OR(J836=$J$4,J836=$J$5),$J$5,$J$4),TRUE,IF(OR(J836=$J$7,J836=$J$6),$J$7,$J$6))</f>
        <v>Do nothing</v>
      </c>
      <c r="K837" t="str">
        <f t="shared" si="155"/>
        <v>Null</v>
      </c>
      <c r="L837" t="str">
        <f t="shared" si="156"/>
        <v>Null</v>
      </c>
      <c r="M837" s="7">
        <f t="shared" si="159"/>
        <v>0</v>
      </c>
      <c r="N837" s="7">
        <f t="shared" si="160"/>
        <v>0</v>
      </c>
      <c r="O837" s="10">
        <f t="shared" si="161"/>
        <v>0</v>
      </c>
      <c r="P837" s="4">
        <f t="shared" si="157"/>
        <v>46.350195333333275</v>
      </c>
      <c r="Q837" s="19">
        <f t="shared" si="162"/>
        <v>46.350195333333275</v>
      </c>
      <c r="R837" s="2">
        <f t="shared" si="163"/>
        <v>0</v>
      </c>
      <c r="S837" s="2">
        <f t="shared" si="164"/>
        <v>0</v>
      </c>
      <c r="T837" s="19">
        <f t="shared" si="165"/>
        <v>46.350195333333275</v>
      </c>
      <c r="U837" s="19">
        <f t="shared" si="158"/>
        <v>0</v>
      </c>
      <c r="V837">
        <f t="shared" si="166"/>
        <v>2013</v>
      </c>
    </row>
    <row r="838" spans="1:22" x14ac:dyDescent="0.25">
      <c r="A838" s="5">
        <v>836</v>
      </c>
      <c r="B838" s="1">
        <v>41430</v>
      </c>
      <c r="C838" s="2">
        <v>170.733948</v>
      </c>
      <c r="D838" s="2">
        <v>137.54225199999999</v>
      </c>
      <c r="E838" s="9">
        <f t="shared" si="152"/>
        <v>-7.1704635879945329</v>
      </c>
      <c r="F838" s="2">
        <f t="array" ref="F838:G838">LINEST(C738:C837,D738:D837)</f>
        <v>0.85470655789585448</v>
      </c>
      <c r="G838" s="2">
        <v>60.346146815830338</v>
      </c>
      <c r="H838" s="2">
        <f t="shared" si="153"/>
        <v>177.90441158799453</v>
      </c>
      <c r="I838" s="4">
        <f t="shared" si="154"/>
        <v>-1.9724731730798484</v>
      </c>
      <c r="J838" t="str">
        <f>_xlfn.IFS(I838&gt;Backtesting!$H$15,IF(OR(J837=$J$3,J837=$J$5),$J$5,$J$3),I838&lt;-Backtesting!$H$15,IF(OR(J837=$J$4,J837=$J$5),$J$5,$J$4),TRUE,IF(OR(J837=$J$7,J837=$J$6),$J$7,$J$6))</f>
        <v>Do nothing</v>
      </c>
      <c r="K838" t="str">
        <f t="shared" si="155"/>
        <v>Null</v>
      </c>
      <c r="L838" t="str">
        <f t="shared" si="156"/>
        <v>Null</v>
      </c>
      <c r="M838" s="7">
        <f t="shared" si="159"/>
        <v>0</v>
      </c>
      <c r="N838" s="7">
        <f t="shared" si="160"/>
        <v>0</v>
      </c>
      <c r="O838" s="10">
        <f t="shared" si="161"/>
        <v>0</v>
      </c>
      <c r="P838" s="4">
        <f t="shared" si="157"/>
        <v>46.350195333333275</v>
      </c>
      <c r="Q838" s="19">
        <f t="shared" si="162"/>
        <v>46.350195333333275</v>
      </c>
      <c r="R838" s="2">
        <f t="shared" si="163"/>
        <v>0</v>
      </c>
      <c r="S838" s="2">
        <f t="shared" si="164"/>
        <v>0</v>
      </c>
      <c r="T838" s="19">
        <f t="shared" si="165"/>
        <v>46.350195333333275</v>
      </c>
      <c r="U838" s="19">
        <f t="shared" si="158"/>
        <v>0</v>
      </c>
      <c r="V838">
        <f t="shared" si="166"/>
        <v>2013</v>
      </c>
    </row>
    <row r="839" spans="1:22" x14ac:dyDescent="0.25">
      <c r="A839" s="5">
        <v>837</v>
      </c>
      <c r="B839" s="1">
        <v>41431</v>
      </c>
      <c r="C839" s="2">
        <v>172.05749499999999</v>
      </c>
      <c r="D839" s="2">
        <v>135.17085299999999</v>
      </c>
      <c r="E839" s="9">
        <f t="shared" ref="E839:E902" si="167">C839-H839</f>
        <v>-3.8049789064392883</v>
      </c>
      <c r="F839" s="2">
        <f t="array" ref="F839:G839">LINEST(C739:C838,D739:D838)</f>
        <v>0.86033288446130807</v>
      </c>
      <c r="G839" s="2">
        <v>59.570544049853822</v>
      </c>
      <c r="H839" s="2">
        <f t="shared" ref="H839:H902" si="168">F839*D839+G839</f>
        <v>175.86247390643928</v>
      </c>
      <c r="I839" s="4">
        <f t="shared" si="154"/>
        <v>-1.3536718848645264</v>
      </c>
      <c r="J839" t="str">
        <f>_xlfn.IFS(I839&gt;Backtesting!$H$15,IF(OR(J838=$J$3,J838=$J$5),$J$5,$J$3),I839&lt;-Backtesting!$H$15,IF(OR(J838=$J$4,J838=$J$5),$J$5,$J$4),TRUE,IF(OR(J838=$J$7,J838=$J$6),$J$7,$J$6))</f>
        <v>Do nothing</v>
      </c>
      <c r="K839" t="str">
        <f t="shared" si="155"/>
        <v>Null</v>
      </c>
      <c r="L839" t="str">
        <f t="shared" si="156"/>
        <v>Null</v>
      </c>
      <c r="M839" s="7">
        <f t="shared" si="159"/>
        <v>0</v>
      </c>
      <c r="N839" s="7">
        <f t="shared" si="160"/>
        <v>0</v>
      </c>
      <c r="O839" s="10">
        <f t="shared" si="161"/>
        <v>0</v>
      </c>
      <c r="P839" s="4">
        <f t="shared" si="157"/>
        <v>46.350195333333275</v>
      </c>
      <c r="Q839" s="19">
        <f t="shared" si="162"/>
        <v>46.350195333333275</v>
      </c>
      <c r="R839" s="2">
        <f t="shared" si="163"/>
        <v>0</v>
      </c>
      <c r="S839" s="2">
        <f t="shared" si="164"/>
        <v>0</v>
      </c>
      <c r="T839" s="19">
        <f t="shared" si="165"/>
        <v>46.350195333333275</v>
      </c>
      <c r="U839" s="19">
        <f t="shared" si="158"/>
        <v>0</v>
      </c>
      <c r="V839">
        <f t="shared" si="166"/>
        <v>2013</v>
      </c>
    </row>
    <row r="840" spans="1:22" x14ac:dyDescent="0.25">
      <c r="A840" s="5">
        <v>838</v>
      </c>
      <c r="B840" s="1">
        <v>41432</v>
      </c>
      <c r="C840" s="2">
        <v>172.05749499999999</v>
      </c>
      <c r="D840" s="2">
        <v>137.54225199999999</v>
      </c>
      <c r="E840" s="9">
        <f t="shared" si="167"/>
        <v>-5.8637541583470636</v>
      </c>
      <c r="F840" s="2">
        <f t="array" ref="F840:G840">LINEST(C740:C839,D740:D839)</f>
        <v>0.87065191059417124</v>
      </c>
      <c r="G840" s="2">
        <v>58.1698246671221</v>
      </c>
      <c r="H840" s="2">
        <f t="shared" si="168"/>
        <v>177.92124915834705</v>
      </c>
      <c r="I840" s="4">
        <f t="shared" si="154"/>
        <v>-1.6821739020635358</v>
      </c>
      <c r="J840" t="str">
        <f>_xlfn.IFS(I840&gt;Backtesting!$H$15,IF(OR(J839=$J$3,J839=$J$5),$J$5,$J$3),I840&lt;-Backtesting!$H$15,IF(OR(J839=$J$4,J839=$J$5),$J$5,$J$4),TRUE,IF(OR(J839=$J$7,J839=$J$6),$J$7,$J$6))</f>
        <v>Do nothing</v>
      </c>
      <c r="K840" t="str">
        <f t="shared" si="155"/>
        <v>Null</v>
      </c>
      <c r="L840" t="str">
        <f t="shared" si="156"/>
        <v>Null</v>
      </c>
      <c r="M840" s="7">
        <f t="shared" si="159"/>
        <v>0</v>
      </c>
      <c r="N840" s="7">
        <f t="shared" si="160"/>
        <v>0</v>
      </c>
      <c r="O840" s="10">
        <f t="shared" si="161"/>
        <v>0</v>
      </c>
      <c r="P840" s="4">
        <f t="shared" si="157"/>
        <v>46.350195333333275</v>
      </c>
      <c r="Q840" s="19">
        <f t="shared" si="162"/>
        <v>46.350195333333275</v>
      </c>
      <c r="R840" s="2">
        <f t="shared" si="163"/>
        <v>0</v>
      </c>
      <c r="S840" s="2">
        <f t="shared" si="164"/>
        <v>0</v>
      </c>
      <c r="T840" s="19">
        <f t="shared" si="165"/>
        <v>46.350195333333275</v>
      </c>
      <c r="U840" s="19">
        <f t="shared" si="158"/>
        <v>0</v>
      </c>
      <c r="V840">
        <f t="shared" si="166"/>
        <v>2013</v>
      </c>
    </row>
    <row r="841" spans="1:22" x14ac:dyDescent="0.25">
      <c r="A841" s="5">
        <v>839</v>
      </c>
      <c r="B841" s="1">
        <v>41435</v>
      </c>
      <c r="C841" s="2">
        <v>170.733948</v>
      </c>
      <c r="D841" s="2">
        <v>139.123199</v>
      </c>
      <c r="E841" s="9">
        <f t="shared" si="167"/>
        <v>-8.580245990958133</v>
      </c>
      <c r="F841" s="2">
        <f t="array" ref="F841:G841">LINEST(C741:C840,D741:D840)</f>
        <v>0.88008097135092278</v>
      </c>
      <c r="G841" s="2">
        <v>56.874513877590417</v>
      </c>
      <c r="H841" s="2">
        <f t="shared" si="168"/>
        <v>179.31419399095813</v>
      </c>
      <c r="I841" s="4">
        <f t="shared" si="154"/>
        <v>-2.1017698959912283</v>
      </c>
      <c r="J841" t="str">
        <f>_xlfn.IFS(I841&gt;Backtesting!$H$15,IF(OR(J840=$J$3,J840=$J$5),$J$5,$J$3),I841&lt;-Backtesting!$H$15,IF(OR(J840=$J$4,J840=$J$5),$J$5,$J$4),TRUE,IF(OR(J840=$J$7,J840=$J$6),$J$7,$J$6))</f>
        <v>Long KBANK Short SCB</v>
      </c>
      <c r="K841" t="str">
        <f t="shared" si="155"/>
        <v>KBANK</v>
      </c>
      <c r="L841" t="str">
        <f t="shared" si="156"/>
        <v>SCB</v>
      </c>
      <c r="M841" s="7">
        <f t="shared" si="159"/>
        <v>139.123199</v>
      </c>
      <c r="N841" s="7">
        <f t="shared" si="160"/>
        <v>-170.733948</v>
      </c>
      <c r="O841" s="10">
        <f t="shared" si="161"/>
        <v>-31.610748999999998</v>
      </c>
      <c r="P841" s="4">
        <f t="shared" si="157"/>
        <v>46.350195333333275</v>
      </c>
      <c r="Q841" s="19">
        <f t="shared" si="162"/>
        <v>14.739446333333277</v>
      </c>
      <c r="R841" s="2">
        <f t="shared" si="163"/>
        <v>170.733948</v>
      </c>
      <c r="S841" s="2">
        <f t="shared" si="164"/>
        <v>-139.123199</v>
      </c>
      <c r="T841" s="19">
        <f t="shared" si="165"/>
        <v>46.350195333333261</v>
      </c>
      <c r="U841" s="19">
        <f t="shared" si="158"/>
        <v>-3.3306690738754701E-16</v>
      </c>
      <c r="V841">
        <f t="shared" si="166"/>
        <v>2013</v>
      </c>
    </row>
    <row r="842" spans="1:22" x14ac:dyDescent="0.25">
      <c r="A842" s="5">
        <v>840</v>
      </c>
      <c r="B842" s="1">
        <v>41436</v>
      </c>
      <c r="C842" s="2">
        <v>160.14582799999999</v>
      </c>
      <c r="D842" s="2">
        <v>130.42799400000001</v>
      </c>
      <c r="E842" s="9">
        <f t="shared" si="167"/>
        <v>-11.495096744667791</v>
      </c>
      <c r="F842" s="2">
        <f t="array" ref="F842:G842">LINEST(C742:C841,D742:D841)</f>
        <v>0.88195940351521618</v>
      </c>
      <c r="G842" s="2">
        <v>56.608728954741579</v>
      </c>
      <c r="H842" s="2">
        <f t="shared" si="168"/>
        <v>171.64092474466779</v>
      </c>
      <c r="I842" s="4">
        <f t="shared" si="154"/>
        <v>-2.51766070655838</v>
      </c>
      <c r="J842" t="str">
        <f>_xlfn.IFS(I842&gt;Backtesting!$H$15,IF(OR(J841=$J$3,J841=$J$5),$J$5,$J$3),I842&lt;-Backtesting!$H$15,IF(OR(J841=$J$4,J841=$J$5),$J$5,$J$4),TRUE,IF(OR(J841=$J$7,J841=$J$6),$J$7,$J$6))</f>
        <v>Hold position</v>
      </c>
      <c r="K842" t="str">
        <f t="shared" si="155"/>
        <v>KBANK</v>
      </c>
      <c r="L842" t="str">
        <f t="shared" si="156"/>
        <v>SCB</v>
      </c>
      <c r="M842" s="7">
        <f t="shared" si="159"/>
        <v>0</v>
      </c>
      <c r="N842" s="7">
        <f t="shared" si="160"/>
        <v>0</v>
      </c>
      <c r="O842" s="10">
        <f t="shared" si="161"/>
        <v>0</v>
      </c>
      <c r="P842" s="4">
        <f t="shared" si="157"/>
        <v>14.739446333333277</v>
      </c>
      <c r="Q842" s="19">
        <f t="shared" si="162"/>
        <v>14.739446333333277</v>
      </c>
      <c r="R842" s="2">
        <f t="shared" si="163"/>
        <v>160.14582799999999</v>
      </c>
      <c r="S842" s="2">
        <f t="shared" si="164"/>
        <v>-130.42799400000001</v>
      </c>
      <c r="T842" s="19">
        <f t="shared" si="165"/>
        <v>44.457280333333244</v>
      </c>
      <c r="U842" s="19">
        <f t="shared" si="158"/>
        <v>-4.169677073947857E-2</v>
      </c>
      <c r="V842">
        <f t="shared" si="166"/>
        <v>2013</v>
      </c>
    </row>
    <row r="843" spans="1:22" x14ac:dyDescent="0.25">
      <c r="A843" s="5">
        <v>841</v>
      </c>
      <c r="B843" s="1">
        <v>41437</v>
      </c>
      <c r="C843" s="2">
        <v>154.41056800000001</v>
      </c>
      <c r="D843" s="2">
        <v>131.21845999999999</v>
      </c>
      <c r="E843" s="9">
        <f t="shared" si="167"/>
        <v>-17.672870821509804</v>
      </c>
      <c r="F843" s="2">
        <f t="array" ref="F843:G843">LINEST(C743:C842,D743:D842)</f>
        <v>0.90536570969061736</v>
      </c>
      <c r="G843" s="2">
        <v>53.282744659099933</v>
      </c>
      <c r="H843" s="2">
        <f t="shared" si="168"/>
        <v>172.08343882150982</v>
      </c>
      <c r="I843" s="4">
        <f t="shared" si="154"/>
        <v>-3.3953381534759868</v>
      </c>
      <c r="J843" t="str">
        <f>_xlfn.IFS(I843&gt;Backtesting!$H$15,IF(OR(J842=$J$3,J842=$J$5),$J$5,$J$3),I843&lt;-Backtesting!$H$15,IF(OR(J842=$J$4,J842=$J$5),$J$5,$J$4),TRUE,IF(OR(J842=$J$7,J842=$J$6),$J$7,$J$6))</f>
        <v>Hold position</v>
      </c>
      <c r="K843" t="str">
        <f t="shared" si="155"/>
        <v>KBANK</v>
      </c>
      <c r="L843" t="str">
        <f t="shared" si="156"/>
        <v>SCB</v>
      </c>
      <c r="M843" s="7">
        <f t="shared" si="159"/>
        <v>0</v>
      </c>
      <c r="N843" s="7">
        <f t="shared" si="160"/>
        <v>0</v>
      </c>
      <c r="O843" s="10">
        <f t="shared" si="161"/>
        <v>0</v>
      </c>
      <c r="P843" s="4">
        <f t="shared" si="157"/>
        <v>14.739446333333277</v>
      </c>
      <c r="Q843" s="19">
        <f t="shared" si="162"/>
        <v>14.739446333333277</v>
      </c>
      <c r="R843" s="2">
        <f t="shared" si="163"/>
        <v>154.41056800000001</v>
      </c>
      <c r="S843" s="2">
        <f t="shared" si="164"/>
        <v>-131.21845999999999</v>
      </c>
      <c r="T843" s="19">
        <f t="shared" si="165"/>
        <v>37.931554333333281</v>
      </c>
      <c r="U843" s="19">
        <f t="shared" si="158"/>
        <v>-0.15874540171731566</v>
      </c>
      <c r="V843">
        <f t="shared" si="166"/>
        <v>2013</v>
      </c>
    </row>
    <row r="844" spans="1:22" x14ac:dyDescent="0.25">
      <c r="A844" s="5">
        <v>842</v>
      </c>
      <c r="B844" s="1">
        <v>41438</v>
      </c>
      <c r="C844" s="2">
        <v>157.057602</v>
      </c>
      <c r="D844" s="2">
        <v>129.63752700000001</v>
      </c>
      <c r="E844" s="9">
        <f t="shared" si="167"/>
        <v>-13.117399548814404</v>
      </c>
      <c r="F844" s="2">
        <f t="array" ref="F844:G844">LINEST(C744:C843,D744:D843)</f>
        <v>0.94123786048160329</v>
      </c>
      <c r="G844" s="2">
        <v>48.155252997208322</v>
      </c>
      <c r="H844" s="2">
        <f t="shared" si="168"/>
        <v>170.17500154881441</v>
      </c>
      <c r="I844" s="4">
        <f t="shared" ref="I844:I907" si="169">(E844-AVERAGE(E744:E843))/_xlfn.STDEV.S(E744:E843)</f>
        <v>-2.505822249565413</v>
      </c>
      <c r="J844" t="str">
        <f>_xlfn.IFS(I844&gt;Backtesting!$H$15,IF(OR(J843=$J$3,J843=$J$5),$J$5,$J$3),I844&lt;-Backtesting!$H$15,IF(OR(J843=$J$4,J843=$J$5),$J$5,$J$4),TRUE,IF(OR(J843=$J$7,J843=$J$6),$J$7,$J$6))</f>
        <v>Hold position</v>
      </c>
      <c r="K844" t="str">
        <f t="shared" ref="K844:K907" si="170">_xlfn.IFS($J844=$J$5,K843,$J844=$J$3,"SCB",$J844=$J$4,"KBANK",TRUE,"Null")</f>
        <v>KBANK</v>
      </c>
      <c r="L844" t="str">
        <f t="shared" ref="L844:L907" si="171">_xlfn.IFS($J844=$J$5,L843,$J844=$J$3,"KBANK",$J844=$J$4,"SCB",TRUE,"Null")</f>
        <v>SCB</v>
      </c>
      <c r="M844" s="7">
        <f t="shared" si="159"/>
        <v>0</v>
      </c>
      <c r="N844" s="7">
        <f t="shared" si="160"/>
        <v>0</v>
      </c>
      <c r="O844" s="10">
        <f t="shared" si="161"/>
        <v>0</v>
      </c>
      <c r="P844" s="4">
        <f t="shared" ref="P844:P907" si="172">Q843</f>
        <v>14.739446333333277</v>
      </c>
      <c r="Q844" s="19">
        <f t="shared" si="162"/>
        <v>14.739446333333277</v>
      </c>
      <c r="R844" s="2">
        <f t="shared" si="163"/>
        <v>157.057602</v>
      </c>
      <c r="S844" s="2">
        <f t="shared" si="164"/>
        <v>-129.63752700000001</v>
      </c>
      <c r="T844" s="19">
        <f t="shared" si="165"/>
        <v>42.159521333333288</v>
      </c>
      <c r="U844" s="19">
        <f t="shared" ref="U844:U907" si="173">LN(T844/T843)</f>
        <v>0.10567721673737904</v>
      </c>
      <c r="V844">
        <f t="shared" si="166"/>
        <v>2013</v>
      </c>
    </row>
    <row r="845" spans="1:22" x14ac:dyDescent="0.25">
      <c r="A845" s="5">
        <v>843</v>
      </c>
      <c r="B845" s="1">
        <v>41439</v>
      </c>
      <c r="C845" s="2">
        <v>172.05749499999999</v>
      </c>
      <c r="D845" s="2">
        <v>137.54225199999999</v>
      </c>
      <c r="E845" s="9">
        <f t="shared" si="167"/>
        <v>-5.4422262146853484</v>
      </c>
      <c r="F845" s="2">
        <f t="array" ref="F845:G845">LINEST(C745:C844,D745:D844)</f>
        <v>0.96955650400930393</v>
      </c>
      <c r="G845" s="2">
        <v>44.144736211998662</v>
      </c>
      <c r="H845" s="2">
        <f t="shared" si="168"/>
        <v>177.49972121468534</v>
      </c>
      <c r="I845" s="4">
        <f t="shared" si="169"/>
        <v>-1.2985999263701558</v>
      </c>
      <c r="J845" t="str">
        <f>_xlfn.IFS(I845&gt;Backtesting!$H$15,IF(OR(J844=$J$3,J844=$J$5),$J$5,$J$3),I845&lt;-Backtesting!$H$15,IF(OR(J844=$J$4,J844=$J$5),$J$5,$J$4),TRUE,IF(OR(J844=$J$7,J844=$J$6),$J$7,$J$6))</f>
        <v>Close position</v>
      </c>
      <c r="K845" t="str">
        <f t="shared" si="170"/>
        <v>Null</v>
      </c>
      <c r="L845" t="str">
        <f t="shared" si="171"/>
        <v>Null</v>
      </c>
      <c r="M845" s="7">
        <f t="shared" si="159"/>
        <v>172.05749499999999</v>
      </c>
      <c r="N845" s="7">
        <f t="shared" si="160"/>
        <v>-137.54225199999999</v>
      </c>
      <c r="O845" s="10">
        <f t="shared" si="161"/>
        <v>34.515242999999998</v>
      </c>
      <c r="P845" s="4">
        <f t="shared" si="172"/>
        <v>14.739446333333277</v>
      </c>
      <c r="Q845" s="19">
        <f t="shared" si="162"/>
        <v>49.254689333333275</v>
      </c>
      <c r="R845" s="2">
        <f t="shared" si="163"/>
        <v>0</v>
      </c>
      <c r="S845" s="2">
        <f t="shared" si="164"/>
        <v>0</v>
      </c>
      <c r="T845" s="19">
        <f t="shared" si="165"/>
        <v>49.254689333333275</v>
      </c>
      <c r="U845" s="19">
        <f t="shared" si="173"/>
        <v>0.15554402738049777</v>
      </c>
      <c r="V845">
        <f t="shared" si="166"/>
        <v>2013</v>
      </c>
    </row>
    <row r="846" spans="1:22" x14ac:dyDescent="0.25">
      <c r="A846" s="5">
        <v>844</v>
      </c>
      <c r="B846" s="1">
        <v>41442</v>
      </c>
      <c r="C846" s="2">
        <v>171.17515599999999</v>
      </c>
      <c r="D846" s="2">
        <v>137.54225199999999</v>
      </c>
      <c r="E846" s="9">
        <f t="shared" si="167"/>
        <v>-6.3484227621281946</v>
      </c>
      <c r="F846" s="2">
        <f t="array" ref="F846:G846">LINEST(C746:C845,D746:D845)</f>
        <v>0.9627116684330429</v>
      </c>
      <c r="G846" s="2">
        <v>45.110047859170152</v>
      </c>
      <c r="H846" s="2">
        <f t="shared" si="168"/>
        <v>177.52357876212818</v>
      </c>
      <c r="I846" s="4">
        <f t="shared" si="169"/>
        <v>-1.4063205063213045</v>
      </c>
      <c r="J846" t="str">
        <f>_xlfn.IFS(I846&gt;Backtesting!$H$15,IF(OR(J845=$J$3,J845=$J$5),$J$5,$J$3),I846&lt;-Backtesting!$H$15,IF(OR(J845=$J$4,J845=$J$5),$J$5,$J$4),TRUE,IF(OR(J845=$J$7,J845=$J$6),$J$7,$J$6))</f>
        <v>Do nothing</v>
      </c>
      <c r="K846" t="str">
        <f t="shared" si="170"/>
        <v>Null</v>
      </c>
      <c r="L846" t="str">
        <f t="shared" si="171"/>
        <v>Null</v>
      </c>
      <c r="M846" s="7">
        <f t="shared" si="159"/>
        <v>0</v>
      </c>
      <c r="N846" s="7">
        <f t="shared" si="160"/>
        <v>0</v>
      </c>
      <c r="O846" s="10">
        <f t="shared" si="161"/>
        <v>0</v>
      </c>
      <c r="P846" s="4">
        <f t="shared" si="172"/>
        <v>49.254689333333275</v>
      </c>
      <c r="Q846" s="19">
        <f t="shared" si="162"/>
        <v>49.254689333333275</v>
      </c>
      <c r="R846" s="2">
        <f t="shared" si="163"/>
        <v>0</v>
      </c>
      <c r="S846" s="2">
        <f t="shared" si="164"/>
        <v>0</v>
      </c>
      <c r="T846" s="19">
        <f t="shared" si="165"/>
        <v>49.254689333333275</v>
      </c>
      <c r="U846" s="19">
        <f t="shared" si="173"/>
        <v>0</v>
      </c>
      <c r="V846">
        <f t="shared" si="166"/>
        <v>2013</v>
      </c>
    </row>
    <row r="847" spans="1:22" x14ac:dyDescent="0.25">
      <c r="A847" s="5">
        <v>845</v>
      </c>
      <c r="B847" s="1">
        <v>41443</v>
      </c>
      <c r="C847" s="2">
        <v>165.43992600000001</v>
      </c>
      <c r="D847" s="2">
        <v>132.00895700000001</v>
      </c>
      <c r="E847" s="9">
        <f t="shared" si="167"/>
        <v>-6.8087324934122648</v>
      </c>
      <c r="F847" s="2">
        <f t="array" ref="F847:G847">LINEST(C747:C846,D747:D846)</f>
        <v>0.95566404114973613</v>
      </c>
      <c r="G847" s="2">
        <v>46.09244517883053</v>
      </c>
      <c r="H847" s="2">
        <f t="shared" si="168"/>
        <v>172.24865849341228</v>
      </c>
      <c r="I847" s="4">
        <f t="shared" si="169"/>
        <v>-1.4447250556420113</v>
      </c>
      <c r="J847" t="str">
        <f>_xlfn.IFS(I847&gt;Backtesting!$H$15,IF(OR(J846=$J$3,J846=$J$5),$J$5,$J$3),I847&lt;-Backtesting!$H$15,IF(OR(J846=$J$4,J846=$J$5),$J$5,$J$4),TRUE,IF(OR(J846=$J$7,J846=$J$6),$J$7,$J$6))</f>
        <v>Do nothing</v>
      </c>
      <c r="K847" t="str">
        <f t="shared" si="170"/>
        <v>Null</v>
      </c>
      <c r="L847" t="str">
        <f t="shared" si="171"/>
        <v>Null</v>
      </c>
      <c r="M847" s="7">
        <f t="shared" si="159"/>
        <v>0</v>
      </c>
      <c r="N847" s="7">
        <f t="shared" si="160"/>
        <v>0</v>
      </c>
      <c r="O847" s="10">
        <f t="shared" si="161"/>
        <v>0</v>
      </c>
      <c r="P847" s="4">
        <f t="shared" si="172"/>
        <v>49.254689333333275</v>
      </c>
      <c r="Q847" s="19">
        <f t="shared" si="162"/>
        <v>49.254689333333275</v>
      </c>
      <c r="R847" s="2">
        <f t="shared" si="163"/>
        <v>0</v>
      </c>
      <c r="S847" s="2">
        <f t="shared" si="164"/>
        <v>0</v>
      </c>
      <c r="T847" s="19">
        <f t="shared" si="165"/>
        <v>49.254689333333275</v>
      </c>
      <c r="U847" s="19">
        <f t="shared" si="173"/>
        <v>0</v>
      </c>
      <c r="V847">
        <f t="shared" si="166"/>
        <v>2013</v>
      </c>
    </row>
    <row r="848" spans="1:22" x14ac:dyDescent="0.25">
      <c r="A848" s="5">
        <v>846</v>
      </c>
      <c r="B848" s="1">
        <v>41444</v>
      </c>
      <c r="C848" s="2">
        <v>167.64576700000001</v>
      </c>
      <c r="D848" s="2">
        <v>134.38035600000001</v>
      </c>
      <c r="E848" s="9">
        <f t="shared" si="167"/>
        <v>-6.8282727861795536</v>
      </c>
      <c r="F848" s="2">
        <f t="array" ref="F848:G848">LINEST(C748:C847,D748:D847)</f>
        <v>0.96252489647024397</v>
      </c>
      <c r="G848" s="2">
        <v>45.129601539645023</v>
      </c>
      <c r="H848" s="2">
        <f t="shared" si="168"/>
        <v>174.47403978617956</v>
      </c>
      <c r="I848" s="4">
        <f t="shared" si="169"/>
        <v>-1.419869634105644</v>
      </c>
      <c r="J848" t="str">
        <f>_xlfn.IFS(I848&gt;Backtesting!$H$15,IF(OR(J847=$J$3,J847=$J$5),$J$5,$J$3),I848&lt;-Backtesting!$H$15,IF(OR(J847=$J$4,J847=$J$5),$J$5,$J$4),TRUE,IF(OR(J847=$J$7,J847=$J$6),$J$7,$J$6))</f>
        <v>Do nothing</v>
      </c>
      <c r="K848" t="str">
        <f t="shared" si="170"/>
        <v>Null</v>
      </c>
      <c r="L848" t="str">
        <f t="shared" si="171"/>
        <v>Null</v>
      </c>
      <c r="M848" s="7">
        <f t="shared" si="159"/>
        <v>0</v>
      </c>
      <c r="N848" s="7">
        <f t="shared" si="160"/>
        <v>0</v>
      </c>
      <c r="O848" s="10">
        <f t="shared" si="161"/>
        <v>0</v>
      </c>
      <c r="P848" s="4">
        <f t="shared" si="172"/>
        <v>49.254689333333275</v>
      </c>
      <c r="Q848" s="19">
        <f t="shared" si="162"/>
        <v>49.254689333333275</v>
      </c>
      <c r="R848" s="2">
        <f t="shared" si="163"/>
        <v>0</v>
      </c>
      <c r="S848" s="2">
        <f t="shared" si="164"/>
        <v>0</v>
      </c>
      <c r="T848" s="19">
        <f t="shared" si="165"/>
        <v>49.254689333333275</v>
      </c>
      <c r="U848" s="19">
        <f t="shared" si="173"/>
        <v>0</v>
      </c>
      <c r="V848">
        <f t="shared" si="166"/>
        <v>2013</v>
      </c>
    </row>
    <row r="849" spans="1:22" x14ac:dyDescent="0.25">
      <c r="A849" s="5">
        <v>847</v>
      </c>
      <c r="B849" s="1">
        <v>41445</v>
      </c>
      <c r="C849" s="2">
        <v>158.82229599999999</v>
      </c>
      <c r="D849" s="2">
        <v>128.05658</v>
      </c>
      <c r="E849" s="9">
        <f t="shared" si="167"/>
        <v>-9.5229865582531943</v>
      </c>
      <c r="F849" s="2">
        <f t="array" ref="F849:G849">LINEST(C749:C848,D749:D848)</f>
        <v>0.96610867204475237</v>
      </c>
      <c r="G849" s="2">
        <v>44.628710107860599</v>
      </c>
      <c r="H849" s="2">
        <f t="shared" si="168"/>
        <v>168.34528255825319</v>
      </c>
      <c r="I849" s="4">
        <f t="shared" si="169"/>
        <v>-1.7703822605308441</v>
      </c>
      <c r="J849" t="str">
        <f>_xlfn.IFS(I849&gt;Backtesting!$H$15,IF(OR(J848=$J$3,J848=$J$5),$J$5,$J$3),I849&lt;-Backtesting!$H$15,IF(OR(J848=$J$4,J848=$J$5),$J$5,$J$4),TRUE,IF(OR(J848=$J$7,J848=$J$6),$J$7,$J$6))</f>
        <v>Do nothing</v>
      </c>
      <c r="K849" t="str">
        <f t="shared" si="170"/>
        <v>Null</v>
      </c>
      <c r="L849" t="str">
        <f t="shared" si="171"/>
        <v>Null</v>
      </c>
      <c r="M849" s="7">
        <f t="shared" si="159"/>
        <v>0</v>
      </c>
      <c r="N849" s="7">
        <f t="shared" si="160"/>
        <v>0</v>
      </c>
      <c r="O849" s="10">
        <f t="shared" si="161"/>
        <v>0</v>
      </c>
      <c r="P849" s="4">
        <f t="shared" si="172"/>
        <v>49.254689333333275</v>
      </c>
      <c r="Q849" s="19">
        <f t="shared" si="162"/>
        <v>49.254689333333275</v>
      </c>
      <c r="R849" s="2">
        <f t="shared" si="163"/>
        <v>0</v>
      </c>
      <c r="S849" s="2">
        <f t="shared" si="164"/>
        <v>0</v>
      </c>
      <c r="T849" s="19">
        <f t="shared" si="165"/>
        <v>49.254689333333275</v>
      </c>
      <c r="U849" s="19">
        <f t="shared" si="173"/>
        <v>0</v>
      </c>
      <c r="V849">
        <f t="shared" si="166"/>
        <v>2013</v>
      </c>
    </row>
    <row r="850" spans="1:22" x14ac:dyDescent="0.25">
      <c r="A850" s="5">
        <v>848</v>
      </c>
      <c r="B850" s="1">
        <v>41446</v>
      </c>
      <c r="C850" s="2">
        <v>155.73407</v>
      </c>
      <c r="D850" s="2">
        <v>127.26612900000001</v>
      </c>
      <c r="E850" s="9">
        <f t="shared" si="167"/>
        <v>-11.550145465216843</v>
      </c>
      <c r="F850" s="2">
        <f t="array" ref="F850:G850">LINEST(C750:C849,D750:D849)</f>
        <v>0.988677981170765</v>
      </c>
      <c r="G850" s="2">
        <v>41.458995974078675</v>
      </c>
      <c r="H850" s="2">
        <f t="shared" si="168"/>
        <v>167.28421546521685</v>
      </c>
      <c r="I850" s="4">
        <f t="shared" si="169"/>
        <v>-2.0102967749440221</v>
      </c>
      <c r="J850" t="str">
        <f>_xlfn.IFS(I850&gt;Backtesting!$H$15,IF(OR(J849=$J$3,J849=$J$5),$J$5,$J$3),I850&lt;-Backtesting!$H$15,IF(OR(J849=$J$4,J849=$J$5),$J$5,$J$4),TRUE,IF(OR(J849=$J$7,J849=$J$6),$J$7,$J$6))</f>
        <v>Long KBANK Short SCB</v>
      </c>
      <c r="K850" t="str">
        <f t="shared" si="170"/>
        <v>KBANK</v>
      </c>
      <c r="L850" t="str">
        <f t="shared" si="171"/>
        <v>SCB</v>
      </c>
      <c r="M850" s="7">
        <f t="shared" si="159"/>
        <v>127.26612900000001</v>
      </c>
      <c r="N850" s="7">
        <f t="shared" si="160"/>
        <v>-155.73407</v>
      </c>
      <c r="O850" s="10">
        <f t="shared" si="161"/>
        <v>-28.467940999999996</v>
      </c>
      <c r="P850" s="4">
        <f t="shared" si="172"/>
        <v>49.254689333333275</v>
      </c>
      <c r="Q850" s="19">
        <f t="shared" si="162"/>
        <v>20.786748333333279</v>
      </c>
      <c r="R850" s="2">
        <f t="shared" si="163"/>
        <v>155.73407</v>
      </c>
      <c r="S850" s="2">
        <f t="shared" si="164"/>
        <v>-127.26612900000001</v>
      </c>
      <c r="T850" s="19">
        <f t="shared" si="165"/>
        <v>49.254689333333289</v>
      </c>
      <c r="U850" s="19">
        <f t="shared" si="173"/>
        <v>2.2204460492503128E-16</v>
      </c>
      <c r="V850">
        <f t="shared" si="166"/>
        <v>2013</v>
      </c>
    </row>
    <row r="851" spans="1:22" x14ac:dyDescent="0.25">
      <c r="A851" s="5">
        <v>849</v>
      </c>
      <c r="B851" s="1">
        <v>41449</v>
      </c>
      <c r="C851" s="2">
        <v>150.439987</v>
      </c>
      <c r="D851" s="2">
        <v>120.547104</v>
      </c>
      <c r="E851" s="9">
        <f t="shared" si="167"/>
        <v>-9.6244369278113311</v>
      </c>
      <c r="F851" s="2">
        <f t="array" ref="F851:G851">LINEST(C751:C850,D751:D850)</f>
        <v>1.0166956394120477</v>
      </c>
      <c r="G851" s="2">
        <v>37.504708947260724</v>
      </c>
      <c r="H851" s="2">
        <f t="shared" si="168"/>
        <v>160.06442392781133</v>
      </c>
      <c r="I851" s="4">
        <f t="shared" si="169"/>
        <v>-1.6953999181092265</v>
      </c>
      <c r="J851" t="str">
        <f>_xlfn.IFS(I851&gt;Backtesting!$H$15,IF(OR(J850=$J$3,J850=$J$5),$J$5,$J$3),I851&lt;-Backtesting!$H$15,IF(OR(J850=$J$4,J850=$J$5),$J$5,$J$4),TRUE,IF(OR(J850=$J$7,J850=$J$6),$J$7,$J$6))</f>
        <v>Close position</v>
      </c>
      <c r="K851" t="str">
        <f t="shared" si="170"/>
        <v>Null</v>
      </c>
      <c r="L851" t="str">
        <f t="shared" si="171"/>
        <v>Null</v>
      </c>
      <c r="M851" s="7">
        <f t="shared" si="159"/>
        <v>150.439987</v>
      </c>
      <c r="N851" s="7">
        <f t="shared" si="160"/>
        <v>-120.547104</v>
      </c>
      <c r="O851" s="10">
        <f t="shared" si="161"/>
        <v>29.892882999999998</v>
      </c>
      <c r="P851" s="4">
        <f t="shared" si="172"/>
        <v>20.786748333333279</v>
      </c>
      <c r="Q851" s="19">
        <f t="shared" si="162"/>
        <v>50.679631333333276</v>
      </c>
      <c r="R851" s="2">
        <f t="shared" si="163"/>
        <v>0</v>
      </c>
      <c r="S851" s="2">
        <f t="shared" si="164"/>
        <v>0</v>
      </c>
      <c r="T851" s="19">
        <f t="shared" si="165"/>
        <v>50.679631333333276</v>
      </c>
      <c r="U851" s="19">
        <f t="shared" si="173"/>
        <v>2.8519503049541321E-2</v>
      </c>
      <c r="V851">
        <f t="shared" si="166"/>
        <v>2013</v>
      </c>
    </row>
    <row r="852" spans="1:22" x14ac:dyDescent="0.25">
      <c r="A852" s="5">
        <v>850</v>
      </c>
      <c r="B852" s="1">
        <v>41450</v>
      </c>
      <c r="C852" s="2">
        <v>155.29290800000001</v>
      </c>
      <c r="D852" s="2">
        <v>124.499443</v>
      </c>
      <c r="E852" s="9">
        <f t="shared" si="167"/>
        <v>-8.2326392827906432</v>
      </c>
      <c r="F852" s="2">
        <f t="array" ref="F852:G852">LINEST(C752:C851,D752:D851)</f>
        <v>1.0526263486006908</v>
      </c>
      <c r="G852" s="2">
        <v>32.474153194880813</v>
      </c>
      <c r="H852" s="2">
        <f t="shared" si="168"/>
        <v>163.52554728279065</v>
      </c>
      <c r="I852" s="4">
        <f t="shared" si="169"/>
        <v>-1.4747642131420176</v>
      </c>
      <c r="J852" t="str">
        <f>_xlfn.IFS(I852&gt;Backtesting!$H$15,IF(OR(J851=$J$3,J851=$J$5),$J$5,$J$3),I852&lt;-Backtesting!$H$15,IF(OR(J851=$J$4,J851=$J$5),$J$5,$J$4),TRUE,IF(OR(J851=$J$7,J851=$J$6),$J$7,$J$6))</f>
        <v>Do nothing</v>
      </c>
      <c r="K852" t="str">
        <f t="shared" si="170"/>
        <v>Null</v>
      </c>
      <c r="L852" t="str">
        <f t="shared" si="171"/>
        <v>Null</v>
      </c>
      <c r="M852" s="7">
        <f t="shared" si="159"/>
        <v>0</v>
      </c>
      <c r="N852" s="7">
        <f t="shared" si="160"/>
        <v>0</v>
      </c>
      <c r="O852" s="10">
        <f t="shared" si="161"/>
        <v>0</v>
      </c>
      <c r="P852" s="4">
        <f t="shared" si="172"/>
        <v>50.679631333333276</v>
      </c>
      <c r="Q852" s="19">
        <f t="shared" si="162"/>
        <v>50.679631333333276</v>
      </c>
      <c r="R852" s="2">
        <f t="shared" si="163"/>
        <v>0</v>
      </c>
      <c r="S852" s="2">
        <f t="shared" si="164"/>
        <v>0</v>
      </c>
      <c r="T852" s="19">
        <f t="shared" si="165"/>
        <v>50.679631333333276</v>
      </c>
      <c r="U852" s="19">
        <f t="shared" si="173"/>
        <v>0</v>
      </c>
      <c r="V852">
        <f t="shared" si="166"/>
        <v>2013</v>
      </c>
    </row>
    <row r="853" spans="1:22" x14ac:dyDescent="0.25">
      <c r="A853" s="5">
        <v>851</v>
      </c>
      <c r="B853" s="1">
        <v>41451</v>
      </c>
      <c r="C853" s="2">
        <v>158.82229599999999</v>
      </c>
      <c r="D853" s="2">
        <v>132.00895700000001</v>
      </c>
      <c r="E853" s="9">
        <f t="shared" si="167"/>
        <v>-12.398651827784221</v>
      </c>
      <c r="F853" s="2">
        <f t="array" ref="F853:G853">LINEST(C753:C852,D753:D852)</f>
        <v>1.077657776603729</v>
      </c>
      <c r="G853" s="2">
        <v>28.960468735386939</v>
      </c>
      <c r="H853" s="2">
        <f t="shared" si="168"/>
        <v>171.22094782778422</v>
      </c>
      <c r="I853" s="4">
        <f t="shared" si="169"/>
        <v>-1.9946700337442649</v>
      </c>
      <c r="J853" t="str">
        <f>_xlfn.IFS(I853&gt;Backtesting!$H$15,IF(OR(J852=$J$3,J852=$J$5),$J$5,$J$3),I853&lt;-Backtesting!$H$15,IF(OR(J852=$J$4,J852=$J$5),$J$5,$J$4),TRUE,IF(OR(J852=$J$7,J852=$J$6),$J$7,$J$6))</f>
        <v>Do nothing</v>
      </c>
      <c r="K853" t="str">
        <f t="shared" si="170"/>
        <v>Null</v>
      </c>
      <c r="L853" t="str">
        <f t="shared" si="171"/>
        <v>Null</v>
      </c>
      <c r="M853" s="7">
        <f t="shared" si="159"/>
        <v>0</v>
      </c>
      <c r="N853" s="7">
        <f t="shared" si="160"/>
        <v>0</v>
      </c>
      <c r="O853" s="10">
        <f t="shared" si="161"/>
        <v>0</v>
      </c>
      <c r="P853" s="4">
        <f t="shared" si="172"/>
        <v>50.679631333333276</v>
      </c>
      <c r="Q853" s="19">
        <f t="shared" si="162"/>
        <v>50.679631333333276</v>
      </c>
      <c r="R853" s="2">
        <f t="shared" si="163"/>
        <v>0</v>
      </c>
      <c r="S853" s="2">
        <f t="shared" si="164"/>
        <v>0</v>
      </c>
      <c r="T853" s="19">
        <f t="shared" si="165"/>
        <v>50.679631333333276</v>
      </c>
      <c r="U853" s="19">
        <f t="shared" si="173"/>
        <v>0</v>
      </c>
      <c r="V853">
        <f t="shared" si="166"/>
        <v>2013</v>
      </c>
    </row>
    <row r="854" spans="1:22" x14ac:dyDescent="0.25">
      <c r="A854" s="5">
        <v>852</v>
      </c>
      <c r="B854" s="1">
        <v>41452</v>
      </c>
      <c r="C854" s="2">
        <v>164.11637899999999</v>
      </c>
      <c r="D854" s="2">
        <v>134.38035600000001</v>
      </c>
      <c r="E854" s="9">
        <f t="shared" si="167"/>
        <v>-9.5035163988962097</v>
      </c>
      <c r="F854" s="2">
        <f t="array" ref="F854:G854">LINEST(C754:C853,D754:D853)</f>
        <v>1.0985678391024807</v>
      </c>
      <c r="G854" s="2">
        <v>25.993958090154138</v>
      </c>
      <c r="H854" s="2">
        <f t="shared" si="168"/>
        <v>173.6198953988962</v>
      </c>
      <c r="I854" s="4">
        <f t="shared" si="169"/>
        <v>-1.563932169700013</v>
      </c>
      <c r="J854" t="str">
        <f>_xlfn.IFS(I854&gt;Backtesting!$H$15,IF(OR(J853=$J$3,J853=$J$5),$J$5,$J$3),I854&lt;-Backtesting!$H$15,IF(OR(J853=$J$4,J853=$J$5),$J$5,$J$4),TRUE,IF(OR(J853=$J$7,J853=$J$6),$J$7,$J$6))</f>
        <v>Do nothing</v>
      </c>
      <c r="K854" t="str">
        <f t="shared" si="170"/>
        <v>Null</v>
      </c>
      <c r="L854" t="str">
        <f t="shared" si="171"/>
        <v>Null</v>
      </c>
      <c r="M854" s="7">
        <f t="shared" si="159"/>
        <v>0</v>
      </c>
      <c r="N854" s="7">
        <f t="shared" si="160"/>
        <v>0</v>
      </c>
      <c r="O854" s="10">
        <f t="shared" si="161"/>
        <v>0</v>
      </c>
      <c r="P854" s="4">
        <f t="shared" si="172"/>
        <v>50.679631333333276</v>
      </c>
      <c r="Q854" s="19">
        <f t="shared" si="162"/>
        <v>50.679631333333276</v>
      </c>
      <c r="R854" s="2">
        <f t="shared" si="163"/>
        <v>0</v>
      </c>
      <c r="S854" s="2">
        <f t="shared" si="164"/>
        <v>0</v>
      </c>
      <c r="T854" s="19">
        <f t="shared" si="165"/>
        <v>50.679631333333276</v>
      </c>
      <c r="U854" s="19">
        <f t="shared" si="173"/>
        <v>0</v>
      </c>
      <c r="V854">
        <f t="shared" si="166"/>
        <v>2013</v>
      </c>
    </row>
    <row r="855" spans="1:22" x14ac:dyDescent="0.25">
      <c r="A855" s="5">
        <v>853</v>
      </c>
      <c r="B855" s="1">
        <v>41453</v>
      </c>
      <c r="C855" s="2">
        <v>168.52810700000001</v>
      </c>
      <c r="D855" s="2">
        <v>135.96127300000001</v>
      </c>
      <c r="E855" s="9">
        <f t="shared" si="167"/>
        <v>-6.7562361527552923</v>
      </c>
      <c r="F855" s="2">
        <f t="array" ref="F855:G855">LINEST(C755:C854,D755:D854)</f>
        <v>1.108608510100217</v>
      </c>
      <c r="G855" s="2">
        <v>24.556518860896432</v>
      </c>
      <c r="H855" s="2">
        <f t="shared" si="168"/>
        <v>175.2843431527553</v>
      </c>
      <c r="I855" s="4">
        <f t="shared" si="169"/>
        <v>-1.1780988779979982</v>
      </c>
      <c r="J855" t="str">
        <f>_xlfn.IFS(I855&gt;Backtesting!$H$15,IF(OR(J854=$J$3,J854=$J$5),$J$5,$J$3),I855&lt;-Backtesting!$H$15,IF(OR(J854=$J$4,J854=$J$5),$J$5,$J$4),TRUE,IF(OR(J854=$J$7,J854=$J$6),$J$7,$J$6))</f>
        <v>Do nothing</v>
      </c>
      <c r="K855" t="str">
        <f t="shared" si="170"/>
        <v>Null</v>
      </c>
      <c r="L855" t="str">
        <f t="shared" si="171"/>
        <v>Null</v>
      </c>
      <c r="M855" s="7">
        <f t="shared" si="159"/>
        <v>0</v>
      </c>
      <c r="N855" s="7">
        <f t="shared" si="160"/>
        <v>0</v>
      </c>
      <c r="O855" s="10">
        <f t="shared" si="161"/>
        <v>0</v>
      </c>
      <c r="P855" s="4">
        <f t="shared" si="172"/>
        <v>50.679631333333276</v>
      </c>
      <c r="Q855" s="19">
        <f t="shared" si="162"/>
        <v>50.679631333333276</v>
      </c>
      <c r="R855" s="2">
        <f t="shared" si="163"/>
        <v>0</v>
      </c>
      <c r="S855" s="2">
        <f t="shared" si="164"/>
        <v>0</v>
      </c>
      <c r="T855" s="19">
        <f t="shared" si="165"/>
        <v>50.679631333333276</v>
      </c>
      <c r="U855" s="19">
        <f t="shared" si="173"/>
        <v>0</v>
      </c>
      <c r="V855">
        <f t="shared" si="166"/>
        <v>2013</v>
      </c>
    </row>
    <row r="856" spans="1:22" x14ac:dyDescent="0.25">
      <c r="A856" s="5">
        <v>854</v>
      </c>
      <c r="B856" s="1">
        <v>41457</v>
      </c>
      <c r="C856" s="2">
        <v>167.20459</v>
      </c>
      <c r="D856" s="2">
        <v>132.799408</v>
      </c>
      <c r="E856" s="9">
        <f t="shared" si="167"/>
        <v>-4.5435542426770326</v>
      </c>
      <c r="F856" s="2">
        <f t="array" ref="F856:G856">LINEST(C756:C855,D756:D855)</f>
        <v>1.1150655002450569</v>
      </c>
      <c r="G856" s="2">
        <v>23.668105928909625</v>
      </c>
      <c r="H856" s="2">
        <f t="shared" si="168"/>
        <v>171.74814424267703</v>
      </c>
      <c r="I856" s="4">
        <f t="shared" si="169"/>
        <v>-0.87955088894732325</v>
      </c>
      <c r="J856" t="str">
        <f>_xlfn.IFS(I856&gt;Backtesting!$H$15,IF(OR(J855=$J$3,J855=$J$5),$J$5,$J$3),I856&lt;-Backtesting!$H$15,IF(OR(J855=$J$4,J855=$J$5),$J$5,$J$4),TRUE,IF(OR(J855=$J$7,J855=$J$6),$J$7,$J$6))</f>
        <v>Do nothing</v>
      </c>
      <c r="K856" t="str">
        <f t="shared" si="170"/>
        <v>Null</v>
      </c>
      <c r="L856" t="str">
        <f t="shared" si="171"/>
        <v>Null</v>
      </c>
      <c r="M856" s="7">
        <f t="shared" si="159"/>
        <v>0</v>
      </c>
      <c r="N856" s="7">
        <f t="shared" si="160"/>
        <v>0</v>
      </c>
      <c r="O856" s="10">
        <f t="shared" si="161"/>
        <v>0</v>
      </c>
      <c r="P856" s="4">
        <f t="shared" si="172"/>
        <v>50.679631333333276</v>
      </c>
      <c r="Q856" s="19">
        <f t="shared" si="162"/>
        <v>50.679631333333276</v>
      </c>
      <c r="R856" s="2">
        <f t="shared" si="163"/>
        <v>0</v>
      </c>
      <c r="S856" s="2">
        <f t="shared" si="164"/>
        <v>0</v>
      </c>
      <c r="T856" s="19">
        <f t="shared" si="165"/>
        <v>50.679631333333276</v>
      </c>
      <c r="U856" s="19">
        <f t="shared" si="173"/>
        <v>0</v>
      </c>
      <c r="V856">
        <f t="shared" si="166"/>
        <v>2013</v>
      </c>
    </row>
    <row r="857" spans="1:22" x14ac:dyDescent="0.25">
      <c r="A857" s="5">
        <v>855</v>
      </c>
      <c r="B857" s="1">
        <v>41458</v>
      </c>
      <c r="C857" s="2">
        <v>163.675217</v>
      </c>
      <c r="D857" s="2">
        <v>128.451797</v>
      </c>
      <c r="E857" s="9">
        <f t="shared" si="167"/>
        <v>-3.1722020381859863</v>
      </c>
      <c r="F857" s="2">
        <f t="array" ref="F857:G857">LINEST(C757:C856,D757:D856)</f>
        <v>1.1206619319083937</v>
      </c>
      <c r="G857" s="2">
        <v>22.896380055061172</v>
      </c>
      <c r="H857" s="2">
        <f t="shared" si="168"/>
        <v>166.84741903818599</v>
      </c>
      <c r="I857" s="4">
        <f t="shared" si="169"/>
        <v>-0.69301924770849799</v>
      </c>
      <c r="J857" t="str">
        <f>_xlfn.IFS(I857&gt;Backtesting!$H$15,IF(OR(J856=$J$3,J856=$J$5),$J$5,$J$3),I857&lt;-Backtesting!$H$15,IF(OR(J856=$J$4,J856=$J$5),$J$5,$J$4),TRUE,IF(OR(J856=$J$7,J856=$J$6),$J$7,$J$6))</f>
        <v>Do nothing</v>
      </c>
      <c r="K857" t="str">
        <f t="shared" si="170"/>
        <v>Null</v>
      </c>
      <c r="L857" t="str">
        <f t="shared" si="171"/>
        <v>Null</v>
      </c>
      <c r="M857" s="7">
        <f t="shared" si="159"/>
        <v>0</v>
      </c>
      <c r="N857" s="7">
        <f t="shared" si="160"/>
        <v>0</v>
      </c>
      <c r="O857" s="10">
        <f t="shared" si="161"/>
        <v>0</v>
      </c>
      <c r="P857" s="4">
        <f t="shared" si="172"/>
        <v>50.679631333333276</v>
      </c>
      <c r="Q857" s="19">
        <f t="shared" si="162"/>
        <v>50.679631333333276</v>
      </c>
      <c r="R857" s="2">
        <f t="shared" si="163"/>
        <v>0</v>
      </c>
      <c r="S857" s="2">
        <f t="shared" si="164"/>
        <v>0</v>
      </c>
      <c r="T857" s="19">
        <f t="shared" si="165"/>
        <v>50.679631333333276</v>
      </c>
      <c r="U857" s="19">
        <f t="shared" si="173"/>
        <v>0</v>
      </c>
      <c r="V857">
        <f t="shared" si="166"/>
        <v>2013</v>
      </c>
    </row>
    <row r="858" spans="1:22" x14ac:dyDescent="0.25">
      <c r="A858" s="5">
        <v>856</v>
      </c>
      <c r="B858" s="1">
        <v>41459</v>
      </c>
      <c r="C858" s="2">
        <v>158.38111900000001</v>
      </c>
      <c r="D858" s="2">
        <v>126.475616</v>
      </c>
      <c r="E858" s="9">
        <f t="shared" si="167"/>
        <v>-6.138758220446249</v>
      </c>
      <c r="F858" s="2">
        <f t="array" ref="F858:G858">LINEST(C758:C857,D758:D857)</f>
        <v>1.1281384691775684</v>
      </c>
      <c r="G858" s="2">
        <v>21.837869397916279</v>
      </c>
      <c r="H858" s="2">
        <f t="shared" si="168"/>
        <v>164.51987722044626</v>
      </c>
      <c r="I858" s="4">
        <f t="shared" si="169"/>
        <v>-1.0547513813236868</v>
      </c>
      <c r="J858" t="str">
        <f>_xlfn.IFS(I858&gt;Backtesting!$H$15,IF(OR(J857=$J$3,J857=$J$5),$J$5,$J$3),I858&lt;-Backtesting!$H$15,IF(OR(J857=$J$4,J857=$J$5),$J$5,$J$4),TRUE,IF(OR(J857=$J$7,J857=$J$6),$J$7,$J$6))</f>
        <v>Do nothing</v>
      </c>
      <c r="K858" t="str">
        <f t="shared" si="170"/>
        <v>Null</v>
      </c>
      <c r="L858" t="str">
        <f t="shared" si="171"/>
        <v>Null</v>
      </c>
      <c r="M858" s="7">
        <f t="shared" si="159"/>
        <v>0</v>
      </c>
      <c r="N858" s="7">
        <f t="shared" si="160"/>
        <v>0</v>
      </c>
      <c r="O858" s="10">
        <f t="shared" si="161"/>
        <v>0</v>
      </c>
      <c r="P858" s="4">
        <f t="shared" si="172"/>
        <v>50.679631333333276</v>
      </c>
      <c r="Q858" s="19">
        <f t="shared" si="162"/>
        <v>50.679631333333276</v>
      </c>
      <c r="R858" s="2">
        <f t="shared" si="163"/>
        <v>0</v>
      </c>
      <c r="S858" s="2">
        <f t="shared" si="164"/>
        <v>0</v>
      </c>
      <c r="T858" s="19">
        <f t="shared" si="165"/>
        <v>50.679631333333276</v>
      </c>
      <c r="U858" s="19">
        <f t="shared" si="173"/>
        <v>0</v>
      </c>
      <c r="V858">
        <f t="shared" si="166"/>
        <v>2013</v>
      </c>
    </row>
    <row r="859" spans="1:22" x14ac:dyDescent="0.25">
      <c r="A859" s="5">
        <v>857</v>
      </c>
      <c r="B859" s="1">
        <v>41460</v>
      </c>
      <c r="C859" s="2">
        <v>160.14582799999999</v>
      </c>
      <c r="D859" s="2">
        <v>128.84704600000001</v>
      </c>
      <c r="E859" s="9">
        <f t="shared" si="167"/>
        <v>-6.8042146743179615</v>
      </c>
      <c r="F859" s="2">
        <f t="array" ref="F859:G859">LINEST(C759:C858,D759:D858)</f>
        <v>1.1435392734753815</v>
      </c>
      <c r="G859" s="2">
        <v>19.608385302028893</v>
      </c>
      <c r="H859" s="2">
        <f t="shared" si="168"/>
        <v>166.95004267431796</v>
      </c>
      <c r="I859" s="4">
        <f t="shared" si="169"/>
        <v>-1.1181366988064891</v>
      </c>
      <c r="J859" t="str">
        <f>_xlfn.IFS(I859&gt;Backtesting!$H$15,IF(OR(J858=$J$3,J858=$J$5),$J$5,$J$3),I859&lt;-Backtesting!$H$15,IF(OR(J858=$J$4,J858=$J$5),$J$5,$J$4),TRUE,IF(OR(J858=$J$7,J858=$J$6),$J$7,$J$6))</f>
        <v>Do nothing</v>
      </c>
      <c r="K859" t="str">
        <f t="shared" si="170"/>
        <v>Null</v>
      </c>
      <c r="L859" t="str">
        <f t="shared" si="171"/>
        <v>Null</v>
      </c>
      <c r="M859" s="7">
        <f t="shared" si="159"/>
        <v>0</v>
      </c>
      <c r="N859" s="7">
        <f t="shared" si="160"/>
        <v>0</v>
      </c>
      <c r="O859" s="10">
        <f t="shared" si="161"/>
        <v>0</v>
      </c>
      <c r="P859" s="4">
        <f t="shared" si="172"/>
        <v>50.679631333333276</v>
      </c>
      <c r="Q859" s="19">
        <f t="shared" si="162"/>
        <v>50.679631333333276</v>
      </c>
      <c r="R859" s="2">
        <f t="shared" si="163"/>
        <v>0</v>
      </c>
      <c r="S859" s="2">
        <f t="shared" si="164"/>
        <v>0</v>
      </c>
      <c r="T859" s="19">
        <f t="shared" si="165"/>
        <v>50.679631333333276</v>
      </c>
      <c r="U859" s="19">
        <f t="shared" si="173"/>
        <v>0</v>
      </c>
      <c r="V859">
        <f t="shared" si="166"/>
        <v>2013</v>
      </c>
    </row>
    <row r="860" spans="1:22" x14ac:dyDescent="0.25">
      <c r="A860" s="5">
        <v>858</v>
      </c>
      <c r="B860" s="1">
        <v>41463</v>
      </c>
      <c r="C860" s="2">
        <v>154.41056800000001</v>
      </c>
      <c r="D860" s="2">
        <v>123.313751</v>
      </c>
      <c r="E860" s="9">
        <f t="shared" si="167"/>
        <v>-5.9087274266985901</v>
      </c>
      <c r="F860" s="2">
        <f t="array" ref="F860:G860">LINEST(C760:C859,D760:D859)</f>
        <v>1.157124395575863</v>
      </c>
      <c r="G860" s="2">
        <v>17.629945834631144</v>
      </c>
      <c r="H860" s="2">
        <f t="shared" si="168"/>
        <v>160.3192954266986</v>
      </c>
      <c r="I860" s="4">
        <f t="shared" si="169"/>
        <v>-0.98263350080567868</v>
      </c>
      <c r="J860" t="str">
        <f>_xlfn.IFS(I860&gt;Backtesting!$H$15,IF(OR(J859=$J$3,J859=$J$5),$J$5,$J$3),I860&lt;-Backtesting!$H$15,IF(OR(J859=$J$4,J859=$J$5),$J$5,$J$4),TRUE,IF(OR(J859=$J$7,J859=$J$6),$J$7,$J$6))</f>
        <v>Do nothing</v>
      </c>
      <c r="K860" t="str">
        <f t="shared" si="170"/>
        <v>Null</v>
      </c>
      <c r="L860" t="str">
        <f t="shared" si="171"/>
        <v>Null</v>
      </c>
      <c r="M860" s="7">
        <f t="shared" si="159"/>
        <v>0</v>
      </c>
      <c r="N860" s="7">
        <f t="shared" si="160"/>
        <v>0</v>
      </c>
      <c r="O860" s="10">
        <f t="shared" si="161"/>
        <v>0</v>
      </c>
      <c r="P860" s="4">
        <f t="shared" si="172"/>
        <v>50.679631333333276</v>
      </c>
      <c r="Q860" s="19">
        <f t="shared" si="162"/>
        <v>50.679631333333276</v>
      </c>
      <c r="R860" s="2">
        <f t="shared" si="163"/>
        <v>0</v>
      </c>
      <c r="S860" s="2">
        <f t="shared" si="164"/>
        <v>0</v>
      </c>
      <c r="T860" s="19">
        <f t="shared" si="165"/>
        <v>50.679631333333276</v>
      </c>
      <c r="U860" s="19">
        <f t="shared" si="173"/>
        <v>0</v>
      </c>
      <c r="V860">
        <f t="shared" si="166"/>
        <v>2013</v>
      </c>
    </row>
    <row r="861" spans="1:22" x14ac:dyDescent="0.25">
      <c r="A861" s="5">
        <v>859</v>
      </c>
      <c r="B861" s="1">
        <v>41464</v>
      </c>
      <c r="C861" s="2">
        <v>152.64587399999999</v>
      </c>
      <c r="D861" s="2">
        <v>122.52327699999999</v>
      </c>
      <c r="E861" s="9">
        <f t="shared" si="167"/>
        <v>-6.3622541917720241</v>
      </c>
      <c r="F861" s="2">
        <f t="array" ref="F861:G861">LINEST(C761:C860,D761:D860)</f>
        <v>1.1750075959762003</v>
      </c>
      <c r="G861" s="2">
        <v>15.042347032875938</v>
      </c>
      <c r="H861" s="2">
        <f t="shared" si="168"/>
        <v>159.00812819177202</v>
      </c>
      <c r="I861" s="4">
        <f t="shared" si="169"/>
        <v>-1.0209879939192441</v>
      </c>
      <c r="J861" t="str">
        <f>_xlfn.IFS(I861&gt;Backtesting!$H$15,IF(OR(J860=$J$3,J860=$J$5),$J$5,$J$3),I861&lt;-Backtesting!$H$15,IF(OR(J860=$J$4,J860=$J$5),$J$5,$J$4),TRUE,IF(OR(J860=$J$7,J860=$J$6),$J$7,$J$6))</f>
        <v>Do nothing</v>
      </c>
      <c r="K861" t="str">
        <f t="shared" si="170"/>
        <v>Null</v>
      </c>
      <c r="L861" t="str">
        <f t="shared" si="171"/>
        <v>Null</v>
      </c>
      <c r="M861" s="7">
        <f t="shared" si="159"/>
        <v>0</v>
      </c>
      <c r="N861" s="7">
        <f t="shared" si="160"/>
        <v>0</v>
      </c>
      <c r="O861" s="10">
        <f t="shared" si="161"/>
        <v>0</v>
      </c>
      <c r="P861" s="4">
        <f t="shared" si="172"/>
        <v>50.679631333333276</v>
      </c>
      <c r="Q861" s="19">
        <f t="shared" si="162"/>
        <v>50.679631333333276</v>
      </c>
      <c r="R861" s="2">
        <f t="shared" si="163"/>
        <v>0</v>
      </c>
      <c r="S861" s="2">
        <f t="shared" si="164"/>
        <v>0</v>
      </c>
      <c r="T861" s="19">
        <f t="shared" si="165"/>
        <v>50.679631333333276</v>
      </c>
      <c r="U861" s="19">
        <f t="shared" si="173"/>
        <v>0</v>
      </c>
      <c r="V861">
        <f t="shared" si="166"/>
        <v>2013</v>
      </c>
    </row>
    <row r="862" spans="1:22" x14ac:dyDescent="0.25">
      <c r="A862" s="5">
        <v>860</v>
      </c>
      <c r="B862" s="1">
        <v>41465</v>
      </c>
      <c r="C862" s="2">
        <v>154.41056800000001</v>
      </c>
      <c r="D862" s="2">
        <v>120.547104</v>
      </c>
      <c r="E862" s="9">
        <f t="shared" si="167"/>
        <v>-1.8549385681220087</v>
      </c>
      <c r="F862" s="2">
        <f t="array" ref="F862:G862">LINEST(C762:C861,D762:D861)</f>
        <v>1.1939706332705411</v>
      </c>
      <c r="G862" s="2">
        <v>12.335804466312226</v>
      </c>
      <c r="H862" s="2">
        <f t="shared" si="168"/>
        <v>156.26550656812202</v>
      </c>
      <c r="I862" s="4">
        <f t="shared" si="169"/>
        <v>-0.43041606311362568</v>
      </c>
      <c r="J862" t="str">
        <f>_xlfn.IFS(I862&gt;Backtesting!$H$15,IF(OR(J861=$J$3,J861=$J$5),$J$5,$J$3),I862&lt;-Backtesting!$H$15,IF(OR(J861=$J$4,J861=$J$5),$J$5,$J$4),TRUE,IF(OR(J861=$J$7,J861=$J$6),$J$7,$J$6))</f>
        <v>Do nothing</v>
      </c>
      <c r="K862" t="str">
        <f t="shared" si="170"/>
        <v>Null</v>
      </c>
      <c r="L862" t="str">
        <f t="shared" si="171"/>
        <v>Null</v>
      </c>
      <c r="M862" s="7">
        <f t="shared" si="159"/>
        <v>0</v>
      </c>
      <c r="N862" s="7">
        <f t="shared" si="160"/>
        <v>0</v>
      </c>
      <c r="O862" s="10">
        <f t="shared" si="161"/>
        <v>0</v>
      </c>
      <c r="P862" s="4">
        <f t="shared" si="172"/>
        <v>50.679631333333276</v>
      </c>
      <c r="Q862" s="19">
        <f t="shared" si="162"/>
        <v>50.679631333333276</v>
      </c>
      <c r="R862" s="2">
        <f t="shared" si="163"/>
        <v>0</v>
      </c>
      <c r="S862" s="2">
        <f t="shared" si="164"/>
        <v>0</v>
      </c>
      <c r="T862" s="19">
        <f t="shared" si="165"/>
        <v>50.679631333333276</v>
      </c>
      <c r="U862" s="19">
        <f t="shared" si="173"/>
        <v>0</v>
      </c>
      <c r="V862">
        <f t="shared" si="166"/>
        <v>2013</v>
      </c>
    </row>
    <row r="863" spans="1:22" x14ac:dyDescent="0.25">
      <c r="A863" s="5">
        <v>861</v>
      </c>
      <c r="B863" s="1">
        <v>41466</v>
      </c>
      <c r="C863" s="2">
        <v>165.881058</v>
      </c>
      <c r="D863" s="2">
        <v>129.63752700000001</v>
      </c>
      <c r="E863" s="9">
        <f t="shared" si="167"/>
        <v>-1.0847801272978757</v>
      </c>
      <c r="F863" s="2">
        <f t="array" ref="F863:G863">LINEST(C763:C862,D763:D862)</f>
        <v>1.2030857960286665</v>
      </c>
      <c r="G863" s="2">
        <v>11.000770761315124</v>
      </c>
      <c r="H863" s="2">
        <f t="shared" si="168"/>
        <v>166.96583812729787</v>
      </c>
      <c r="I863" s="4">
        <f t="shared" si="169"/>
        <v>-0.31833779002535223</v>
      </c>
      <c r="J863" t="str">
        <f>_xlfn.IFS(I863&gt;Backtesting!$H$15,IF(OR(J862=$J$3,J862=$J$5),$J$5,$J$3),I863&lt;-Backtesting!$H$15,IF(OR(J862=$J$4,J862=$J$5),$J$5,$J$4),TRUE,IF(OR(J862=$J$7,J862=$J$6),$J$7,$J$6))</f>
        <v>Do nothing</v>
      </c>
      <c r="K863" t="str">
        <f t="shared" si="170"/>
        <v>Null</v>
      </c>
      <c r="L863" t="str">
        <f t="shared" si="171"/>
        <v>Null</v>
      </c>
      <c r="M863" s="7">
        <f t="shared" si="159"/>
        <v>0</v>
      </c>
      <c r="N863" s="7">
        <f t="shared" si="160"/>
        <v>0</v>
      </c>
      <c r="O863" s="10">
        <f t="shared" si="161"/>
        <v>0</v>
      </c>
      <c r="P863" s="4">
        <f t="shared" si="172"/>
        <v>50.679631333333276</v>
      </c>
      <c r="Q863" s="19">
        <f t="shared" si="162"/>
        <v>50.679631333333276</v>
      </c>
      <c r="R863" s="2">
        <f t="shared" si="163"/>
        <v>0</v>
      </c>
      <c r="S863" s="2">
        <f t="shared" si="164"/>
        <v>0</v>
      </c>
      <c r="T863" s="19">
        <f t="shared" si="165"/>
        <v>50.679631333333276</v>
      </c>
      <c r="U863" s="19">
        <f t="shared" si="173"/>
        <v>0</v>
      </c>
      <c r="V863">
        <f t="shared" si="166"/>
        <v>2013</v>
      </c>
    </row>
    <row r="864" spans="1:22" x14ac:dyDescent="0.25">
      <c r="A864" s="5">
        <v>862</v>
      </c>
      <c r="B864" s="1">
        <v>41467</v>
      </c>
      <c r="C864" s="2">
        <v>165.881058</v>
      </c>
      <c r="D864" s="2">
        <v>132.00895700000001</v>
      </c>
      <c r="E864" s="9">
        <f t="shared" si="167"/>
        <v>-3.8422152856995808</v>
      </c>
      <c r="F864" s="2">
        <f t="array" ref="F864:G864">LINEST(C764:C863,D764:D863)</f>
        <v>1.2094266886647427</v>
      </c>
      <c r="G864" s="2">
        <v>10.068117547103157</v>
      </c>
      <c r="H864" s="2">
        <f t="shared" si="168"/>
        <v>169.72327328569958</v>
      </c>
      <c r="I864" s="4">
        <f t="shared" si="169"/>
        <v>-0.65955351618459312</v>
      </c>
      <c r="J864" t="str">
        <f>_xlfn.IFS(I864&gt;Backtesting!$H$15,IF(OR(J863=$J$3,J863=$J$5),$J$5,$J$3),I864&lt;-Backtesting!$H$15,IF(OR(J863=$J$4,J863=$J$5),$J$5,$J$4),TRUE,IF(OR(J863=$J$7,J863=$J$6),$J$7,$J$6))</f>
        <v>Do nothing</v>
      </c>
      <c r="K864" t="str">
        <f t="shared" si="170"/>
        <v>Null</v>
      </c>
      <c r="L864" t="str">
        <f t="shared" si="171"/>
        <v>Null</v>
      </c>
      <c r="M864" s="7">
        <f t="shared" si="159"/>
        <v>0</v>
      </c>
      <c r="N864" s="7">
        <f t="shared" si="160"/>
        <v>0</v>
      </c>
      <c r="O864" s="10">
        <f t="shared" si="161"/>
        <v>0</v>
      </c>
      <c r="P864" s="4">
        <f t="shared" si="172"/>
        <v>50.679631333333276</v>
      </c>
      <c r="Q864" s="19">
        <f t="shared" si="162"/>
        <v>50.679631333333276</v>
      </c>
      <c r="R864" s="2">
        <f t="shared" si="163"/>
        <v>0</v>
      </c>
      <c r="S864" s="2">
        <f t="shared" si="164"/>
        <v>0</v>
      </c>
      <c r="T864" s="19">
        <f t="shared" si="165"/>
        <v>50.679631333333276</v>
      </c>
      <c r="U864" s="19">
        <f t="shared" si="173"/>
        <v>0</v>
      </c>
      <c r="V864">
        <f t="shared" si="166"/>
        <v>2013</v>
      </c>
    </row>
    <row r="865" spans="1:22" x14ac:dyDescent="0.25">
      <c r="A865" s="5">
        <v>863</v>
      </c>
      <c r="B865" s="1">
        <v>41470</v>
      </c>
      <c r="C865" s="2">
        <v>163.23400899999999</v>
      </c>
      <c r="D865" s="2">
        <v>130.03276099999999</v>
      </c>
      <c r="E865" s="9">
        <f t="shared" si="167"/>
        <v>-3.93239628770948</v>
      </c>
      <c r="F865" s="2">
        <f t="array" ref="F865:G865">LINEST(C765:C864,D765:D864)</f>
        <v>1.2191920652670438</v>
      </c>
      <c r="G865" s="2">
        <v>8.6314948517435539</v>
      </c>
      <c r="H865" s="2">
        <f t="shared" si="168"/>
        <v>167.16640528770947</v>
      </c>
      <c r="I865" s="4">
        <f t="shared" si="169"/>
        <v>-0.65623453910778506</v>
      </c>
      <c r="J865" t="str">
        <f>_xlfn.IFS(I865&gt;Backtesting!$H$15,IF(OR(J864=$J$3,J864=$J$5),$J$5,$J$3),I865&lt;-Backtesting!$H$15,IF(OR(J864=$J$4,J864=$J$5),$J$5,$J$4),TRUE,IF(OR(J864=$J$7,J864=$J$6),$J$7,$J$6))</f>
        <v>Do nothing</v>
      </c>
      <c r="K865" t="str">
        <f t="shared" si="170"/>
        <v>Null</v>
      </c>
      <c r="L865" t="str">
        <f t="shared" si="171"/>
        <v>Null</v>
      </c>
      <c r="M865" s="7">
        <f t="shared" si="159"/>
        <v>0</v>
      </c>
      <c r="N865" s="7">
        <f t="shared" si="160"/>
        <v>0</v>
      </c>
      <c r="O865" s="10">
        <f t="shared" si="161"/>
        <v>0</v>
      </c>
      <c r="P865" s="4">
        <f t="shared" si="172"/>
        <v>50.679631333333276</v>
      </c>
      <c r="Q865" s="19">
        <f t="shared" si="162"/>
        <v>50.679631333333276</v>
      </c>
      <c r="R865" s="2">
        <f t="shared" si="163"/>
        <v>0</v>
      </c>
      <c r="S865" s="2">
        <f t="shared" si="164"/>
        <v>0</v>
      </c>
      <c r="T865" s="19">
        <f t="shared" si="165"/>
        <v>50.679631333333276</v>
      </c>
      <c r="U865" s="19">
        <f t="shared" si="173"/>
        <v>0</v>
      </c>
      <c r="V865">
        <f t="shared" si="166"/>
        <v>2013</v>
      </c>
    </row>
    <row r="866" spans="1:22" x14ac:dyDescent="0.25">
      <c r="A866" s="5">
        <v>864</v>
      </c>
      <c r="B866" s="1">
        <v>41471</v>
      </c>
      <c r="C866" s="2">
        <v>162.79284699999999</v>
      </c>
      <c r="D866" s="2">
        <v>128.05658</v>
      </c>
      <c r="E866" s="9">
        <f t="shared" si="167"/>
        <v>-1.7876403990698861</v>
      </c>
      <c r="F866" s="2">
        <f t="array" ref="F866:G866">LINEST(C766:C865,D766:D865)</f>
        <v>1.2277657187005766</v>
      </c>
      <c r="G866" s="2">
        <v>7.3570084210319919</v>
      </c>
      <c r="H866" s="2">
        <f t="shared" si="168"/>
        <v>164.58048739906988</v>
      </c>
      <c r="I866" s="4">
        <f t="shared" si="169"/>
        <v>-0.36366900868956176</v>
      </c>
      <c r="J866" t="str">
        <f>_xlfn.IFS(I866&gt;Backtesting!$H$15,IF(OR(J865=$J$3,J865=$J$5),$J$5,$J$3),I866&lt;-Backtesting!$H$15,IF(OR(J865=$J$4,J865=$J$5),$J$5,$J$4),TRUE,IF(OR(J865=$J$7,J865=$J$6),$J$7,$J$6))</f>
        <v>Do nothing</v>
      </c>
      <c r="K866" t="str">
        <f t="shared" si="170"/>
        <v>Null</v>
      </c>
      <c r="L866" t="str">
        <f t="shared" si="171"/>
        <v>Null</v>
      </c>
      <c r="M866" s="7">
        <f t="shared" si="159"/>
        <v>0</v>
      </c>
      <c r="N866" s="7">
        <f t="shared" si="160"/>
        <v>0</v>
      </c>
      <c r="O866" s="10">
        <f t="shared" si="161"/>
        <v>0</v>
      </c>
      <c r="P866" s="4">
        <f t="shared" si="172"/>
        <v>50.679631333333276</v>
      </c>
      <c r="Q866" s="19">
        <f t="shared" si="162"/>
        <v>50.679631333333276</v>
      </c>
      <c r="R866" s="2">
        <f t="shared" si="163"/>
        <v>0</v>
      </c>
      <c r="S866" s="2">
        <f t="shared" si="164"/>
        <v>0</v>
      </c>
      <c r="T866" s="19">
        <f t="shared" si="165"/>
        <v>50.679631333333276</v>
      </c>
      <c r="U866" s="19">
        <f t="shared" si="173"/>
        <v>0</v>
      </c>
      <c r="V866">
        <f t="shared" si="166"/>
        <v>2013</v>
      </c>
    </row>
    <row r="867" spans="1:22" x14ac:dyDescent="0.25">
      <c r="A867" s="5">
        <v>865</v>
      </c>
      <c r="B867" s="1">
        <v>41472</v>
      </c>
      <c r="C867" s="2">
        <v>165.43992600000001</v>
      </c>
      <c r="D867" s="2">
        <v>130.82321200000001</v>
      </c>
      <c r="E867" s="9">
        <f t="shared" si="167"/>
        <v>-2.418971469861134</v>
      </c>
      <c r="F867" s="2">
        <f t="array" ref="F867:G867">LINEST(C767:C866,D767:D866)</f>
        <v>1.2344547600216589</v>
      </c>
      <c r="G867" s="2">
        <v>6.3635606951385171</v>
      </c>
      <c r="H867" s="2">
        <f t="shared" si="168"/>
        <v>167.85889746986115</v>
      </c>
      <c r="I867" s="4">
        <f t="shared" si="169"/>
        <v>-0.43271175629585629</v>
      </c>
      <c r="J867" t="str">
        <f>_xlfn.IFS(I867&gt;Backtesting!$H$15,IF(OR(J866=$J$3,J866=$J$5),$J$5,$J$3),I867&lt;-Backtesting!$H$15,IF(OR(J866=$J$4,J866=$J$5),$J$5,$J$4),TRUE,IF(OR(J866=$J$7,J866=$J$6),$J$7,$J$6))</f>
        <v>Do nothing</v>
      </c>
      <c r="K867" t="str">
        <f t="shared" si="170"/>
        <v>Null</v>
      </c>
      <c r="L867" t="str">
        <f t="shared" si="171"/>
        <v>Null</v>
      </c>
      <c r="M867" s="7">
        <f t="shared" si="159"/>
        <v>0</v>
      </c>
      <c r="N867" s="7">
        <f t="shared" si="160"/>
        <v>0</v>
      </c>
      <c r="O867" s="10">
        <f t="shared" si="161"/>
        <v>0</v>
      </c>
      <c r="P867" s="4">
        <f t="shared" si="172"/>
        <v>50.679631333333276</v>
      </c>
      <c r="Q867" s="19">
        <f t="shared" si="162"/>
        <v>50.679631333333276</v>
      </c>
      <c r="R867" s="2">
        <f t="shared" si="163"/>
        <v>0</v>
      </c>
      <c r="S867" s="2">
        <f t="shared" si="164"/>
        <v>0</v>
      </c>
      <c r="T867" s="19">
        <f t="shared" si="165"/>
        <v>50.679631333333276</v>
      </c>
      <c r="U867" s="19">
        <f t="shared" si="173"/>
        <v>0</v>
      </c>
      <c r="V867">
        <f t="shared" si="166"/>
        <v>2013</v>
      </c>
    </row>
    <row r="868" spans="1:22" x14ac:dyDescent="0.25">
      <c r="A868" s="5">
        <v>866</v>
      </c>
      <c r="B868" s="1">
        <v>41473</v>
      </c>
      <c r="C868" s="2">
        <v>167.64576700000001</v>
      </c>
      <c r="D868" s="2">
        <v>132.40419</v>
      </c>
      <c r="E868" s="9">
        <f t="shared" si="167"/>
        <v>-2.0500741131851896</v>
      </c>
      <c r="F868" s="2">
        <f t="array" ref="F868:G868">LINEST(C768:C867,D768:D867)</f>
        <v>1.2411186621665671</v>
      </c>
      <c r="G868" s="2">
        <v>5.3665299551372243</v>
      </c>
      <c r="H868" s="2">
        <f t="shared" si="168"/>
        <v>169.6958411131852</v>
      </c>
      <c r="I868" s="4">
        <f t="shared" si="169"/>
        <v>-0.37080911937514544</v>
      </c>
      <c r="J868" t="str">
        <f>_xlfn.IFS(I868&gt;Backtesting!$H$15,IF(OR(J867=$J$3,J867=$J$5),$J$5,$J$3),I868&lt;-Backtesting!$H$15,IF(OR(J867=$J$4,J867=$J$5),$J$5,$J$4),TRUE,IF(OR(J867=$J$7,J867=$J$6),$J$7,$J$6))</f>
        <v>Do nothing</v>
      </c>
      <c r="K868" t="str">
        <f t="shared" si="170"/>
        <v>Null</v>
      </c>
      <c r="L868" t="str">
        <f t="shared" si="171"/>
        <v>Null</v>
      </c>
      <c r="M868" s="7">
        <f t="shared" si="159"/>
        <v>0</v>
      </c>
      <c r="N868" s="7">
        <f t="shared" si="160"/>
        <v>0</v>
      </c>
      <c r="O868" s="10">
        <f t="shared" si="161"/>
        <v>0</v>
      </c>
      <c r="P868" s="4">
        <f t="shared" si="172"/>
        <v>50.679631333333276</v>
      </c>
      <c r="Q868" s="19">
        <f t="shared" si="162"/>
        <v>50.679631333333276</v>
      </c>
      <c r="R868" s="2">
        <f t="shared" si="163"/>
        <v>0</v>
      </c>
      <c r="S868" s="2">
        <f t="shared" si="164"/>
        <v>0</v>
      </c>
      <c r="T868" s="19">
        <f t="shared" si="165"/>
        <v>50.679631333333276</v>
      </c>
      <c r="U868" s="19">
        <f t="shared" si="173"/>
        <v>0</v>
      </c>
      <c r="V868">
        <f t="shared" si="166"/>
        <v>2013</v>
      </c>
    </row>
    <row r="869" spans="1:22" x14ac:dyDescent="0.25">
      <c r="A869" s="5">
        <v>867</v>
      </c>
      <c r="B869" s="1">
        <v>41474</v>
      </c>
      <c r="C869" s="2">
        <v>163.675217</v>
      </c>
      <c r="D869" s="2">
        <v>130.42799400000001</v>
      </c>
      <c r="E869" s="9">
        <f t="shared" si="167"/>
        <v>-3.4289185082824361</v>
      </c>
      <c r="F869" s="2">
        <f t="array" ref="F869:G869">LINEST(C769:C868,D769:D868)</f>
        <v>1.2483081256235184</v>
      </c>
      <c r="G869" s="2">
        <v>4.2898107893069266</v>
      </c>
      <c r="H869" s="2">
        <f t="shared" si="168"/>
        <v>167.10413550828244</v>
      </c>
      <c r="I869" s="4">
        <f t="shared" si="169"/>
        <v>-0.53907392501352713</v>
      </c>
      <c r="J869" t="str">
        <f>_xlfn.IFS(I869&gt;Backtesting!$H$15,IF(OR(J868=$J$3,J868=$J$5),$J$5,$J$3),I869&lt;-Backtesting!$H$15,IF(OR(J868=$J$4,J868=$J$5),$J$5,$J$4),TRUE,IF(OR(J868=$J$7,J868=$J$6),$J$7,$J$6))</f>
        <v>Do nothing</v>
      </c>
      <c r="K869" t="str">
        <f t="shared" si="170"/>
        <v>Null</v>
      </c>
      <c r="L869" t="str">
        <f t="shared" si="171"/>
        <v>Null</v>
      </c>
      <c r="M869" s="7">
        <f t="shared" si="159"/>
        <v>0</v>
      </c>
      <c r="N869" s="7">
        <f t="shared" si="160"/>
        <v>0</v>
      </c>
      <c r="O869" s="10">
        <f t="shared" si="161"/>
        <v>0</v>
      </c>
      <c r="P869" s="4">
        <f t="shared" si="172"/>
        <v>50.679631333333276</v>
      </c>
      <c r="Q869" s="19">
        <f t="shared" si="162"/>
        <v>50.679631333333276</v>
      </c>
      <c r="R869" s="2">
        <f t="shared" si="163"/>
        <v>0</v>
      </c>
      <c r="S869" s="2">
        <f t="shared" si="164"/>
        <v>0</v>
      </c>
      <c r="T869" s="19">
        <f t="shared" si="165"/>
        <v>50.679631333333276</v>
      </c>
      <c r="U869" s="19">
        <f t="shared" si="173"/>
        <v>0</v>
      </c>
      <c r="V869">
        <f t="shared" si="166"/>
        <v>2013</v>
      </c>
    </row>
    <row r="870" spans="1:22" x14ac:dyDescent="0.25">
      <c r="A870" s="5">
        <v>868</v>
      </c>
      <c r="B870" s="1">
        <v>41478</v>
      </c>
      <c r="C870" s="2">
        <v>165.881058</v>
      </c>
      <c r="D870" s="2">
        <v>132.00895700000001</v>
      </c>
      <c r="E870" s="9">
        <f t="shared" si="167"/>
        <v>-3.0049077707137712</v>
      </c>
      <c r="F870" s="2">
        <f t="array" ref="F870:G870">LINEST(C770:C869,D770:D869)</f>
        <v>1.2586560127253743</v>
      </c>
      <c r="G870" s="2">
        <v>2.7320983090583582</v>
      </c>
      <c r="H870" s="2">
        <f t="shared" si="168"/>
        <v>168.88596577071377</v>
      </c>
      <c r="I870" s="4">
        <f t="shared" si="169"/>
        <v>-0.46689989088925077</v>
      </c>
      <c r="J870" t="str">
        <f>_xlfn.IFS(I870&gt;Backtesting!$H$15,IF(OR(J869=$J$3,J869=$J$5),$J$5,$J$3),I870&lt;-Backtesting!$H$15,IF(OR(J869=$J$4,J869=$J$5),$J$5,$J$4),TRUE,IF(OR(J869=$J$7,J869=$J$6),$J$7,$J$6))</f>
        <v>Do nothing</v>
      </c>
      <c r="K870" t="str">
        <f t="shared" si="170"/>
        <v>Null</v>
      </c>
      <c r="L870" t="str">
        <f t="shared" si="171"/>
        <v>Null</v>
      </c>
      <c r="M870" s="7">
        <f t="shared" si="159"/>
        <v>0</v>
      </c>
      <c r="N870" s="7">
        <f t="shared" si="160"/>
        <v>0</v>
      </c>
      <c r="O870" s="10">
        <f t="shared" si="161"/>
        <v>0</v>
      </c>
      <c r="P870" s="4">
        <f t="shared" si="172"/>
        <v>50.679631333333276</v>
      </c>
      <c r="Q870" s="19">
        <f t="shared" si="162"/>
        <v>50.679631333333276</v>
      </c>
      <c r="R870" s="2">
        <f t="shared" si="163"/>
        <v>0</v>
      </c>
      <c r="S870" s="2">
        <f t="shared" si="164"/>
        <v>0</v>
      </c>
      <c r="T870" s="19">
        <f t="shared" si="165"/>
        <v>50.679631333333276</v>
      </c>
      <c r="U870" s="19">
        <f t="shared" si="173"/>
        <v>0</v>
      </c>
      <c r="V870">
        <f t="shared" si="166"/>
        <v>2013</v>
      </c>
    </row>
    <row r="871" spans="1:22" x14ac:dyDescent="0.25">
      <c r="A871" s="5">
        <v>869</v>
      </c>
      <c r="B871" s="1">
        <v>41479</v>
      </c>
      <c r="C871" s="2">
        <v>165.43992600000001</v>
      </c>
      <c r="D871" s="2">
        <v>130.42799400000001</v>
      </c>
      <c r="E871" s="9">
        <f t="shared" si="167"/>
        <v>-1.2259002758243014</v>
      </c>
      <c r="F871" s="2">
        <f t="array" ref="F871:G871">LINEST(C771:C870,D771:D870)</f>
        <v>1.2669607009369765</v>
      </c>
      <c r="G871" s="2">
        <v>1.4186835757805341</v>
      </c>
      <c r="H871" s="2">
        <f t="shared" si="168"/>
        <v>166.66582627582432</v>
      </c>
      <c r="I871" s="4">
        <f t="shared" si="169"/>
        <v>-0.20605807707126234</v>
      </c>
      <c r="J871" t="str">
        <f>_xlfn.IFS(I871&gt;Backtesting!$H$15,IF(OR(J870=$J$3,J870=$J$5),$J$5,$J$3),I871&lt;-Backtesting!$H$15,IF(OR(J870=$J$4,J870=$J$5),$J$5,$J$4),TRUE,IF(OR(J870=$J$7,J870=$J$6),$J$7,$J$6))</f>
        <v>Do nothing</v>
      </c>
      <c r="K871" t="str">
        <f t="shared" si="170"/>
        <v>Null</v>
      </c>
      <c r="L871" t="str">
        <f t="shared" si="171"/>
        <v>Null</v>
      </c>
      <c r="M871" s="7">
        <f t="shared" si="159"/>
        <v>0</v>
      </c>
      <c r="N871" s="7">
        <f t="shared" si="160"/>
        <v>0</v>
      </c>
      <c r="O871" s="10">
        <f t="shared" si="161"/>
        <v>0</v>
      </c>
      <c r="P871" s="4">
        <f t="shared" si="172"/>
        <v>50.679631333333276</v>
      </c>
      <c r="Q871" s="19">
        <f t="shared" si="162"/>
        <v>50.679631333333276</v>
      </c>
      <c r="R871" s="2">
        <f t="shared" si="163"/>
        <v>0</v>
      </c>
      <c r="S871" s="2">
        <f t="shared" si="164"/>
        <v>0</v>
      </c>
      <c r="T871" s="19">
        <f t="shared" si="165"/>
        <v>50.679631333333276</v>
      </c>
      <c r="U871" s="19">
        <f t="shared" si="173"/>
        <v>0</v>
      </c>
      <c r="V871">
        <f t="shared" si="166"/>
        <v>2013</v>
      </c>
    </row>
    <row r="872" spans="1:22" x14ac:dyDescent="0.25">
      <c r="A872" s="5">
        <v>870</v>
      </c>
      <c r="B872" s="1">
        <v>41480</v>
      </c>
      <c r="C872" s="2">
        <v>163.23400899999999</v>
      </c>
      <c r="D872" s="2">
        <v>128.05658</v>
      </c>
      <c r="E872" s="9">
        <f t="shared" si="167"/>
        <v>-0.23273724753022407</v>
      </c>
      <c r="F872" s="2">
        <f t="array" ref="F872:G872">LINEST(C772:C871,D772:D871)</f>
        <v>1.2735414346283502</v>
      </c>
      <c r="G872" s="2">
        <v>0.38138564073011594</v>
      </c>
      <c r="H872" s="2">
        <f t="shared" si="168"/>
        <v>163.46674624753021</v>
      </c>
      <c r="I872" s="4">
        <f t="shared" si="169"/>
        <v>-4.7221220934780553E-2</v>
      </c>
      <c r="J872" t="str">
        <f>_xlfn.IFS(I872&gt;Backtesting!$H$15,IF(OR(J871=$J$3,J871=$J$5),$J$5,$J$3),I872&lt;-Backtesting!$H$15,IF(OR(J871=$J$4,J871=$J$5),$J$5,$J$4),TRUE,IF(OR(J871=$J$7,J871=$J$6),$J$7,$J$6))</f>
        <v>Do nothing</v>
      </c>
      <c r="K872" t="str">
        <f t="shared" si="170"/>
        <v>Null</v>
      </c>
      <c r="L872" t="str">
        <f t="shared" si="171"/>
        <v>Null</v>
      </c>
      <c r="M872" s="7">
        <f t="shared" si="159"/>
        <v>0</v>
      </c>
      <c r="N872" s="7">
        <f t="shared" si="160"/>
        <v>0</v>
      </c>
      <c r="O872" s="10">
        <f t="shared" si="161"/>
        <v>0</v>
      </c>
      <c r="P872" s="4">
        <f t="shared" si="172"/>
        <v>50.679631333333276</v>
      </c>
      <c r="Q872" s="19">
        <f t="shared" si="162"/>
        <v>50.679631333333276</v>
      </c>
      <c r="R872" s="2">
        <f t="shared" si="163"/>
        <v>0</v>
      </c>
      <c r="S872" s="2">
        <f t="shared" si="164"/>
        <v>0</v>
      </c>
      <c r="T872" s="19">
        <f t="shared" si="165"/>
        <v>50.679631333333276</v>
      </c>
      <c r="U872" s="19">
        <f t="shared" si="173"/>
        <v>0</v>
      </c>
      <c r="V872">
        <f t="shared" si="166"/>
        <v>2013</v>
      </c>
    </row>
    <row r="873" spans="1:22" x14ac:dyDescent="0.25">
      <c r="A873" s="5">
        <v>871</v>
      </c>
      <c r="B873" s="1">
        <v>41481</v>
      </c>
      <c r="C873" s="2">
        <v>165.43992600000001</v>
      </c>
      <c r="D873" s="2">
        <v>127.66134599999999</v>
      </c>
      <c r="E873" s="9">
        <f t="shared" si="167"/>
        <v>2.5555191238848067</v>
      </c>
      <c r="F873" s="2">
        <f t="array" ref="F873:G873">LINEST(C773:C872,D773:D872)</f>
        <v>1.2742645379765021</v>
      </c>
      <c r="G873" s="2">
        <v>0.21008079796683887</v>
      </c>
      <c r="H873" s="2">
        <f t="shared" si="168"/>
        <v>162.88440687611521</v>
      </c>
      <c r="I873" s="4">
        <f t="shared" si="169"/>
        <v>0.36580698879602508</v>
      </c>
      <c r="J873" t="str">
        <f>_xlfn.IFS(I873&gt;Backtesting!$H$15,IF(OR(J872=$J$3,J872=$J$5),$J$5,$J$3),I873&lt;-Backtesting!$H$15,IF(OR(J872=$J$4,J872=$J$5),$J$5,$J$4),TRUE,IF(OR(J872=$J$7,J872=$J$6),$J$7,$J$6))</f>
        <v>Do nothing</v>
      </c>
      <c r="K873" t="str">
        <f t="shared" si="170"/>
        <v>Null</v>
      </c>
      <c r="L873" t="str">
        <f t="shared" si="171"/>
        <v>Null</v>
      </c>
      <c r="M873" s="7">
        <f t="shared" si="159"/>
        <v>0</v>
      </c>
      <c r="N873" s="7">
        <f t="shared" si="160"/>
        <v>0</v>
      </c>
      <c r="O873" s="10">
        <f t="shared" si="161"/>
        <v>0</v>
      </c>
      <c r="P873" s="4">
        <f t="shared" si="172"/>
        <v>50.679631333333276</v>
      </c>
      <c r="Q873" s="19">
        <f t="shared" si="162"/>
        <v>50.679631333333276</v>
      </c>
      <c r="R873" s="2">
        <f t="shared" si="163"/>
        <v>0</v>
      </c>
      <c r="S873" s="2">
        <f t="shared" si="164"/>
        <v>0</v>
      </c>
      <c r="T873" s="19">
        <f t="shared" si="165"/>
        <v>50.679631333333276</v>
      </c>
      <c r="U873" s="19">
        <f t="shared" si="173"/>
        <v>0</v>
      </c>
      <c r="V873">
        <f t="shared" si="166"/>
        <v>2013</v>
      </c>
    </row>
    <row r="874" spans="1:22" x14ac:dyDescent="0.25">
      <c r="A874" s="5">
        <v>872</v>
      </c>
      <c r="B874" s="1">
        <v>41484</v>
      </c>
      <c r="C874" s="2">
        <v>161.910507</v>
      </c>
      <c r="D874" s="2">
        <v>126.87085</v>
      </c>
      <c r="E874" s="9">
        <f t="shared" si="167"/>
        <v>2.4497169521339401E-2</v>
      </c>
      <c r="F874" s="2">
        <f t="array" ref="F874:G874">LINEST(C774:C873,D774:D873)</f>
        <v>1.2703316370303908</v>
      </c>
      <c r="G874" s="2">
        <v>0.7179552585415081</v>
      </c>
      <c r="H874" s="2">
        <f t="shared" si="168"/>
        <v>161.88600983047866</v>
      </c>
      <c r="I874" s="4">
        <f t="shared" si="169"/>
        <v>1.5175087685545395E-2</v>
      </c>
      <c r="J874" t="str">
        <f>_xlfn.IFS(I874&gt;Backtesting!$H$15,IF(OR(J873=$J$3,J873=$J$5),$J$5,$J$3),I874&lt;-Backtesting!$H$15,IF(OR(J873=$J$4,J873=$J$5),$J$5,$J$4),TRUE,IF(OR(J873=$J$7,J873=$J$6),$J$7,$J$6))</f>
        <v>Do nothing</v>
      </c>
      <c r="K874" t="str">
        <f t="shared" si="170"/>
        <v>Null</v>
      </c>
      <c r="L874" t="str">
        <f t="shared" si="171"/>
        <v>Null</v>
      </c>
      <c r="M874" s="7">
        <f t="shared" si="159"/>
        <v>0</v>
      </c>
      <c r="N874" s="7">
        <f t="shared" si="160"/>
        <v>0</v>
      </c>
      <c r="O874" s="10">
        <f t="shared" si="161"/>
        <v>0</v>
      </c>
      <c r="P874" s="4">
        <f t="shared" si="172"/>
        <v>50.679631333333276</v>
      </c>
      <c r="Q874" s="19">
        <f t="shared" si="162"/>
        <v>50.679631333333276</v>
      </c>
      <c r="R874" s="2">
        <f t="shared" si="163"/>
        <v>0</v>
      </c>
      <c r="S874" s="2">
        <f t="shared" si="164"/>
        <v>0</v>
      </c>
      <c r="T874" s="19">
        <f t="shared" si="165"/>
        <v>50.679631333333276</v>
      </c>
      <c r="U874" s="19">
        <f t="shared" si="173"/>
        <v>0</v>
      </c>
      <c r="V874">
        <f t="shared" si="166"/>
        <v>2013</v>
      </c>
    </row>
    <row r="875" spans="1:22" x14ac:dyDescent="0.25">
      <c r="A875" s="5">
        <v>873</v>
      </c>
      <c r="B875" s="1">
        <v>41485</v>
      </c>
      <c r="C875" s="2">
        <v>161.469345</v>
      </c>
      <c r="D875" s="2">
        <v>127.66134599999999</v>
      </c>
      <c r="E875" s="9">
        <f t="shared" si="167"/>
        <v>-1.3087568118150443</v>
      </c>
      <c r="F875" s="2">
        <f t="array" ref="F875:G875">LINEST(C775:C874,D775:D874)</f>
        <v>1.2739581540231963</v>
      </c>
      <c r="G875" s="2">
        <v>0.1428891215385022</v>
      </c>
      <c r="H875" s="2">
        <f t="shared" si="168"/>
        <v>162.77810181181505</v>
      </c>
      <c r="I875" s="4">
        <f t="shared" si="169"/>
        <v>-0.16358172019696721</v>
      </c>
      <c r="J875" t="str">
        <f>_xlfn.IFS(I875&gt;Backtesting!$H$15,IF(OR(J874=$J$3,J874=$J$5),$J$5,$J$3),I875&lt;-Backtesting!$H$15,IF(OR(J874=$J$4,J874=$J$5),$J$5,$J$4),TRUE,IF(OR(J874=$J$7,J874=$J$6),$J$7,$J$6))</f>
        <v>Do nothing</v>
      </c>
      <c r="K875" t="str">
        <f t="shared" si="170"/>
        <v>Null</v>
      </c>
      <c r="L875" t="str">
        <f t="shared" si="171"/>
        <v>Null</v>
      </c>
      <c r="M875" s="7">
        <f t="shared" si="159"/>
        <v>0</v>
      </c>
      <c r="N875" s="7">
        <f t="shared" si="160"/>
        <v>0</v>
      </c>
      <c r="O875" s="10">
        <f t="shared" si="161"/>
        <v>0</v>
      </c>
      <c r="P875" s="4">
        <f t="shared" si="172"/>
        <v>50.679631333333276</v>
      </c>
      <c r="Q875" s="19">
        <f t="shared" si="162"/>
        <v>50.679631333333276</v>
      </c>
      <c r="R875" s="2">
        <f t="shared" si="163"/>
        <v>0</v>
      </c>
      <c r="S875" s="2">
        <f t="shared" si="164"/>
        <v>0</v>
      </c>
      <c r="T875" s="19">
        <f t="shared" si="165"/>
        <v>50.679631333333276</v>
      </c>
      <c r="U875" s="19">
        <f t="shared" si="173"/>
        <v>0</v>
      </c>
      <c r="V875">
        <f t="shared" si="166"/>
        <v>2013</v>
      </c>
    </row>
    <row r="876" spans="1:22" x14ac:dyDescent="0.25">
      <c r="A876" s="5">
        <v>874</v>
      </c>
      <c r="B876" s="1">
        <v>41486</v>
      </c>
      <c r="C876" s="2">
        <v>161.02816799999999</v>
      </c>
      <c r="D876" s="2">
        <v>125.28994</v>
      </c>
      <c r="E876" s="9">
        <f t="shared" si="167"/>
        <v>1.3986342648592824</v>
      </c>
      <c r="F876" s="2">
        <f t="array" ref="F876:G876">LINEST(C776:C875,D776:D875)</f>
        <v>1.2760223188358042</v>
      </c>
      <c r="G876" s="2">
        <v>-0.2432260304580609</v>
      </c>
      <c r="H876" s="2">
        <f t="shared" si="168"/>
        <v>159.62953373514071</v>
      </c>
      <c r="I876" s="4">
        <f t="shared" si="169"/>
        <v>0.25444089303484585</v>
      </c>
      <c r="J876" t="str">
        <f>_xlfn.IFS(I876&gt;Backtesting!$H$15,IF(OR(J875=$J$3,J875=$J$5),$J$5,$J$3),I876&lt;-Backtesting!$H$15,IF(OR(J875=$J$4,J875=$J$5),$J$5,$J$4),TRUE,IF(OR(J875=$J$7,J875=$J$6),$J$7,$J$6))</f>
        <v>Do nothing</v>
      </c>
      <c r="K876" t="str">
        <f t="shared" si="170"/>
        <v>Null</v>
      </c>
      <c r="L876" t="str">
        <f t="shared" si="171"/>
        <v>Null</v>
      </c>
      <c r="M876" s="7">
        <f t="shared" si="159"/>
        <v>0</v>
      </c>
      <c r="N876" s="7">
        <f t="shared" si="160"/>
        <v>0</v>
      </c>
      <c r="O876" s="10">
        <f t="shared" si="161"/>
        <v>0</v>
      </c>
      <c r="P876" s="4">
        <f t="shared" si="172"/>
        <v>50.679631333333276</v>
      </c>
      <c r="Q876" s="19">
        <f t="shared" si="162"/>
        <v>50.679631333333276</v>
      </c>
      <c r="R876" s="2">
        <f t="shared" si="163"/>
        <v>0</v>
      </c>
      <c r="S876" s="2">
        <f t="shared" si="164"/>
        <v>0</v>
      </c>
      <c r="T876" s="19">
        <f t="shared" si="165"/>
        <v>50.679631333333276</v>
      </c>
      <c r="U876" s="19">
        <f t="shared" si="173"/>
        <v>0</v>
      </c>
      <c r="V876">
        <f t="shared" si="166"/>
        <v>2013</v>
      </c>
    </row>
    <row r="877" spans="1:22" x14ac:dyDescent="0.25">
      <c r="A877" s="5">
        <v>875</v>
      </c>
      <c r="B877" s="1">
        <v>41487</v>
      </c>
      <c r="C877" s="2">
        <v>161.910507</v>
      </c>
      <c r="D877" s="2">
        <v>126.475616</v>
      </c>
      <c r="E877" s="9">
        <f t="shared" si="167"/>
        <v>0.8557976670051346</v>
      </c>
      <c r="F877" s="2">
        <f t="array" ref="F877:G877">LINEST(C777:C876,D777:D876)</f>
        <v>1.2732902525232617</v>
      </c>
      <c r="G877" s="2">
        <v>1.4540298319786871E-2</v>
      </c>
      <c r="H877" s="2">
        <f t="shared" si="168"/>
        <v>161.05470933299486</v>
      </c>
      <c r="I877" s="4">
        <f t="shared" si="169"/>
        <v>0.20184862357645889</v>
      </c>
      <c r="J877" t="str">
        <f>_xlfn.IFS(I877&gt;Backtesting!$H$15,IF(OR(J876=$J$3,J876=$J$5),$J$5,$J$3),I877&lt;-Backtesting!$H$15,IF(OR(J876=$J$4,J876=$J$5),$J$5,$J$4),TRUE,IF(OR(J876=$J$7,J876=$J$6),$J$7,$J$6))</f>
        <v>Do nothing</v>
      </c>
      <c r="K877" t="str">
        <f t="shared" si="170"/>
        <v>Null</v>
      </c>
      <c r="L877" t="str">
        <f t="shared" si="171"/>
        <v>Null</v>
      </c>
      <c r="M877" s="7">
        <f t="shared" si="159"/>
        <v>0</v>
      </c>
      <c r="N877" s="7">
        <f t="shared" si="160"/>
        <v>0</v>
      </c>
      <c r="O877" s="10">
        <f t="shared" si="161"/>
        <v>0</v>
      </c>
      <c r="P877" s="4">
        <f t="shared" si="172"/>
        <v>50.679631333333276</v>
      </c>
      <c r="Q877" s="19">
        <f t="shared" si="162"/>
        <v>50.679631333333276</v>
      </c>
      <c r="R877" s="2">
        <f t="shared" si="163"/>
        <v>0</v>
      </c>
      <c r="S877" s="2">
        <f t="shared" si="164"/>
        <v>0</v>
      </c>
      <c r="T877" s="19">
        <f t="shared" si="165"/>
        <v>50.679631333333276</v>
      </c>
      <c r="U877" s="19">
        <f t="shared" si="173"/>
        <v>0</v>
      </c>
      <c r="V877">
        <f t="shared" si="166"/>
        <v>2013</v>
      </c>
    </row>
    <row r="878" spans="1:22" x14ac:dyDescent="0.25">
      <c r="A878" s="5">
        <v>876</v>
      </c>
      <c r="B878" s="1">
        <v>41488</v>
      </c>
      <c r="C878" s="2">
        <v>159.263474</v>
      </c>
      <c r="D878" s="2">
        <v>125.685165</v>
      </c>
      <c r="E878" s="9">
        <f t="shared" si="167"/>
        <v>-0.67842921236947973</v>
      </c>
      <c r="F878" s="2">
        <f t="array" ref="F878:G878">LINEST(C778:C877,D778:D877)</f>
        <v>1.2706650754159248</v>
      </c>
      <c r="G878" s="2">
        <v>0.23815354898152918</v>
      </c>
      <c r="H878" s="2">
        <f t="shared" si="168"/>
        <v>159.94190321236948</v>
      </c>
      <c r="I878" s="4">
        <f t="shared" si="169"/>
        <v>-8.1056342939937829E-3</v>
      </c>
      <c r="J878" t="str">
        <f>_xlfn.IFS(I878&gt;Backtesting!$H$15,IF(OR(J877=$J$3,J877=$J$5),$J$5,$J$3),I878&lt;-Backtesting!$H$15,IF(OR(J877=$J$4,J877=$J$5),$J$5,$J$4),TRUE,IF(OR(J877=$J$7,J877=$J$6),$J$7,$J$6))</f>
        <v>Do nothing</v>
      </c>
      <c r="K878" t="str">
        <f t="shared" si="170"/>
        <v>Null</v>
      </c>
      <c r="L878" t="str">
        <f t="shared" si="171"/>
        <v>Null</v>
      </c>
      <c r="M878" s="7">
        <f t="shared" si="159"/>
        <v>0</v>
      </c>
      <c r="N878" s="7">
        <f t="shared" si="160"/>
        <v>0</v>
      </c>
      <c r="O878" s="10">
        <f t="shared" si="161"/>
        <v>0</v>
      </c>
      <c r="P878" s="4">
        <f t="shared" si="172"/>
        <v>50.679631333333276</v>
      </c>
      <c r="Q878" s="19">
        <f t="shared" si="162"/>
        <v>50.679631333333276</v>
      </c>
      <c r="R878" s="2">
        <f t="shared" si="163"/>
        <v>0</v>
      </c>
      <c r="S878" s="2">
        <f t="shared" si="164"/>
        <v>0</v>
      </c>
      <c r="T878" s="19">
        <f t="shared" si="165"/>
        <v>50.679631333333276</v>
      </c>
      <c r="U878" s="19">
        <f t="shared" si="173"/>
        <v>0</v>
      </c>
      <c r="V878">
        <f t="shared" si="166"/>
        <v>2013</v>
      </c>
    </row>
    <row r="879" spans="1:22" x14ac:dyDescent="0.25">
      <c r="A879" s="5">
        <v>877</v>
      </c>
      <c r="B879" s="1">
        <v>41491</v>
      </c>
      <c r="C879" s="2">
        <v>156.175262</v>
      </c>
      <c r="D879" s="2">
        <v>123.313751</v>
      </c>
      <c r="E879" s="9">
        <f t="shared" si="167"/>
        <v>-0.59092864016992053</v>
      </c>
      <c r="F879" s="2">
        <f t="array" ref="F879:G879">LINEST(C779:C878,D779:D878)</f>
        <v>1.2726130650247185</v>
      </c>
      <c r="G879" s="2">
        <v>-0.16449997963502483</v>
      </c>
      <c r="H879" s="2">
        <f t="shared" si="168"/>
        <v>156.76619064016992</v>
      </c>
      <c r="I879" s="4">
        <f t="shared" si="169"/>
        <v>3.0861417662391484E-2</v>
      </c>
      <c r="J879" t="str">
        <f>_xlfn.IFS(I879&gt;Backtesting!$H$15,IF(OR(J878=$J$3,J878=$J$5),$J$5,$J$3),I879&lt;-Backtesting!$H$15,IF(OR(J878=$J$4,J878=$J$5),$J$5,$J$4),TRUE,IF(OR(J878=$J$7,J878=$J$6),$J$7,$J$6))</f>
        <v>Do nothing</v>
      </c>
      <c r="K879" t="str">
        <f t="shared" si="170"/>
        <v>Null</v>
      </c>
      <c r="L879" t="str">
        <f t="shared" si="171"/>
        <v>Null</v>
      </c>
      <c r="M879" s="7">
        <f t="shared" si="159"/>
        <v>0</v>
      </c>
      <c r="N879" s="7">
        <f t="shared" si="160"/>
        <v>0</v>
      </c>
      <c r="O879" s="10">
        <f t="shared" si="161"/>
        <v>0</v>
      </c>
      <c r="P879" s="4">
        <f t="shared" si="172"/>
        <v>50.679631333333276</v>
      </c>
      <c r="Q879" s="19">
        <f t="shared" si="162"/>
        <v>50.679631333333276</v>
      </c>
      <c r="R879" s="2">
        <f t="shared" si="163"/>
        <v>0</v>
      </c>
      <c r="S879" s="2">
        <f t="shared" si="164"/>
        <v>0</v>
      </c>
      <c r="T879" s="19">
        <f t="shared" si="165"/>
        <v>50.679631333333276</v>
      </c>
      <c r="U879" s="19">
        <f t="shared" si="173"/>
        <v>0</v>
      </c>
      <c r="V879">
        <f t="shared" si="166"/>
        <v>2013</v>
      </c>
    </row>
    <row r="880" spans="1:22" x14ac:dyDescent="0.25">
      <c r="A880" s="5">
        <v>878</v>
      </c>
      <c r="B880" s="1">
        <v>41492</v>
      </c>
      <c r="C880" s="2">
        <v>155.29290800000001</v>
      </c>
      <c r="D880" s="2">
        <v>123.313751</v>
      </c>
      <c r="E880" s="9">
        <f t="shared" si="167"/>
        <v>-1.3549958460275491</v>
      </c>
      <c r="F880" s="2">
        <f t="array" ref="F880:G880">LINEST(C780:C879,D780:D879)</f>
        <v>1.2715884980599657</v>
      </c>
      <c r="G880" s="2">
        <v>-0.15644357820301025</v>
      </c>
      <c r="H880" s="2">
        <f t="shared" si="168"/>
        <v>156.64790384602756</v>
      </c>
      <c r="I880" s="4">
        <f t="shared" si="169"/>
        <v>-7.2201157383912168E-2</v>
      </c>
      <c r="J880" t="str">
        <f>_xlfn.IFS(I880&gt;Backtesting!$H$15,IF(OR(J879=$J$3,J879=$J$5),$J$5,$J$3),I880&lt;-Backtesting!$H$15,IF(OR(J879=$J$4,J879=$J$5),$J$5,$J$4),TRUE,IF(OR(J879=$J$7,J879=$J$6),$J$7,$J$6))</f>
        <v>Do nothing</v>
      </c>
      <c r="K880" t="str">
        <f t="shared" si="170"/>
        <v>Null</v>
      </c>
      <c r="L880" t="str">
        <f t="shared" si="171"/>
        <v>Null</v>
      </c>
      <c r="M880" s="7">
        <f t="shared" si="159"/>
        <v>0</v>
      </c>
      <c r="N880" s="7">
        <f t="shared" si="160"/>
        <v>0</v>
      </c>
      <c r="O880" s="10">
        <f t="shared" si="161"/>
        <v>0</v>
      </c>
      <c r="P880" s="4">
        <f t="shared" si="172"/>
        <v>50.679631333333276</v>
      </c>
      <c r="Q880" s="19">
        <f t="shared" si="162"/>
        <v>50.679631333333276</v>
      </c>
      <c r="R880" s="2">
        <f t="shared" si="163"/>
        <v>0</v>
      </c>
      <c r="S880" s="2">
        <f t="shared" si="164"/>
        <v>0</v>
      </c>
      <c r="T880" s="19">
        <f t="shared" si="165"/>
        <v>50.679631333333276</v>
      </c>
      <c r="U880" s="19">
        <f t="shared" si="173"/>
        <v>0</v>
      </c>
      <c r="V880">
        <f t="shared" si="166"/>
        <v>2013</v>
      </c>
    </row>
    <row r="881" spans="1:22" x14ac:dyDescent="0.25">
      <c r="A881" s="5">
        <v>879</v>
      </c>
      <c r="B881" s="1">
        <v>41493</v>
      </c>
      <c r="C881" s="2">
        <v>155.73407</v>
      </c>
      <c r="D881" s="2">
        <v>122.52327699999999</v>
      </c>
      <c r="E881" s="9">
        <f t="shared" si="167"/>
        <v>0.22508889306647006</v>
      </c>
      <c r="F881" s="2">
        <f t="array" ref="F881:G881">LINEST(C781:C880,D781:D880)</f>
        <v>1.2733276982493518</v>
      </c>
      <c r="G881" s="2">
        <v>-0.50330117744420022</v>
      </c>
      <c r="H881" s="2">
        <f t="shared" si="168"/>
        <v>155.50898110693353</v>
      </c>
      <c r="I881" s="4">
        <f t="shared" si="169"/>
        <v>0.21823845391733007</v>
      </c>
      <c r="J881" t="str">
        <f>_xlfn.IFS(I881&gt;Backtesting!$H$15,IF(OR(J880=$J$3,J880=$J$5),$J$5,$J$3),I881&lt;-Backtesting!$H$15,IF(OR(J880=$J$4,J880=$J$5),$J$5,$J$4),TRUE,IF(OR(J880=$J$7,J880=$J$6),$J$7,$J$6))</f>
        <v>Do nothing</v>
      </c>
      <c r="K881" t="str">
        <f t="shared" si="170"/>
        <v>Null</v>
      </c>
      <c r="L881" t="str">
        <f t="shared" si="171"/>
        <v>Null</v>
      </c>
      <c r="M881" s="7">
        <f t="shared" si="159"/>
        <v>0</v>
      </c>
      <c r="N881" s="7">
        <f t="shared" si="160"/>
        <v>0</v>
      </c>
      <c r="O881" s="10">
        <f t="shared" si="161"/>
        <v>0</v>
      </c>
      <c r="P881" s="4">
        <f t="shared" si="172"/>
        <v>50.679631333333276</v>
      </c>
      <c r="Q881" s="19">
        <f t="shared" si="162"/>
        <v>50.679631333333276</v>
      </c>
      <c r="R881" s="2">
        <f t="shared" si="163"/>
        <v>0</v>
      </c>
      <c r="S881" s="2">
        <f t="shared" si="164"/>
        <v>0</v>
      </c>
      <c r="T881" s="19">
        <f t="shared" si="165"/>
        <v>50.679631333333276</v>
      </c>
      <c r="U881" s="19">
        <f t="shared" si="173"/>
        <v>0</v>
      </c>
      <c r="V881">
        <f t="shared" si="166"/>
        <v>2013</v>
      </c>
    </row>
    <row r="882" spans="1:22" x14ac:dyDescent="0.25">
      <c r="A882" s="5">
        <v>880</v>
      </c>
      <c r="B882" s="1">
        <v>41494</v>
      </c>
      <c r="C882" s="2">
        <v>156.61642499999999</v>
      </c>
      <c r="D882" s="2">
        <v>122.52327699999999</v>
      </c>
      <c r="E882" s="9">
        <f t="shared" si="167"/>
        <v>1.1899892895816606</v>
      </c>
      <c r="F882" s="2">
        <f t="array" ref="F882:G882">LINEST(C782:C881,D782:D881)</f>
        <v>1.2711415722000816</v>
      </c>
      <c r="G882" s="2">
        <v>-0.31799524646774557</v>
      </c>
      <c r="H882" s="2">
        <f t="shared" si="168"/>
        <v>155.42643571041833</v>
      </c>
      <c r="I882" s="4">
        <f t="shared" si="169"/>
        <v>0.41614959015304015</v>
      </c>
      <c r="J882" t="str">
        <f>_xlfn.IFS(I882&gt;Backtesting!$H$15,IF(OR(J881=$J$3,J881=$J$5),$J$5,$J$3),I882&lt;-Backtesting!$H$15,IF(OR(J881=$J$4,J881=$J$5),$J$5,$J$4),TRUE,IF(OR(J881=$J$7,J881=$J$6),$J$7,$J$6))</f>
        <v>Do nothing</v>
      </c>
      <c r="K882" t="str">
        <f t="shared" si="170"/>
        <v>Null</v>
      </c>
      <c r="L882" t="str">
        <f t="shared" si="171"/>
        <v>Null</v>
      </c>
      <c r="M882" s="7">
        <f t="shared" si="159"/>
        <v>0</v>
      </c>
      <c r="N882" s="7">
        <f t="shared" si="160"/>
        <v>0</v>
      </c>
      <c r="O882" s="10">
        <f t="shared" si="161"/>
        <v>0</v>
      </c>
      <c r="P882" s="4">
        <f t="shared" si="172"/>
        <v>50.679631333333276</v>
      </c>
      <c r="Q882" s="19">
        <f t="shared" si="162"/>
        <v>50.679631333333276</v>
      </c>
      <c r="R882" s="2">
        <f t="shared" si="163"/>
        <v>0</v>
      </c>
      <c r="S882" s="2">
        <f t="shared" si="164"/>
        <v>0</v>
      </c>
      <c r="T882" s="19">
        <f t="shared" si="165"/>
        <v>50.679631333333276</v>
      </c>
      <c r="U882" s="19">
        <f t="shared" si="173"/>
        <v>0</v>
      </c>
      <c r="V882">
        <f t="shared" si="166"/>
        <v>2013</v>
      </c>
    </row>
    <row r="883" spans="1:22" x14ac:dyDescent="0.25">
      <c r="A883" s="5">
        <v>881</v>
      </c>
      <c r="B883" s="1">
        <v>41495</v>
      </c>
      <c r="C883" s="2">
        <v>156.175262</v>
      </c>
      <c r="D883" s="2">
        <v>120.547104</v>
      </c>
      <c r="E883" s="9">
        <f t="shared" si="167"/>
        <v>3.3502684764737296</v>
      </c>
      <c r="F883" s="2">
        <f t="array" ref="F883:G883">LINEST(C783:C882,D783:D882)</f>
        <v>1.2687058938943068</v>
      </c>
      <c r="G883" s="2">
        <v>-0.11382781316368096</v>
      </c>
      <c r="H883" s="2">
        <f t="shared" si="168"/>
        <v>152.82499352352627</v>
      </c>
      <c r="I883" s="4">
        <f t="shared" si="169"/>
        <v>0.85378229536416128</v>
      </c>
      <c r="J883" t="str">
        <f>_xlfn.IFS(I883&gt;Backtesting!$H$15,IF(OR(J882=$J$3,J882=$J$5),$J$5,$J$3),I883&lt;-Backtesting!$H$15,IF(OR(J882=$J$4,J882=$J$5),$J$5,$J$4),TRUE,IF(OR(J882=$J$7,J882=$J$6),$J$7,$J$6))</f>
        <v>Do nothing</v>
      </c>
      <c r="K883" t="str">
        <f t="shared" si="170"/>
        <v>Null</v>
      </c>
      <c r="L883" t="str">
        <f t="shared" si="171"/>
        <v>Null</v>
      </c>
      <c r="M883" s="7">
        <f t="shared" si="159"/>
        <v>0</v>
      </c>
      <c r="N883" s="7">
        <f t="shared" si="160"/>
        <v>0</v>
      </c>
      <c r="O883" s="10">
        <f t="shared" si="161"/>
        <v>0</v>
      </c>
      <c r="P883" s="4">
        <f t="shared" si="172"/>
        <v>50.679631333333276</v>
      </c>
      <c r="Q883" s="19">
        <f t="shared" si="162"/>
        <v>50.679631333333276</v>
      </c>
      <c r="R883" s="2">
        <f t="shared" si="163"/>
        <v>0</v>
      </c>
      <c r="S883" s="2">
        <f t="shared" si="164"/>
        <v>0</v>
      </c>
      <c r="T883" s="19">
        <f t="shared" si="165"/>
        <v>50.679631333333276</v>
      </c>
      <c r="U883" s="19">
        <f t="shared" si="173"/>
        <v>0</v>
      </c>
      <c r="V883">
        <f t="shared" si="166"/>
        <v>2013</v>
      </c>
    </row>
    <row r="884" spans="1:22" x14ac:dyDescent="0.25">
      <c r="A884" s="5">
        <v>882</v>
      </c>
      <c r="B884" s="1">
        <v>41499</v>
      </c>
      <c r="C884" s="2">
        <v>163.23400899999999</v>
      </c>
      <c r="D884" s="2">
        <v>126.08039100000001</v>
      </c>
      <c r="E884" s="9">
        <f t="shared" si="167"/>
        <v>3.3800969978837259</v>
      </c>
      <c r="F884" s="2">
        <f t="array" ref="F884:G884">LINEST(C784:C883,D784:D883)</f>
        <v>1.2599049361645378</v>
      </c>
      <c r="G884" s="2">
        <v>1.0046050276612846</v>
      </c>
      <c r="H884" s="2">
        <f t="shared" si="168"/>
        <v>159.85391200211626</v>
      </c>
      <c r="I884" s="4">
        <f t="shared" si="169"/>
        <v>0.8977413779311606</v>
      </c>
      <c r="J884" t="str">
        <f>_xlfn.IFS(I884&gt;Backtesting!$H$15,IF(OR(J883=$J$3,J883=$J$5),$J$5,$J$3),I884&lt;-Backtesting!$H$15,IF(OR(J883=$J$4,J883=$J$5),$J$5,$J$4),TRUE,IF(OR(J883=$J$7,J883=$J$6),$J$7,$J$6))</f>
        <v>Do nothing</v>
      </c>
      <c r="K884" t="str">
        <f t="shared" si="170"/>
        <v>Null</v>
      </c>
      <c r="L884" t="str">
        <f t="shared" si="171"/>
        <v>Null</v>
      </c>
      <c r="M884" s="7">
        <f t="shared" ref="M884:M947" si="174">_xlfn.IFS(L883="Null",_xlfn.IFS(L884="KBANK",C884,L884="SCB",D884,TRUE,0),AND(L883="KBANK",L884="Null"),D884,AND(L883="SCB",L884="Null"),C884,TRUE,0)</f>
        <v>0</v>
      </c>
      <c r="N884" s="7">
        <f t="shared" ref="N884:N947" si="175">_xlfn.IFS(K883="Null",_xlfn.IFS(K884="KBANK",-C884,K884="SCB",-D884,TRUE,0),AND(K883="KBANK",K884="Null"),-D884,AND(K883="SCB",K884="Null"),-C884,TRUE,0)</f>
        <v>0</v>
      </c>
      <c r="O884" s="10">
        <f t="shared" ref="O884:O947" si="176">SUM(M884:N884)</f>
        <v>0</v>
      </c>
      <c r="P884" s="4">
        <f t="shared" si="172"/>
        <v>50.679631333333276</v>
      </c>
      <c r="Q884" s="19">
        <f t="shared" si="162"/>
        <v>50.679631333333276</v>
      </c>
      <c r="R884" s="2">
        <f t="shared" si="163"/>
        <v>0</v>
      </c>
      <c r="S884" s="2">
        <f t="shared" si="164"/>
        <v>0</v>
      </c>
      <c r="T884" s="19">
        <f t="shared" si="165"/>
        <v>50.679631333333276</v>
      </c>
      <c r="U884" s="19">
        <f t="shared" si="173"/>
        <v>0</v>
      </c>
      <c r="V884">
        <f t="shared" si="166"/>
        <v>2013</v>
      </c>
    </row>
    <row r="885" spans="1:22" x14ac:dyDescent="0.25">
      <c r="A885" s="5">
        <v>883</v>
      </c>
      <c r="B885" s="1">
        <v>41500</v>
      </c>
      <c r="C885" s="2">
        <v>165.881058</v>
      </c>
      <c r="D885" s="2">
        <v>129.63752700000001</v>
      </c>
      <c r="E885" s="9">
        <f t="shared" si="167"/>
        <v>1.5484999739367993</v>
      </c>
      <c r="F885" s="2">
        <f t="array" ref="F885:G885">LINEST(C785:C884,D785:D884)</f>
        <v>1.2531677771354655</v>
      </c>
      <c r="G885" s="2">
        <v>1.8749864821343181</v>
      </c>
      <c r="H885" s="2">
        <f t="shared" si="168"/>
        <v>164.3325580260632</v>
      </c>
      <c r="I885" s="4">
        <f t="shared" si="169"/>
        <v>0.56732741633817285</v>
      </c>
      <c r="J885" t="str">
        <f>_xlfn.IFS(I885&gt;Backtesting!$H$15,IF(OR(J884=$J$3,J884=$J$5),$J$5,$J$3),I885&lt;-Backtesting!$H$15,IF(OR(J884=$J$4,J884=$J$5),$J$5,$J$4),TRUE,IF(OR(J884=$J$7,J884=$J$6),$J$7,$J$6))</f>
        <v>Do nothing</v>
      </c>
      <c r="K885" t="str">
        <f t="shared" si="170"/>
        <v>Null</v>
      </c>
      <c r="L885" t="str">
        <f t="shared" si="171"/>
        <v>Null</v>
      </c>
      <c r="M885" s="7">
        <f t="shared" si="174"/>
        <v>0</v>
      </c>
      <c r="N885" s="7">
        <f t="shared" si="175"/>
        <v>0</v>
      </c>
      <c r="O885" s="10">
        <f t="shared" si="176"/>
        <v>0</v>
      </c>
      <c r="P885" s="4">
        <f t="shared" si="172"/>
        <v>50.679631333333276</v>
      </c>
      <c r="Q885" s="19">
        <f t="shared" si="162"/>
        <v>50.679631333333276</v>
      </c>
      <c r="R885" s="2">
        <f t="shared" si="163"/>
        <v>0</v>
      </c>
      <c r="S885" s="2">
        <f t="shared" si="164"/>
        <v>0</v>
      </c>
      <c r="T885" s="19">
        <f t="shared" si="165"/>
        <v>50.679631333333276</v>
      </c>
      <c r="U885" s="19">
        <f t="shared" si="173"/>
        <v>0</v>
      </c>
      <c r="V885">
        <f t="shared" si="166"/>
        <v>2013</v>
      </c>
    </row>
    <row r="886" spans="1:22" x14ac:dyDescent="0.25">
      <c r="A886" s="5">
        <v>884</v>
      </c>
      <c r="B886" s="1">
        <v>41501</v>
      </c>
      <c r="C886" s="2">
        <v>163.675217</v>
      </c>
      <c r="D886" s="2">
        <v>128.84704600000001</v>
      </c>
      <c r="E886" s="9">
        <f t="shared" si="167"/>
        <v>0.36406876638415042</v>
      </c>
      <c r="F886" s="2">
        <f t="array" ref="F886:G886">LINEST(C786:C885,D786:D885)</f>
        <v>1.2467929541379685</v>
      </c>
      <c r="G886" s="2">
        <v>2.6655591193251098</v>
      </c>
      <c r="H886" s="2">
        <f t="shared" si="168"/>
        <v>163.31114823361585</v>
      </c>
      <c r="I886" s="4">
        <f t="shared" si="169"/>
        <v>0.36116642012779604</v>
      </c>
      <c r="J886" t="str">
        <f>_xlfn.IFS(I886&gt;Backtesting!$H$15,IF(OR(J885=$J$3,J885=$J$5),$J$5,$J$3),I886&lt;-Backtesting!$H$15,IF(OR(J885=$J$4,J885=$J$5),$J$5,$J$4),TRUE,IF(OR(J885=$J$7,J885=$J$6),$J$7,$J$6))</f>
        <v>Do nothing</v>
      </c>
      <c r="K886" t="str">
        <f t="shared" si="170"/>
        <v>Null</v>
      </c>
      <c r="L886" t="str">
        <f t="shared" si="171"/>
        <v>Null</v>
      </c>
      <c r="M886" s="7">
        <f t="shared" si="174"/>
        <v>0</v>
      </c>
      <c r="N886" s="7">
        <f t="shared" si="175"/>
        <v>0</v>
      </c>
      <c r="O886" s="10">
        <f t="shared" si="176"/>
        <v>0</v>
      </c>
      <c r="P886" s="4">
        <f t="shared" si="172"/>
        <v>50.679631333333276</v>
      </c>
      <c r="Q886" s="19">
        <f t="shared" ref="Q886:Q949" si="177">P886+O886</f>
        <v>50.679631333333276</v>
      </c>
      <c r="R886" s="2">
        <f t="shared" ref="R886:R949" si="178">_xlfn.IFS(K886="KBANK",C886,K886="SCB",D886,K886="Null",0)</f>
        <v>0</v>
      </c>
      <c r="S886" s="2">
        <f t="shared" ref="S886:S949" si="179">_xlfn.IFS(L886="KBANK",-C886,L886="SCB",-D886,L886="Null",0)</f>
        <v>0</v>
      </c>
      <c r="T886" s="19">
        <f t="shared" ref="T886:T949" si="180">SUM(Q886:S886)</f>
        <v>50.679631333333276</v>
      </c>
      <c r="U886" s="19">
        <f t="shared" si="173"/>
        <v>0</v>
      </c>
      <c r="V886">
        <f t="shared" si="166"/>
        <v>2013</v>
      </c>
    </row>
    <row r="887" spans="1:22" x14ac:dyDescent="0.25">
      <c r="A887" s="5">
        <v>885</v>
      </c>
      <c r="B887" s="1">
        <v>41502</v>
      </c>
      <c r="C887" s="2">
        <v>163.675217</v>
      </c>
      <c r="D887" s="2">
        <v>127.66134599999999</v>
      </c>
      <c r="E887" s="9">
        <f t="shared" si="167"/>
        <v>1.8411519350253513</v>
      </c>
      <c r="F887" s="2">
        <f t="array" ref="F887:G887">LINEST(C787:C886,D787:D886)</f>
        <v>1.2415446205164324</v>
      </c>
      <c r="G887" s="2">
        <v>3.3368076907876798</v>
      </c>
      <c r="H887" s="2">
        <f t="shared" si="168"/>
        <v>161.83406506497465</v>
      </c>
      <c r="I887" s="4">
        <f t="shared" si="169"/>
        <v>0.65596349773253004</v>
      </c>
      <c r="J887" t="str">
        <f>_xlfn.IFS(I887&gt;Backtesting!$H$15,IF(OR(J886=$J$3,J886=$J$5),$J$5,$J$3),I887&lt;-Backtesting!$H$15,IF(OR(J886=$J$4,J886=$J$5),$J$5,$J$4),TRUE,IF(OR(J886=$J$7,J886=$J$6),$J$7,$J$6))</f>
        <v>Do nothing</v>
      </c>
      <c r="K887" t="str">
        <f t="shared" si="170"/>
        <v>Null</v>
      </c>
      <c r="L887" t="str">
        <f t="shared" si="171"/>
        <v>Null</v>
      </c>
      <c r="M887" s="7">
        <f t="shared" si="174"/>
        <v>0</v>
      </c>
      <c r="N887" s="7">
        <f t="shared" si="175"/>
        <v>0</v>
      </c>
      <c r="O887" s="10">
        <f t="shared" si="176"/>
        <v>0</v>
      </c>
      <c r="P887" s="4">
        <f t="shared" si="172"/>
        <v>50.679631333333276</v>
      </c>
      <c r="Q887" s="19">
        <f t="shared" si="177"/>
        <v>50.679631333333276</v>
      </c>
      <c r="R887" s="2">
        <f t="shared" si="178"/>
        <v>0</v>
      </c>
      <c r="S887" s="2">
        <f t="shared" si="179"/>
        <v>0</v>
      </c>
      <c r="T887" s="19">
        <f t="shared" si="180"/>
        <v>50.679631333333276</v>
      </c>
      <c r="U887" s="19">
        <f t="shared" si="173"/>
        <v>0</v>
      </c>
      <c r="V887">
        <f t="shared" si="166"/>
        <v>2013</v>
      </c>
    </row>
    <row r="888" spans="1:22" x14ac:dyDescent="0.25">
      <c r="A888" s="5">
        <v>886</v>
      </c>
      <c r="B888" s="1">
        <v>41505</v>
      </c>
      <c r="C888" s="2">
        <v>155.29290800000001</v>
      </c>
      <c r="D888" s="2">
        <v>122.52327699999999</v>
      </c>
      <c r="E888" s="9">
        <f t="shared" si="167"/>
        <v>-0.23137376432958945</v>
      </c>
      <c r="F888" s="2">
        <f t="array" ref="F888:G888">LINEST(C788:C887,D788:D887)</f>
        <v>1.2316439037983826</v>
      </c>
      <c r="G888" s="2">
        <v>4.6192345738790266</v>
      </c>
      <c r="H888" s="2">
        <f t="shared" si="168"/>
        <v>155.5242817643296</v>
      </c>
      <c r="I888" s="4">
        <f t="shared" si="169"/>
        <v>0.26517584204362743</v>
      </c>
      <c r="J888" t="str">
        <f>_xlfn.IFS(I888&gt;Backtesting!$H$15,IF(OR(J887=$J$3,J887=$J$5),$J$5,$J$3),I888&lt;-Backtesting!$H$15,IF(OR(J887=$J$4,J887=$J$5),$J$5,$J$4),TRUE,IF(OR(J887=$J$7,J887=$J$6),$J$7,$J$6))</f>
        <v>Do nothing</v>
      </c>
      <c r="K888" t="str">
        <f t="shared" si="170"/>
        <v>Null</v>
      </c>
      <c r="L888" t="str">
        <f t="shared" si="171"/>
        <v>Null</v>
      </c>
      <c r="M888" s="7">
        <f t="shared" si="174"/>
        <v>0</v>
      </c>
      <c r="N888" s="7">
        <f t="shared" si="175"/>
        <v>0</v>
      </c>
      <c r="O888" s="10">
        <f t="shared" si="176"/>
        <v>0</v>
      </c>
      <c r="P888" s="4">
        <f t="shared" si="172"/>
        <v>50.679631333333276</v>
      </c>
      <c r="Q888" s="19">
        <f t="shared" si="177"/>
        <v>50.679631333333276</v>
      </c>
      <c r="R888" s="2">
        <f t="shared" si="178"/>
        <v>0</v>
      </c>
      <c r="S888" s="2">
        <f t="shared" si="179"/>
        <v>0</v>
      </c>
      <c r="T888" s="19">
        <f t="shared" si="180"/>
        <v>50.679631333333276</v>
      </c>
      <c r="U888" s="19">
        <f t="shared" si="173"/>
        <v>0</v>
      </c>
      <c r="V888">
        <f t="shared" si="166"/>
        <v>2013</v>
      </c>
    </row>
    <row r="889" spans="1:22" x14ac:dyDescent="0.25">
      <c r="A889" s="5">
        <v>887</v>
      </c>
      <c r="B889" s="1">
        <v>41506</v>
      </c>
      <c r="C889" s="2">
        <v>150.88116500000001</v>
      </c>
      <c r="D889" s="2">
        <v>119.36140399999999</v>
      </c>
      <c r="E889" s="9">
        <f t="shared" si="167"/>
        <v>-0.7223138097364199</v>
      </c>
      <c r="F889" s="2">
        <f t="array" ref="F889:G889">LINEST(C789:C888,D789:D888)</f>
        <v>1.2271484323569097</v>
      </c>
      <c r="G889" s="2">
        <v>5.129319007216651</v>
      </c>
      <c r="H889" s="2">
        <f t="shared" si="168"/>
        <v>151.60347880973643</v>
      </c>
      <c r="I889" s="4">
        <f t="shared" si="169"/>
        <v>0.18888528209811331</v>
      </c>
      <c r="J889" t="str">
        <f>_xlfn.IFS(I889&gt;Backtesting!$H$15,IF(OR(J888=$J$3,J888=$J$5),$J$5,$J$3),I889&lt;-Backtesting!$H$15,IF(OR(J888=$J$4,J888=$J$5),$J$5,$J$4),TRUE,IF(OR(J888=$J$7,J888=$J$6),$J$7,$J$6))</f>
        <v>Do nothing</v>
      </c>
      <c r="K889" t="str">
        <f t="shared" si="170"/>
        <v>Null</v>
      </c>
      <c r="L889" t="str">
        <f t="shared" si="171"/>
        <v>Null</v>
      </c>
      <c r="M889" s="7">
        <f t="shared" si="174"/>
        <v>0</v>
      </c>
      <c r="N889" s="7">
        <f t="shared" si="175"/>
        <v>0</v>
      </c>
      <c r="O889" s="10">
        <f t="shared" si="176"/>
        <v>0</v>
      </c>
      <c r="P889" s="4">
        <f t="shared" si="172"/>
        <v>50.679631333333276</v>
      </c>
      <c r="Q889" s="19">
        <f t="shared" si="177"/>
        <v>50.679631333333276</v>
      </c>
      <c r="R889" s="2">
        <f t="shared" si="178"/>
        <v>0</v>
      </c>
      <c r="S889" s="2">
        <f t="shared" si="179"/>
        <v>0</v>
      </c>
      <c r="T889" s="19">
        <f t="shared" si="180"/>
        <v>50.679631333333276</v>
      </c>
      <c r="U889" s="19">
        <f t="shared" si="173"/>
        <v>0</v>
      </c>
      <c r="V889">
        <f t="shared" si="166"/>
        <v>2013</v>
      </c>
    </row>
    <row r="890" spans="1:22" x14ac:dyDescent="0.25">
      <c r="A890" s="5">
        <v>888</v>
      </c>
      <c r="B890" s="1">
        <v>41507</v>
      </c>
      <c r="C890" s="2">
        <v>146.02825899999999</v>
      </c>
      <c r="D890" s="2">
        <v>116.199471</v>
      </c>
      <c r="E890" s="9">
        <f t="shared" si="167"/>
        <v>-1.5763241949150313</v>
      </c>
      <c r="F890" s="2">
        <f t="array" ref="F890:G890">LINEST(C790:C889,D790:D889)</f>
        <v>1.2287872422945012</v>
      </c>
      <c r="G890" s="2">
        <v>4.8201556687451443</v>
      </c>
      <c r="H890" s="2">
        <f t="shared" si="168"/>
        <v>147.60458319491502</v>
      </c>
      <c r="I890" s="4">
        <f t="shared" si="169"/>
        <v>3.2112592981147887E-2</v>
      </c>
      <c r="J890" t="str">
        <f>_xlfn.IFS(I890&gt;Backtesting!$H$15,IF(OR(J889=$J$3,J889=$J$5),$J$5,$J$3),I890&lt;-Backtesting!$H$15,IF(OR(J889=$J$4,J889=$J$5),$J$5,$J$4),TRUE,IF(OR(J889=$J$7,J889=$J$6),$J$7,$J$6))</f>
        <v>Do nothing</v>
      </c>
      <c r="K890" t="str">
        <f t="shared" si="170"/>
        <v>Null</v>
      </c>
      <c r="L890" t="str">
        <f t="shared" si="171"/>
        <v>Null</v>
      </c>
      <c r="M890" s="7">
        <f t="shared" si="174"/>
        <v>0</v>
      </c>
      <c r="N890" s="7">
        <f t="shared" si="175"/>
        <v>0</v>
      </c>
      <c r="O890" s="10">
        <f t="shared" si="176"/>
        <v>0</v>
      </c>
      <c r="P890" s="4">
        <f t="shared" si="172"/>
        <v>50.679631333333276</v>
      </c>
      <c r="Q890" s="19">
        <f t="shared" si="177"/>
        <v>50.679631333333276</v>
      </c>
      <c r="R890" s="2">
        <f t="shared" si="178"/>
        <v>0</v>
      </c>
      <c r="S890" s="2">
        <f t="shared" si="179"/>
        <v>0</v>
      </c>
      <c r="T890" s="19">
        <f t="shared" si="180"/>
        <v>50.679631333333276</v>
      </c>
      <c r="U890" s="19">
        <f t="shared" si="173"/>
        <v>0</v>
      </c>
      <c r="V890">
        <f t="shared" si="166"/>
        <v>2013</v>
      </c>
    </row>
    <row r="891" spans="1:22" x14ac:dyDescent="0.25">
      <c r="A891" s="5">
        <v>889</v>
      </c>
      <c r="B891" s="1">
        <v>41508</v>
      </c>
      <c r="C891" s="2">
        <v>143.381226</v>
      </c>
      <c r="D891" s="2">
        <v>112.24711600000001</v>
      </c>
      <c r="E891" s="9">
        <f t="shared" si="167"/>
        <v>0.846796053195078</v>
      </c>
      <c r="F891" s="2">
        <f t="array" ref="F891:G891">LINEST(C791:C890,D791:D890)</f>
        <v>1.2338967448451672</v>
      </c>
      <c r="G891" s="2">
        <v>4.0330788961470319</v>
      </c>
      <c r="H891" s="2">
        <f t="shared" si="168"/>
        <v>142.53442994680492</v>
      </c>
      <c r="I891" s="4">
        <f t="shared" si="169"/>
        <v>0.54872696831539969</v>
      </c>
      <c r="J891" t="str">
        <f>_xlfn.IFS(I891&gt;Backtesting!$H$15,IF(OR(J890=$J$3,J890=$J$5),$J$5,$J$3),I891&lt;-Backtesting!$H$15,IF(OR(J890=$J$4,J890=$J$5),$J$5,$J$4),TRUE,IF(OR(J890=$J$7,J890=$J$6),$J$7,$J$6))</f>
        <v>Do nothing</v>
      </c>
      <c r="K891" t="str">
        <f t="shared" si="170"/>
        <v>Null</v>
      </c>
      <c r="L891" t="str">
        <f t="shared" si="171"/>
        <v>Null</v>
      </c>
      <c r="M891" s="7">
        <f t="shared" si="174"/>
        <v>0</v>
      </c>
      <c r="N891" s="7">
        <f t="shared" si="175"/>
        <v>0</v>
      </c>
      <c r="O891" s="10">
        <f t="shared" si="176"/>
        <v>0</v>
      </c>
      <c r="P891" s="4">
        <f t="shared" si="172"/>
        <v>50.679631333333276</v>
      </c>
      <c r="Q891" s="19">
        <f t="shared" si="177"/>
        <v>50.679631333333276</v>
      </c>
      <c r="R891" s="2">
        <f t="shared" si="178"/>
        <v>0</v>
      </c>
      <c r="S891" s="2">
        <f t="shared" si="179"/>
        <v>0</v>
      </c>
      <c r="T891" s="19">
        <f t="shared" si="180"/>
        <v>50.679631333333276</v>
      </c>
      <c r="U891" s="19">
        <f t="shared" si="173"/>
        <v>0</v>
      </c>
      <c r="V891">
        <f t="shared" si="166"/>
        <v>2013</v>
      </c>
    </row>
    <row r="892" spans="1:22" x14ac:dyDescent="0.25">
      <c r="A892" s="5">
        <v>890</v>
      </c>
      <c r="B892" s="1">
        <v>41509</v>
      </c>
      <c r="C892" s="2">
        <v>142.94004799999999</v>
      </c>
      <c r="D892" s="2">
        <v>111.85189099999999</v>
      </c>
      <c r="E892" s="9">
        <f t="shared" si="167"/>
        <v>1.0181362089298318</v>
      </c>
      <c r="F892" s="2">
        <f t="array" ref="F892:G892">LINEST(C792:C891,D792:D891)</f>
        <v>1.2355573500472612</v>
      </c>
      <c r="G892" s="2">
        <v>3.7224857493350498</v>
      </c>
      <c r="H892" s="2">
        <f t="shared" si="168"/>
        <v>141.92191179107016</v>
      </c>
      <c r="I892" s="4">
        <f t="shared" si="169"/>
        <v>0.60959252632336569</v>
      </c>
      <c r="J892" t="str">
        <f>_xlfn.IFS(I892&gt;Backtesting!$H$15,IF(OR(J891=$J$3,J891=$J$5),$J$5,$J$3),I892&lt;-Backtesting!$H$15,IF(OR(J891=$J$4,J891=$J$5),$J$5,$J$4),TRUE,IF(OR(J891=$J$7,J891=$J$6),$J$7,$J$6))</f>
        <v>Do nothing</v>
      </c>
      <c r="K892" t="str">
        <f t="shared" si="170"/>
        <v>Null</v>
      </c>
      <c r="L892" t="str">
        <f t="shared" si="171"/>
        <v>Null</v>
      </c>
      <c r="M892" s="7">
        <f t="shared" si="174"/>
        <v>0</v>
      </c>
      <c r="N892" s="7">
        <f t="shared" si="175"/>
        <v>0</v>
      </c>
      <c r="O892" s="10">
        <f t="shared" si="176"/>
        <v>0</v>
      </c>
      <c r="P892" s="4">
        <f t="shared" si="172"/>
        <v>50.679631333333276</v>
      </c>
      <c r="Q892" s="19">
        <f t="shared" si="177"/>
        <v>50.679631333333276</v>
      </c>
      <c r="R892" s="2">
        <f t="shared" si="178"/>
        <v>0</v>
      </c>
      <c r="S892" s="2">
        <f t="shared" si="179"/>
        <v>0</v>
      </c>
      <c r="T892" s="19">
        <f t="shared" si="180"/>
        <v>50.679631333333276</v>
      </c>
      <c r="U892" s="19">
        <f t="shared" si="173"/>
        <v>0</v>
      </c>
      <c r="V892">
        <f t="shared" si="166"/>
        <v>2013</v>
      </c>
    </row>
    <row r="893" spans="1:22" x14ac:dyDescent="0.25">
      <c r="A893" s="5">
        <v>891</v>
      </c>
      <c r="B893" s="1">
        <v>41512</v>
      </c>
      <c r="C893" s="2">
        <v>143.82238799999999</v>
      </c>
      <c r="D893" s="2">
        <v>110.666168</v>
      </c>
      <c r="E893" s="9">
        <f t="shared" si="167"/>
        <v>3.3581285082904344</v>
      </c>
      <c r="F893" s="2">
        <f t="array" ref="F893:G893">LINEST(C793:C892,D793:D892)</f>
        <v>1.232383304764421</v>
      </c>
      <c r="G893" s="2">
        <v>4.0811216462549282</v>
      </c>
      <c r="H893" s="2">
        <f t="shared" si="168"/>
        <v>140.46425949170956</v>
      </c>
      <c r="I893" s="4">
        <f t="shared" si="169"/>
        <v>1.1257741145482905</v>
      </c>
      <c r="J893" t="str">
        <f>_xlfn.IFS(I893&gt;Backtesting!$H$15,IF(OR(J892=$J$3,J892=$J$5),$J$5,$J$3),I893&lt;-Backtesting!$H$15,IF(OR(J892=$J$4,J892=$J$5),$J$5,$J$4),TRUE,IF(OR(J892=$J$7,J892=$J$6),$J$7,$J$6))</f>
        <v>Do nothing</v>
      </c>
      <c r="K893" t="str">
        <f t="shared" si="170"/>
        <v>Null</v>
      </c>
      <c r="L893" t="str">
        <f t="shared" si="171"/>
        <v>Null</v>
      </c>
      <c r="M893" s="7">
        <f t="shared" si="174"/>
        <v>0</v>
      </c>
      <c r="N893" s="7">
        <f t="shared" si="175"/>
        <v>0</v>
      </c>
      <c r="O893" s="10">
        <f t="shared" si="176"/>
        <v>0</v>
      </c>
      <c r="P893" s="4">
        <f t="shared" si="172"/>
        <v>50.679631333333276</v>
      </c>
      <c r="Q893" s="19">
        <f t="shared" si="177"/>
        <v>50.679631333333276</v>
      </c>
      <c r="R893" s="2">
        <f t="shared" si="178"/>
        <v>0</v>
      </c>
      <c r="S893" s="2">
        <f t="shared" si="179"/>
        <v>0</v>
      </c>
      <c r="T893" s="19">
        <f t="shared" si="180"/>
        <v>50.679631333333276</v>
      </c>
      <c r="U893" s="19">
        <f t="shared" si="173"/>
        <v>0</v>
      </c>
      <c r="V893">
        <f t="shared" si="166"/>
        <v>2013</v>
      </c>
    </row>
    <row r="894" spans="1:22" x14ac:dyDescent="0.25">
      <c r="A894" s="5">
        <v>892</v>
      </c>
      <c r="B894" s="1">
        <v>41513</v>
      </c>
      <c r="C894" s="2">
        <v>144.26357999999999</v>
      </c>
      <c r="D894" s="2">
        <v>109.085228</v>
      </c>
      <c r="E894" s="9">
        <f t="shared" si="167"/>
        <v>5.57015553078935</v>
      </c>
      <c r="F894" s="2">
        <f t="array" ref="F894:G894">LINEST(C794:C893,D794:D893)</f>
        <v>1.2218890845375017</v>
      </c>
      <c r="G894" s="2">
        <v>5.4033750917259908</v>
      </c>
      <c r="H894" s="2">
        <f t="shared" si="168"/>
        <v>138.69342446921064</v>
      </c>
      <c r="I894" s="4">
        <f t="shared" si="169"/>
        <v>1.6613990442196851</v>
      </c>
      <c r="J894" t="str">
        <f>_xlfn.IFS(I894&gt;Backtesting!$H$15,IF(OR(J893=$J$3,J893=$J$5),$J$5,$J$3),I894&lt;-Backtesting!$H$15,IF(OR(J893=$J$4,J893=$J$5),$J$5,$J$4),TRUE,IF(OR(J893=$J$7,J893=$J$6),$J$7,$J$6))</f>
        <v>Do nothing</v>
      </c>
      <c r="K894" t="str">
        <f t="shared" si="170"/>
        <v>Null</v>
      </c>
      <c r="L894" t="str">
        <f t="shared" si="171"/>
        <v>Null</v>
      </c>
      <c r="M894" s="7">
        <f t="shared" si="174"/>
        <v>0</v>
      </c>
      <c r="N894" s="7">
        <f t="shared" si="175"/>
        <v>0</v>
      </c>
      <c r="O894" s="10">
        <f t="shared" si="176"/>
        <v>0</v>
      </c>
      <c r="P894" s="4">
        <f t="shared" si="172"/>
        <v>50.679631333333276</v>
      </c>
      <c r="Q894" s="19">
        <f t="shared" si="177"/>
        <v>50.679631333333276</v>
      </c>
      <c r="R894" s="2">
        <f t="shared" si="178"/>
        <v>0</v>
      </c>
      <c r="S894" s="2">
        <f t="shared" si="179"/>
        <v>0</v>
      </c>
      <c r="T894" s="19">
        <f t="shared" si="180"/>
        <v>50.679631333333276</v>
      </c>
      <c r="U894" s="19">
        <f t="shared" si="173"/>
        <v>0</v>
      </c>
      <c r="V894">
        <f t="shared" si="166"/>
        <v>2013</v>
      </c>
    </row>
    <row r="895" spans="1:22" x14ac:dyDescent="0.25">
      <c r="A895" s="5">
        <v>893</v>
      </c>
      <c r="B895" s="1">
        <v>41514</v>
      </c>
      <c r="C895" s="2">
        <v>142.05770899999999</v>
      </c>
      <c r="D895" s="2">
        <v>107.504295</v>
      </c>
      <c r="E895" s="9">
        <f t="shared" si="167"/>
        <v>4.8883258225162365</v>
      </c>
      <c r="F895" s="2">
        <f t="array" ref="F895:G895">LINEST(C795:C894,D795:D894)</f>
        <v>1.2047493521184971</v>
      </c>
      <c r="G895" s="2">
        <v>7.6536534262779696</v>
      </c>
      <c r="H895" s="2">
        <f t="shared" si="168"/>
        <v>137.16938317748375</v>
      </c>
      <c r="I895" s="4">
        <f t="shared" si="169"/>
        <v>1.5414859232105325</v>
      </c>
      <c r="J895" t="str">
        <f>_xlfn.IFS(I895&gt;Backtesting!$H$15,IF(OR(J894=$J$3,J894=$J$5),$J$5,$J$3),I895&lt;-Backtesting!$H$15,IF(OR(J894=$J$4,J894=$J$5),$J$5,$J$4),TRUE,IF(OR(J894=$J$7,J894=$J$6),$J$7,$J$6))</f>
        <v>Do nothing</v>
      </c>
      <c r="K895" t="str">
        <f t="shared" si="170"/>
        <v>Null</v>
      </c>
      <c r="L895" t="str">
        <f t="shared" si="171"/>
        <v>Null</v>
      </c>
      <c r="M895" s="7">
        <f t="shared" si="174"/>
        <v>0</v>
      </c>
      <c r="N895" s="7">
        <f t="shared" si="175"/>
        <v>0</v>
      </c>
      <c r="O895" s="10">
        <f t="shared" si="176"/>
        <v>0</v>
      </c>
      <c r="P895" s="4">
        <f t="shared" si="172"/>
        <v>50.679631333333276</v>
      </c>
      <c r="Q895" s="19">
        <f t="shared" si="177"/>
        <v>50.679631333333276</v>
      </c>
      <c r="R895" s="2">
        <f t="shared" si="178"/>
        <v>0</v>
      </c>
      <c r="S895" s="2">
        <f t="shared" si="179"/>
        <v>0</v>
      </c>
      <c r="T895" s="19">
        <f t="shared" si="180"/>
        <v>50.679631333333276</v>
      </c>
      <c r="U895" s="19">
        <f t="shared" si="173"/>
        <v>0</v>
      </c>
      <c r="V895">
        <f t="shared" si="166"/>
        <v>2013</v>
      </c>
    </row>
    <row r="896" spans="1:22" x14ac:dyDescent="0.25">
      <c r="A896" s="5">
        <v>894</v>
      </c>
      <c r="B896" s="1">
        <v>41515</v>
      </c>
      <c r="C896" s="2">
        <v>141.17536899999999</v>
      </c>
      <c r="D896" s="2">
        <v>107.109055</v>
      </c>
      <c r="E896" s="9">
        <f t="shared" si="167"/>
        <v>4.1632956342749594</v>
      </c>
      <c r="F896" s="2">
        <f t="array" ref="F896:G896">LINEST(C796:C895,D796:D895)</f>
        <v>1.1919973807681294</v>
      </c>
      <c r="G896" s="2">
        <v>9.3383603491755025</v>
      </c>
      <c r="H896" s="2">
        <f t="shared" si="168"/>
        <v>137.01207336572503</v>
      </c>
      <c r="I896" s="4">
        <f t="shared" si="169"/>
        <v>1.3811403162569422</v>
      </c>
      <c r="J896" t="str">
        <f>_xlfn.IFS(I896&gt;Backtesting!$H$15,IF(OR(J895=$J$3,J895=$J$5),$J$5,$J$3),I896&lt;-Backtesting!$H$15,IF(OR(J895=$J$4,J895=$J$5),$J$5,$J$4),TRUE,IF(OR(J895=$J$7,J895=$J$6),$J$7,$J$6))</f>
        <v>Do nothing</v>
      </c>
      <c r="K896" t="str">
        <f t="shared" si="170"/>
        <v>Null</v>
      </c>
      <c r="L896" t="str">
        <f t="shared" si="171"/>
        <v>Null</v>
      </c>
      <c r="M896" s="7">
        <f t="shared" si="174"/>
        <v>0</v>
      </c>
      <c r="N896" s="7">
        <f t="shared" si="175"/>
        <v>0</v>
      </c>
      <c r="O896" s="10">
        <f t="shared" si="176"/>
        <v>0</v>
      </c>
      <c r="P896" s="4">
        <f t="shared" si="172"/>
        <v>50.679631333333276</v>
      </c>
      <c r="Q896" s="19">
        <f t="shared" si="177"/>
        <v>50.679631333333276</v>
      </c>
      <c r="R896" s="2">
        <f t="shared" si="178"/>
        <v>0</v>
      </c>
      <c r="S896" s="2">
        <f t="shared" si="179"/>
        <v>0</v>
      </c>
      <c r="T896" s="19">
        <f t="shared" si="180"/>
        <v>50.679631333333276</v>
      </c>
      <c r="U896" s="19">
        <f t="shared" si="173"/>
        <v>0</v>
      </c>
      <c r="V896">
        <f t="shared" si="166"/>
        <v>2013</v>
      </c>
    </row>
    <row r="897" spans="1:22" x14ac:dyDescent="0.25">
      <c r="A897" s="5">
        <v>895</v>
      </c>
      <c r="B897" s="1">
        <v>41516</v>
      </c>
      <c r="C897" s="2">
        <v>140.29302999999999</v>
      </c>
      <c r="D897" s="2">
        <v>106.31856500000001</v>
      </c>
      <c r="E897" s="9">
        <f t="shared" si="167"/>
        <v>3.9317514678546388</v>
      </c>
      <c r="F897" s="2">
        <f t="array" ref="F897:G897">LINEST(C797:C896,D797:D896)</f>
        <v>1.1809904513715292</v>
      </c>
      <c r="G897" s="2">
        <v>10.800068463622068</v>
      </c>
      <c r="H897" s="2">
        <f t="shared" si="168"/>
        <v>136.36127853214535</v>
      </c>
      <c r="I897" s="4">
        <f t="shared" si="169"/>
        <v>1.3200276562676851</v>
      </c>
      <c r="J897" t="str">
        <f>_xlfn.IFS(I897&gt;Backtesting!$H$15,IF(OR(J896=$J$3,J896=$J$5),$J$5,$J$3),I897&lt;-Backtesting!$H$15,IF(OR(J896=$J$4,J896=$J$5),$J$5,$J$4),TRUE,IF(OR(J896=$J$7,J896=$J$6),$J$7,$J$6))</f>
        <v>Do nothing</v>
      </c>
      <c r="K897" t="str">
        <f t="shared" si="170"/>
        <v>Null</v>
      </c>
      <c r="L897" t="str">
        <f t="shared" si="171"/>
        <v>Null</v>
      </c>
      <c r="M897" s="7">
        <f t="shared" si="174"/>
        <v>0</v>
      </c>
      <c r="N897" s="7">
        <f t="shared" si="175"/>
        <v>0</v>
      </c>
      <c r="O897" s="10">
        <f t="shared" si="176"/>
        <v>0</v>
      </c>
      <c r="P897" s="4">
        <f t="shared" si="172"/>
        <v>50.679631333333276</v>
      </c>
      <c r="Q897" s="19">
        <f t="shared" si="177"/>
        <v>50.679631333333276</v>
      </c>
      <c r="R897" s="2">
        <f t="shared" si="178"/>
        <v>0</v>
      </c>
      <c r="S897" s="2">
        <f t="shared" si="179"/>
        <v>0</v>
      </c>
      <c r="T897" s="19">
        <f t="shared" si="180"/>
        <v>50.679631333333276</v>
      </c>
      <c r="U897" s="19">
        <f t="shared" si="173"/>
        <v>0</v>
      </c>
      <c r="V897">
        <f t="shared" si="166"/>
        <v>2013</v>
      </c>
    </row>
    <row r="898" spans="1:22" x14ac:dyDescent="0.25">
      <c r="A898" s="5">
        <v>896</v>
      </c>
      <c r="B898" s="1">
        <v>41519</v>
      </c>
      <c r="C898" s="2">
        <v>143.82238799999999</v>
      </c>
      <c r="D898" s="2">
        <v>110.666168</v>
      </c>
      <c r="E898" s="9">
        <f t="shared" si="167"/>
        <v>2.1076617216613442</v>
      </c>
      <c r="F898" s="2">
        <f t="array" ref="F898:G898">LINEST(C798:C897,D798:D897)</f>
        <v>1.1720714581687885</v>
      </c>
      <c r="G898" s="2">
        <v>12.006069380626514</v>
      </c>
      <c r="H898" s="2">
        <f t="shared" si="168"/>
        <v>141.71472627833865</v>
      </c>
      <c r="I898" s="4">
        <f t="shared" si="169"/>
        <v>0.89830182195042874</v>
      </c>
      <c r="J898" t="str">
        <f>_xlfn.IFS(I898&gt;Backtesting!$H$15,IF(OR(J897=$J$3,J897=$J$5),$J$5,$J$3),I898&lt;-Backtesting!$H$15,IF(OR(J897=$J$4,J897=$J$5),$J$5,$J$4),TRUE,IF(OR(J897=$J$7,J897=$J$6),$J$7,$J$6))</f>
        <v>Do nothing</v>
      </c>
      <c r="K898" t="str">
        <f t="shared" si="170"/>
        <v>Null</v>
      </c>
      <c r="L898" t="str">
        <f t="shared" si="171"/>
        <v>Null</v>
      </c>
      <c r="M898" s="7">
        <f t="shared" si="174"/>
        <v>0</v>
      </c>
      <c r="N898" s="7">
        <f t="shared" si="175"/>
        <v>0</v>
      </c>
      <c r="O898" s="10">
        <f t="shared" si="176"/>
        <v>0</v>
      </c>
      <c r="P898" s="4">
        <f t="shared" si="172"/>
        <v>50.679631333333276</v>
      </c>
      <c r="Q898" s="19">
        <f t="shared" si="177"/>
        <v>50.679631333333276</v>
      </c>
      <c r="R898" s="2">
        <f t="shared" si="178"/>
        <v>0</v>
      </c>
      <c r="S898" s="2">
        <f t="shared" si="179"/>
        <v>0</v>
      </c>
      <c r="T898" s="19">
        <f t="shared" si="180"/>
        <v>50.679631333333276</v>
      </c>
      <c r="U898" s="19">
        <f t="shared" si="173"/>
        <v>0</v>
      </c>
      <c r="V898">
        <f t="shared" si="166"/>
        <v>2013</v>
      </c>
    </row>
    <row r="899" spans="1:22" x14ac:dyDescent="0.25">
      <c r="A899" s="5">
        <v>897</v>
      </c>
      <c r="B899" s="1">
        <v>41520</v>
      </c>
      <c r="C899" s="2">
        <v>142.49885599999999</v>
      </c>
      <c r="D899" s="2">
        <v>109.480476</v>
      </c>
      <c r="E899" s="9">
        <f t="shared" si="167"/>
        <v>2.0653713106821101</v>
      </c>
      <c r="F899" s="2">
        <f t="array" ref="F899:G899">LINEST(C799:C898,D799:D898)</f>
        <v>1.1677196459745407</v>
      </c>
      <c r="G899" s="2">
        <v>12.590982013473678</v>
      </c>
      <c r="H899" s="2">
        <f t="shared" si="168"/>
        <v>140.43348468931788</v>
      </c>
      <c r="I899" s="4">
        <f t="shared" si="169"/>
        <v>0.87718590196692159</v>
      </c>
      <c r="J899" t="str">
        <f>_xlfn.IFS(I899&gt;Backtesting!$H$15,IF(OR(J898=$J$3,J898=$J$5),$J$5,$J$3),I899&lt;-Backtesting!$H$15,IF(OR(J898=$J$4,J898=$J$5),$J$5,$J$4),TRUE,IF(OR(J898=$J$7,J898=$J$6),$J$7,$J$6))</f>
        <v>Do nothing</v>
      </c>
      <c r="K899" t="str">
        <f t="shared" si="170"/>
        <v>Null</v>
      </c>
      <c r="L899" t="str">
        <f t="shared" si="171"/>
        <v>Null</v>
      </c>
      <c r="M899" s="7">
        <f t="shared" si="174"/>
        <v>0</v>
      </c>
      <c r="N899" s="7">
        <f t="shared" si="175"/>
        <v>0</v>
      </c>
      <c r="O899" s="10">
        <f t="shared" si="176"/>
        <v>0</v>
      </c>
      <c r="P899" s="4">
        <f t="shared" si="172"/>
        <v>50.679631333333276</v>
      </c>
      <c r="Q899" s="19">
        <f t="shared" si="177"/>
        <v>50.679631333333276</v>
      </c>
      <c r="R899" s="2">
        <f t="shared" si="178"/>
        <v>0</v>
      </c>
      <c r="S899" s="2">
        <f t="shared" si="179"/>
        <v>0</v>
      </c>
      <c r="T899" s="19">
        <f t="shared" si="180"/>
        <v>50.679631333333276</v>
      </c>
      <c r="U899" s="19">
        <f t="shared" si="173"/>
        <v>0</v>
      </c>
      <c r="V899">
        <f t="shared" si="166"/>
        <v>2013</v>
      </c>
    </row>
    <row r="900" spans="1:22" x14ac:dyDescent="0.25">
      <c r="A900" s="5">
        <v>898</v>
      </c>
      <c r="B900" s="1">
        <v>41521</v>
      </c>
      <c r="C900" s="2">
        <v>142.05770899999999</v>
      </c>
      <c r="D900" s="2">
        <v>107.504295</v>
      </c>
      <c r="E900" s="9">
        <f t="shared" si="167"/>
        <v>3.832494530208379</v>
      </c>
      <c r="F900" s="2">
        <f t="array" ref="F900:G900">LINEST(C800:C899,D800:D899)</f>
        <v>1.1651712077297023</v>
      </c>
      <c r="G900" s="2">
        <v>12.964305228511421</v>
      </c>
      <c r="H900" s="2">
        <f t="shared" si="168"/>
        <v>138.22521446979161</v>
      </c>
      <c r="I900" s="4">
        <f t="shared" si="169"/>
        <v>1.2471334965541963</v>
      </c>
      <c r="J900" t="str">
        <f>_xlfn.IFS(I900&gt;Backtesting!$H$15,IF(OR(J899=$J$3,J899=$J$5),$J$5,$J$3),I900&lt;-Backtesting!$H$15,IF(OR(J899=$J$4,J899=$J$5),$J$5,$J$4),TRUE,IF(OR(J899=$J$7,J899=$J$6),$J$7,$J$6))</f>
        <v>Do nothing</v>
      </c>
      <c r="K900" t="str">
        <f t="shared" si="170"/>
        <v>Null</v>
      </c>
      <c r="L900" t="str">
        <f t="shared" si="171"/>
        <v>Null</v>
      </c>
      <c r="M900" s="7">
        <f t="shared" si="174"/>
        <v>0</v>
      </c>
      <c r="N900" s="7">
        <f t="shared" si="175"/>
        <v>0</v>
      </c>
      <c r="O900" s="10">
        <f t="shared" si="176"/>
        <v>0</v>
      </c>
      <c r="P900" s="4">
        <f t="shared" si="172"/>
        <v>50.679631333333276</v>
      </c>
      <c r="Q900" s="19">
        <f t="shared" si="177"/>
        <v>50.679631333333276</v>
      </c>
      <c r="R900" s="2">
        <f t="shared" si="178"/>
        <v>0</v>
      </c>
      <c r="S900" s="2">
        <f t="shared" si="179"/>
        <v>0</v>
      </c>
      <c r="T900" s="19">
        <f t="shared" si="180"/>
        <v>50.679631333333276</v>
      </c>
      <c r="U900" s="19">
        <f t="shared" si="173"/>
        <v>0</v>
      </c>
      <c r="V900">
        <f t="shared" ref="V900:V963" si="181">YEAR(B900)</f>
        <v>2013</v>
      </c>
    </row>
    <row r="901" spans="1:22" x14ac:dyDescent="0.25">
      <c r="A901" s="5">
        <v>899</v>
      </c>
      <c r="B901" s="1">
        <v>41522</v>
      </c>
      <c r="C901" s="2">
        <v>143.82238799999999</v>
      </c>
      <c r="D901" s="2">
        <v>109.085228</v>
      </c>
      <c r="E901" s="9">
        <f t="shared" si="167"/>
        <v>3.5658798324161012</v>
      </c>
      <c r="F901" s="2">
        <f t="array" ref="F901:G901">LINEST(C801:C900,D801:D900)</f>
        <v>1.158831406205026</v>
      </c>
      <c r="G901" s="2">
        <v>13.845120008148029</v>
      </c>
      <c r="H901" s="2">
        <f t="shared" si="168"/>
        <v>140.25650816758389</v>
      </c>
      <c r="I901" s="4">
        <f t="shared" si="169"/>
        <v>1.1648635011819377</v>
      </c>
      <c r="J901" t="str">
        <f>_xlfn.IFS(I901&gt;Backtesting!$H$15,IF(OR(J900=$J$3,J900=$J$5),$J$5,$J$3),I901&lt;-Backtesting!$H$15,IF(OR(J900=$J$4,J900=$J$5),$J$5,$J$4),TRUE,IF(OR(J900=$J$7,J900=$J$6),$J$7,$J$6))</f>
        <v>Do nothing</v>
      </c>
      <c r="K901" t="str">
        <f t="shared" si="170"/>
        <v>Null</v>
      </c>
      <c r="L901" t="str">
        <f t="shared" si="171"/>
        <v>Null</v>
      </c>
      <c r="M901" s="7">
        <f t="shared" si="174"/>
        <v>0</v>
      </c>
      <c r="N901" s="7">
        <f t="shared" si="175"/>
        <v>0</v>
      </c>
      <c r="O901" s="10">
        <f t="shared" si="176"/>
        <v>0</v>
      </c>
      <c r="P901" s="4">
        <f t="shared" si="172"/>
        <v>50.679631333333276</v>
      </c>
      <c r="Q901" s="19">
        <f t="shared" si="177"/>
        <v>50.679631333333276</v>
      </c>
      <c r="R901" s="2">
        <f t="shared" si="178"/>
        <v>0</v>
      </c>
      <c r="S901" s="2">
        <f t="shared" si="179"/>
        <v>0</v>
      </c>
      <c r="T901" s="19">
        <f t="shared" si="180"/>
        <v>50.679631333333276</v>
      </c>
      <c r="U901" s="19">
        <f t="shared" si="173"/>
        <v>0</v>
      </c>
      <c r="V901">
        <f t="shared" si="181"/>
        <v>2013</v>
      </c>
    </row>
    <row r="902" spans="1:22" x14ac:dyDescent="0.25">
      <c r="A902" s="5">
        <v>900</v>
      </c>
      <c r="B902" s="1">
        <v>41523</v>
      </c>
      <c r="C902" s="2">
        <v>147.35179099999999</v>
      </c>
      <c r="D902" s="2">
        <v>112.68145</v>
      </c>
      <c r="E902" s="9">
        <f t="shared" si="167"/>
        <v>2.7886747119422353</v>
      </c>
      <c r="F902" s="2">
        <f t="array" ref="F902:G902">LINEST(C802:C901,D802:D901)</f>
        <v>1.1533343477650528</v>
      </c>
      <c r="G902" s="2">
        <v>14.603729647087334</v>
      </c>
      <c r="H902" s="2">
        <f t="shared" si="168"/>
        <v>144.56311628805776</v>
      </c>
      <c r="I902" s="4">
        <f t="shared" si="169"/>
        <v>0.97669883623226339</v>
      </c>
      <c r="J902" t="str">
        <f>_xlfn.IFS(I902&gt;Backtesting!$H$15,IF(OR(J901=$J$3,J901=$J$5),$J$5,$J$3),I902&lt;-Backtesting!$H$15,IF(OR(J901=$J$4,J901=$J$5),$J$5,$J$4),TRUE,IF(OR(J901=$J$7,J901=$J$6),$J$7,$J$6))</f>
        <v>Do nothing</v>
      </c>
      <c r="K902" t="str">
        <f t="shared" si="170"/>
        <v>Null</v>
      </c>
      <c r="L902" t="str">
        <f t="shared" si="171"/>
        <v>Null</v>
      </c>
      <c r="M902" s="7">
        <f t="shared" si="174"/>
        <v>0</v>
      </c>
      <c r="N902" s="7">
        <f t="shared" si="175"/>
        <v>0</v>
      </c>
      <c r="O902" s="10">
        <f t="shared" si="176"/>
        <v>0</v>
      </c>
      <c r="P902" s="4">
        <f t="shared" si="172"/>
        <v>50.679631333333276</v>
      </c>
      <c r="Q902" s="19">
        <f t="shared" si="177"/>
        <v>50.679631333333276</v>
      </c>
      <c r="R902" s="2">
        <f t="shared" si="178"/>
        <v>0</v>
      </c>
      <c r="S902" s="2">
        <f t="shared" si="179"/>
        <v>0</v>
      </c>
      <c r="T902" s="19">
        <f t="shared" si="180"/>
        <v>50.679631333333276</v>
      </c>
      <c r="U902" s="19">
        <f t="shared" si="173"/>
        <v>0</v>
      </c>
      <c r="V902">
        <f t="shared" si="181"/>
        <v>2013</v>
      </c>
    </row>
    <row r="903" spans="1:22" x14ac:dyDescent="0.25">
      <c r="A903" s="5">
        <v>901</v>
      </c>
      <c r="B903" s="1">
        <v>41526</v>
      </c>
      <c r="C903" s="2">
        <v>154.85174599999999</v>
      </c>
      <c r="D903" s="2">
        <v>121.472206</v>
      </c>
      <c r="E903" s="9">
        <f t="shared" ref="E903:E966" si="182">C903-H903</f>
        <v>9.0169494004811668E-2</v>
      </c>
      <c r="F903" s="2">
        <f t="array" ref="F903:G903">LINEST(C803:C902,D803:D902)</f>
        <v>1.1498155690019358</v>
      </c>
      <c r="G903" s="2">
        <v>15.090942846184817</v>
      </c>
      <c r="H903" s="2">
        <f t="shared" ref="H903:H966" si="183">F903*D903+G903</f>
        <v>154.76157650599518</v>
      </c>
      <c r="I903" s="4">
        <f t="shared" si="169"/>
        <v>0.38215784228634192</v>
      </c>
      <c r="J903" t="str">
        <f>_xlfn.IFS(I903&gt;Backtesting!$H$15,IF(OR(J902=$J$3,J902=$J$5),$J$5,$J$3),I903&lt;-Backtesting!$H$15,IF(OR(J902=$J$4,J902=$J$5),$J$5,$J$4),TRUE,IF(OR(J902=$J$7,J902=$J$6),$J$7,$J$6))</f>
        <v>Do nothing</v>
      </c>
      <c r="K903" t="str">
        <f t="shared" si="170"/>
        <v>Null</v>
      </c>
      <c r="L903" t="str">
        <f t="shared" si="171"/>
        <v>Null</v>
      </c>
      <c r="M903" s="7">
        <f t="shared" si="174"/>
        <v>0</v>
      </c>
      <c r="N903" s="7">
        <f t="shared" si="175"/>
        <v>0</v>
      </c>
      <c r="O903" s="10">
        <f t="shared" si="176"/>
        <v>0</v>
      </c>
      <c r="P903" s="4">
        <f t="shared" si="172"/>
        <v>50.679631333333276</v>
      </c>
      <c r="Q903" s="19">
        <f t="shared" si="177"/>
        <v>50.679631333333276</v>
      </c>
      <c r="R903" s="2">
        <f t="shared" si="178"/>
        <v>0</v>
      </c>
      <c r="S903" s="2">
        <f t="shared" si="179"/>
        <v>0</v>
      </c>
      <c r="T903" s="19">
        <f t="shared" si="180"/>
        <v>50.679631333333276</v>
      </c>
      <c r="U903" s="19">
        <f t="shared" si="173"/>
        <v>0</v>
      </c>
      <c r="V903">
        <f t="shared" si="181"/>
        <v>2013</v>
      </c>
    </row>
    <row r="904" spans="1:22" x14ac:dyDescent="0.25">
      <c r="A904" s="5">
        <v>902</v>
      </c>
      <c r="B904" s="1">
        <v>41527</v>
      </c>
      <c r="C904" s="2">
        <v>159.276093</v>
      </c>
      <c r="D904" s="2">
        <v>122.27137</v>
      </c>
      <c r="E904" s="9">
        <f t="shared" si="182"/>
        <v>3.5919457519883906</v>
      </c>
      <c r="F904" s="2">
        <f t="array" ref="F904:G904">LINEST(C804:C903,D804:D903)</f>
        <v>1.1498155860754562</v>
      </c>
      <c r="G904" s="2">
        <v>15.094620291212664</v>
      </c>
      <c r="H904" s="2">
        <f t="shared" si="183"/>
        <v>155.68414724801161</v>
      </c>
      <c r="I904" s="4">
        <f t="shared" si="169"/>
        <v>1.1267163342362063</v>
      </c>
      <c r="J904" t="str">
        <f>_xlfn.IFS(I904&gt;Backtesting!$H$15,IF(OR(J903=$J$3,J903=$J$5),$J$5,$J$3),I904&lt;-Backtesting!$H$15,IF(OR(J903=$J$4,J903=$J$5),$J$5,$J$4),TRUE,IF(OR(J903=$J$7,J903=$J$6),$J$7,$J$6))</f>
        <v>Do nothing</v>
      </c>
      <c r="K904" t="str">
        <f t="shared" si="170"/>
        <v>Null</v>
      </c>
      <c r="L904" t="str">
        <f t="shared" si="171"/>
        <v>Null</v>
      </c>
      <c r="M904" s="7">
        <f t="shared" si="174"/>
        <v>0</v>
      </c>
      <c r="N904" s="7">
        <f t="shared" si="175"/>
        <v>0</v>
      </c>
      <c r="O904" s="10">
        <f t="shared" si="176"/>
        <v>0</v>
      </c>
      <c r="P904" s="4">
        <f t="shared" si="172"/>
        <v>50.679631333333276</v>
      </c>
      <c r="Q904" s="19">
        <f t="shared" si="177"/>
        <v>50.679631333333276</v>
      </c>
      <c r="R904" s="2">
        <f t="shared" si="178"/>
        <v>0</v>
      </c>
      <c r="S904" s="2">
        <f t="shared" si="179"/>
        <v>0</v>
      </c>
      <c r="T904" s="19">
        <f t="shared" si="180"/>
        <v>50.679631333333276</v>
      </c>
      <c r="U904" s="19">
        <f t="shared" si="173"/>
        <v>0</v>
      </c>
      <c r="V904">
        <f t="shared" si="181"/>
        <v>2013</v>
      </c>
    </row>
    <row r="905" spans="1:22" x14ac:dyDescent="0.25">
      <c r="A905" s="5">
        <v>903</v>
      </c>
      <c r="B905" s="1">
        <v>41528</v>
      </c>
      <c r="C905" s="2">
        <v>160.60337799999999</v>
      </c>
      <c r="D905" s="2">
        <v>125.86758399999999</v>
      </c>
      <c r="E905" s="9">
        <f t="shared" si="182"/>
        <v>0.78168191905425033</v>
      </c>
      <c r="F905" s="2">
        <f t="array" ref="F905:G905">LINEST(C805:C904,D805:D904)</f>
        <v>1.145669017321961</v>
      </c>
      <c r="G905" s="2">
        <v>15.619104806976367</v>
      </c>
      <c r="H905" s="2">
        <f t="shared" si="183"/>
        <v>159.82169608094574</v>
      </c>
      <c r="I905" s="4">
        <f t="shared" si="169"/>
        <v>0.52177442223104009</v>
      </c>
      <c r="J905" t="str">
        <f>_xlfn.IFS(I905&gt;Backtesting!$H$15,IF(OR(J904=$J$3,J904=$J$5),$J$5,$J$3),I905&lt;-Backtesting!$H$15,IF(OR(J904=$J$4,J904=$J$5),$J$5,$J$4),TRUE,IF(OR(J904=$J$7,J904=$J$6),$J$7,$J$6))</f>
        <v>Do nothing</v>
      </c>
      <c r="K905" t="str">
        <f t="shared" si="170"/>
        <v>Null</v>
      </c>
      <c r="L905" t="str">
        <f t="shared" si="171"/>
        <v>Null</v>
      </c>
      <c r="M905" s="7">
        <f t="shared" si="174"/>
        <v>0</v>
      </c>
      <c r="N905" s="7">
        <f t="shared" si="175"/>
        <v>0</v>
      </c>
      <c r="O905" s="10">
        <f t="shared" si="176"/>
        <v>0</v>
      </c>
      <c r="P905" s="4">
        <f t="shared" si="172"/>
        <v>50.679631333333276</v>
      </c>
      <c r="Q905" s="19">
        <f t="shared" si="177"/>
        <v>50.679631333333276</v>
      </c>
      <c r="R905" s="2">
        <f t="shared" si="178"/>
        <v>0</v>
      </c>
      <c r="S905" s="2">
        <f t="shared" si="179"/>
        <v>0</v>
      </c>
      <c r="T905" s="19">
        <f t="shared" si="180"/>
        <v>50.679631333333276</v>
      </c>
      <c r="U905" s="19">
        <f t="shared" si="173"/>
        <v>0</v>
      </c>
      <c r="V905">
        <f t="shared" si="181"/>
        <v>2013</v>
      </c>
    </row>
    <row r="906" spans="1:22" x14ac:dyDescent="0.25">
      <c r="A906" s="5">
        <v>904</v>
      </c>
      <c r="B906" s="1">
        <v>41529</v>
      </c>
      <c r="C906" s="2">
        <v>159.276093</v>
      </c>
      <c r="D906" s="2">
        <v>125.468002</v>
      </c>
      <c r="E906" s="9">
        <f t="shared" si="182"/>
        <v>-8.5761812766889989E-2</v>
      </c>
      <c r="F906" s="2">
        <f t="array" ref="F906:G906">LINEST(C806:C905,D806:D905)</f>
        <v>1.1448561122446153</v>
      </c>
      <c r="G906" s="2">
        <v>15.719045831947284</v>
      </c>
      <c r="H906" s="2">
        <f t="shared" si="183"/>
        <v>159.36185481276689</v>
      </c>
      <c r="I906" s="4">
        <f t="shared" si="169"/>
        <v>0.33070676927491516</v>
      </c>
      <c r="J906" t="str">
        <f>_xlfn.IFS(I906&gt;Backtesting!$H$15,IF(OR(J905=$J$3,J905=$J$5),$J$5,$J$3),I906&lt;-Backtesting!$H$15,IF(OR(J905=$J$4,J905=$J$5),$J$5,$J$4),TRUE,IF(OR(J905=$J$7,J905=$J$6),$J$7,$J$6))</f>
        <v>Do nothing</v>
      </c>
      <c r="K906" t="str">
        <f t="shared" si="170"/>
        <v>Null</v>
      </c>
      <c r="L906" t="str">
        <f t="shared" si="171"/>
        <v>Null</v>
      </c>
      <c r="M906" s="7">
        <f t="shared" si="174"/>
        <v>0</v>
      </c>
      <c r="N906" s="7">
        <f t="shared" si="175"/>
        <v>0</v>
      </c>
      <c r="O906" s="10">
        <f t="shared" si="176"/>
        <v>0</v>
      </c>
      <c r="P906" s="4">
        <f t="shared" si="172"/>
        <v>50.679631333333276</v>
      </c>
      <c r="Q906" s="19">
        <f t="shared" si="177"/>
        <v>50.679631333333276</v>
      </c>
      <c r="R906" s="2">
        <f t="shared" si="178"/>
        <v>0</v>
      </c>
      <c r="S906" s="2">
        <f t="shared" si="179"/>
        <v>0</v>
      </c>
      <c r="T906" s="19">
        <f t="shared" si="180"/>
        <v>50.679631333333276</v>
      </c>
      <c r="U906" s="19">
        <f t="shared" si="173"/>
        <v>0</v>
      </c>
      <c r="V906">
        <f t="shared" si="181"/>
        <v>2013</v>
      </c>
    </row>
    <row r="907" spans="1:22" x14ac:dyDescent="0.25">
      <c r="A907" s="5">
        <v>905</v>
      </c>
      <c r="B907" s="1">
        <v>41530</v>
      </c>
      <c r="C907" s="2">
        <v>159.276093</v>
      </c>
      <c r="D907" s="2">
        <v>125.468002</v>
      </c>
      <c r="E907" s="9">
        <f t="shared" si="182"/>
        <v>-4.0776326858320999E-2</v>
      </c>
      <c r="F907" s="2">
        <f t="array" ref="F907:G907">LINEST(C807:C906,D807:D906)</f>
        <v>1.1443690210938982</v>
      </c>
      <c r="G907" s="2">
        <v>15.735174699511077</v>
      </c>
      <c r="H907" s="2">
        <f t="shared" si="183"/>
        <v>159.31686932685832</v>
      </c>
      <c r="I907" s="4">
        <f t="shared" si="169"/>
        <v>0.34508273767541708</v>
      </c>
      <c r="J907" t="str">
        <f>_xlfn.IFS(I907&gt;Backtesting!$H$15,IF(OR(J906=$J$3,J906=$J$5),$J$5,$J$3),I907&lt;-Backtesting!$H$15,IF(OR(J906=$J$4,J906=$J$5),$J$5,$J$4),TRUE,IF(OR(J906=$J$7,J906=$J$6),$J$7,$J$6))</f>
        <v>Do nothing</v>
      </c>
      <c r="K907" t="str">
        <f t="shared" si="170"/>
        <v>Null</v>
      </c>
      <c r="L907" t="str">
        <f t="shared" si="171"/>
        <v>Null</v>
      </c>
      <c r="M907" s="7">
        <f t="shared" si="174"/>
        <v>0</v>
      </c>
      <c r="N907" s="7">
        <f t="shared" si="175"/>
        <v>0</v>
      </c>
      <c r="O907" s="10">
        <f t="shared" si="176"/>
        <v>0</v>
      </c>
      <c r="P907" s="4">
        <f t="shared" si="172"/>
        <v>50.679631333333276</v>
      </c>
      <c r="Q907" s="19">
        <f t="shared" si="177"/>
        <v>50.679631333333276</v>
      </c>
      <c r="R907" s="2">
        <f t="shared" si="178"/>
        <v>0</v>
      </c>
      <c r="S907" s="2">
        <f t="shared" si="179"/>
        <v>0</v>
      </c>
      <c r="T907" s="19">
        <f t="shared" si="180"/>
        <v>50.679631333333276</v>
      </c>
      <c r="U907" s="19">
        <f t="shared" si="173"/>
        <v>0</v>
      </c>
      <c r="V907">
        <f t="shared" si="181"/>
        <v>2013</v>
      </c>
    </row>
    <row r="908" spans="1:22" x14ac:dyDescent="0.25">
      <c r="A908" s="5">
        <v>906</v>
      </c>
      <c r="B908" s="1">
        <v>41533</v>
      </c>
      <c r="C908" s="2">
        <v>168.12472500000001</v>
      </c>
      <c r="D908" s="2">
        <v>133.45957899999999</v>
      </c>
      <c r="E908" s="9">
        <f t="shared" si="182"/>
        <v>-0.31546796456896686</v>
      </c>
      <c r="F908" s="2">
        <f t="array" ref="F908:G908">LINEST(C808:C907,D808:D907)</f>
        <v>1.1440405847274917</v>
      </c>
      <c r="G908" s="2">
        <v>15.757018167924116</v>
      </c>
      <c r="H908" s="2">
        <f t="shared" si="183"/>
        <v>168.44019296456898</v>
      </c>
      <c r="I908" s="4">
        <f t="shared" ref="I908:I971" si="184">(E908-AVERAGE(E808:E907))/_xlfn.STDEV.S(E808:E907)</f>
        <v>0.28404879010241957</v>
      </c>
      <c r="J908" t="str">
        <f>_xlfn.IFS(I908&gt;Backtesting!$H$15,IF(OR(J907=$J$3,J907=$J$5),$J$5,$J$3),I908&lt;-Backtesting!$H$15,IF(OR(J907=$J$4,J907=$J$5),$J$5,$J$4),TRUE,IF(OR(J907=$J$7,J907=$J$6),$J$7,$J$6))</f>
        <v>Do nothing</v>
      </c>
      <c r="K908" t="str">
        <f t="shared" ref="K908:K971" si="185">_xlfn.IFS($J908=$J$5,K907,$J908=$J$3,"SCB",$J908=$J$4,"KBANK",TRUE,"Null")</f>
        <v>Null</v>
      </c>
      <c r="L908" t="str">
        <f t="shared" ref="L908:L971" si="186">_xlfn.IFS($J908=$J$5,L907,$J908=$J$3,"KBANK",$J908=$J$4,"SCB",TRUE,"Null")</f>
        <v>Null</v>
      </c>
      <c r="M908" s="7">
        <f t="shared" si="174"/>
        <v>0</v>
      </c>
      <c r="N908" s="7">
        <f t="shared" si="175"/>
        <v>0</v>
      </c>
      <c r="O908" s="10">
        <f t="shared" si="176"/>
        <v>0</v>
      </c>
      <c r="P908" s="4">
        <f t="shared" ref="P908:P971" si="187">Q907</f>
        <v>50.679631333333276</v>
      </c>
      <c r="Q908" s="19">
        <f t="shared" si="177"/>
        <v>50.679631333333276</v>
      </c>
      <c r="R908" s="2">
        <f t="shared" si="178"/>
        <v>0</v>
      </c>
      <c r="S908" s="2">
        <f t="shared" si="179"/>
        <v>0</v>
      </c>
      <c r="T908" s="19">
        <f t="shared" si="180"/>
        <v>50.679631333333276</v>
      </c>
      <c r="U908" s="19">
        <f t="shared" ref="U908:U971" si="188">LN(T908/T907)</f>
        <v>0</v>
      </c>
      <c r="V908">
        <f t="shared" si="181"/>
        <v>2013</v>
      </c>
    </row>
    <row r="909" spans="1:22" x14ac:dyDescent="0.25">
      <c r="A909" s="5">
        <v>907</v>
      </c>
      <c r="B909" s="1">
        <v>41534</v>
      </c>
      <c r="C909" s="2">
        <v>166.79745500000001</v>
      </c>
      <c r="D909" s="2">
        <v>131.062119</v>
      </c>
      <c r="E909" s="9">
        <f t="shared" si="182"/>
        <v>1.1051695292415786</v>
      </c>
      <c r="F909" s="2">
        <f t="array" ref="F909:G909">LINEST(C809:C908,D809:D908)</f>
        <v>1.1439016131963049</v>
      </c>
      <c r="G909" s="2">
        <v>15.770116117732357</v>
      </c>
      <c r="H909" s="2">
        <f t="shared" si="183"/>
        <v>165.69228547075843</v>
      </c>
      <c r="I909" s="4">
        <f t="shared" si="184"/>
        <v>0.58336317529830883</v>
      </c>
      <c r="J909" t="str">
        <f>_xlfn.IFS(I909&gt;Backtesting!$H$15,IF(OR(J908=$J$3,J908=$J$5),$J$5,$J$3),I909&lt;-Backtesting!$H$15,IF(OR(J908=$J$4,J908=$J$5),$J$5,$J$4),TRUE,IF(OR(J908=$J$7,J908=$J$6),$J$7,$J$6))</f>
        <v>Do nothing</v>
      </c>
      <c r="K909" t="str">
        <f t="shared" si="185"/>
        <v>Null</v>
      </c>
      <c r="L909" t="str">
        <f t="shared" si="186"/>
        <v>Null</v>
      </c>
      <c r="M909" s="7">
        <f t="shared" si="174"/>
        <v>0</v>
      </c>
      <c r="N909" s="7">
        <f t="shared" si="175"/>
        <v>0</v>
      </c>
      <c r="O909" s="10">
        <f t="shared" si="176"/>
        <v>0</v>
      </c>
      <c r="P909" s="4">
        <f t="shared" si="187"/>
        <v>50.679631333333276</v>
      </c>
      <c r="Q909" s="19">
        <f t="shared" si="177"/>
        <v>50.679631333333276</v>
      </c>
      <c r="R909" s="2">
        <f t="shared" si="178"/>
        <v>0</v>
      </c>
      <c r="S909" s="2">
        <f t="shared" si="179"/>
        <v>0</v>
      </c>
      <c r="T909" s="19">
        <f t="shared" si="180"/>
        <v>50.679631333333276</v>
      </c>
      <c r="U909" s="19">
        <f t="shared" si="188"/>
        <v>0</v>
      </c>
      <c r="V909">
        <f t="shared" si="181"/>
        <v>2013</v>
      </c>
    </row>
    <row r="910" spans="1:22" x14ac:dyDescent="0.25">
      <c r="A910" s="5">
        <v>908</v>
      </c>
      <c r="B910" s="1">
        <v>41535</v>
      </c>
      <c r="C910" s="2">
        <v>165.91258199999999</v>
      </c>
      <c r="D910" s="2">
        <v>130.26297</v>
      </c>
      <c r="E910" s="9">
        <f t="shared" si="182"/>
        <v>1.1397825272522653</v>
      </c>
      <c r="F910" s="2">
        <f t="array" ref="F910:G910">LINEST(C810:C909,D810:D909)</f>
        <v>1.1423298502033061</v>
      </c>
      <c r="G910" s="2">
        <v>15.969520465609975</v>
      </c>
      <c r="H910" s="2">
        <f t="shared" si="183"/>
        <v>164.77279947274772</v>
      </c>
      <c r="I910" s="4">
        <f t="shared" si="184"/>
        <v>0.5857991438119029</v>
      </c>
      <c r="J910" t="str">
        <f>_xlfn.IFS(I910&gt;Backtesting!$H$15,IF(OR(J909=$J$3,J909=$J$5),$J$5,$J$3),I910&lt;-Backtesting!$H$15,IF(OR(J909=$J$4,J909=$J$5),$J$5,$J$4),TRUE,IF(OR(J909=$J$7,J909=$J$6),$J$7,$J$6))</f>
        <v>Do nothing</v>
      </c>
      <c r="K910" t="str">
        <f t="shared" si="185"/>
        <v>Null</v>
      </c>
      <c r="L910" t="str">
        <f t="shared" si="186"/>
        <v>Null</v>
      </c>
      <c r="M910" s="7">
        <f t="shared" si="174"/>
        <v>0</v>
      </c>
      <c r="N910" s="7">
        <f t="shared" si="175"/>
        <v>0</v>
      </c>
      <c r="O910" s="10">
        <f t="shared" si="176"/>
        <v>0</v>
      </c>
      <c r="P910" s="4">
        <f t="shared" si="187"/>
        <v>50.679631333333276</v>
      </c>
      <c r="Q910" s="19">
        <f t="shared" si="177"/>
        <v>50.679631333333276</v>
      </c>
      <c r="R910" s="2">
        <f t="shared" si="178"/>
        <v>0</v>
      </c>
      <c r="S910" s="2">
        <f t="shared" si="179"/>
        <v>0</v>
      </c>
      <c r="T910" s="19">
        <f t="shared" si="180"/>
        <v>50.679631333333276</v>
      </c>
      <c r="U910" s="19">
        <f t="shared" si="188"/>
        <v>0</v>
      </c>
      <c r="V910">
        <f t="shared" si="181"/>
        <v>2013</v>
      </c>
    </row>
    <row r="911" spans="1:22" x14ac:dyDescent="0.25">
      <c r="A911" s="5">
        <v>909</v>
      </c>
      <c r="B911" s="1">
        <v>41536</v>
      </c>
      <c r="C911" s="2">
        <v>174.318848</v>
      </c>
      <c r="D911" s="2">
        <v>139.05371099999999</v>
      </c>
      <c r="E911" s="9">
        <f t="shared" si="182"/>
        <v>-0.49035356842961164</v>
      </c>
      <c r="F911" s="2">
        <f t="array" ref="F911:G911">LINEST(C811:C910,D811:D910)</f>
        <v>1.1413786996825597</v>
      </c>
      <c r="G911" s="2">
        <v>16.096257721215181</v>
      </c>
      <c r="H911" s="2">
        <f t="shared" si="183"/>
        <v>174.80920156842961</v>
      </c>
      <c r="I911" s="4">
        <f t="shared" si="184"/>
        <v>0.23091192009343153</v>
      </c>
      <c r="J911" t="str">
        <f>_xlfn.IFS(I911&gt;Backtesting!$H$15,IF(OR(J910=$J$3,J910=$J$5),$J$5,$J$3),I911&lt;-Backtesting!$H$15,IF(OR(J910=$J$4,J910=$J$5),$J$5,$J$4),TRUE,IF(OR(J910=$J$7,J910=$J$6),$J$7,$J$6))</f>
        <v>Do nothing</v>
      </c>
      <c r="K911" t="str">
        <f t="shared" si="185"/>
        <v>Null</v>
      </c>
      <c r="L911" t="str">
        <f t="shared" si="186"/>
        <v>Null</v>
      </c>
      <c r="M911" s="7">
        <f t="shared" si="174"/>
        <v>0</v>
      </c>
      <c r="N911" s="7">
        <f t="shared" si="175"/>
        <v>0</v>
      </c>
      <c r="O911" s="10">
        <f t="shared" si="176"/>
        <v>0</v>
      </c>
      <c r="P911" s="4">
        <f t="shared" si="187"/>
        <v>50.679631333333276</v>
      </c>
      <c r="Q911" s="19">
        <f t="shared" si="177"/>
        <v>50.679631333333276</v>
      </c>
      <c r="R911" s="2">
        <f t="shared" si="178"/>
        <v>0</v>
      </c>
      <c r="S911" s="2">
        <f t="shared" si="179"/>
        <v>0</v>
      </c>
      <c r="T911" s="19">
        <f t="shared" si="180"/>
        <v>50.679631333333276</v>
      </c>
      <c r="U911" s="19">
        <f t="shared" si="188"/>
        <v>0</v>
      </c>
      <c r="V911">
        <f t="shared" si="181"/>
        <v>2013</v>
      </c>
    </row>
    <row r="912" spans="1:22" x14ac:dyDescent="0.25">
      <c r="A912" s="5">
        <v>910</v>
      </c>
      <c r="B912" s="1">
        <v>41537</v>
      </c>
      <c r="C912" s="2">
        <v>172.549072</v>
      </c>
      <c r="D912" s="2">
        <v>135.85707099999999</v>
      </c>
      <c r="E912" s="9">
        <f t="shared" si="182"/>
        <v>1.3741273167180168</v>
      </c>
      <c r="F912" s="2">
        <f t="array" ref="F912:G912">LINEST(C812:C911,D812:D911)</f>
        <v>1.1426722002425493</v>
      </c>
      <c r="G912" s="2">
        <v>15.93484644520376</v>
      </c>
      <c r="H912" s="2">
        <f t="shared" si="183"/>
        <v>171.17494468328198</v>
      </c>
      <c r="I912" s="4">
        <f t="shared" si="184"/>
        <v>0.6236977533910294</v>
      </c>
      <c r="J912" t="str">
        <f>_xlfn.IFS(I912&gt;Backtesting!$H$15,IF(OR(J911=$J$3,J911=$J$5),$J$5,$J$3),I912&lt;-Backtesting!$H$15,IF(OR(J911=$J$4,J911=$J$5),$J$5,$J$4),TRUE,IF(OR(J911=$J$7,J911=$J$6),$J$7,$J$6))</f>
        <v>Do nothing</v>
      </c>
      <c r="K912" t="str">
        <f t="shared" si="185"/>
        <v>Null</v>
      </c>
      <c r="L912" t="str">
        <f t="shared" si="186"/>
        <v>Null</v>
      </c>
      <c r="M912" s="7">
        <f t="shared" si="174"/>
        <v>0</v>
      </c>
      <c r="N912" s="7">
        <f t="shared" si="175"/>
        <v>0</v>
      </c>
      <c r="O912" s="10">
        <f t="shared" si="176"/>
        <v>0</v>
      </c>
      <c r="P912" s="4">
        <f t="shared" si="187"/>
        <v>50.679631333333276</v>
      </c>
      <c r="Q912" s="19">
        <f t="shared" si="177"/>
        <v>50.679631333333276</v>
      </c>
      <c r="R912" s="2">
        <f t="shared" si="178"/>
        <v>0</v>
      </c>
      <c r="S912" s="2">
        <f t="shared" si="179"/>
        <v>0</v>
      </c>
      <c r="T912" s="19">
        <f t="shared" si="180"/>
        <v>50.679631333333276</v>
      </c>
      <c r="U912" s="19">
        <f t="shared" si="188"/>
        <v>0</v>
      </c>
      <c r="V912">
        <f t="shared" si="181"/>
        <v>2013</v>
      </c>
    </row>
    <row r="913" spans="1:22" x14ac:dyDescent="0.25">
      <c r="A913" s="5">
        <v>911</v>
      </c>
      <c r="B913" s="1">
        <v>41540</v>
      </c>
      <c r="C913" s="2">
        <v>165.91258199999999</v>
      </c>
      <c r="D913" s="2">
        <v>129.06420900000001</v>
      </c>
      <c r="E913" s="9">
        <f t="shared" si="182"/>
        <v>2.46315927410879</v>
      </c>
      <c r="F913" s="2">
        <f t="array" ref="F913:G913">LINEST(C813:C912,D813:D912)</f>
        <v>1.1468244093643016</v>
      </c>
      <c r="G913" s="2">
        <v>15.435437469395396</v>
      </c>
      <c r="H913" s="2">
        <f t="shared" si="183"/>
        <v>163.4494227258912</v>
      </c>
      <c r="I913" s="4">
        <f t="shared" si="184"/>
        <v>0.84388235681261625</v>
      </c>
      <c r="J913" t="str">
        <f>_xlfn.IFS(I913&gt;Backtesting!$H$15,IF(OR(J912=$J$3,J912=$J$5),$J$5,$J$3),I913&lt;-Backtesting!$H$15,IF(OR(J912=$J$4,J912=$J$5),$J$5,$J$4),TRUE,IF(OR(J912=$J$7,J912=$J$6),$J$7,$J$6))</f>
        <v>Do nothing</v>
      </c>
      <c r="K913" t="str">
        <f t="shared" si="185"/>
        <v>Null</v>
      </c>
      <c r="L913" t="str">
        <f t="shared" si="186"/>
        <v>Null</v>
      </c>
      <c r="M913" s="7">
        <f t="shared" si="174"/>
        <v>0</v>
      </c>
      <c r="N913" s="7">
        <f t="shared" si="175"/>
        <v>0</v>
      </c>
      <c r="O913" s="10">
        <f t="shared" si="176"/>
        <v>0</v>
      </c>
      <c r="P913" s="4">
        <f t="shared" si="187"/>
        <v>50.679631333333276</v>
      </c>
      <c r="Q913" s="19">
        <f t="shared" si="177"/>
        <v>50.679631333333276</v>
      </c>
      <c r="R913" s="2">
        <f t="shared" si="178"/>
        <v>0</v>
      </c>
      <c r="S913" s="2">
        <f t="shared" si="179"/>
        <v>0</v>
      </c>
      <c r="T913" s="19">
        <f t="shared" si="180"/>
        <v>50.679631333333276</v>
      </c>
      <c r="U913" s="19">
        <f t="shared" si="188"/>
        <v>0</v>
      </c>
      <c r="V913">
        <f t="shared" si="181"/>
        <v>2013</v>
      </c>
    </row>
    <row r="914" spans="1:22" x14ac:dyDescent="0.25">
      <c r="A914" s="5">
        <v>912</v>
      </c>
      <c r="B914" s="1">
        <v>41541</v>
      </c>
      <c r="C914" s="2">
        <v>163.25798</v>
      </c>
      <c r="D914" s="2">
        <v>126.66674</v>
      </c>
      <c r="E914" s="9">
        <f t="shared" si="182"/>
        <v>2.5513638174481912</v>
      </c>
      <c r="F914" s="2">
        <f t="array" ref="F914:G914">LINEST(C814:C913,D814:D913)</f>
        <v>1.1429186397741573</v>
      </c>
      <c r="G914" s="2">
        <v>15.936837997124968</v>
      </c>
      <c r="H914" s="2">
        <f t="shared" si="183"/>
        <v>160.70661618255181</v>
      </c>
      <c r="I914" s="4">
        <f t="shared" si="184"/>
        <v>0.86186330724320814</v>
      </c>
      <c r="J914" t="str">
        <f>_xlfn.IFS(I914&gt;Backtesting!$H$15,IF(OR(J913=$J$3,J913=$J$5),$J$5,$J$3),I914&lt;-Backtesting!$H$15,IF(OR(J913=$J$4,J913=$J$5),$J$5,$J$4),TRUE,IF(OR(J913=$J$7,J913=$J$6),$J$7,$J$6))</f>
        <v>Do nothing</v>
      </c>
      <c r="K914" t="str">
        <f t="shared" si="185"/>
        <v>Null</v>
      </c>
      <c r="L914" t="str">
        <f t="shared" si="186"/>
        <v>Null</v>
      </c>
      <c r="M914" s="7">
        <f t="shared" si="174"/>
        <v>0</v>
      </c>
      <c r="N914" s="7">
        <f t="shared" si="175"/>
        <v>0</v>
      </c>
      <c r="O914" s="10">
        <f t="shared" si="176"/>
        <v>0</v>
      </c>
      <c r="P914" s="4">
        <f t="shared" si="187"/>
        <v>50.679631333333276</v>
      </c>
      <c r="Q914" s="19">
        <f t="shared" si="177"/>
        <v>50.679631333333276</v>
      </c>
      <c r="R914" s="2">
        <f t="shared" si="178"/>
        <v>0</v>
      </c>
      <c r="S914" s="2">
        <f t="shared" si="179"/>
        <v>0</v>
      </c>
      <c r="T914" s="19">
        <f t="shared" si="180"/>
        <v>50.679631333333276</v>
      </c>
      <c r="U914" s="19">
        <f t="shared" si="188"/>
        <v>0</v>
      </c>
      <c r="V914">
        <f t="shared" si="181"/>
        <v>2013</v>
      </c>
    </row>
    <row r="915" spans="1:22" x14ac:dyDescent="0.25">
      <c r="A915" s="5">
        <v>913</v>
      </c>
      <c r="B915" s="1">
        <v>41542</v>
      </c>
      <c r="C915" s="2">
        <v>164.58528100000001</v>
      </c>
      <c r="D915" s="2">
        <v>127.465889</v>
      </c>
      <c r="E915" s="9">
        <f t="shared" si="182"/>
        <v>2.9402958027431509</v>
      </c>
      <c r="F915" s="2">
        <f t="array" ref="F915:G915">LINEST(C815:C914,D815:D914)</f>
        <v>1.1417462685798787</v>
      </c>
      <c r="G915" s="2">
        <v>16.111282060289852</v>
      </c>
      <c r="H915" s="2">
        <f t="shared" si="183"/>
        <v>161.64498519725686</v>
      </c>
      <c r="I915" s="4">
        <f t="shared" si="184"/>
        <v>0.93482944917345612</v>
      </c>
      <c r="J915" t="str">
        <f>_xlfn.IFS(I915&gt;Backtesting!$H$15,IF(OR(J914=$J$3,J914=$J$5),$J$5,$J$3),I915&lt;-Backtesting!$H$15,IF(OR(J914=$J$4,J914=$J$5),$J$5,$J$4),TRUE,IF(OR(J914=$J$7,J914=$J$6),$J$7,$J$6))</f>
        <v>Do nothing</v>
      </c>
      <c r="K915" t="str">
        <f t="shared" si="185"/>
        <v>Null</v>
      </c>
      <c r="L915" t="str">
        <f t="shared" si="186"/>
        <v>Null</v>
      </c>
      <c r="M915" s="7">
        <f t="shared" si="174"/>
        <v>0</v>
      </c>
      <c r="N915" s="7">
        <f t="shared" si="175"/>
        <v>0</v>
      </c>
      <c r="O915" s="10">
        <f t="shared" si="176"/>
        <v>0</v>
      </c>
      <c r="P915" s="4">
        <f t="shared" si="187"/>
        <v>50.679631333333276</v>
      </c>
      <c r="Q915" s="19">
        <f t="shared" si="177"/>
        <v>50.679631333333276</v>
      </c>
      <c r="R915" s="2">
        <f t="shared" si="178"/>
        <v>0</v>
      </c>
      <c r="S915" s="2">
        <f t="shared" si="179"/>
        <v>0</v>
      </c>
      <c r="T915" s="19">
        <f t="shared" si="180"/>
        <v>50.679631333333276</v>
      </c>
      <c r="U915" s="19">
        <f t="shared" si="188"/>
        <v>0</v>
      </c>
      <c r="V915">
        <f t="shared" si="181"/>
        <v>2013</v>
      </c>
    </row>
    <row r="916" spans="1:22" x14ac:dyDescent="0.25">
      <c r="A916" s="5">
        <v>914</v>
      </c>
      <c r="B916" s="1">
        <v>41543</v>
      </c>
      <c r="C916" s="2">
        <v>162.37312299999999</v>
      </c>
      <c r="D916" s="2">
        <v>125.06841300000001</v>
      </c>
      <c r="E916" s="9">
        <f t="shared" si="182"/>
        <v>3.4444419824960164</v>
      </c>
      <c r="F916" s="2">
        <f t="array" ref="F916:G916">LINEST(C816:C915,D816:D915)</f>
        <v>1.1376469978739989</v>
      </c>
      <c r="G916" s="2">
        <v>16.644976439188554</v>
      </c>
      <c r="H916" s="2">
        <f t="shared" si="183"/>
        <v>158.92868101750398</v>
      </c>
      <c r="I916" s="4">
        <f t="shared" si="184"/>
        <v>1.0402648520237998</v>
      </c>
      <c r="J916" t="str">
        <f>_xlfn.IFS(I916&gt;Backtesting!$H$15,IF(OR(J915=$J$3,J915=$J$5),$J$5,$J$3),I916&lt;-Backtesting!$H$15,IF(OR(J915=$J$4,J915=$J$5),$J$5,$J$4),TRUE,IF(OR(J915=$J$7,J915=$J$6),$J$7,$J$6))</f>
        <v>Do nothing</v>
      </c>
      <c r="K916" t="str">
        <f t="shared" si="185"/>
        <v>Null</v>
      </c>
      <c r="L916" t="str">
        <f t="shared" si="186"/>
        <v>Null</v>
      </c>
      <c r="M916" s="7">
        <f t="shared" si="174"/>
        <v>0</v>
      </c>
      <c r="N916" s="7">
        <f t="shared" si="175"/>
        <v>0</v>
      </c>
      <c r="O916" s="10">
        <f t="shared" si="176"/>
        <v>0</v>
      </c>
      <c r="P916" s="4">
        <f t="shared" si="187"/>
        <v>50.679631333333276</v>
      </c>
      <c r="Q916" s="19">
        <f t="shared" si="177"/>
        <v>50.679631333333276</v>
      </c>
      <c r="R916" s="2">
        <f t="shared" si="178"/>
        <v>0</v>
      </c>
      <c r="S916" s="2">
        <f t="shared" si="179"/>
        <v>0</v>
      </c>
      <c r="T916" s="19">
        <f t="shared" si="180"/>
        <v>50.679631333333276</v>
      </c>
      <c r="U916" s="19">
        <f t="shared" si="188"/>
        <v>0</v>
      </c>
      <c r="V916">
        <f t="shared" si="181"/>
        <v>2013</v>
      </c>
    </row>
    <row r="917" spans="1:22" x14ac:dyDescent="0.25">
      <c r="A917" s="5">
        <v>915</v>
      </c>
      <c r="B917" s="1">
        <v>41544</v>
      </c>
      <c r="C917" s="2">
        <v>161.04582199999999</v>
      </c>
      <c r="D917" s="2">
        <v>123.070526</v>
      </c>
      <c r="E917" s="9">
        <f t="shared" si="182"/>
        <v>4.3512602389650965</v>
      </c>
      <c r="F917" s="2">
        <f t="array" ref="F917:G917">LINEST(C817:C916,D817:D916)</f>
        <v>1.1333017216749823</v>
      </c>
      <c r="G917" s="2">
        <v>17.218522757789202</v>
      </c>
      <c r="H917" s="2">
        <f t="shared" si="183"/>
        <v>156.69456176103489</v>
      </c>
      <c r="I917" s="4">
        <f t="shared" si="184"/>
        <v>1.2272662367148326</v>
      </c>
      <c r="J917" t="str">
        <f>_xlfn.IFS(I917&gt;Backtesting!$H$15,IF(OR(J916=$J$3,J916=$J$5),$J$5,$J$3),I917&lt;-Backtesting!$H$15,IF(OR(J916=$J$4,J916=$J$5),$J$5,$J$4),TRUE,IF(OR(J916=$J$7,J916=$J$6),$J$7,$J$6))</f>
        <v>Do nothing</v>
      </c>
      <c r="K917" t="str">
        <f t="shared" si="185"/>
        <v>Null</v>
      </c>
      <c r="L917" t="str">
        <f t="shared" si="186"/>
        <v>Null</v>
      </c>
      <c r="M917" s="7">
        <f t="shared" si="174"/>
        <v>0</v>
      </c>
      <c r="N917" s="7">
        <f t="shared" si="175"/>
        <v>0</v>
      </c>
      <c r="O917" s="10">
        <f t="shared" si="176"/>
        <v>0</v>
      </c>
      <c r="P917" s="4">
        <f t="shared" si="187"/>
        <v>50.679631333333276</v>
      </c>
      <c r="Q917" s="19">
        <f t="shared" si="177"/>
        <v>50.679631333333276</v>
      </c>
      <c r="R917" s="2">
        <f t="shared" si="178"/>
        <v>0</v>
      </c>
      <c r="S917" s="2">
        <f t="shared" si="179"/>
        <v>0</v>
      </c>
      <c r="T917" s="19">
        <f t="shared" si="180"/>
        <v>50.679631333333276</v>
      </c>
      <c r="U917" s="19">
        <f t="shared" si="188"/>
        <v>0</v>
      </c>
      <c r="V917">
        <f t="shared" si="181"/>
        <v>2013</v>
      </c>
    </row>
    <row r="918" spans="1:22" x14ac:dyDescent="0.25">
      <c r="A918" s="5">
        <v>916</v>
      </c>
      <c r="B918" s="1">
        <v>41547</v>
      </c>
      <c r="C918" s="2">
        <v>154.85174599999999</v>
      </c>
      <c r="D918" s="2">
        <v>118.275566</v>
      </c>
      <c r="E918" s="9">
        <f t="shared" si="182"/>
        <v>3.5234109360309844</v>
      </c>
      <c r="F918" s="2">
        <f t="array" ref="F918:G918">LINEST(C818:C917,D818:D917)</f>
        <v>1.131492478079906</v>
      </c>
      <c r="G918" s="2">
        <v>17.500421794325518</v>
      </c>
      <c r="H918" s="2">
        <f t="shared" si="183"/>
        <v>151.32833506396901</v>
      </c>
      <c r="I918" s="4">
        <f t="shared" si="184"/>
        <v>1.0324644127738938</v>
      </c>
      <c r="J918" t="str">
        <f>_xlfn.IFS(I918&gt;Backtesting!$H$15,IF(OR(J917=$J$3,J917=$J$5),$J$5,$J$3),I918&lt;-Backtesting!$H$15,IF(OR(J917=$J$4,J917=$J$5),$J$5,$J$4),TRUE,IF(OR(J917=$J$7,J917=$J$6),$J$7,$J$6))</f>
        <v>Do nothing</v>
      </c>
      <c r="K918" t="str">
        <f t="shared" si="185"/>
        <v>Null</v>
      </c>
      <c r="L918" t="str">
        <f t="shared" si="186"/>
        <v>Null</v>
      </c>
      <c r="M918" s="7">
        <f t="shared" si="174"/>
        <v>0</v>
      </c>
      <c r="N918" s="7">
        <f t="shared" si="175"/>
        <v>0</v>
      </c>
      <c r="O918" s="10">
        <f t="shared" si="176"/>
        <v>0</v>
      </c>
      <c r="P918" s="4">
        <f t="shared" si="187"/>
        <v>50.679631333333276</v>
      </c>
      <c r="Q918" s="19">
        <f t="shared" si="177"/>
        <v>50.679631333333276</v>
      </c>
      <c r="R918" s="2">
        <f t="shared" si="178"/>
        <v>0</v>
      </c>
      <c r="S918" s="2">
        <f t="shared" si="179"/>
        <v>0</v>
      </c>
      <c r="T918" s="19">
        <f t="shared" si="180"/>
        <v>50.679631333333276</v>
      </c>
      <c r="U918" s="19">
        <f t="shared" si="188"/>
        <v>0</v>
      </c>
      <c r="V918">
        <f t="shared" si="181"/>
        <v>2013</v>
      </c>
    </row>
    <row r="919" spans="1:22" x14ac:dyDescent="0.25">
      <c r="A919" s="5">
        <v>917</v>
      </c>
      <c r="B919" s="1">
        <v>41548</v>
      </c>
      <c r="C919" s="2">
        <v>159.276093</v>
      </c>
      <c r="D919" s="2">
        <v>123.070526</v>
      </c>
      <c r="E919" s="9">
        <f t="shared" si="182"/>
        <v>2.4682583991857712</v>
      </c>
      <c r="F919" s="2">
        <f t="array" ref="F919:G919">LINEST(C819:C918,D819:D918)</f>
        <v>1.1272545384745463</v>
      </c>
      <c r="G919" s="2">
        <v>18.076025614864591</v>
      </c>
      <c r="H919" s="2">
        <f t="shared" si="183"/>
        <v>156.80783460081423</v>
      </c>
      <c r="I919" s="4">
        <f t="shared" si="184"/>
        <v>0.80278711392153934</v>
      </c>
      <c r="J919" t="str">
        <f>_xlfn.IFS(I919&gt;Backtesting!$H$15,IF(OR(J918=$J$3,J918=$J$5),$J$5,$J$3),I919&lt;-Backtesting!$H$15,IF(OR(J918=$J$4,J918=$J$5),$J$5,$J$4),TRUE,IF(OR(J918=$J$7,J918=$J$6),$J$7,$J$6))</f>
        <v>Do nothing</v>
      </c>
      <c r="K919" t="str">
        <f t="shared" si="185"/>
        <v>Null</v>
      </c>
      <c r="L919" t="str">
        <f t="shared" si="186"/>
        <v>Null</v>
      </c>
      <c r="M919" s="7">
        <f t="shared" si="174"/>
        <v>0</v>
      </c>
      <c r="N919" s="7">
        <f t="shared" si="175"/>
        <v>0</v>
      </c>
      <c r="O919" s="10">
        <f t="shared" si="176"/>
        <v>0</v>
      </c>
      <c r="P919" s="4">
        <f t="shared" si="187"/>
        <v>50.679631333333276</v>
      </c>
      <c r="Q919" s="19">
        <f t="shared" si="177"/>
        <v>50.679631333333276</v>
      </c>
      <c r="R919" s="2">
        <f t="shared" si="178"/>
        <v>0</v>
      </c>
      <c r="S919" s="2">
        <f t="shared" si="179"/>
        <v>0</v>
      </c>
      <c r="T919" s="19">
        <f t="shared" si="180"/>
        <v>50.679631333333276</v>
      </c>
      <c r="U919" s="19">
        <f t="shared" si="188"/>
        <v>0</v>
      </c>
      <c r="V919">
        <f t="shared" si="181"/>
        <v>2013</v>
      </c>
    </row>
    <row r="920" spans="1:22" x14ac:dyDescent="0.25">
      <c r="A920" s="5">
        <v>918</v>
      </c>
      <c r="B920" s="1">
        <v>41549</v>
      </c>
      <c r="C920" s="2">
        <v>156.621475</v>
      </c>
      <c r="D920" s="2">
        <v>121.072639</v>
      </c>
      <c r="E920" s="9">
        <f t="shared" si="182"/>
        <v>2.0216077593655939</v>
      </c>
      <c r="F920" s="2">
        <f t="array" ref="F920:G920">LINEST(C820:C919,D820:D919)</f>
        <v>1.1206116153408634</v>
      </c>
      <c r="G920" s="2">
        <v>18.924461677263196</v>
      </c>
      <c r="H920" s="2">
        <f t="shared" si="183"/>
        <v>154.59986724063441</v>
      </c>
      <c r="I920" s="4">
        <f t="shared" si="184"/>
        <v>0.71652816736965852</v>
      </c>
      <c r="J920" t="str">
        <f>_xlfn.IFS(I920&gt;Backtesting!$H$15,IF(OR(J919=$J$3,J919=$J$5),$J$5,$J$3),I920&lt;-Backtesting!$H$15,IF(OR(J919=$J$4,J919=$J$5),$J$5,$J$4),TRUE,IF(OR(J919=$J$7,J919=$J$6),$J$7,$J$6))</f>
        <v>Do nothing</v>
      </c>
      <c r="K920" t="str">
        <f t="shared" si="185"/>
        <v>Null</v>
      </c>
      <c r="L920" t="str">
        <f t="shared" si="186"/>
        <v>Null</v>
      </c>
      <c r="M920" s="7">
        <f t="shared" si="174"/>
        <v>0</v>
      </c>
      <c r="N920" s="7">
        <f t="shared" si="175"/>
        <v>0</v>
      </c>
      <c r="O920" s="10">
        <f t="shared" si="176"/>
        <v>0</v>
      </c>
      <c r="P920" s="4">
        <f t="shared" si="187"/>
        <v>50.679631333333276</v>
      </c>
      <c r="Q920" s="19">
        <f t="shared" si="177"/>
        <v>50.679631333333276</v>
      </c>
      <c r="R920" s="2">
        <f t="shared" si="178"/>
        <v>0</v>
      </c>
      <c r="S920" s="2">
        <f t="shared" si="179"/>
        <v>0</v>
      </c>
      <c r="T920" s="19">
        <f t="shared" si="180"/>
        <v>50.679631333333276</v>
      </c>
      <c r="U920" s="19">
        <f t="shared" si="188"/>
        <v>0</v>
      </c>
      <c r="V920">
        <f t="shared" si="181"/>
        <v>2013</v>
      </c>
    </row>
    <row r="921" spans="1:22" x14ac:dyDescent="0.25">
      <c r="A921" s="5">
        <v>919</v>
      </c>
      <c r="B921" s="1">
        <v>41550</v>
      </c>
      <c r="C921" s="2">
        <v>159.276093</v>
      </c>
      <c r="D921" s="2">
        <v>124.668831</v>
      </c>
      <c r="E921" s="9">
        <f t="shared" si="182"/>
        <v>0.63747432986548347</v>
      </c>
      <c r="F921" s="2">
        <f t="array" ref="F921:G921">LINEST(C821:C920,D821:D920)</f>
        <v>1.1118649968347079</v>
      </c>
      <c r="G921" s="2">
        <v>20.023709284932806</v>
      </c>
      <c r="H921" s="2">
        <f t="shared" si="183"/>
        <v>158.63861867013452</v>
      </c>
      <c r="I921" s="4">
        <f t="shared" si="184"/>
        <v>0.43442352947719692</v>
      </c>
      <c r="J921" t="str">
        <f>_xlfn.IFS(I921&gt;Backtesting!$H$15,IF(OR(J920=$J$3,J920=$J$5),$J$5,$J$3),I921&lt;-Backtesting!$H$15,IF(OR(J920=$J$4,J920=$J$5),$J$5,$J$4),TRUE,IF(OR(J920=$J$7,J920=$J$6),$J$7,$J$6))</f>
        <v>Do nothing</v>
      </c>
      <c r="K921" t="str">
        <f t="shared" si="185"/>
        <v>Null</v>
      </c>
      <c r="L921" t="str">
        <f t="shared" si="186"/>
        <v>Null</v>
      </c>
      <c r="M921" s="7">
        <f t="shared" si="174"/>
        <v>0</v>
      </c>
      <c r="N921" s="7">
        <f t="shared" si="175"/>
        <v>0</v>
      </c>
      <c r="O921" s="10">
        <f t="shared" si="176"/>
        <v>0</v>
      </c>
      <c r="P921" s="4">
        <f t="shared" si="187"/>
        <v>50.679631333333276</v>
      </c>
      <c r="Q921" s="19">
        <f t="shared" si="177"/>
        <v>50.679631333333276</v>
      </c>
      <c r="R921" s="2">
        <f t="shared" si="178"/>
        <v>0</v>
      </c>
      <c r="S921" s="2">
        <f t="shared" si="179"/>
        <v>0</v>
      </c>
      <c r="T921" s="19">
        <f t="shared" si="180"/>
        <v>50.679631333333276</v>
      </c>
      <c r="U921" s="19">
        <f t="shared" si="188"/>
        <v>0</v>
      </c>
      <c r="V921">
        <f t="shared" si="181"/>
        <v>2013</v>
      </c>
    </row>
    <row r="922" spans="1:22" x14ac:dyDescent="0.25">
      <c r="A922" s="5">
        <v>920</v>
      </c>
      <c r="B922" s="1">
        <v>41551</v>
      </c>
      <c r="C922" s="2">
        <v>156.621475</v>
      </c>
      <c r="D922" s="2">
        <v>123.070526</v>
      </c>
      <c r="E922" s="9">
        <f t="shared" si="182"/>
        <v>-0.23777483642010111</v>
      </c>
      <c r="F922" s="2">
        <f t="array" ref="F922:G922">LINEST(C822:C921,D822:D921)</f>
        <v>1.0991168785822512</v>
      </c>
      <c r="G922" s="2">
        <v>21.590357453824311</v>
      </c>
      <c r="H922" s="2">
        <f t="shared" si="183"/>
        <v>156.8592498364201</v>
      </c>
      <c r="I922" s="4">
        <f t="shared" si="184"/>
        <v>0.26883253445215977</v>
      </c>
      <c r="J922" t="str">
        <f>_xlfn.IFS(I922&gt;Backtesting!$H$15,IF(OR(J921=$J$3,J921=$J$5),$J$5,$J$3),I922&lt;-Backtesting!$H$15,IF(OR(J921=$J$4,J921=$J$5),$J$5,$J$4),TRUE,IF(OR(J921=$J$7,J921=$J$6),$J$7,$J$6))</f>
        <v>Do nothing</v>
      </c>
      <c r="K922" t="str">
        <f t="shared" si="185"/>
        <v>Null</v>
      </c>
      <c r="L922" t="str">
        <f t="shared" si="186"/>
        <v>Null</v>
      </c>
      <c r="M922" s="7">
        <f t="shared" si="174"/>
        <v>0</v>
      </c>
      <c r="N922" s="7">
        <f t="shared" si="175"/>
        <v>0</v>
      </c>
      <c r="O922" s="10">
        <f t="shared" si="176"/>
        <v>0</v>
      </c>
      <c r="P922" s="4">
        <f t="shared" si="187"/>
        <v>50.679631333333276</v>
      </c>
      <c r="Q922" s="19">
        <f t="shared" si="177"/>
        <v>50.679631333333276</v>
      </c>
      <c r="R922" s="2">
        <f t="shared" si="178"/>
        <v>0</v>
      </c>
      <c r="S922" s="2">
        <f t="shared" si="179"/>
        <v>0</v>
      </c>
      <c r="T922" s="19">
        <f t="shared" si="180"/>
        <v>50.679631333333276</v>
      </c>
      <c r="U922" s="19">
        <f t="shared" si="188"/>
        <v>0</v>
      </c>
      <c r="V922">
        <f t="shared" si="181"/>
        <v>2013</v>
      </c>
    </row>
    <row r="923" spans="1:22" x14ac:dyDescent="0.25">
      <c r="A923" s="5">
        <v>921</v>
      </c>
      <c r="B923" s="1">
        <v>41554</v>
      </c>
      <c r="C923" s="2">
        <v>154.85174599999999</v>
      </c>
      <c r="D923" s="2">
        <v>122.27137</v>
      </c>
      <c r="E923" s="9">
        <f t="shared" si="182"/>
        <v>-1.1276347012587564</v>
      </c>
      <c r="F923" s="2">
        <f t="array" ref="F923:G923">LINEST(C823:C922,D823:D922)</f>
        <v>1.0936306994847973</v>
      </c>
      <c r="G923" s="2">
        <v>22.259656801194296</v>
      </c>
      <c r="H923" s="2">
        <f t="shared" si="183"/>
        <v>155.97938070125875</v>
      </c>
      <c r="I923" s="4">
        <f t="shared" si="184"/>
        <v>8.1995526124824358E-2</v>
      </c>
      <c r="J923" t="str">
        <f>_xlfn.IFS(I923&gt;Backtesting!$H$15,IF(OR(J922=$J$3,J922=$J$5),$J$5,$J$3),I923&lt;-Backtesting!$H$15,IF(OR(J922=$J$4,J922=$J$5),$J$5,$J$4),TRUE,IF(OR(J922=$J$7,J922=$J$6),$J$7,$J$6))</f>
        <v>Do nothing</v>
      </c>
      <c r="K923" t="str">
        <f t="shared" si="185"/>
        <v>Null</v>
      </c>
      <c r="L923" t="str">
        <f t="shared" si="186"/>
        <v>Null</v>
      </c>
      <c r="M923" s="7">
        <f t="shared" si="174"/>
        <v>0</v>
      </c>
      <c r="N923" s="7">
        <f t="shared" si="175"/>
        <v>0</v>
      </c>
      <c r="O923" s="10">
        <f t="shared" si="176"/>
        <v>0</v>
      </c>
      <c r="P923" s="4">
        <f t="shared" si="187"/>
        <v>50.679631333333276</v>
      </c>
      <c r="Q923" s="19">
        <f t="shared" si="177"/>
        <v>50.679631333333276</v>
      </c>
      <c r="R923" s="2">
        <f t="shared" si="178"/>
        <v>0</v>
      </c>
      <c r="S923" s="2">
        <f t="shared" si="179"/>
        <v>0</v>
      </c>
      <c r="T923" s="19">
        <f t="shared" si="180"/>
        <v>50.679631333333276</v>
      </c>
      <c r="U923" s="19">
        <f t="shared" si="188"/>
        <v>0</v>
      </c>
      <c r="V923">
        <f t="shared" si="181"/>
        <v>2013</v>
      </c>
    </row>
    <row r="924" spans="1:22" x14ac:dyDescent="0.25">
      <c r="A924" s="5">
        <v>922</v>
      </c>
      <c r="B924" s="1">
        <v>41555</v>
      </c>
      <c r="C924" s="2">
        <v>157.063919</v>
      </c>
      <c r="D924" s="2">
        <v>123.86969000000001</v>
      </c>
      <c r="E924" s="9">
        <f t="shared" si="182"/>
        <v>-0.6468401961215875</v>
      </c>
      <c r="F924" s="2">
        <f t="array" ref="F924:G924">LINEST(C824:C923,D824:D923)</f>
        <v>1.0876814919840745</v>
      </c>
      <c r="G924" s="2">
        <v>22.979989965316776</v>
      </c>
      <c r="H924" s="2">
        <f t="shared" si="183"/>
        <v>157.71075919612159</v>
      </c>
      <c r="I924" s="4">
        <f t="shared" si="184"/>
        <v>0.19534082814859083</v>
      </c>
      <c r="J924" t="str">
        <f>_xlfn.IFS(I924&gt;Backtesting!$H$15,IF(OR(J923=$J$3,J923=$J$5),$J$5,$J$3),I924&lt;-Backtesting!$H$15,IF(OR(J923=$J$4,J923=$J$5),$J$5,$J$4),TRUE,IF(OR(J923=$J$7,J923=$J$6),$J$7,$J$6))</f>
        <v>Do nothing</v>
      </c>
      <c r="K924" t="str">
        <f t="shared" si="185"/>
        <v>Null</v>
      </c>
      <c r="L924" t="str">
        <f t="shared" si="186"/>
        <v>Null</v>
      </c>
      <c r="M924" s="7">
        <f t="shared" si="174"/>
        <v>0</v>
      </c>
      <c r="N924" s="7">
        <f t="shared" si="175"/>
        <v>0</v>
      </c>
      <c r="O924" s="10">
        <f t="shared" si="176"/>
        <v>0</v>
      </c>
      <c r="P924" s="4">
        <f t="shared" si="187"/>
        <v>50.679631333333276</v>
      </c>
      <c r="Q924" s="19">
        <f t="shared" si="177"/>
        <v>50.679631333333276</v>
      </c>
      <c r="R924" s="2">
        <f t="shared" si="178"/>
        <v>0</v>
      </c>
      <c r="S924" s="2">
        <f t="shared" si="179"/>
        <v>0</v>
      </c>
      <c r="T924" s="19">
        <f t="shared" si="180"/>
        <v>50.679631333333276</v>
      </c>
      <c r="U924" s="19">
        <f t="shared" si="188"/>
        <v>0</v>
      </c>
      <c r="V924">
        <f t="shared" si="181"/>
        <v>2013</v>
      </c>
    </row>
    <row r="925" spans="1:22" x14ac:dyDescent="0.25">
      <c r="A925" s="5">
        <v>923</v>
      </c>
      <c r="B925" s="1">
        <v>41556</v>
      </c>
      <c r="C925" s="2">
        <v>157.94877600000001</v>
      </c>
      <c r="D925" s="2">
        <v>125.06841300000001</v>
      </c>
      <c r="E925" s="9">
        <f t="shared" si="182"/>
        <v>-1.0574780068668304</v>
      </c>
      <c r="F925" s="2">
        <f t="array" ref="F925:G925">LINEST(C825:C924,D825:D924)</f>
        <v>1.0869022339593175</v>
      </c>
      <c r="G925" s="2">
        <v>23.069116519420277</v>
      </c>
      <c r="H925" s="2">
        <f t="shared" si="183"/>
        <v>159.00625400686684</v>
      </c>
      <c r="I925" s="4">
        <f t="shared" si="184"/>
        <v>0.10733054769458854</v>
      </c>
      <c r="J925" t="str">
        <f>_xlfn.IFS(I925&gt;Backtesting!$H$15,IF(OR(J924=$J$3,J924=$J$5),$J$5,$J$3),I925&lt;-Backtesting!$H$15,IF(OR(J924=$J$4,J924=$J$5),$J$5,$J$4),TRUE,IF(OR(J924=$J$7,J924=$J$6),$J$7,$J$6))</f>
        <v>Do nothing</v>
      </c>
      <c r="K925" t="str">
        <f t="shared" si="185"/>
        <v>Null</v>
      </c>
      <c r="L925" t="str">
        <f t="shared" si="186"/>
        <v>Null</v>
      </c>
      <c r="M925" s="7">
        <f t="shared" si="174"/>
        <v>0</v>
      </c>
      <c r="N925" s="7">
        <f t="shared" si="175"/>
        <v>0</v>
      </c>
      <c r="O925" s="10">
        <f t="shared" si="176"/>
        <v>0</v>
      </c>
      <c r="P925" s="4">
        <f t="shared" si="187"/>
        <v>50.679631333333276</v>
      </c>
      <c r="Q925" s="19">
        <f t="shared" si="177"/>
        <v>50.679631333333276</v>
      </c>
      <c r="R925" s="2">
        <f t="shared" si="178"/>
        <v>0</v>
      </c>
      <c r="S925" s="2">
        <f t="shared" si="179"/>
        <v>0</v>
      </c>
      <c r="T925" s="19">
        <f t="shared" si="180"/>
        <v>50.679631333333276</v>
      </c>
      <c r="U925" s="19">
        <f t="shared" si="188"/>
        <v>0</v>
      </c>
      <c r="V925">
        <f t="shared" si="181"/>
        <v>2013</v>
      </c>
    </row>
    <row r="926" spans="1:22" x14ac:dyDescent="0.25">
      <c r="A926" s="5">
        <v>924</v>
      </c>
      <c r="B926" s="1">
        <v>41557</v>
      </c>
      <c r="C926" s="2">
        <v>163.700424</v>
      </c>
      <c r="D926" s="2">
        <v>129.06420900000001</v>
      </c>
      <c r="E926" s="9">
        <f t="shared" si="182"/>
        <v>0.38315166629837449</v>
      </c>
      <c r="F926" s="2">
        <f t="array" ref="F926:G926">LINEST(C826:C925,D826:D925)</f>
        <v>1.0832492031236576</v>
      </c>
      <c r="G926" s="2">
        <v>23.508570782666425</v>
      </c>
      <c r="H926" s="2">
        <f t="shared" si="183"/>
        <v>163.31727233370162</v>
      </c>
      <c r="I926" s="4">
        <f t="shared" si="184"/>
        <v>0.42579915936671275</v>
      </c>
      <c r="J926" t="str">
        <f>_xlfn.IFS(I926&gt;Backtesting!$H$15,IF(OR(J925=$J$3,J925=$J$5),$J$5,$J$3),I926&lt;-Backtesting!$H$15,IF(OR(J925=$J$4,J925=$J$5),$J$5,$J$4),TRUE,IF(OR(J925=$J$7,J925=$J$6),$J$7,$J$6))</f>
        <v>Do nothing</v>
      </c>
      <c r="K926" t="str">
        <f t="shared" si="185"/>
        <v>Null</v>
      </c>
      <c r="L926" t="str">
        <f t="shared" si="186"/>
        <v>Null</v>
      </c>
      <c r="M926" s="7">
        <f t="shared" si="174"/>
        <v>0</v>
      </c>
      <c r="N926" s="7">
        <f t="shared" si="175"/>
        <v>0</v>
      </c>
      <c r="O926" s="10">
        <f t="shared" si="176"/>
        <v>0</v>
      </c>
      <c r="P926" s="4">
        <f t="shared" si="187"/>
        <v>50.679631333333276</v>
      </c>
      <c r="Q926" s="19">
        <f t="shared" si="177"/>
        <v>50.679631333333276</v>
      </c>
      <c r="R926" s="2">
        <f t="shared" si="178"/>
        <v>0</v>
      </c>
      <c r="S926" s="2">
        <f t="shared" si="179"/>
        <v>0</v>
      </c>
      <c r="T926" s="19">
        <f t="shared" si="180"/>
        <v>50.679631333333276</v>
      </c>
      <c r="U926" s="19">
        <f t="shared" si="188"/>
        <v>0</v>
      </c>
      <c r="V926">
        <f t="shared" si="181"/>
        <v>2013</v>
      </c>
    </row>
    <row r="927" spans="1:22" x14ac:dyDescent="0.25">
      <c r="A927" s="5">
        <v>925</v>
      </c>
      <c r="B927" s="1">
        <v>41558</v>
      </c>
      <c r="C927" s="2">
        <v>166.35501099999999</v>
      </c>
      <c r="D927" s="2">
        <v>129.06420900000001</v>
      </c>
      <c r="E927" s="9">
        <f t="shared" si="182"/>
        <v>3.05792386724886</v>
      </c>
      <c r="F927" s="2">
        <f t="array" ref="F927:G927">LINEST(C827:C926,D827:D926)</f>
        <v>1.0790281713642185</v>
      </c>
      <c r="G927" s="2">
        <v>24.033169706911821</v>
      </c>
      <c r="H927" s="2">
        <f t="shared" si="183"/>
        <v>163.29708713275113</v>
      </c>
      <c r="I927" s="4">
        <f t="shared" si="184"/>
        <v>1.0100577141562614</v>
      </c>
      <c r="J927" t="str">
        <f>_xlfn.IFS(I927&gt;Backtesting!$H$15,IF(OR(J926=$J$3,J926=$J$5),$J$5,$J$3),I927&lt;-Backtesting!$H$15,IF(OR(J926=$J$4,J926=$J$5),$J$5,$J$4),TRUE,IF(OR(J926=$J$7,J926=$J$6),$J$7,$J$6))</f>
        <v>Do nothing</v>
      </c>
      <c r="K927" t="str">
        <f t="shared" si="185"/>
        <v>Null</v>
      </c>
      <c r="L927" t="str">
        <f t="shared" si="186"/>
        <v>Null</v>
      </c>
      <c r="M927" s="7">
        <f t="shared" si="174"/>
        <v>0</v>
      </c>
      <c r="N927" s="7">
        <f t="shared" si="175"/>
        <v>0</v>
      </c>
      <c r="O927" s="10">
        <f t="shared" si="176"/>
        <v>0</v>
      </c>
      <c r="P927" s="4">
        <f t="shared" si="187"/>
        <v>50.679631333333276</v>
      </c>
      <c r="Q927" s="19">
        <f t="shared" si="177"/>
        <v>50.679631333333276</v>
      </c>
      <c r="R927" s="2">
        <f t="shared" si="178"/>
        <v>0</v>
      </c>
      <c r="S927" s="2">
        <f t="shared" si="179"/>
        <v>0</v>
      </c>
      <c r="T927" s="19">
        <f t="shared" si="180"/>
        <v>50.679631333333276</v>
      </c>
      <c r="U927" s="19">
        <f t="shared" si="188"/>
        <v>0</v>
      </c>
      <c r="V927">
        <f t="shared" si="181"/>
        <v>2013</v>
      </c>
    </row>
    <row r="928" spans="1:22" x14ac:dyDescent="0.25">
      <c r="A928" s="5">
        <v>926</v>
      </c>
      <c r="B928" s="1">
        <v>41561</v>
      </c>
      <c r="C928" s="2">
        <v>165.47013899999999</v>
      </c>
      <c r="D928" s="2">
        <v>129.46380600000001</v>
      </c>
      <c r="E928" s="9">
        <f t="shared" si="182"/>
        <v>1.7293555042043636</v>
      </c>
      <c r="F928" s="2">
        <f t="array" ref="F928:G928">LINEST(C828:C927,D828:D927)</f>
        <v>1.0760254431102221</v>
      </c>
      <c r="G928" s="2">
        <v>24.434434277909787</v>
      </c>
      <c r="H928" s="2">
        <f t="shared" si="183"/>
        <v>163.74078349579563</v>
      </c>
      <c r="I928" s="4">
        <f t="shared" si="184"/>
        <v>0.71200708297814508</v>
      </c>
      <c r="J928" t="str">
        <f>_xlfn.IFS(I928&gt;Backtesting!$H$15,IF(OR(J927=$J$3,J927=$J$5),$J$5,$J$3),I928&lt;-Backtesting!$H$15,IF(OR(J927=$J$4,J927=$J$5),$J$5,$J$4),TRUE,IF(OR(J927=$J$7,J927=$J$6),$J$7,$J$6))</f>
        <v>Do nothing</v>
      </c>
      <c r="K928" t="str">
        <f t="shared" si="185"/>
        <v>Null</v>
      </c>
      <c r="L928" t="str">
        <f t="shared" si="186"/>
        <v>Null</v>
      </c>
      <c r="M928" s="7">
        <f t="shared" si="174"/>
        <v>0</v>
      </c>
      <c r="N928" s="7">
        <f t="shared" si="175"/>
        <v>0</v>
      </c>
      <c r="O928" s="10">
        <f t="shared" si="176"/>
        <v>0</v>
      </c>
      <c r="P928" s="4">
        <f t="shared" si="187"/>
        <v>50.679631333333276</v>
      </c>
      <c r="Q928" s="19">
        <f t="shared" si="177"/>
        <v>50.679631333333276</v>
      </c>
      <c r="R928" s="2">
        <f t="shared" si="178"/>
        <v>0</v>
      </c>
      <c r="S928" s="2">
        <f t="shared" si="179"/>
        <v>0</v>
      </c>
      <c r="T928" s="19">
        <f t="shared" si="180"/>
        <v>50.679631333333276</v>
      </c>
      <c r="U928" s="19">
        <f t="shared" si="188"/>
        <v>0</v>
      </c>
      <c r="V928">
        <f t="shared" si="181"/>
        <v>2013</v>
      </c>
    </row>
    <row r="929" spans="1:22" x14ac:dyDescent="0.25">
      <c r="A929" s="5">
        <v>927</v>
      </c>
      <c r="B929" s="1">
        <v>41562</v>
      </c>
      <c r="C929" s="2">
        <v>168.12472500000001</v>
      </c>
      <c r="D929" s="2">
        <v>131.861267</v>
      </c>
      <c r="E929" s="9">
        <f t="shared" si="182"/>
        <v>1.8524867954621698</v>
      </c>
      <c r="F929" s="2">
        <f t="array" ref="F929:G929">LINEST(C829:C928,D829:D928)</f>
        <v>1.0676964368311677</v>
      </c>
      <c r="G929" s="2">
        <v>25.4844332725946</v>
      </c>
      <c r="H929" s="2">
        <f t="shared" si="183"/>
        <v>166.27223820453784</v>
      </c>
      <c r="I929" s="4">
        <f t="shared" si="184"/>
        <v>0.73975991338288694</v>
      </c>
      <c r="J929" t="str">
        <f>_xlfn.IFS(I929&gt;Backtesting!$H$15,IF(OR(J928=$J$3,J928=$J$5),$J$5,$J$3),I929&lt;-Backtesting!$H$15,IF(OR(J928=$J$4,J928=$J$5),$J$5,$J$4),TRUE,IF(OR(J928=$J$7,J928=$J$6),$J$7,$J$6))</f>
        <v>Do nothing</v>
      </c>
      <c r="K929" t="str">
        <f t="shared" si="185"/>
        <v>Null</v>
      </c>
      <c r="L929" t="str">
        <f t="shared" si="186"/>
        <v>Null</v>
      </c>
      <c r="M929" s="7">
        <f t="shared" si="174"/>
        <v>0</v>
      </c>
      <c r="N929" s="7">
        <f t="shared" si="175"/>
        <v>0</v>
      </c>
      <c r="O929" s="10">
        <f t="shared" si="176"/>
        <v>0</v>
      </c>
      <c r="P929" s="4">
        <f t="shared" si="187"/>
        <v>50.679631333333276</v>
      </c>
      <c r="Q929" s="19">
        <f t="shared" si="177"/>
        <v>50.679631333333276</v>
      </c>
      <c r="R929" s="2">
        <f t="shared" si="178"/>
        <v>0</v>
      </c>
      <c r="S929" s="2">
        <f t="shared" si="179"/>
        <v>0</v>
      </c>
      <c r="T929" s="19">
        <f t="shared" si="180"/>
        <v>50.679631333333276</v>
      </c>
      <c r="U929" s="19">
        <f t="shared" si="188"/>
        <v>0</v>
      </c>
      <c r="V929">
        <f t="shared" si="181"/>
        <v>2013</v>
      </c>
    </row>
    <row r="930" spans="1:22" x14ac:dyDescent="0.25">
      <c r="A930" s="5">
        <v>928</v>
      </c>
      <c r="B930" s="1">
        <v>41563</v>
      </c>
      <c r="C930" s="2">
        <v>168.12472500000001</v>
      </c>
      <c r="D930" s="2">
        <v>131.062119</v>
      </c>
      <c r="E930" s="9">
        <f t="shared" si="182"/>
        <v>2.8183020524285496</v>
      </c>
      <c r="F930" s="2">
        <f t="array" ref="F930:G930">LINEST(C830:C929,D830:D929)</f>
        <v>1.0500999631937793</v>
      </c>
      <c r="G930" s="2">
        <v>27.678096609572748</v>
      </c>
      <c r="H930" s="2">
        <f t="shared" si="183"/>
        <v>165.30642294757146</v>
      </c>
      <c r="I930" s="4">
        <f t="shared" si="184"/>
        <v>0.95886221495209167</v>
      </c>
      <c r="J930" t="str">
        <f>_xlfn.IFS(I930&gt;Backtesting!$H$15,IF(OR(J929=$J$3,J929=$J$5),$J$5,$J$3),I930&lt;-Backtesting!$H$15,IF(OR(J929=$J$4,J929=$J$5),$J$5,$J$4),TRUE,IF(OR(J929=$J$7,J929=$J$6),$J$7,$J$6))</f>
        <v>Do nothing</v>
      </c>
      <c r="K930" t="str">
        <f t="shared" si="185"/>
        <v>Null</v>
      </c>
      <c r="L930" t="str">
        <f t="shared" si="186"/>
        <v>Null</v>
      </c>
      <c r="M930" s="7">
        <f t="shared" si="174"/>
        <v>0</v>
      </c>
      <c r="N930" s="7">
        <f t="shared" si="175"/>
        <v>0</v>
      </c>
      <c r="O930" s="10">
        <f t="shared" si="176"/>
        <v>0</v>
      </c>
      <c r="P930" s="4">
        <f t="shared" si="187"/>
        <v>50.679631333333276</v>
      </c>
      <c r="Q930" s="19">
        <f t="shared" si="177"/>
        <v>50.679631333333276</v>
      </c>
      <c r="R930" s="2">
        <f t="shared" si="178"/>
        <v>0</v>
      </c>
      <c r="S930" s="2">
        <f t="shared" si="179"/>
        <v>0</v>
      </c>
      <c r="T930" s="19">
        <f t="shared" si="180"/>
        <v>50.679631333333276</v>
      </c>
      <c r="U930" s="19">
        <f t="shared" si="188"/>
        <v>0</v>
      </c>
      <c r="V930">
        <f t="shared" si="181"/>
        <v>2013</v>
      </c>
    </row>
    <row r="931" spans="1:22" x14ac:dyDescent="0.25">
      <c r="A931" s="5">
        <v>929</v>
      </c>
      <c r="B931" s="1">
        <v>41564</v>
      </c>
      <c r="C931" s="2">
        <v>166.35501099999999</v>
      </c>
      <c r="D931" s="2">
        <v>129.06420900000001</v>
      </c>
      <c r="E931" s="9">
        <f t="shared" si="182"/>
        <v>3.2309259626580058</v>
      </c>
      <c r="F931" s="2">
        <f t="array" ref="F931:G931">LINEST(C831:C930,D831:D930)</f>
        <v>1.0326674555005593</v>
      </c>
      <c r="G931" s="2">
        <v>29.843676733119594</v>
      </c>
      <c r="H931" s="2">
        <f t="shared" si="183"/>
        <v>163.12408503734198</v>
      </c>
      <c r="I931" s="4">
        <f t="shared" si="184"/>
        <v>1.0526763275027649</v>
      </c>
      <c r="J931" t="str">
        <f>_xlfn.IFS(I931&gt;Backtesting!$H$15,IF(OR(J930=$J$3,J930=$J$5),$J$5,$J$3),I931&lt;-Backtesting!$H$15,IF(OR(J930=$J$4,J930=$J$5),$J$5,$J$4),TRUE,IF(OR(J930=$J$7,J930=$J$6),$J$7,$J$6))</f>
        <v>Do nothing</v>
      </c>
      <c r="K931" t="str">
        <f t="shared" si="185"/>
        <v>Null</v>
      </c>
      <c r="L931" t="str">
        <f t="shared" si="186"/>
        <v>Null</v>
      </c>
      <c r="M931" s="7">
        <f t="shared" si="174"/>
        <v>0</v>
      </c>
      <c r="N931" s="7">
        <f t="shared" si="175"/>
        <v>0</v>
      </c>
      <c r="O931" s="10">
        <f t="shared" si="176"/>
        <v>0</v>
      </c>
      <c r="P931" s="4">
        <f t="shared" si="187"/>
        <v>50.679631333333276</v>
      </c>
      <c r="Q931" s="19">
        <f t="shared" si="177"/>
        <v>50.679631333333276</v>
      </c>
      <c r="R931" s="2">
        <f t="shared" si="178"/>
        <v>0</v>
      </c>
      <c r="S931" s="2">
        <f t="shared" si="179"/>
        <v>0</v>
      </c>
      <c r="T931" s="19">
        <f t="shared" si="180"/>
        <v>50.679631333333276</v>
      </c>
      <c r="U931" s="19">
        <f t="shared" si="188"/>
        <v>0</v>
      </c>
      <c r="V931">
        <f t="shared" si="181"/>
        <v>2013</v>
      </c>
    </row>
    <row r="932" spans="1:22" x14ac:dyDescent="0.25">
      <c r="A932" s="5">
        <v>930</v>
      </c>
      <c r="B932" s="1">
        <v>41565</v>
      </c>
      <c r="C932" s="2">
        <v>170.336929</v>
      </c>
      <c r="D932" s="2">
        <v>131.062119</v>
      </c>
      <c r="E932" s="9">
        <f t="shared" si="182"/>
        <v>5.1252894053540388</v>
      </c>
      <c r="F932" s="2">
        <f t="array" ref="F932:G932">LINEST(C832:C931,D832:D931)</f>
        <v>1.0321587035267401</v>
      </c>
      <c r="G932" s="2">
        <v>29.934732766138637</v>
      </c>
      <c r="H932" s="2">
        <f t="shared" si="183"/>
        <v>165.21163959464596</v>
      </c>
      <c r="I932" s="4">
        <f t="shared" si="184"/>
        <v>1.4461948589402418</v>
      </c>
      <c r="J932" t="str">
        <f>_xlfn.IFS(I932&gt;Backtesting!$H$15,IF(OR(J931=$J$3,J931=$J$5),$J$5,$J$3),I932&lt;-Backtesting!$H$15,IF(OR(J931=$J$4,J931=$J$5),$J$5,$J$4),TRUE,IF(OR(J931=$J$7,J931=$J$6),$J$7,$J$6))</f>
        <v>Do nothing</v>
      </c>
      <c r="K932" t="str">
        <f t="shared" si="185"/>
        <v>Null</v>
      </c>
      <c r="L932" t="str">
        <f t="shared" si="186"/>
        <v>Null</v>
      </c>
      <c r="M932" s="7">
        <f t="shared" si="174"/>
        <v>0</v>
      </c>
      <c r="N932" s="7">
        <f t="shared" si="175"/>
        <v>0</v>
      </c>
      <c r="O932" s="10">
        <f t="shared" si="176"/>
        <v>0</v>
      </c>
      <c r="P932" s="4">
        <f t="shared" si="187"/>
        <v>50.679631333333276</v>
      </c>
      <c r="Q932" s="19">
        <f t="shared" si="177"/>
        <v>50.679631333333276</v>
      </c>
      <c r="R932" s="2">
        <f t="shared" si="178"/>
        <v>0</v>
      </c>
      <c r="S932" s="2">
        <f t="shared" si="179"/>
        <v>0</v>
      </c>
      <c r="T932" s="19">
        <f t="shared" si="180"/>
        <v>50.679631333333276</v>
      </c>
      <c r="U932" s="19">
        <f t="shared" si="188"/>
        <v>0</v>
      </c>
      <c r="V932">
        <f t="shared" si="181"/>
        <v>2013</v>
      </c>
    </row>
    <row r="933" spans="1:22" x14ac:dyDescent="0.25">
      <c r="A933" s="5">
        <v>931</v>
      </c>
      <c r="B933" s="1">
        <v>41568</v>
      </c>
      <c r="C933" s="2">
        <v>164.14283800000001</v>
      </c>
      <c r="D933" s="2">
        <v>126.66674</v>
      </c>
      <c r="E933" s="9">
        <f t="shared" si="182"/>
        <v>3.4119416190831657</v>
      </c>
      <c r="F933" s="2">
        <f t="array" ref="F933:G933">LINEST(C833:C932,D833:D932)</f>
        <v>1.0368438335048009</v>
      </c>
      <c r="G933" s="2">
        <v>29.397268101760943</v>
      </c>
      <c r="H933" s="2">
        <f t="shared" si="183"/>
        <v>160.73089638091685</v>
      </c>
      <c r="I933" s="4">
        <f t="shared" si="184"/>
        <v>1.0435401747566946</v>
      </c>
      <c r="J933" t="str">
        <f>_xlfn.IFS(I933&gt;Backtesting!$H$15,IF(OR(J932=$J$3,J932=$J$5),$J$5,$J$3),I933&lt;-Backtesting!$H$15,IF(OR(J932=$J$4,J932=$J$5),$J$5,$J$4),TRUE,IF(OR(J932=$J$7,J932=$J$6),$J$7,$J$6))</f>
        <v>Do nothing</v>
      </c>
      <c r="K933" t="str">
        <f t="shared" si="185"/>
        <v>Null</v>
      </c>
      <c r="L933" t="str">
        <f t="shared" si="186"/>
        <v>Null</v>
      </c>
      <c r="M933" s="7">
        <f t="shared" si="174"/>
        <v>0</v>
      </c>
      <c r="N933" s="7">
        <f t="shared" si="175"/>
        <v>0</v>
      </c>
      <c r="O933" s="10">
        <f t="shared" si="176"/>
        <v>0</v>
      </c>
      <c r="P933" s="4">
        <f t="shared" si="187"/>
        <v>50.679631333333276</v>
      </c>
      <c r="Q933" s="19">
        <f t="shared" si="177"/>
        <v>50.679631333333276</v>
      </c>
      <c r="R933" s="2">
        <f t="shared" si="178"/>
        <v>0</v>
      </c>
      <c r="S933" s="2">
        <f t="shared" si="179"/>
        <v>0</v>
      </c>
      <c r="T933" s="19">
        <f t="shared" si="180"/>
        <v>50.679631333333276</v>
      </c>
      <c r="U933" s="19">
        <f t="shared" si="188"/>
        <v>0</v>
      </c>
      <c r="V933">
        <f t="shared" si="181"/>
        <v>2013</v>
      </c>
    </row>
    <row r="934" spans="1:22" x14ac:dyDescent="0.25">
      <c r="A934" s="5">
        <v>932</v>
      </c>
      <c r="B934" s="1">
        <v>41569</v>
      </c>
      <c r="C934" s="2">
        <v>163.700424</v>
      </c>
      <c r="D934" s="2">
        <v>127.865471</v>
      </c>
      <c r="E934" s="9">
        <f t="shared" si="182"/>
        <v>1.7188831727677609</v>
      </c>
      <c r="F934" s="2">
        <f t="array" ref="F934:G934">LINEST(C834:C933,D834:D933)</f>
        <v>1.0320709341058265</v>
      </c>
      <c r="G934" s="2">
        <v>30.01530473238077</v>
      </c>
      <c r="H934" s="2">
        <f t="shared" si="183"/>
        <v>161.98154082723224</v>
      </c>
      <c r="I934" s="4">
        <f t="shared" si="184"/>
        <v>0.66139141721909223</v>
      </c>
      <c r="J934" t="str">
        <f>_xlfn.IFS(I934&gt;Backtesting!$H$15,IF(OR(J933=$J$3,J933=$J$5),$J$5,$J$3),I934&lt;-Backtesting!$H$15,IF(OR(J933=$J$4,J933=$J$5),$J$5,$J$4),TRUE,IF(OR(J933=$J$7,J933=$J$6),$J$7,$J$6))</f>
        <v>Do nothing</v>
      </c>
      <c r="K934" t="str">
        <f t="shared" si="185"/>
        <v>Null</v>
      </c>
      <c r="L934" t="str">
        <f t="shared" si="186"/>
        <v>Null</v>
      </c>
      <c r="M934" s="7">
        <f t="shared" si="174"/>
        <v>0</v>
      </c>
      <c r="N934" s="7">
        <f t="shared" si="175"/>
        <v>0</v>
      </c>
      <c r="O934" s="10">
        <f t="shared" si="176"/>
        <v>0</v>
      </c>
      <c r="P934" s="4">
        <f t="shared" si="187"/>
        <v>50.679631333333276</v>
      </c>
      <c r="Q934" s="19">
        <f t="shared" si="177"/>
        <v>50.679631333333276</v>
      </c>
      <c r="R934" s="2">
        <f t="shared" si="178"/>
        <v>0</v>
      </c>
      <c r="S934" s="2">
        <f t="shared" si="179"/>
        <v>0</v>
      </c>
      <c r="T934" s="19">
        <f t="shared" si="180"/>
        <v>50.679631333333276</v>
      </c>
      <c r="U934" s="19">
        <f t="shared" si="188"/>
        <v>0</v>
      </c>
      <c r="V934">
        <f t="shared" si="181"/>
        <v>2013</v>
      </c>
    </row>
    <row r="935" spans="1:22" x14ac:dyDescent="0.25">
      <c r="A935" s="5">
        <v>933</v>
      </c>
      <c r="B935" s="1">
        <v>41571</v>
      </c>
      <c r="C935" s="2">
        <v>165.027725</v>
      </c>
      <c r="D935" s="2">
        <v>129.46380600000001</v>
      </c>
      <c r="E935" s="9">
        <f t="shared" si="182"/>
        <v>1.3601898233336271</v>
      </c>
      <c r="F935" s="2">
        <f t="array" ref="F935:G935">LINEST(C835:C934,D835:D934)</f>
        <v>1.0348825250075784</v>
      </c>
      <c r="G935" s="2">
        <v>29.687704726295095</v>
      </c>
      <c r="H935" s="2">
        <f t="shared" si="183"/>
        <v>163.66753517666638</v>
      </c>
      <c r="I935" s="4">
        <f t="shared" si="184"/>
        <v>0.56929316126909435</v>
      </c>
      <c r="J935" t="str">
        <f>_xlfn.IFS(I935&gt;Backtesting!$H$15,IF(OR(J934=$J$3,J934=$J$5),$J$5,$J$3),I935&lt;-Backtesting!$H$15,IF(OR(J934=$J$4,J934=$J$5),$J$5,$J$4),TRUE,IF(OR(J934=$J$7,J934=$J$6),$J$7,$J$6))</f>
        <v>Do nothing</v>
      </c>
      <c r="K935" t="str">
        <f t="shared" si="185"/>
        <v>Null</v>
      </c>
      <c r="L935" t="str">
        <f t="shared" si="186"/>
        <v>Null</v>
      </c>
      <c r="M935" s="7">
        <f t="shared" si="174"/>
        <v>0</v>
      </c>
      <c r="N935" s="7">
        <f t="shared" si="175"/>
        <v>0</v>
      </c>
      <c r="O935" s="10">
        <f t="shared" si="176"/>
        <v>0</v>
      </c>
      <c r="P935" s="4">
        <f t="shared" si="187"/>
        <v>50.679631333333276</v>
      </c>
      <c r="Q935" s="19">
        <f t="shared" si="177"/>
        <v>50.679631333333276</v>
      </c>
      <c r="R935" s="2">
        <f t="shared" si="178"/>
        <v>0</v>
      </c>
      <c r="S935" s="2">
        <f t="shared" si="179"/>
        <v>0</v>
      </c>
      <c r="T935" s="19">
        <f t="shared" si="180"/>
        <v>50.679631333333276</v>
      </c>
      <c r="U935" s="19">
        <f t="shared" si="188"/>
        <v>0</v>
      </c>
      <c r="V935">
        <f t="shared" si="181"/>
        <v>2013</v>
      </c>
    </row>
    <row r="936" spans="1:22" x14ac:dyDescent="0.25">
      <c r="A936" s="5">
        <v>934</v>
      </c>
      <c r="B936" s="1">
        <v>41572</v>
      </c>
      <c r="C936" s="2">
        <v>164.58528100000001</v>
      </c>
      <c r="D936" s="2">
        <v>128.664627</v>
      </c>
      <c r="E936" s="9">
        <f t="shared" si="182"/>
        <v>1.7356663268051022</v>
      </c>
      <c r="F936" s="2">
        <f t="array" ref="F936:G936">LINEST(C836:C935,D836:D935)</f>
        <v>1.0348528971611937</v>
      </c>
      <c r="G936" s="2">
        <v>29.700652660080578</v>
      </c>
      <c r="H936" s="2">
        <f t="shared" si="183"/>
        <v>162.84961467319491</v>
      </c>
      <c r="I936" s="4">
        <f t="shared" si="184"/>
        <v>0.6372538539181194</v>
      </c>
      <c r="J936" t="str">
        <f>_xlfn.IFS(I936&gt;Backtesting!$H$15,IF(OR(J935=$J$3,J935=$J$5),$J$5,$J$3),I936&lt;-Backtesting!$H$15,IF(OR(J935=$J$4,J935=$J$5),$J$5,$J$4),TRUE,IF(OR(J935=$J$7,J935=$J$6),$J$7,$J$6))</f>
        <v>Do nothing</v>
      </c>
      <c r="K936" t="str">
        <f t="shared" si="185"/>
        <v>Null</v>
      </c>
      <c r="L936" t="str">
        <f t="shared" si="186"/>
        <v>Null</v>
      </c>
      <c r="M936" s="7">
        <f t="shared" si="174"/>
        <v>0</v>
      </c>
      <c r="N936" s="7">
        <f t="shared" si="175"/>
        <v>0</v>
      </c>
      <c r="O936" s="10">
        <f t="shared" si="176"/>
        <v>0</v>
      </c>
      <c r="P936" s="4">
        <f t="shared" si="187"/>
        <v>50.679631333333276</v>
      </c>
      <c r="Q936" s="19">
        <f t="shared" si="177"/>
        <v>50.679631333333276</v>
      </c>
      <c r="R936" s="2">
        <f t="shared" si="178"/>
        <v>0</v>
      </c>
      <c r="S936" s="2">
        <f t="shared" si="179"/>
        <v>0</v>
      </c>
      <c r="T936" s="19">
        <f t="shared" si="180"/>
        <v>50.679631333333276</v>
      </c>
      <c r="U936" s="19">
        <f t="shared" si="188"/>
        <v>0</v>
      </c>
      <c r="V936">
        <f t="shared" si="181"/>
        <v>2013</v>
      </c>
    </row>
    <row r="937" spans="1:22" x14ac:dyDescent="0.25">
      <c r="A937" s="5">
        <v>935</v>
      </c>
      <c r="B937" s="1">
        <v>41575</v>
      </c>
      <c r="C937" s="2">
        <v>164.58528100000001</v>
      </c>
      <c r="D937" s="2">
        <v>128.26506000000001</v>
      </c>
      <c r="E937" s="9">
        <f t="shared" si="182"/>
        <v>2.1662485252687134</v>
      </c>
      <c r="F937" s="2">
        <f t="array" ref="F937:G937">LINEST(C837:C936,D837:D936)</f>
        <v>1.0311252761609098</v>
      </c>
      <c r="G937" s="2">
        <v>30.161687060435639</v>
      </c>
      <c r="H937" s="2">
        <f t="shared" si="183"/>
        <v>162.4190324747313</v>
      </c>
      <c r="I937" s="4">
        <f t="shared" si="184"/>
        <v>0.71858188847156024</v>
      </c>
      <c r="J937" t="str">
        <f>_xlfn.IFS(I937&gt;Backtesting!$H$15,IF(OR(J936=$J$3,J936=$J$5),$J$5,$J$3),I937&lt;-Backtesting!$H$15,IF(OR(J936=$J$4,J936=$J$5),$J$5,$J$4),TRUE,IF(OR(J936=$J$7,J936=$J$6),$J$7,$J$6))</f>
        <v>Do nothing</v>
      </c>
      <c r="K937" t="str">
        <f t="shared" si="185"/>
        <v>Null</v>
      </c>
      <c r="L937" t="str">
        <f t="shared" si="186"/>
        <v>Null</v>
      </c>
      <c r="M937" s="7">
        <f t="shared" si="174"/>
        <v>0</v>
      </c>
      <c r="N937" s="7">
        <f t="shared" si="175"/>
        <v>0</v>
      </c>
      <c r="O937" s="10">
        <f t="shared" si="176"/>
        <v>0</v>
      </c>
      <c r="P937" s="4">
        <f t="shared" si="187"/>
        <v>50.679631333333276</v>
      </c>
      <c r="Q937" s="19">
        <f t="shared" si="177"/>
        <v>50.679631333333276</v>
      </c>
      <c r="R937" s="2">
        <f t="shared" si="178"/>
        <v>0</v>
      </c>
      <c r="S937" s="2">
        <f t="shared" si="179"/>
        <v>0</v>
      </c>
      <c r="T937" s="19">
        <f t="shared" si="180"/>
        <v>50.679631333333276</v>
      </c>
      <c r="U937" s="19">
        <f t="shared" si="188"/>
        <v>0</v>
      </c>
      <c r="V937">
        <f t="shared" si="181"/>
        <v>2013</v>
      </c>
    </row>
    <row r="938" spans="1:22" x14ac:dyDescent="0.25">
      <c r="A938" s="5">
        <v>936</v>
      </c>
      <c r="B938" s="1">
        <v>41576</v>
      </c>
      <c r="C938" s="2">
        <v>164.14283800000001</v>
      </c>
      <c r="D938" s="2">
        <v>129.06420900000001</v>
      </c>
      <c r="E938" s="9">
        <f t="shared" si="182"/>
        <v>0.95839583118294058</v>
      </c>
      <c r="F938" s="2">
        <f t="array" ref="F938:G938">LINEST(C838:C937,D838:D937)</f>
        <v>1.0216497387920005</v>
      </c>
      <c r="G938" s="2">
        <v>31.326026756570911</v>
      </c>
      <c r="H938" s="2">
        <f t="shared" si="183"/>
        <v>163.18444216881707</v>
      </c>
      <c r="I938" s="4">
        <f t="shared" si="184"/>
        <v>0.45005064403127709</v>
      </c>
      <c r="J938" t="str">
        <f>_xlfn.IFS(I938&gt;Backtesting!$H$15,IF(OR(J937=$J$3,J937=$J$5),$J$5,$J$3),I938&lt;-Backtesting!$H$15,IF(OR(J937=$J$4,J937=$J$5),$J$5,$J$4),TRUE,IF(OR(J937=$J$7,J937=$J$6),$J$7,$J$6))</f>
        <v>Do nothing</v>
      </c>
      <c r="K938" t="str">
        <f t="shared" si="185"/>
        <v>Null</v>
      </c>
      <c r="L938" t="str">
        <f t="shared" si="186"/>
        <v>Null</v>
      </c>
      <c r="M938" s="7">
        <f t="shared" si="174"/>
        <v>0</v>
      </c>
      <c r="N938" s="7">
        <f t="shared" si="175"/>
        <v>0</v>
      </c>
      <c r="O938" s="10">
        <f t="shared" si="176"/>
        <v>0</v>
      </c>
      <c r="P938" s="4">
        <f t="shared" si="187"/>
        <v>50.679631333333276</v>
      </c>
      <c r="Q938" s="19">
        <f t="shared" si="177"/>
        <v>50.679631333333276</v>
      </c>
      <c r="R938" s="2">
        <f t="shared" si="178"/>
        <v>0</v>
      </c>
      <c r="S938" s="2">
        <f t="shared" si="179"/>
        <v>0</v>
      </c>
      <c r="T938" s="19">
        <f t="shared" si="180"/>
        <v>50.679631333333276</v>
      </c>
      <c r="U938" s="19">
        <f t="shared" si="188"/>
        <v>0</v>
      </c>
      <c r="V938">
        <f t="shared" si="181"/>
        <v>2013</v>
      </c>
    </row>
    <row r="939" spans="1:22" x14ac:dyDescent="0.25">
      <c r="A939" s="5">
        <v>937</v>
      </c>
      <c r="B939" s="1">
        <v>41577</v>
      </c>
      <c r="C939" s="2">
        <v>162.81553600000001</v>
      </c>
      <c r="D939" s="2">
        <v>129.06420900000001</v>
      </c>
      <c r="E939" s="9">
        <f t="shared" si="182"/>
        <v>-0.39919715419244994</v>
      </c>
      <c r="F939" s="2">
        <f t="array" ref="F939:G939">LINEST(C839:C938,D839:D938)</f>
        <v>1.0245344441641731</v>
      </c>
      <c r="G939" s="2">
        <v>30.984005524888801</v>
      </c>
      <c r="H939" s="2">
        <f t="shared" si="183"/>
        <v>163.21473315419246</v>
      </c>
      <c r="I939" s="4">
        <f t="shared" si="184"/>
        <v>0.14111102343862261</v>
      </c>
      <c r="J939" t="str">
        <f>_xlfn.IFS(I939&gt;Backtesting!$H$15,IF(OR(J938=$J$3,J938=$J$5),$J$5,$J$3),I939&lt;-Backtesting!$H$15,IF(OR(J938=$J$4,J938=$J$5),$J$5,$J$4),TRUE,IF(OR(J938=$J$7,J938=$J$6),$J$7,$J$6))</f>
        <v>Do nothing</v>
      </c>
      <c r="K939" t="str">
        <f t="shared" si="185"/>
        <v>Null</v>
      </c>
      <c r="L939" t="str">
        <f t="shared" si="186"/>
        <v>Null</v>
      </c>
      <c r="M939" s="7">
        <f t="shared" si="174"/>
        <v>0</v>
      </c>
      <c r="N939" s="7">
        <f t="shared" si="175"/>
        <v>0</v>
      </c>
      <c r="O939" s="10">
        <f t="shared" si="176"/>
        <v>0</v>
      </c>
      <c r="P939" s="4">
        <f t="shared" si="187"/>
        <v>50.679631333333276</v>
      </c>
      <c r="Q939" s="19">
        <f t="shared" si="177"/>
        <v>50.679631333333276</v>
      </c>
      <c r="R939" s="2">
        <f t="shared" si="178"/>
        <v>0</v>
      </c>
      <c r="S939" s="2">
        <f t="shared" si="179"/>
        <v>0</v>
      </c>
      <c r="T939" s="19">
        <f t="shared" si="180"/>
        <v>50.679631333333276</v>
      </c>
      <c r="U939" s="19">
        <f t="shared" si="188"/>
        <v>0</v>
      </c>
      <c r="V939">
        <f t="shared" si="181"/>
        <v>2013</v>
      </c>
    </row>
    <row r="940" spans="1:22" x14ac:dyDescent="0.25">
      <c r="A940" s="5">
        <v>938</v>
      </c>
      <c r="B940" s="1">
        <v>41578</v>
      </c>
      <c r="C940" s="2">
        <v>168.12472500000001</v>
      </c>
      <c r="D940" s="2">
        <v>131.46170000000001</v>
      </c>
      <c r="E940" s="9">
        <f t="shared" si="182"/>
        <v>2.5103903695907945</v>
      </c>
      <c r="F940" s="2">
        <f t="array" ref="F940:G940">LINEST(C840:C939,D840:D939)</f>
        <v>1.0198894635052129</v>
      </c>
      <c r="G940" s="2">
        <v>31.537931945925948</v>
      </c>
      <c r="H940" s="2">
        <f t="shared" si="183"/>
        <v>165.61433463040922</v>
      </c>
      <c r="I940" s="4">
        <f t="shared" si="184"/>
        <v>0.76683655167700626</v>
      </c>
      <c r="J940" t="str">
        <f>_xlfn.IFS(I940&gt;Backtesting!$H$15,IF(OR(J939=$J$3,J939=$J$5),$J$5,$J$3),I940&lt;-Backtesting!$H$15,IF(OR(J939=$J$4,J939=$J$5),$J$5,$J$4),TRUE,IF(OR(J939=$J$7,J939=$J$6),$J$7,$J$6))</f>
        <v>Do nothing</v>
      </c>
      <c r="K940" t="str">
        <f t="shared" si="185"/>
        <v>Null</v>
      </c>
      <c r="L940" t="str">
        <f t="shared" si="186"/>
        <v>Null</v>
      </c>
      <c r="M940" s="7">
        <f t="shared" si="174"/>
        <v>0</v>
      </c>
      <c r="N940" s="7">
        <f t="shared" si="175"/>
        <v>0</v>
      </c>
      <c r="O940" s="10">
        <f t="shared" si="176"/>
        <v>0</v>
      </c>
      <c r="P940" s="4">
        <f t="shared" si="187"/>
        <v>50.679631333333276</v>
      </c>
      <c r="Q940" s="19">
        <f t="shared" si="177"/>
        <v>50.679631333333276</v>
      </c>
      <c r="R940" s="2">
        <f t="shared" si="178"/>
        <v>0</v>
      </c>
      <c r="S940" s="2">
        <f t="shared" si="179"/>
        <v>0</v>
      </c>
      <c r="T940" s="19">
        <f t="shared" si="180"/>
        <v>50.679631333333276</v>
      </c>
      <c r="U940" s="19">
        <f t="shared" si="188"/>
        <v>0</v>
      </c>
      <c r="V940">
        <f t="shared" si="181"/>
        <v>2013</v>
      </c>
    </row>
    <row r="941" spans="1:22" x14ac:dyDescent="0.25">
      <c r="A941" s="5">
        <v>939</v>
      </c>
      <c r="B941" s="1">
        <v>41579</v>
      </c>
      <c r="C941" s="2">
        <v>164.14283800000001</v>
      </c>
      <c r="D941" s="2">
        <v>128.664627</v>
      </c>
      <c r="E941" s="9">
        <f t="shared" si="182"/>
        <v>1.3519570847097953</v>
      </c>
      <c r="F941" s="2">
        <f t="array" ref="F941:G941">LINEST(C841:C940,D841:D940)</f>
        <v>1.0220449656268293</v>
      </c>
      <c r="G941" s="2">
        <v>31.289846635686416</v>
      </c>
      <c r="H941" s="2">
        <f t="shared" si="183"/>
        <v>162.79088091529022</v>
      </c>
      <c r="I941" s="4">
        <f t="shared" si="184"/>
        <v>0.49804532174294669</v>
      </c>
      <c r="J941" t="str">
        <f>_xlfn.IFS(I941&gt;Backtesting!$H$15,IF(OR(J940=$J$3,J940=$J$5),$J$5,$J$3),I941&lt;-Backtesting!$H$15,IF(OR(J940=$J$4,J940=$J$5),$J$5,$J$4),TRUE,IF(OR(J940=$J$7,J940=$J$6),$J$7,$J$6))</f>
        <v>Do nothing</v>
      </c>
      <c r="K941" t="str">
        <f t="shared" si="185"/>
        <v>Null</v>
      </c>
      <c r="L941" t="str">
        <f t="shared" si="186"/>
        <v>Null</v>
      </c>
      <c r="M941" s="7">
        <f t="shared" si="174"/>
        <v>0</v>
      </c>
      <c r="N941" s="7">
        <f t="shared" si="175"/>
        <v>0</v>
      </c>
      <c r="O941" s="10">
        <f t="shared" si="176"/>
        <v>0</v>
      </c>
      <c r="P941" s="4">
        <f t="shared" si="187"/>
        <v>50.679631333333276</v>
      </c>
      <c r="Q941" s="19">
        <f t="shared" si="177"/>
        <v>50.679631333333276</v>
      </c>
      <c r="R941" s="2">
        <f t="shared" si="178"/>
        <v>0</v>
      </c>
      <c r="S941" s="2">
        <f t="shared" si="179"/>
        <v>0</v>
      </c>
      <c r="T941" s="19">
        <f t="shared" si="180"/>
        <v>50.679631333333276</v>
      </c>
      <c r="U941" s="19">
        <f t="shared" si="188"/>
        <v>0</v>
      </c>
      <c r="V941">
        <f t="shared" si="181"/>
        <v>2013</v>
      </c>
    </row>
    <row r="942" spans="1:22" x14ac:dyDescent="0.25">
      <c r="A942" s="5">
        <v>940</v>
      </c>
      <c r="B942" s="1">
        <v>41582</v>
      </c>
      <c r="C942" s="2">
        <v>159.276093</v>
      </c>
      <c r="D942" s="2">
        <v>125.468002</v>
      </c>
      <c r="E942" s="9">
        <f t="shared" si="182"/>
        <v>-0.28830682212415581</v>
      </c>
      <c r="F942" s="2">
        <f t="array" ref="F942:G942">LINEST(C842:C941,D842:D941)</f>
        <v>1.0299091593874143</v>
      </c>
      <c r="G942" s="2">
        <v>30.34375535228574</v>
      </c>
      <c r="H942" s="2">
        <f t="shared" si="183"/>
        <v>159.56439982212416</v>
      </c>
      <c r="I942" s="4">
        <f t="shared" si="184"/>
        <v>0.12016158047038981</v>
      </c>
      <c r="J942" t="str">
        <f>_xlfn.IFS(I942&gt;Backtesting!$H$15,IF(OR(J941=$J$3,J941=$J$5),$J$5,$J$3),I942&lt;-Backtesting!$H$15,IF(OR(J941=$J$4,J941=$J$5),$J$5,$J$4),TRUE,IF(OR(J941=$J$7,J941=$J$6),$J$7,$J$6))</f>
        <v>Do nothing</v>
      </c>
      <c r="K942" t="str">
        <f t="shared" si="185"/>
        <v>Null</v>
      </c>
      <c r="L942" t="str">
        <f t="shared" si="186"/>
        <v>Null</v>
      </c>
      <c r="M942" s="7">
        <f t="shared" si="174"/>
        <v>0</v>
      </c>
      <c r="N942" s="7">
        <f t="shared" si="175"/>
        <v>0</v>
      </c>
      <c r="O942" s="10">
        <f t="shared" si="176"/>
        <v>0</v>
      </c>
      <c r="P942" s="4">
        <f t="shared" si="187"/>
        <v>50.679631333333276</v>
      </c>
      <c r="Q942" s="19">
        <f t="shared" si="177"/>
        <v>50.679631333333276</v>
      </c>
      <c r="R942" s="2">
        <f t="shared" si="178"/>
        <v>0</v>
      </c>
      <c r="S942" s="2">
        <f t="shared" si="179"/>
        <v>0</v>
      </c>
      <c r="T942" s="19">
        <f t="shared" si="180"/>
        <v>50.679631333333276</v>
      </c>
      <c r="U942" s="19">
        <f t="shared" si="188"/>
        <v>0</v>
      </c>
      <c r="V942">
        <f t="shared" si="181"/>
        <v>2013</v>
      </c>
    </row>
    <row r="943" spans="1:22" x14ac:dyDescent="0.25">
      <c r="A943" s="5">
        <v>941</v>
      </c>
      <c r="B943" s="1">
        <v>41583</v>
      </c>
      <c r="C943" s="2">
        <v>163.25798</v>
      </c>
      <c r="D943" s="2">
        <v>128.26506000000001</v>
      </c>
      <c r="E943" s="9">
        <f t="shared" si="182"/>
        <v>0.75853986249515515</v>
      </c>
      <c r="F943" s="2">
        <f t="array" ref="F943:G943">LINEST(C843:C942,D843:D942)</f>
        <v>1.0341729231183128</v>
      </c>
      <c r="G943" s="2">
        <v>29.851188103359078</v>
      </c>
      <c r="H943" s="2">
        <f t="shared" si="183"/>
        <v>162.49944013750485</v>
      </c>
      <c r="I943" s="4">
        <f t="shared" si="184"/>
        <v>0.33643850459741348</v>
      </c>
      <c r="J943" t="str">
        <f>_xlfn.IFS(I943&gt;Backtesting!$H$15,IF(OR(J942=$J$3,J942=$J$5),$J$5,$J$3),I943&lt;-Backtesting!$H$15,IF(OR(J942=$J$4,J942=$J$5),$J$5,$J$4),TRUE,IF(OR(J942=$J$7,J942=$J$6),$J$7,$J$6))</f>
        <v>Do nothing</v>
      </c>
      <c r="K943" t="str">
        <f t="shared" si="185"/>
        <v>Null</v>
      </c>
      <c r="L943" t="str">
        <f t="shared" si="186"/>
        <v>Null</v>
      </c>
      <c r="M943" s="7">
        <f t="shared" si="174"/>
        <v>0</v>
      </c>
      <c r="N943" s="7">
        <f t="shared" si="175"/>
        <v>0</v>
      </c>
      <c r="O943" s="10">
        <f t="shared" si="176"/>
        <v>0</v>
      </c>
      <c r="P943" s="4">
        <f t="shared" si="187"/>
        <v>50.679631333333276</v>
      </c>
      <c r="Q943" s="19">
        <f t="shared" si="177"/>
        <v>50.679631333333276</v>
      </c>
      <c r="R943" s="2">
        <f t="shared" si="178"/>
        <v>0</v>
      </c>
      <c r="S943" s="2">
        <f t="shared" si="179"/>
        <v>0</v>
      </c>
      <c r="T943" s="19">
        <f t="shared" si="180"/>
        <v>50.679631333333276</v>
      </c>
      <c r="U943" s="19">
        <f t="shared" si="188"/>
        <v>0</v>
      </c>
      <c r="V943">
        <f t="shared" si="181"/>
        <v>2013</v>
      </c>
    </row>
    <row r="944" spans="1:22" x14ac:dyDescent="0.25">
      <c r="A944" s="5">
        <v>942</v>
      </c>
      <c r="B944" s="1">
        <v>41584</v>
      </c>
      <c r="C944" s="2">
        <v>164.58528100000001</v>
      </c>
      <c r="D944" s="2">
        <v>133.06002799999999</v>
      </c>
      <c r="E944" s="9">
        <f t="shared" si="182"/>
        <v>-3.0888221248514753</v>
      </c>
      <c r="F944" s="2">
        <f t="array" ref="F944:G944">LINEST(C844:C943,D844:D943)</f>
        <v>1.0468713719225542</v>
      </c>
      <c r="G944" s="2">
        <v>28.377369064438028</v>
      </c>
      <c r="H944" s="2">
        <f t="shared" si="183"/>
        <v>167.67410312485148</v>
      </c>
      <c r="I944" s="4">
        <f t="shared" si="184"/>
        <v>-0.63059039059346766</v>
      </c>
      <c r="J944" t="str">
        <f>_xlfn.IFS(I944&gt;Backtesting!$H$15,IF(OR(J943=$J$3,J943=$J$5),$J$5,$J$3),I944&lt;-Backtesting!$H$15,IF(OR(J943=$J$4,J943=$J$5),$J$5,$J$4),TRUE,IF(OR(J943=$J$7,J943=$J$6),$J$7,$J$6))</f>
        <v>Do nothing</v>
      </c>
      <c r="K944" t="str">
        <f t="shared" si="185"/>
        <v>Null</v>
      </c>
      <c r="L944" t="str">
        <f t="shared" si="186"/>
        <v>Null</v>
      </c>
      <c r="M944" s="7">
        <f t="shared" si="174"/>
        <v>0</v>
      </c>
      <c r="N944" s="7">
        <f t="shared" si="175"/>
        <v>0</v>
      </c>
      <c r="O944" s="10">
        <f t="shared" si="176"/>
        <v>0</v>
      </c>
      <c r="P944" s="4">
        <f t="shared" si="187"/>
        <v>50.679631333333276</v>
      </c>
      <c r="Q944" s="19">
        <f t="shared" si="177"/>
        <v>50.679631333333276</v>
      </c>
      <c r="R944" s="2">
        <f t="shared" si="178"/>
        <v>0</v>
      </c>
      <c r="S944" s="2">
        <f t="shared" si="179"/>
        <v>0</v>
      </c>
      <c r="T944" s="19">
        <f t="shared" si="180"/>
        <v>50.679631333333276</v>
      </c>
      <c r="U944" s="19">
        <f t="shared" si="188"/>
        <v>0</v>
      </c>
      <c r="V944">
        <f t="shared" si="181"/>
        <v>2013</v>
      </c>
    </row>
    <row r="945" spans="1:22" x14ac:dyDescent="0.25">
      <c r="A945" s="5">
        <v>943</v>
      </c>
      <c r="B945" s="1">
        <v>41585</v>
      </c>
      <c r="C945" s="2">
        <v>164.58528100000001</v>
      </c>
      <c r="D945" s="2">
        <v>133.06002799999999</v>
      </c>
      <c r="E945" s="9">
        <f t="shared" si="182"/>
        <v>-3.1367008909408014</v>
      </c>
      <c r="F945" s="2">
        <f t="array" ref="F945:G945">LINEST(C845:C944,D845:D944)</f>
        <v>1.0479821539474716</v>
      </c>
      <c r="G945" s="2">
        <v>28.277447143189931</v>
      </c>
      <c r="H945" s="2">
        <f t="shared" si="183"/>
        <v>167.72198189094081</v>
      </c>
      <c r="I945" s="4">
        <f t="shared" si="184"/>
        <v>-0.70099320101354201</v>
      </c>
      <c r="J945" t="str">
        <f>_xlfn.IFS(I945&gt;Backtesting!$H$15,IF(OR(J944=$J$3,J944=$J$5),$J$5,$J$3),I945&lt;-Backtesting!$H$15,IF(OR(J944=$J$4,J944=$J$5),$J$5,$J$4),TRUE,IF(OR(J944=$J$7,J944=$J$6),$J$7,$J$6))</f>
        <v>Do nothing</v>
      </c>
      <c r="K945" t="str">
        <f t="shared" si="185"/>
        <v>Null</v>
      </c>
      <c r="L945" t="str">
        <f t="shared" si="186"/>
        <v>Null</v>
      </c>
      <c r="M945" s="7">
        <f t="shared" si="174"/>
        <v>0</v>
      </c>
      <c r="N945" s="7">
        <f t="shared" si="175"/>
        <v>0</v>
      </c>
      <c r="O945" s="10">
        <f t="shared" si="176"/>
        <v>0</v>
      </c>
      <c r="P945" s="4">
        <f t="shared" si="187"/>
        <v>50.679631333333276</v>
      </c>
      <c r="Q945" s="19">
        <f t="shared" si="177"/>
        <v>50.679631333333276</v>
      </c>
      <c r="R945" s="2">
        <f t="shared" si="178"/>
        <v>0</v>
      </c>
      <c r="S945" s="2">
        <f t="shared" si="179"/>
        <v>0</v>
      </c>
      <c r="T945" s="19">
        <f t="shared" si="180"/>
        <v>50.679631333333276</v>
      </c>
      <c r="U945" s="19">
        <f t="shared" si="188"/>
        <v>0</v>
      </c>
      <c r="V945">
        <f t="shared" si="181"/>
        <v>2013</v>
      </c>
    </row>
    <row r="946" spans="1:22" x14ac:dyDescent="0.25">
      <c r="A946" s="5">
        <v>944</v>
      </c>
      <c r="B946" s="1">
        <v>41586</v>
      </c>
      <c r="C946" s="2">
        <v>163.25798</v>
      </c>
      <c r="D946" s="2">
        <v>133.06002799999999</v>
      </c>
      <c r="E946" s="9">
        <f t="shared" si="182"/>
        <v>-4.4075014928305052</v>
      </c>
      <c r="F946" s="2">
        <f t="array" ref="F946:G946">LINEST(C846:C945,D846:D945)</f>
        <v>1.0442165039456219</v>
      </c>
      <c r="G946" s="2">
        <v>28.722004239763947</v>
      </c>
      <c r="H946" s="2">
        <f t="shared" si="183"/>
        <v>167.66548149283051</v>
      </c>
      <c r="I946" s="4">
        <f t="shared" si="184"/>
        <v>-1.0430774781269843</v>
      </c>
      <c r="J946" t="str">
        <f>_xlfn.IFS(I946&gt;Backtesting!$H$15,IF(OR(J945=$J$3,J945=$J$5),$J$5,$J$3),I946&lt;-Backtesting!$H$15,IF(OR(J945=$J$4,J945=$J$5),$J$5,$J$4),TRUE,IF(OR(J945=$J$7,J945=$J$6),$J$7,$J$6))</f>
        <v>Do nothing</v>
      </c>
      <c r="K946" t="str">
        <f t="shared" si="185"/>
        <v>Null</v>
      </c>
      <c r="L946" t="str">
        <f t="shared" si="186"/>
        <v>Null</v>
      </c>
      <c r="M946" s="7">
        <f t="shared" si="174"/>
        <v>0</v>
      </c>
      <c r="N946" s="7">
        <f t="shared" si="175"/>
        <v>0</v>
      </c>
      <c r="O946" s="10">
        <f t="shared" si="176"/>
        <v>0</v>
      </c>
      <c r="P946" s="4">
        <f t="shared" si="187"/>
        <v>50.679631333333276</v>
      </c>
      <c r="Q946" s="19">
        <f t="shared" si="177"/>
        <v>50.679631333333276</v>
      </c>
      <c r="R946" s="2">
        <f t="shared" si="178"/>
        <v>0</v>
      </c>
      <c r="S946" s="2">
        <f t="shared" si="179"/>
        <v>0</v>
      </c>
      <c r="T946" s="19">
        <f t="shared" si="180"/>
        <v>50.679631333333276</v>
      </c>
      <c r="U946" s="19">
        <f t="shared" si="188"/>
        <v>0</v>
      </c>
      <c r="V946">
        <f t="shared" si="181"/>
        <v>2013</v>
      </c>
    </row>
    <row r="947" spans="1:22" x14ac:dyDescent="0.25">
      <c r="A947" s="5">
        <v>945</v>
      </c>
      <c r="B947" s="1">
        <v>41589</v>
      </c>
      <c r="C947" s="2">
        <v>163.700424</v>
      </c>
      <c r="D947" s="2">
        <v>133.45957899999999</v>
      </c>
      <c r="E947" s="9">
        <f t="shared" si="182"/>
        <v>-4.3188827121092004</v>
      </c>
      <c r="F947" s="2">
        <f t="array" ref="F947:G947">LINEST(C847:C946,D847:D946)</f>
        <v>1.0403765457572502</v>
      </c>
      <c r="G947" s="2">
        <v>29.171090913872348</v>
      </c>
      <c r="H947" s="2">
        <f t="shared" si="183"/>
        <v>168.0193067121092</v>
      </c>
      <c r="I947" s="4">
        <f t="shared" si="184"/>
        <v>-1.0318922477968469</v>
      </c>
      <c r="J947" t="str">
        <f>_xlfn.IFS(I947&gt;Backtesting!$H$15,IF(OR(J946=$J$3,J946=$J$5),$J$5,$J$3),I947&lt;-Backtesting!$H$15,IF(OR(J946=$J$4,J946=$J$5),$J$5,$J$4),TRUE,IF(OR(J946=$J$7,J946=$J$6),$J$7,$J$6))</f>
        <v>Do nothing</v>
      </c>
      <c r="K947" t="str">
        <f t="shared" si="185"/>
        <v>Null</v>
      </c>
      <c r="L947" t="str">
        <f t="shared" si="186"/>
        <v>Null</v>
      </c>
      <c r="M947" s="7">
        <f t="shared" si="174"/>
        <v>0</v>
      </c>
      <c r="N947" s="7">
        <f t="shared" si="175"/>
        <v>0</v>
      </c>
      <c r="O947" s="10">
        <f t="shared" si="176"/>
        <v>0</v>
      </c>
      <c r="P947" s="4">
        <f t="shared" si="187"/>
        <v>50.679631333333276</v>
      </c>
      <c r="Q947" s="19">
        <f t="shared" si="177"/>
        <v>50.679631333333276</v>
      </c>
      <c r="R947" s="2">
        <f t="shared" si="178"/>
        <v>0</v>
      </c>
      <c r="S947" s="2">
        <f t="shared" si="179"/>
        <v>0</v>
      </c>
      <c r="T947" s="19">
        <f t="shared" si="180"/>
        <v>50.679631333333276</v>
      </c>
      <c r="U947" s="19">
        <f t="shared" si="188"/>
        <v>0</v>
      </c>
      <c r="V947">
        <f t="shared" si="181"/>
        <v>2013</v>
      </c>
    </row>
    <row r="948" spans="1:22" x14ac:dyDescent="0.25">
      <c r="A948" s="5">
        <v>946</v>
      </c>
      <c r="B948" s="1">
        <v>41590</v>
      </c>
      <c r="C948" s="2">
        <v>162.37312299999999</v>
      </c>
      <c r="D948" s="2">
        <v>134.65831</v>
      </c>
      <c r="E948" s="9">
        <f t="shared" si="182"/>
        <v>-6.8106954975412748</v>
      </c>
      <c r="F948" s="2">
        <f t="array" ref="F948:G948">LINEST(C848:C947,D848:D947)</f>
        <v>1.0349647969496119</v>
      </c>
      <c r="G948" s="2">
        <v>29.81720803081339</v>
      </c>
      <c r="H948" s="2">
        <f t="shared" si="183"/>
        <v>169.18381849754127</v>
      </c>
      <c r="I948" s="4">
        <f t="shared" si="184"/>
        <v>-1.7088189075212534</v>
      </c>
      <c r="J948" t="str">
        <f>_xlfn.IFS(I948&gt;Backtesting!$H$15,IF(OR(J947=$J$3,J947=$J$5),$J$5,$J$3),I948&lt;-Backtesting!$H$15,IF(OR(J947=$J$4,J947=$J$5),$J$5,$J$4),TRUE,IF(OR(J947=$J$7,J947=$J$6),$J$7,$J$6))</f>
        <v>Do nothing</v>
      </c>
      <c r="K948" t="str">
        <f t="shared" si="185"/>
        <v>Null</v>
      </c>
      <c r="L948" t="str">
        <f t="shared" si="186"/>
        <v>Null</v>
      </c>
      <c r="M948" s="7">
        <f t="shared" ref="M948:M1011" si="189">_xlfn.IFS(L947="Null",_xlfn.IFS(L948="KBANK",C948,L948="SCB",D948,TRUE,0),AND(L947="KBANK",L948="Null"),D948,AND(L947="SCB",L948="Null"),C948,TRUE,0)</f>
        <v>0</v>
      </c>
      <c r="N948" s="7">
        <f t="shared" ref="N948:N1011" si="190">_xlfn.IFS(K947="Null",_xlfn.IFS(K948="KBANK",-C948,K948="SCB",-D948,TRUE,0),AND(K947="KBANK",K948="Null"),-D948,AND(K947="SCB",K948="Null"),-C948,TRUE,0)</f>
        <v>0</v>
      </c>
      <c r="O948" s="10">
        <f t="shared" ref="O948:O1011" si="191">SUM(M948:N948)</f>
        <v>0</v>
      </c>
      <c r="P948" s="4">
        <f t="shared" si="187"/>
        <v>50.679631333333276</v>
      </c>
      <c r="Q948" s="19">
        <f t="shared" si="177"/>
        <v>50.679631333333276</v>
      </c>
      <c r="R948" s="2">
        <f t="shared" si="178"/>
        <v>0</v>
      </c>
      <c r="S948" s="2">
        <f t="shared" si="179"/>
        <v>0</v>
      </c>
      <c r="T948" s="19">
        <f t="shared" si="180"/>
        <v>50.679631333333276</v>
      </c>
      <c r="U948" s="19">
        <f t="shared" si="188"/>
        <v>0</v>
      </c>
      <c r="V948">
        <f t="shared" si="181"/>
        <v>2013</v>
      </c>
    </row>
    <row r="949" spans="1:22" x14ac:dyDescent="0.25">
      <c r="A949" s="5">
        <v>947</v>
      </c>
      <c r="B949" s="1">
        <v>41591</v>
      </c>
      <c r="C949" s="2">
        <v>160.60337799999999</v>
      </c>
      <c r="D949" s="2">
        <v>131.861267</v>
      </c>
      <c r="E949" s="9">
        <f t="shared" si="182"/>
        <v>-5.5647183733572376</v>
      </c>
      <c r="F949" s="2">
        <f t="array" ref="F949:G949">LINEST(C849:C948,D849:D948)</f>
        <v>1.02486593599065</v>
      </c>
      <c r="G949" s="2">
        <v>31.027975548489223</v>
      </c>
      <c r="H949" s="2">
        <f t="shared" si="183"/>
        <v>166.16809637335723</v>
      </c>
      <c r="I949" s="4">
        <f t="shared" si="184"/>
        <v>-1.378506508606048</v>
      </c>
      <c r="J949" t="str">
        <f>_xlfn.IFS(I949&gt;Backtesting!$H$15,IF(OR(J948=$J$3,J948=$J$5),$J$5,$J$3),I949&lt;-Backtesting!$H$15,IF(OR(J948=$J$4,J948=$J$5),$J$5,$J$4),TRUE,IF(OR(J948=$J$7,J948=$J$6),$J$7,$J$6))</f>
        <v>Do nothing</v>
      </c>
      <c r="K949" t="str">
        <f t="shared" si="185"/>
        <v>Null</v>
      </c>
      <c r="L949" t="str">
        <f t="shared" si="186"/>
        <v>Null</v>
      </c>
      <c r="M949" s="7">
        <f t="shared" si="189"/>
        <v>0</v>
      </c>
      <c r="N949" s="7">
        <f t="shared" si="190"/>
        <v>0</v>
      </c>
      <c r="O949" s="10">
        <f t="shared" si="191"/>
        <v>0</v>
      </c>
      <c r="P949" s="4">
        <f t="shared" si="187"/>
        <v>50.679631333333276</v>
      </c>
      <c r="Q949" s="19">
        <f t="shared" si="177"/>
        <v>50.679631333333276</v>
      </c>
      <c r="R949" s="2">
        <f t="shared" si="178"/>
        <v>0</v>
      </c>
      <c r="S949" s="2">
        <f t="shared" si="179"/>
        <v>0</v>
      </c>
      <c r="T949" s="19">
        <f t="shared" si="180"/>
        <v>50.679631333333276</v>
      </c>
      <c r="U949" s="19">
        <f t="shared" si="188"/>
        <v>0</v>
      </c>
      <c r="V949">
        <f t="shared" si="181"/>
        <v>2013</v>
      </c>
    </row>
    <row r="950" spans="1:22" x14ac:dyDescent="0.25">
      <c r="A950" s="5">
        <v>948</v>
      </c>
      <c r="B950" s="1">
        <v>41592</v>
      </c>
      <c r="C950" s="2">
        <v>161.488235</v>
      </c>
      <c r="D950" s="2">
        <v>132.660416</v>
      </c>
      <c r="E950" s="9">
        <f t="shared" si="182"/>
        <v>-5.4403383737610227</v>
      </c>
      <c r="F950" s="2">
        <f t="array" ref="F950:G950">LINEST(C850:C949,D850:D949)</f>
        <v>1.0196947925112154</v>
      </c>
      <c r="G950" s="2">
        <v>31.655438006189499</v>
      </c>
      <c r="H950" s="2">
        <f t="shared" si="183"/>
        <v>166.92857337376103</v>
      </c>
      <c r="I950" s="4">
        <f t="shared" si="184"/>
        <v>-1.3843260585143049</v>
      </c>
      <c r="J950" t="str">
        <f>_xlfn.IFS(I950&gt;Backtesting!$H$15,IF(OR(J949=$J$3,J949=$J$5),$J$5,$J$3),I950&lt;-Backtesting!$H$15,IF(OR(J949=$J$4,J949=$J$5),$J$5,$J$4),TRUE,IF(OR(J949=$J$7,J949=$J$6),$J$7,$J$6))</f>
        <v>Do nothing</v>
      </c>
      <c r="K950" t="str">
        <f t="shared" si="185"/>
        <v>Null</v>
      </c>
      <c r="L950" t="str">
        <f t="shared" si="186"/>
        <v>Null</v>
      </c>
      <c r="M950" s="7">
        <f t="shared" si="189"/>
        <v>0</v>
      </c>
      <c r="N950" s="7">
        <f t="shared" si="190"/>
        <v>0</v>
      </c>
      <c r="O950" s="10">
        <f t="shared" si="191"/>
        <v>0</v>
      </c>
      <c r="P950" s="4">
        <f t="shared" si="187"/>
        <v>50.679631333333276</v>
      </c>
      <c r="Q950" s="19">
        <f t="shared" ref="Q950:Q1013" si="192">P950+O950</f>
        <v>50.679631333333276</v>
      </c>
      <c r="R950" s="2">
        <f t="shared" ref="R950:R1013" si="193">_xlfn.IFS(K950="KBANK",C950,K950="SCB",D950,K950="Null",0)</f>
        <v>0</v>
      </c>
      <c r="S950" s="2">
        <f t="shared" ref="S950:S1013" si="194">_xlfn.IFS(L950="KBANK",-C950,L950="SCB",-D950,L950="Null",0)</f>
        <v>0</v>
      </c>
      <c r="T950" s="19">
        <f t="shared" ref="T950:T1013" si="195">SUM(Q950:S950)</f>
        <v>50.679631333333276</v>
      </c>
      <c r="U950" s="19">
        <f t="shared" si="188"/>
        <v>0</v>
      </c>
      <c r="V950">
        <f t="shared" si="181"/>
        <v>2013</v>
      </c>
    </row>
    <row r="951" spans="1:22" x14ac:dyDescent="0.25">
      <c r="A951" s="5">
        <v>949</v>
      </c>
      <c r="B951" s="1">
        <v>41593</v>
      </c>
      <c r="C951" s="2">
        <v>161.93066400000001</v>
      </c>
      <c r="D951" s="2">
        <v>133.45957899999999</v>
      </c>
      <c r="E951" s="9">
        <f t="shared" si="182"/>
        <v>-5.7711982174914453</v>
      </c>
      <c r="F951" s="2">
        <f t="array" ref="F951:G951">LINEST(C851:C950,D851:D950)</f>
        <v>1.0141554297584956</v>
      </c>
      <c r="G951" s="2">
        <v>32.353105521358586</v>
      </c>
      <c r="H951" s="2">
        <f t="shared" si="183"/>
        <v>167.70186221749145</v>
      </c>
      <c r="I951" s="4">
        <f t="shared" si="184"/>
        <v>-1.5490367240344562</v>
      </c>
      <c r="J951" t="str">
        <f>_xlfn.IFS(I951&gt;Backtesting!$H$15,IF(OR(J950=$J$3,J950=$J$5),$J$5,$J$3),I951&lt;-Backtesting!$H$15,IF(OR(J950=$J$4,J950=$J$5),$J$5,$J$4),TRUE,IF(OR(J950=$J$7,J950=$J$6),$J$7,$J$6))</f>
        <v>Do nothing</v>
      </c>
      <c r="K951" t="str">
        <f t="shared" si="185"/>
        <v>Null</v>
      </c>
      <c r="L951" t="str">
        <f t="shared" si="186"/>
        <v>Null</v>
      </c>
      <c r="M951" s="7">
        <f t="shared" si="189"/>
        <v>0</v>
      </c>
      <c r="N951" s="7">
        <f t="shared" si="190"/>
        <v>0</v>
      </c>
      <c r="O951" s="10">
        <f t="shared" si="191"/>
        <v>0</v>
      </c>
      <c r="P951" s="4">
        <f t="shared" si="187"/>
        <v>50.679631333333276</v>
      </c>
      <c r="Q951" s="19">
        <f t="shared" si="192"/>
        <v>50.679631333333276</v>
      </c>
      <c r="R951" s="2">
        <f t="shared" si="193"/>
        <v>0</v>
      </c>
      <c r="S951" s="2">
        <f t="shared" si="194"/>
        <v>0</v>
      </c>
      <c r="T951" s="19">
        <f t="shared" si="195"/>
        <v>50.679631333333276</v>
      </c>
      <c r="U951" s="19">
        <f t="shared" si="188"/>
        <v>0</v>
      </c>
      <c r="V951">
        <f t="shared" si="181"/>
        <v>2013</v>
      </c>
    </row>
    <row r="952" spans="1:22" x14ac:dyDescent="0.25">
      <c r="A952" s="5">
        <v>950</v>
      </c>
      <c r="B952" s="1">
        <v>41596</v>
      </c>
      <c r="C952" s="2">
        <v>161.04582199999999</v>
      </c>
      <c r="D952" s="2">
        <v>133.85917699999999</v>
      </c>
      <c r="E952" s="9">
        <f t="shared" si="182"/>
        <v>-6.9411285173228521</v>
      </c>
      <c r="F952" s="2">
        <f t="array" ref="F952:G952">LINEST(C852:C951,D852:D951)</f>
        <v>1.0015205104758009</v>
      </c>
      <c r="G952" s="2">
        <v>33.924239236412262</v>
      </c>
      <c r="H952" s="2">
        <f t="shared" si="183"/>
        <v>167.98695051732284</v>
      </c>
      <c r="I952" s="4">
        <f t="shared" si="184"/>
        <v>-1.9340761098421295</v>
      </c>
      <c r="J952" t="str">
        <f>_xlfn.IFS(I952&gt;Backtesting!$H$15,IF(OR(J951=$J$3,J951=$J$5),$J$5,$J$3),I952&lt;-Backtesting!$H$15,IF(OR(J951=$J$4,J951=$J$5),$J$5,$J$4),TRUE,IF(OR(J951=$J$7,J951=$J$6),$J$7,$J$6))</f>
        <v>Do nothing</v>
      </c>
      <c r="K952" t="str">
        <f t="shared" si="185"/>
        <v>Null</v>
      </c>
      <c r="L952" t="str">
        <f t="shared" si="186"/>
        <v>Null</v>
      </c>
      <c r="M952" s="7">
        <f t="shared" si="189"/>
        <v>0</v>
      </c>
      <c r="N952" s="7">
        <f t="shared" si="190"/>
        <v>0</v>
      </c>
      <c r="O952" s="10">
        <f t="shared" si="191"/>
        <v>0</v>
      </c>
      <c r="P952" s="4">
        <f t="shared" si="187"/>
        <v>50.679631333333276</v>
      </c>
      <c r="Q952" s="19">
        <f t="shared" si="192"/>
        <v>50.679631333333276</v>
      </c>
      <c r="R952" s="2">
        <f t="shared" si="193"/>
        <v>0</v>
      </c>
      <c r="S952" s="2">
        <f t="shared" si="194"/>
        <v>0</v>
      </c>
      <c r="T952" s="19">
        <f t="shared" si="195"/>
        <v>50.679631333333276</v>
      </c>
      <c r="U952" s="19">
        <f t="shared" si="188"/>
        <v>0</v>
      </c>
      <c r="V952">
        <f t="shared" si="181"/>
        <v>2013</v>
      </c>
    </row>
    <row r="953" spans="1:22" x14ac:dyDescent="0.25">
      <c r="A953" s="5">
        <v>951</v>
      </c>
      <c r="B953" s="1">
        <v>41597</v>
      </c>
      <c r="C953" s="2">
        <v>159.276093</v>
      </c>
      <c r="D953" s="2">
        <v>133.06002799999999</v>
      </c>
      <c r="E953" s="9">
        <f t="shared" si="182"/>
        <v>-7.7906112316531448</v>
      </c>
      <c r="F953" s="2">
        <f t="array" ref="F953:G953">LINEST(C853:C952,D853:D952)</f>
        <v>0.99013341764902951</v>
      </c>
      <c r="G953" s="2">
        <v>35.319523955537605</v>
      </c>
      <c r="H953" s="2">
        <f t="shared" si="183"/>
        <v>167.06670423165315</v>
      </c>
      <c r="I953" s="4">
        <f t="shared" si="184"/>
        <v>-2.2001744332117883</v>
      </c>
      <c r="J953" t="str">
        <f>_xlfn.IFS(I953&gt;Backtesting!$H$15,IF(OR(J952=$J$3,J952=$J$5),$J$5,$J$3),I953&lt;-Backtesting!$H$15,IF(OR(J952=$J$4,J952=$J$5),$J$5,$J$4),TRUE,IF(OR(J952=$J$7,J952=$J$6),$J$7,$J$6))</f>
        <v>Long KBANK Short SCB</v>
      </c>
      <c r="K953" t="str">
        <f t="shared" si="185"/>
        <v>KBANK</v>
      </c>
      <c r="L953" t="str">
        <f t="shared" si="186"/>
        <v>SCB</v>
      </c>
      <c r="M953" s="7">
        <f t="shared" si="189"/>
        <v>133.06002799999999</v>
      </c>
      <c r="N953" s="7">
        <f t="shared" si="190"/>
        <v>-159.276093</v>
      </c>
      <c r="O953" s="10">
        <f t="shared" si="191"/>
        <v>-26.216065000000015</v>
      </c>
      <c r="P953" s="4">
        <f t="shared" si="187"/>
        <v>50.679631333333276</v>
      </c>
      <c r="Q953" s="19">
        <f t="shared" si="192"/>
        <v>24.463566333333262</v>
      </c>
      <c r="R953" s="2">
        <f t="shared" si="193"/>
        <v>159.276093</v>
      </c>
      <c r="S953" s="2">
        <f t="shared" si="194"/>
        <v>-133.06002799999999</v>
      </c>
      <c r="T953" s="19">
        <f t="shared" si="195"/>
        <v>50.679631333333276</v>
      </c>
      <c r="U953" s="19">
        <f t="shared" si="188"/>
        <v>0</v>
      </c>
      <c r="V953">
        <f t="shared" si="181"/>
        <v>2013</v>
      </c>
    </row>
    <row r="954" spans="1:22" x14ac:dyDescent="0.25">
      <c r="A954" s="5">
        <v>952</v>
      </c>
      <c r="B954" s="1">
        <v>41598</v>
      </c>
      <c r="C954" s="2">
        <v>159.71850599999999</v>
      </c>
      <c r="D954" s="2">
        <v>131.062119</v>
      </c>
      <c r="E954" s="9">
        <f t="shared" si="182"/>
        <v>-5.3522425668958817</v>
      </c>
      <c r="F954" s="2">
        <f t="array" ref="F954:G954">LINEST(C854:C953,D854:D953)</f>
        <v>0.98790659457108765</v>
      </c>
      <c r="G954" s="2">
        <v>35.59361690833525</v>
      </c>
      <c r="H954" s="2">
        <f t="shared" si="183"/>
        <v>165.07074856689587</v>
      </c>
      <c r="I954" s="4">
        <f t="shared" si="184"/>
        <v>-1.5675124731292296</v>
      </c>
      <c r="J954" t="str">
        <f>_xlfn.IFS(I954&gt;Backtesting!$H$15,IF(OR(J953=$J$3,J953=$J$5),$J$5,$J$3),I954&lt;-Backtesting!$H$15,IF(OR(J953=$J$4,J953=$J$5),$J$5,$J$4),TRUE,IF(OR(J953=$J$7,J953=$J$6),$J$7,$J$6))</f>
        <v>Close position</v>
      </c>
      <c r="K954" t="str">
        <f t="shared" si="185"/>
        <v>Null</v>
      </c>
      <c r="L954" t="str">
        <f t="shared" si="186"/>
        <v>Null</v>
      </c>
      <c r="M954" s="7">
        <f t="shared" si="189"/>
        <v>159.71850599999999</v>
      </c>
      <c r="N954" s="7">
        <f t="shared" si="190"/>
        <v>-131.062119</v>
      </c>
      <c r="O954" s="10">
        <f t="shared" si="191"/>
        <v>28.656386999999995</v>
      </c>
      <c r="P954" s="4">
        <f t="shared" si="187"/>
        <v>24.463566333333262</v>
      </c>
      <c r="Q954" s="19">
        <f t="shared" si="192"/>
        <v>53.119953333333257</v>
      </c>
      <c r="R954" s="2">
        <f t="shared" si="193"/>
        <v>0</v>
      </c>
      <c r="S954" s="2">
        <f t="shared" si="194"/>
        <v>0</v>
      </c>
      <c r="T954" s="19">
        <f t="shared" si="195"/>
        <v>53.119953333333257</v>
      </c>
      <c r="U954" s="19">
        <f t="shared" si="188"/>
        <v>4.7028545628729636E-2</v>
      </c>
      <c r="V954">
        <f t="shared" si="181"/>
        <v>2013</v>
      </c>
    </row>
    <row r="955" spans="1:22" x14ac:dyDescent="0.25">
      <c r="A955" s="5">
        <v>953</v>
      </c>
      <c r="B955" s="1">
        <v>41599</v>
      </c>
      <c r="C955" s="2">
        <v>153.08201600000001</v>
      </c>
      <c r="D955" s="2">
        <v>125.86758399999999</v>
      </c>
      <c r="E955" s="9">
        <f t="shared" si="182"/>
        <v>-6.8460900533290783</v>
      </c>
      <c r="F955" s="2">
        <f t="array" ref="F955:G955">LINEST(C855:C954,D855:D954)</f>
        <v>0.98942493464594206</v>
      </c>
      <c r="G955" s="2">
        <v>35.391579980086462</v>
      </c>
      <c r="H955" s="2">
        <f t="shared" si="183"/>
        <v>159.92810605332909</v>
      </c>
      <c r="I955" s="4">
        <f t="shared" si="184"/>
        <v>-2.0911062195945926</v>
      </c>
      <c r="J955" t="str">
        <f>_xlfn.IFS(I955&gt;Backtesting!$H$15,IF(OR(J954=$J$3,J954=$J$5),$J$5,$J$3),I955&lt;-Backtesting!$H$15,IF(OR(J954=$J$4,J954=$J$5),$J$5,$J$4),TRUE,IF(OR(J954=$J$7,J954=$J$6),$J$7,$J$6))</f>
        <v>Long KBANK Short SCB</v>
      </c>
      <c r="K955" t="str">
        <f t="shared" si="185"/>
        <v>KBANK</v>
      </c>
      <c r="L955" t="str">
        <f t="shared" si="186"/>
        <v>SCB</v>
      </c>
      <c r="M955" s="7">
        <f t="shared" si="189"/>
        <v>125.86758399999999</v>
      </c>
      <c r="N955" s="7">
        <f t="shared" si="190"/>
        <v>-153.08201600000001</v>
      </c>
      <c r="O955" s="10">
        <f t="shared" si="191"/>
        <v>-27.214432000000016</v>
      </c>
      <c r="P955" s="4">
        <f t="shared" si="187"/>
        <v>53.119953333333257</v>
      </c>
      <c r="Q955" s="19">
        <f t="shared" si="192"/>
        <v>25.90552133333324</v>
      </c>
      <c r="R955" s="2">
        <f t="shared" si="193"/>
        <v>153.08201600000001</v>
      </c>
      <c r="S955" s="2">
        <f t="shared" si="194"/>
        <v>-125.86758399999999</v>
      </c>
      <c r="T955" s="19">
        <f t="shared" si="195"/>
        <v>53.119953333333257</v>
      </c>
      <c r="U955" s="19">
        <f t="shared" si="188"/>
        <v>0</v>
      </c>
      <c r="V955">
        <f t="shared" si="181"/>
        <v>2013</v>
      </c>
    </row>
    <row r="956" spans="1:22" x14ac:dyDescent="0.25">
      <c r="A956" s="5">
        <v>954</v>
      </c>
      <c r="B956" s="1">
        <v>41600</v>
      </c>
      <c r="C956" s="2">
        <v>151.31227100000001</v>
      </c>
      <c r="D956" s="2">
        <v>124.668831</v>
      </c>
      <c r="E956" s="9">
        <f t="shared" si="182"/>
        <v>-7.3729530062330468</v>
      </c>
      <c r="F956" s="2">
        <f t="array" ref="F956:G956">LINEST(C856:C955,D856:D955)</f>
        <v>0.99183292012391422</v>
      </c>
      <c r="G956" s="2">
        <v>35.034573307068314</v>
      </c>
      <c r="H956" s="2">
        <f t="shared" si="183"/>
        <v>158.68522400623306</v>
      </c>
      <c r="I956" s="4">
        <f t="shared" si="184"/>
        <v>-2.25349885574908</v>
      </c>
      <c r="J956" t="str">
        <f>_xlfn.IFS(I956&gt;Backtesting!$H$15,IF(OR(J955=$J$3,J955=$J$5),$J$5,$J$3),I956&lt;-Backtesting!$H$15,IF(OR(J955=$J$4,J955=$J$5),$J$5,$J$4),TRUE,IF(OR(J955=$J$7,J955=$J$6),$J$7,$J$6))</f>
        <v>Hold position</v>
      </c>
      <c r="K956" t="str">
        <f t="shared" si="185"/>
        <v>KBANK</v>
      </c>
      <c r="L956" t="str">
        <f t="shared" si="186"/>
        <v>SCB</v>
      </c>
      <c r="M956" s="7">
        <f t="shared" si="189"/>
        <v>0</v>
      </c>
      <c r="N956" s="7">
        <f t="shared" si="190"/>
        <v>0</v>
      </c>
      <c r="O956" s="10">
        <f t="shared" si="191"/>
        <v>0</v>
      </c>
      <c r="P956" s="4">
        <f t="shared" si="187"/>
        <v>25.90552133333324</v>
      </c>
      <c r="Q956" s="19">
        <f t="shared" si="192"/>
        <v>25.90552133333324</v>
      </c>
      <c r="R956" s="2">
        <f t="shared" si="193"/>
        <v>151.31227100000001</v>
      </c>
      <c r="S956" s="2">
        <f t="shared" si="194"/>
        <v>-124.668831</v>
      </c>
      <c r="T956" s="19">
        <f t="shared" si="195"/>
        <v>52.548961333333253</v>
      </c>
      <c r="U956" s="19">
        <f t="shared" si="188"/>
        <v>-1.0807294828998601E-2</v>
      </c>
      <c r="V956">
        <f t="shared" si="181"/>
        <v>2013</v>
      </c>
    </row>
    <row r="957" spans="1:22" x14ac:dyDescent="0.25">
      <c r="A957" s="5">
        <v>955</v>
      </c>
      <c r="B957" s="1">
        <v>41603</v>
      </c>
      <c r="C957" s="2">
        <v>152.639557</v>
      </c>
      <c r="D957" s="2">
        <v>127.865471</v>
      </c>
      <c r="E957" s="9">
        <f t="shared" si="182"/>
        <v>-9.1392340988206513</v>
      </c>
      <c r="F957" s="2">
        <f t="array" ref="F957:G957">LINEST(C857:C956,D857:D956)</f>
        <v>0.99239084742932593</v>
      </c>
      <c r="G957" s="2">
        <v>34.886267976180747</v>
      </c>
      <c r="H957" s="2">
        <f t="shared" si="183"/>
        <v>161.77879109882065</v>
      </c>
      <c r="I957" s="4">
        <f t="shared" si="184"/>
        <v>-2.7502735219800223</v>
      </c>
      <c r="J957" t="str">
        <f>_xlfn.IFS(I957&gt;Backtesting!$H$15,IF(OR(J956=$J$3,J956=$J$5),$J$5,$J$3),I957&lt;-Backtesting!$H$15,IF(OR(J956=$J$4,J956=$J$5),$J$5,$J$4),TRUE,IF(OR(J956=$J$7,J956=$J$6),$J$7,$J$6))</f>
        <v>Hold position</v>
      </c>
      <c r="K957" t="str">
        <f t="shared" si="185"/>
        <v>KBANK</v>
      </c>
      <c r="L957" t="str">
        <f t="shared" si="186"/>
        <v>SCB</v>
      </c>
      <c r="M957" s="7">
        <f t="shared" si="189"/>
        <v>0</v>
      </c>
      <c r="N957" s="7">
        <f t="shared" si="190"/>
        <v>0</v>
      </c>
      <c r="O957" s="10">
        <f t="shared" si="191"/>
        <v>0</v>
      </c>
      <c r="P957" s="4">
        <f t="shared" si="187"/>
        <v>25.90552133333324</v>
      </c>
      <c r="Q957" s="19">
        <f t="shared" si="192"/>
        <v>25.90552133333324</v>
      </c>
      <c r="R957" s="2">
        <f t="shared" si="193"/>
        <v>152.639557</v>
      </c>
      <c r="S957" s="2">
        <f t="shared" si="194"/>
        <v>-127.865471</v>
      </c>
      <c r="T957" s="19">
        <f t="shared" si="195"/>
        <v>50.679607333333237</v>
      </c>
      <c r="U957" s="19">
        <f t="shared" si="188"/>
        <v>-3.6221724362878356E-2</v>
      </c>
      <c r="V957">
        <f t="shared" si="181"/>
        <v>2013</v>
      </c>
    </row>
    <row r="958" spans="1:22" x14ac:dyDescent="0.25">
      <c r="A958" s="5">
        <v>956</v>
      </c>
      <c r="B958" s="1">
        <v>41604</v>
      </c>
      <c r="C958" s="2">
        <v>151.31227100000001</v>
      </c>
      <c r="D958" s="2">
        <v>127.465889</v>
      </c>
      <c r="E958" s="9">
        <f t="shared" si="182"/>
        <v>-9.9556733584888377</v>
      </c>
      <c r="F958" s="2">
        <f t="array" ref="F958:G958">LINEST(C858:C957,D858:D957)</f>
        <v>0.98741915790482371</v>
      </c>
      <c r="G958" s="2">
        <v>35.40568358051911</v>
      </c>
      <c r="H958" s="2">
        <f t="shared" si="183"/>
        <v>161.26794435848885</v>
      </c>
      <c r="I958" s="4">
        <f t="shared" si="184"/>
        <v>-2.8862328037503207</v>
      </c>
      <c r="J958" t="str">
        <f>_xlfn.IFS(I958&gt;Backtesting!$H$15,IF(OR(J957=$J$3,J957=$J$5),$J$5,$J$3),I958&lt;-Backtesting!$H$15,IF(OR(J957=$J$4,J957=$J$5),$J$5,$J$4),TRUE,IF(OR(J957=$J$7,J957=$J$6),$J$7,$J$6))</f>
        <v>Hold position</v>
      </c>
      <c r="K958" t="str">
        <f t="shared" si="185"/>
        <v>KBANK</v>
      </c>
      <c r="L958" t="str">
        <f t="shared" si="186"/>
        <v>SCB</v>
      </c>
      <c r="M958" s="7">
        <f t="shared" si="189"/>
        <v>0</v>
      </c>
      <c r="N958" s="7">
        <f t="shared" si="190"/>
        <v>0</v>
      </c>
      <c r="O958" s="10">
        <f t="shared" si="191"/>
        <v>0</v>
      </c>
      <c r="P958" s="4">
        <f t="shared" si="187"/>
        <v>25.90552133333324</v>
      </c>
      <c r="Q958" s="19">
        <f t="shared" si="192"/>
        <v>25.90552133333324</v>
      </c>
      <c r="R958" s="2">
        <f t="shared" si="193"/>
        <v>151.31227100000001</v>
      </c>
      <c r="S958" s="2">
        <f t="shared" si="194"/>
        <v>-127.465889</v>
      </c>
      <c r="T958" s="19">
        <f t="shared" si="195"/>
        <v>49.751903333333246</v>
      </c>
      <c r="U958" s="19">
        <f t="shared" si="188"/>
        <v>-1.8474886632625961E-2</v>
      </c>
      <c r="V958">
        <f t="shared" si="181"/>
        <v>2013</v>
      </c>
    </row>
    <row r="959" spans="1:22" x14ac:dyDescent="0.25">
      <c r="A959" s="5">
        <v>957</v>
      </c>
      <c r="B959" s="1">
        <v>41605</v>
      </c>
      <c r="C959" s="2">
        <v>151.31227100000001</v>
      </c>
      <c r="D959" s="2">
        <v>127.465889</v>
      </c>
      <c r="E959" s="9">
        <f t="shared" si="182"/>
        <v>-9.8684920254844997</v>
      </c>
      <c r="F959" s="2">
        <f t="array" ref="F959:G959">LINEST(C859:C958,D859:D958)</f>
        <v>0.98398395225336699</v>
      </c>
      <c r="G959" s="2">
        <v>35.756373789775509</v>
      </c>
      <c r="H959" s="2">
        <f t="shared" si="183"/>
        <v>161.18076302548451</v>
      </c>
      <c r="I959" s="4">
        <f t="shared" si="184"/>
        <v>-2.7765850878640976</v>
      </c>
      <c r="J959" t="str">
        <f>_xlfn.IFS(I959&gt;Backtesting!$H$15,IF(OR(J958=$J$3,J958=$J$5),$J$5,$J$3),I959&lt;-Backtesting!$H$15,IF(OR(J958=$J$4,J958=$J$5),$J$5,$J$4),TRUE,IF(OR(J958=$J$7,J958=$J$6),$J$7,$J$6))</f>
        <v>Hold position</v>
      </c>
      <c r="K959" t="str">
        <f t="shared" si="185"/>
        <v>KBANK</v>
      </c>
      <c r="L959" t="str">
        <f t="shared" si="186"/>
        <v>SCB</v>
      </c>
      <c r="M959" s="7">
        <f t="shared" si="189"/>
        <v>0</v>
      </c>
      <c r="N959" s="7">
        <f t="shared" si="190"/>
        <v>0</v>
      </c>
      <c r="O959" s="10">
        <f t="shared" si="191"/>
        <v>0</v>
      </c>
      <c r="P959" s="4">
        <f t="shared" si="187"/>
        <v>25.90552133333324</v>
      </c>
      <c r="Q959" s="19">
        <f t="shared" si="192"/>
        <v>25.90552133333324</v>
      </c>
      <c r="R959" s="2">
        <f t="shared" si="193"/>
        <v>151.31227100000001</v>
      </c>
      <c r="S959" s="2">
        <f t="shared" si="194"/>
        <v>-127.465889</v>
      </c>
      <c r="T959" s="19">
        <f t="shared" si="195"/>
        <v>49.751903333333246</v>
      </c>
      <c r="U959" s="19">
        <f t="shared" si="188"/>
        <v>0</v>
      </c>
      <c r="V959">
        <f t="shared" si="181"/>
        <v>2013</v>
      </c>
    </row>
    <row r="960" spans="1:22" x14ac:dyDescent="0.25">
      <c r="A960" s="5">
        <v>958</v>
      </c>
      <c r="B960" s="1">
        <v>41606</v>
      </c>
      <c r="C960" s="2">
        <v>148.657669</v>
      </c>
      <c r="D960" s="2">
        <v>125.86758399999999</v>
      </c>
      <c r="E960" s="9">
        <f t="shared" si="182"/>
        <v>-10.874817872333665</v>
      </c>
      <c r="F960" s="2">
        <f t="array" ref="F960:G960">LINEST(C860:C959,D860:D959)</f>
        <v>0.98175672772386313</v>
      </c>
      <c r="G960" s="2">
        <v>35.961139477985199</v>
      </c>
      <c r="H960" s="2">
        <f t="shared" si="183"/>
        <v>159.53248687233366</v>
      </c>
      <c r="I960" s="4">
        <f t="shared" si="184"/>
        <v>-2.996612792949946</v>
      </c>
      <c r="J960" t="str">
        <f>_xlfn.IFS(I960&gt;Backtesting!$H$15,IF(OR(J959=$J$3,J959=$J$5),$J$5,$J$3),I960&lt;-Backtesting!$H$15,IF(OR(J959=$J$4,J959=$J$5),$J$5,$J$4),TRUE,IF(OR(J959=$J$7,J959=$J$6),$J$7,$J$6))</f>
        <v>Hold position</v>
      </c>
      <c r="K960" t="str">
        <f t="shared" si="185"/>
        <v>KBANK</v>
      </c>
      <c r="L960" t="str">
        <f t="shared" si="186"/>
        <v>SCB</v>
      </c>
      <c r="M960" s="7">
        <f t="shared" si="189"/>
        <v>0</v>
      </c>
      <c r="N960" s="7">
        <f t="shared" si="190"/>
        <v>0</v>
      </c>
      <c r="O960" s="10">
        <f t="shared" si="191"/>
        <v>0</v>
      </c>
      <c r="P960" s="4">
        <f t="shared" si="187"/>
        <v>25.90552133333324</v>
      </c>
      <c r="Q960" s="19">
        <f t="shared" si="192"/>
        <v>25.90552133333324</v>
      </c>
      <c r="R960" s="2">
        <f t="shared" si="193"/>
        <v>148.657669</v>
      </c>
      <c r="S960" s="2">
        <f t="shared" si="194"/>
        <v>-125.86758399999999</v>
      </c>
      <c r="T960" s="19">
        <f t="shared" si="195"/>
        <v>48.695606333333245</v>
      </c>
      <c r="U960" s="19">
        <f t="shared" si="188"/>
        <v>-2.1459913838733927E-2</v>
      </c>
      <c r="V960">
        <f t="shared" si="181"/>
        <v>2013</v>
      </c>
    </row>
    <row r="961" spans="1:22" x14ac:dyDescent="0.25">
      <c r="A961" s="5">
        <v>959</v>
      </c>
      <c r="B961" s="1">
        <v>41607</v>
      </c>
      <c r="C961" s="2">
        <v>149.542542</v>
      </c>
      <c r="D961" s="2">
        <v>125.468002</v>
      </c>
      <c r="E961" s="9">
        <f t="shared" si="182"/>
        <v>-9.5151533982056264</v>
      </c>
      <c r="F961" s="2">
        <f t="array" ref="F961:G961">LINEST(C861:C960,D861:D960)</f>
        <v>0.97989541233339139</v>
      </c>
      <c r="G961" s="2">
        <v>36.112175843768853</v>
      </c>
      <c r="H961" s="2">
        <f t="shared" si="183"/>
        <v>159.05769539820562</v>
      </c>
      <c r="I961" s="4">
        <f t="shared" si="184"/>
        <v>-2.5173510833882675</v>
      </c>
      <c r="J961" t="str">
        <f>_xlfn.IFS(I961&gt;Backtesting!$H$15,IF(OR(J960=$J$3,J960=$J$5),$J$5,$J$3),I961&lt;-Backtesting!$H$15,IF(OR(J960=$J$4,J960=$J$5),$J$5,$J$4),TRUE,IF(OR(J960=$J$7,J960=$J$6),$J$7,$J$6))</f>
        <v>Hold position</v>
      </c>
      <c r="K961" t="str">
        <f t="shared" si="185"/>
        <v>KBANK</v>
      </c>
      <c r="L961" t="str">
        <f t="shared" si="186"/>
        <v>SCB</v>
      </c>
      <c r="M961" s="7">
        <f t="shared" si="189"/>
        <v>0</v>
      </c>
      <c r="N961" s="7">
        <f t="shared" si="190"/>
        <v>0</v>
      </c>
      <c r="O961" s="10">
        <f t="shared" si="191"/>
        <v>0</v>
      </c>
      <c r="P961" s="4">
        <f t="shared" si="187"/>
        <v>25.90552133333324</v>
      </c>
      <c r="Q961" s="19">
        <f t="shared" si="192"/>
        <v>25.90552133333324</v>
      </c>
      <c r="R961" s="2">
        <f t="shared" si="193"/>
        <v>149.542542</v>
      </c>
      <c r="S961" s="2">
        <f t="shared" si="194"/>
        <v>-125.468002</v>
      </c>
      <c r="T961" s="19">
        <f t="shared" si="195"/>
        <v>49.980061333333239</v>
      </c>
      <c r="U961" s="19">
        <f t="shared" si="188"/>
        <v>2.6035345573083044E-2</v>
      </c>
      <c r="V961">
        <f t="shared" si="181"/>
        <v>2013</v>
      </c>
    </row>
    <row r="962" spans="1:22" x14ac:dyDescent="0.25">
      <c r="A962" s="5">
        <v>960</v>
      </c>
      <c r="B962" s="1">
        <v>41610</v>
      </c>
      <c r="C962" s="2">
        <v>147.33036799999999</v>
      </c>
      <c r="D962" s="2">
        <v>123.86969000000001</v>
      </c>
      <c r="E962" s="9">
        <f t="shared" si="182"/>
        <v>-10.104514596259179</v>
      </c>
      <c r="F962" s="2">
        <f t="array" ref="F962:G962">LINEST(C862:C961,D862:D961)</f>
        <v>0.97796141238298073</v>
      </c>
      <c r="G962" s="2">
        <v>36.295105612417174</v>
      </c>
      <c r="H962" s="2">
        <f t="shared" si="183"/>
        <v>157.43488259625917</v>
      </c>
      <c r="I962" s="4">
        <f t="shared" si="184"/>
        <v>-2.6230828251030025</v>
      </c>
      <c r="J962" t="str">
        <f>_xlfn.IFS(I962&gt;Backtesting!$H$15,IF(OR(J961=$J$3,J961=$J$5),$J$5,$J$3),I962&lt;-Backtesting!$H$15,IF(OR(J961=$J$4,J961=$J$5),$J$5,$J$4),TRUE,IF(OR(J961=$J$7,J961=$J$6),$J$7,$J$6))</f>
        <v>Hold position</v>
      </c>
      <c r="K962" t="str">
        <f t="shared" si="185"/>
        <v>KBANK</v>
      </c>
      <c r="L962" t="str">
        <f t="shared" si="186"/>
        <v>SCB</v>
      </c>
      <c r="M962" s="7">
        <f t="shared" si="189"/>
        <v>0</v>
      </c>
      <c r="N962" s="7">
        <f t="shared" si="190"/>
        <v>0</v>
      </c>
      <c r="O962" s="10">
        <f t="shared" si="191"/>
        <v>0</v>
      </c>
      <c r="P962" s="4">
        <f t="shared" si="187"/>
        <v>25.90552133333324</v>
      </c>
      <c r="Q962" s="19">
        <f t="shared" si="192"/>
        <v>25.90552133333324</v>
      </c>
      <c r="R962" s="2">
        <f t="shared" si="193"/>
        <v>147.33036799999999</v>
      </c>
      <c r="S962" s="2">
        <f t="shared" si="194"/>
        <v>-123.86969000000001</v>
      </c>
      <c r="T962" s="19">
        <f t="shared" si="195"/>
        <v>49.366199333333228</v>
      </c>
      <c r="U962" s="19">
        <f t="shared" si="188"/>
        <v>-1.2358186579385649E-2</v>
      </c>
      <c r="V962">
        <f t="shared" si="181"/>
        <v>2013</v>
      </c>
    </row>
    <row r="963" spans="1:22" x14ac:dyDescent="0.25">
      <c r="A963" s="5">
        <v>961</v>
      </c>
      <c r="B963" s="1">
        <v>41611</v>
      </c>
      <c r="C963" s="2">
        <v>148.657669</v>
      </c>
      <c r="D963" s="2">
        <v>126.66674</v>
      </c>
      <c r="E963" s="9">
        <f t="shared" si="182"/>
        <v>-11.413251995735322</v>
      </c>
      <c r="F963" s="2">
        <f t="array" ref="F963:G963">LINEST(C863:C962,D863:D962)</f>
        <v>0.98159377582524465</v>
      </c>
      <c r="G963" s="2">
        <v>35.735637407660761</v>
      </c>
      <c r="H963" s="2">
        <f t="shared" si="183"/>
        <v>160.07092099573532</v>
      </c>
      <c r="I963" s="4">
        <f t="shared" si="184"/>
        <v>-2.858665480490973</v>
      </c>
      <c r="J963" t="str">
        <f>_xlfn.IFS(I963&gt;Backtesting!$H$15,IF(OR(J962=$J$3,J962=$J$5),$J$5,$J$3),I963&lt;-Backtesting!$H$15,IF(OR(J962=$J$4,J962=$J$5),$J$5,$J$4),TRUE,IF(OR(J962=$J$7,J962=$J$6),$J$7,$J$6))</f>
        <v>Hold position</v>
      </c>
      <c r="K963" t="str">
        <f t="shared" si="185"/>
        <v>KBANK</v>
      </c>
      <c r="L963" t="str">
        <f t="shared" si="186"/>
        <v>SCB</v>
      </c>
      <c r="M963" s="7">
        <f t="shared" si="189"/>
        <v>0</v>
      </c>
      <c r="N963" s="7">
        <f t="shared" si="190"/>
        <v>0</v>
      </c>
      <c r="O963" s="10">
        <f t="shared" si="191"/>
        <v>0</v>
      </c>
      <c r="P963" s="4">
        <f t="shared" si="187"/>
        <v>25.90552133333324</v>
      </c>
      <c r="Q963" s="19">
        <f t="shared" si="192"/>
        <v>25.90552133333324</v>
      </c>
      <c r="R963" s="2">
        <f t="shared" si="193"/>
        <v>148.657669</v>
      </c>
      <c r="S963" s="2">
        <f t="shared" si="194"/>
        <v>-126.66674</v>
      </c>
      <c r="T963" s="19">
        <f t="shared" si="195"/>
        <v>47.896450333333235</v>
      </c>
      <c r="U963" s="19">
        <f t="shared" si="188"/>
        <v>-3.0224570089218757E-2</v>
      </c>
      <c r="V963">
        <f t="shared" si="181"/>
        <v>2013</v>
      </c>
    </row>
    <row r="964" spans="1:22" x14ac:dyDescent="0.25">
      <c r="A964" s="5">
        <v>962</v>
      </c>
      <c r="B964" s="1">
        <v>41612</v>
      </c>
      <c r="C964" s="2">
        <v>148.21521000000001</v>
      </c>
      <c r="D964" s="2">
        <v>124.668831</v>
      </c>
      <c r="E964" s="9">
        <f t="shared" si="182"/>
        <v>-9.7557879719030893</v>
      </c>
      <c r="F964" s="2">
        <f t="array" ref="F964:G964">LINEST(C864:C963,D864:D963)</f>
        <v>0.97676347304106592</v>
      </c>
      <c r="G964" s="2">
        <v>36.199037624373418</v>
      </c>
      <c r="H964" s="2">
        <f t="shared" si="183"/>
        <v>157.9709979719031</v>
      </c>
      <c r="I964" s="4">
        <f t="shared" si="184"/>
        <v>-2.307354595649481</v>
      </c>
      <c r="J964" t="str">
        <f>_xlfn.IFS(I964&gt;Backtesting!$H$15,IF(OR(J963=$J$3,J963=$J$5),$J$5,$J$3),I964&lt;-Backtesting!$H$15,IF(OR(J963=$J$4,J963=$J$5),$J$5,$J$4),TRUE,IF(OR(J963=$J$7,J963=$J$6),$J$7,$J$6))</f>
        <v>Hold position</v>
      </c>
      <c r="K964" t="str">
        <f t="shared" si="185"/>
        <v>KBANK</v>
      </c>
      <c r="L964" t="str">
        <f t="shared" si="186"/>
        <v>SCB</v>
      </c>
      <c r="M964" s="7">
        <f t="shared" si="189"/>
        <v>0</v>
      </c>
      <c r="N964" s="7">
        <f t="shared" si="190"/>
        <v>0</v>
      </c>
      <c r="O964" s="10">
        <f t="shared" si="191"/>
        <v>0</v>
      </c>
      <c r="P964" s="4">
        <f t="shared" si="187"/>
        <v>25.90552133333324</v>
      </c>
      <c r="Q964" s="19">
        <f t="shared" si="192"/>
        <v>25.90552133333324</v>
      </c>
      <c r="R964" s="2">
        <f t="shared" si="193"/>
        <v>148.21521000000001</v>
      </c>
      <c r="S964" s="2">
        <f t="shared" si="194"/>
        <v>-124.668831</v>
      </c>
      <c r="T964" s="19">
        <f t="shared" si="195"/>
        <v>49.451900333333256</v>
      </c>
      <c r="U964" s="19">
        <f t="shared" si="188"/>
        <v>3.1959090825308824E-2</v>
      </c>
      <c r="V964">
        <f t="shared" ref="V964:V1027" si="196">YEAR(B964)</f>
        <v>2013</v>
      </c>
    </row>
    <row r="965" spans="1:22" x14ac:dyDescent="0.25">
      <c r="A965" s="5">
        <v>963</v>
      </c>
      <c r="B965" s="1">
        <v>41614</v>
      </c>
      <c r="C965" s="2">
        <v>147.33036799999999</v>
      </c>
      <c r="D965" s="2">
        <v>123.86969000000001</v>
      </c>
      <c r="E965" s="9">
        <f t="shared" si="182"/>
        <v>-9.7540995211894312</v>
      </c>
      <c r="F965" s="2">
        <f t="array" ref="F965:G965">LINEST(C865:C964,D865:D964)</f>
        <v>0.97738096567539934</v>
      </c>
      <c r="G965" s="2">
        <v>36.01659029107708</v>
      </c>
      <c r="H965" s="2">
        <f t="shared" si="183"/>
        <v>157.08446752118942</v>
      </c>
      <c r="I965" s="4">
        <f t="shared" si="184"/>
        <v>-2.2404061346472335</v>
      </c>
      <c r="J965" t="str">
        <f>_xlfn.IFS(I965&gt;Backtesting!$H$15,IF(OR(J964=$J$3,J964=$J$5),$J$5,$J$3),I965&lt;-Backtesting!$H$15,IF(OR(J964=$J$4,J964=$J$5),$J$5,$J$4),TRUE,IF(OR(J964=$J$7,J964=$J$6),$J$7,$J$6))</f>
        <v>Hold position</v>
      </c>
      <c r="K965" t="str">
        <f t="shared" si="185"/>
        <v>KBANK</v>
      </c>
      <c r="L965" t="str">
        <f t="shared" si="186"/>
        <v>SCB</v>
      </c>
      <c r="M965" s="7">
        <f t="shared" si="189"/>
        <v>0</v>
      </c>
      <c r="N965" s="7">
        <f t="shared" si="190"/>
        <v>0</v>
      </c>
      <c r="O965" s="10">
        <f t="shared" si="191"/>
        <v>0</v>
      </c>
      <c r="P965" s="4">
        <f t="shared" si="187"/>
        <v>25.90552133333324</v>
      </c>
      <c r="Q965" s="19">
        <f t="shared" si="192"/>
        <v>25.90552133333324</v>
      </c>
      <c r="R965" s="2">
        <f t="shared" si="193"/>
        <v>147.33036799999999</v>
      </c>
      <c r="S965" s="2">
        <f t="shared" si="194"/>
        <v>-123.86969000000001</v>
      </c>
      <c r="T965" s="19">
        <f t="shared" si="195"/>
        <v>49.366199333333228</v>
      </c>
      <c r="U965" s="19">
        <f t="shared" si="188"/>
        <v>-1.7345207360901053E-3</v>
      </c>
      <c r="V965">
        <f t="shared" si="196"/>
        <v>2013</v>
      </c>
    </row>
    <row r="966" spans="1:22" x14ac:dyDescent="0.25">
      <c r="A966" s="5">
        <v>964</v>
      </c>
      <c r="B966" s="1">
        <v>41617</v>
      </c>
      <c r="C966" s="2">
        <v>146.887924</v>
      </c>
      <c r="D966" s="2">
        <v>123.070526</v>
      </c>
      <c r="E966" s="9">
        <f t="shared" si="182"/>
        <v>-9.309830722317372</v>
      </c>
      <c r="F966" s="2">
        <f t="array" ref="F966:G966">LINEST(C866:C965,D866:D965)</f>
        <v>0.98028495568822716</v>
      </c>
      <c r="G966" s="2">
        <v>35.553569595880546</v>
      </c>
      <c r="H966" s="2">
        <f t="shared" si="183"/>
        <v>156.19775472231737</v>
      </c>
      <c r="I966" s="4">
        <f t="shared" si="184"/>
        <v>-2.0723620294708529</v>
      </c>
      <c r="J966" t="str">
        <f>_xlfn.IFS(I966&gt;Backtesting!$H$15,IF(OR(J965=$J$3,J965=$J$5),$J$5,$J$3),I966&lt;-Backtesting!$H$15,IF(OR(J965=$J$4,J965=$J$5),$J$5,$J$4),TRUE,IF(OR(J965=$J$7,J965=$J$6),$J$7,$J$6))</f>
        <v>Hold position</v>
      </c>
      <c r="K966" t="str">
        <f t="shared" si="185"/>
        <v>KBANK</v>
      </c>
      <c r="L966" t="str">
        <f t="shared" si="186"/>
        <v>SCB</v>
      </c>
      <c r="M966" s="7">
        <f t="shared" si="189"/>
        <v>0</v>
      </c>
      <c r="N966" s="7">
        <f t="shared" si="190"/>
        <v>0</v>
      </c>
      <c r="O966" s="10">
        <f t="shared" si="191"/>
        <v>0</v>
      </c>
      <c r="P966" s="4">
        <f t="shared" si="187"/>
        <v>25.90552133333324</v>
      </c>
      <c r="Q966" s="19">
        <f t="shared" si="192"/>
        <v>25.90552133333324</v>
      </c>
      <c r="R966" s="2">
        <f t="shared" si="193"/>
        <v>146.887924</v>
      </c>
      <c r="S966" s="2">
        <f t="shared" si="194"/>
        <v>-123.070526</v>
      </c>
      <c r="T966" s="19">
        <f t="shared" si="195"/>
        <v>49.722919333333238</v>
      </c>
      <c r="U966" s="19">
        <f t="shared" si="188"/>
        <v>7.2000144079442255E-3</v>
      </c>
      <c r="V966">
        <f t="shared" si="196"/>
        <v>2013</v>
      </c>
    </row>
    <row r="967" spans="1:22" x14ac:dyDescent="0.25">
      <c r="A967" s="5">
        <v>965</v>
      </c>
      <c r="B967" s="1">
        <v>41619</v>
      </c>
      <c r="C967" s="2">
        <v>147.772797</v>
      </c>
      <c r="D967" s="2">
        <v>123.4701</v>
      </c>
      <c r="E967" s="9">
        <f t="shared" ref="E967:E1030" si="197">C967-H967</f>
        <v>-8.7000942180714276</v>
      </c>
      <c r="F967" s="2">
        <f t="array" ref="F967:G967">LINEST(C867:C966,D867:D966)</f>
        <v>0.98364554497945966</v>
      </c>
      <c r="G967" s="2">
        <v>35.022077414903038</v>
      </c>
      <c r="H967" s="2">
        <f t="shared" ref="H967:H1030" si="198">F967*D967+G967</f>
        <v>156.47289121807142</v>
      </c>
      <c r="I967" s="4">
        <f t="shared" si="184"/>
        <v>-1.8689247292787985</v>
      </c>
      <c r="J967" t="str">
        <f>_xlfn.IFS(I967&gt;Backtesting!$H$15,IF(OR(J966=$J$3,J966=$J$5),$J$5,$J$3),I967&lt;-Backtesting!$H$15,IF(OR(J966=$J$4,J966=$J$5),$J$5,$J$4),TRUE,IF(OR(J966=$J$7,J966=$J$6),$J$7,$J$6))</f>
        <v>Close position</v>
      </c>
      <c r="K967" t="str">
        <f t="shared" si="185"/>
        <v>Null</v>
      </c>
      <c r="L967" t="str">
        <f t="shared" si="186"/>
        <v>Null</v>
      </c>
      <c r="M967" s="7">
        <f t="shared" si="189"/>
        <v>147.772797</v>
      </c>
      <c r="N967" s="7">
        <f t="shared" si="190"/>
        <v>-123.4701</v>
      </c>
      <c r="O967" s="10">
        <f t="shared" si="191"/>
        <v>24.302696999999995</v>
      </c>
      <c r="P967" s="4">
        <f t="shared" si="187"/>
        <v>25.90552133333324</v>
      </c>
      <c r="Q967" s="19">
        <f t="shared" si="192"/>
        <v>50.208218333333235</v>
      </c>
      <c r="R967" s="2">
        <f t="shared" si="193"/>
        <v>0</v>
      </c>
      <c r="S967" s="2">
        <f t="shared" si="194"/>
        <v>0</v>
      </c>
      <c r="T967" s="19">
        <f t="shared" si="195"/>
        <v>50.208218333333235</v>
      </c>
      <c r="U967" s="19">
        <f t="shared" si="188"/>
        <v>9.7127447256133391E-3</v>
      </c>
      <c r="V967">
        <f t="shared" si="196"/>
        <v>2013</v>
      </c>
    </row>
    <row r="968" spans="1:22" x14ac:dyDescent="0.25">
      <c r="A968" s="5">
        <v>966</v>
      </c>
      <c r="B968" s="1">
        <v>41620</v>
      </c>
      <c r="C968" s="2">
        <v>147.772797</v>
      </c>
      <c r="D968" s="2">
        <v>123.070526</v>
      </c>
      <c r="E968" s="9">
        <f t="shared" si="197"/>
        <v>-8.1998891264487668</v>
      </c>
      <c r="F968" s="2">
        <f t="array" ref="F968:G968">LINEST(C868:C967,D868:D967)</f>
        <v>0.98491327262731565</v>
      </c>
      <c r="G968" s="2">
        <v>34.758891599823627</v>
      </c>
      <c r="H968" s="2">
        <f t="shared" si="198"/>
        <v>155.97268612644876</v>
      </c>
      <c r="I968" s="4">
        <f t="shared" si="184"/>
        <v>-1.7082714573128821</v>
      </c>
      <c r="J968" t="str">
        <f>_xlfn.IFS(I968&gt;Backtesting!$H$15,IF(OR(J967=$J$3,J967=$J$5),$J$5,$J$3),I968&lt;-Backtesting!$H$15,IF(OR(J967=$J$4,J967=$J$5),$J$5,$J$4),TRUE,IF(OR(J967=$J$7,J967=$J$6),$J$7,$J$6))</f>
        <v>Do nothing</v>
      </c>
      <c r="K968" t="str">
        <f t="shared" si="185"/>
        <v>Null</v>
      </c>
      <c r="L968" t="str">
        <f t="shared" si="186"/>
        <v>Null</v>
      </c>
      <c r="M968" s="7">
        <f t="shared" si="189"/>
        <v>0</v>
      </c>
      <c r="N968" s="7">
        <f t="shared" si="190"/>
        <v>0</v>
      </c>
      <c r="O968" s="10">
        <f t="shared" si="191"/>
        <v>0</v>
      </c>
      <c r="P968" s="4">
        <f t="shared" si="187"/>
        <v>50.208218333333235</v>
      </c>
      <c r="Q968" s="19">
        <f t="shared" si="192"/>
        <v>50.208218333333235</v>
      </c>
      <c r="R968" s="2">
        <f t="shared" si="193"/>
        <v>0</v>
      </c>
      <c r="S968" s="2">
        <f t="shared" si="194"/>
        <v>0</v>
      </c>
      <c r="T968" s="19">
        <f t="shared" si="195"/>
        <v>50.208218333333235</v>
      </c>
      <c r="U968" s="19">
        <f t="shared" si="188"/>
        <v>0</v>
      </c>
      <c r="V968">
        <f t="shared" si="196"/>
        <v>2013</v>
      </c>
    </row>
    <row r="969" spans="1:22" x14ac:dyDescent="0.25">
      <c r="A969" s="5">
        <v>967</v>
      </c>
      <c r="B969" s="1">
        <v>41621</v>
      </c>
      <c r="C969" s="2">
        <v>147.772797</v>
      </c>
      <c r="D969" s="2">
        <v>123.070526</v>
      </c>
      <c r="E969" s="9">
        <f t="shared" si="197"/>
        <v>-8.0932445514110043</v>
      </c>
      <c r="F969" s="2">
        <f t="array" ref="F969:G969">LINEST(C869:C968,D869:D968)</f>
        <v>0.98483986247871425</v>
      </c>
      <c r="G969" s="2">
        <v>34.661281650387991</v>
      </c>
      <c r="H969" s="2">
        <f t="shared" si="198"/>
        <v>155.866041551411</v>
      </c>
      <c r="I969" s="4">
        <f t="shared" si="184"/>
        <v>-1.6461685747639543</v>
      </c>
      <c r="J969" t="str">
        <f>_xlfn.IFS(I969&gt;Backtesting!$H$15,IF(OR(J968=$J$3,J968=$J$5),$J$5,$J$3),I969&lt;-Backtesting!$H$15,IF(OR(J968=$J$4,J968=$J$5),$J$5,$J$4),TRUE,IF(OR(J968=$J$7,J968=$J$6),$J$7,$J$6))</f>
        <v>Do nothing</v>
      </c>
      <c r="K969" t="str">
        <f t="shared" si="185"/>
        <v>Null</v>
      </c>
      <c r="L969" t="str">
        <f t="shared" si="186"/>
        <v>Null</v>
      </c>
      <c r="M969" s="7">
        <f t="shared" si="189"/>
        <v>0</v>
      </c>
      <c r="N969" s="7">
        <f t="shared" si="190"/>
        <v>0</v>
      </c>
      <c r="O969" s="10">
        <f t="shared" si="191"/>
        <v>0</v>
      </c>
      <c r="P969" s="4">
        <f t="shared" si="187"/>
        <v>50.208218333333235</v>
      </c>
      <c r="Q969" s="19">
        <f t="shared" si="192"/>
        <v>50.208218333333235</v>
      </c>
      <c r="R969" s="2">
        <f t="shared" si="193"/>
        <v>0</v>
      </c>
      <c r="S969" s="2">
        <f t="shared" si="194"/>
        <v>0</v>
      </c>
      <c r="T969" s="19">
        <f t="shared" si="195"/>
        <v>50.208218333333235</v>
      </c>
      <c r="U969" s="19">
        <f t="shared" si="188"/>
        <v>0</v>
      </c>
      <c r="V969">
        <f t="shared" si="196"/>
        <v>2013</v>
      </c>
    </row>
    <row r="970" spans="1:22" x14ac:dyDescent="0.25">
      <c r="A970" s="5">
        <v>968</v>
      </c>
      <c r="B970" s="1">
        <v>41624</v>
      </c>
      <c r="C970" s="2">
        <v>148.657669</v>
      </c>
      <c r="D970" s="2">
        <v>121.871788</v>
      </c>
      <c r="E970" s="9">
        <f t="shared" si="197"/>
        <v>-5.9321616696632873</v>
      </c>
      <c r="F970" s="2">
        <f t="array" ref="F970:G970">LINEST(C870:C969,D870:D969)</f>
        <v>0.98762648248529972</v>
      </c>
      <c r="G970" s="2">
        <v>34.226025373029131</v>
      </c>
      <c r="H970" s="2">
        <f t="shared" si="198"/>
        <v>154.58983066966329</v>
      </c>
      <c r="I970" s="4">
        <f t="shared" si="184"/>
        <v>-1.1296860338558545</v>
      </c>
      <c r="J970" t="str">
        <f>_xlfn.IFS(I970&gt;Backtesting!$H$15,IF(OR(J969=$J$3,J969=$J$5),$J$5,$J$3),I970&lt;-Backtesting!$H$15,IF(OR(J969=$J$4,J969=$J$5),$J$5,$J$4),TRUE,IF(OR(J969=$J$7,J969=$J$6),$J$7,$J$6))</f>
        <v>Do nothing</v>
      </c>
      <c r="K970" t="str">
        <f t="shared" si="185"/>
        <v>Null</v>
      </c>
      <c r="L970" t="str">
        <f t="shared" si="186"/>
        <v>Null</v>
      </c>
      <c r="M970" s="7">
        <f t="shared" si="189"/>
        <v>0</v>
      </c>
      <c r="N970" s="7">
        <f t="shared" si="190"/>
        <v>0</v>
      </c>
      <c r="O970" s="10">
        <f t="shared" si="191"/>
        <v>0</v>
      </c>
      <c r="P970" s="4">
        <f t="shared" si="187"/>
        <v>50.208218333333235</v>
      </c>
      <c r="Q970" s="19">
        <f t="shared" si="192"/>
        <v>50.208218333333235</v>
      </c>
      <c r="R970" s="2">
        <f t="shared" si="193"/>
        <v>0</v>
      </c>
      <c r="S970" s="2">
        <f t="shared" si="194"/>
        <v>0</v>
      </c>
      <c r="T970" s="19">
        <f t="shared" si="195"/>
        <v>50.208218333333235</v>
      </c>
      <c r="U970" s="19">
        <f t="shared" si="188"/>
        <v>0</v>
      </c>
      <c r="V970">
        <f t="shared" si="196"/>
        <v>2013</v>
      </c>
    </row>
    <row r="971" spans="1:22" x14ac:dyDescent="0.25">
      <c r="A971" s="5">
        <v>969</v>
      </c>
      <c r="B971" s="1">
        <v>41625</v>
      </c>
      <c r="C971" s="2">
        <v>149.10011299999999</v>
      </c>
      <c r="D971" s="2">
        <v>125.86758399999999</v>
      </c>
      <c r="E971" s="9">
        <f t="shared" si="197"/>
        <v>-9.3656405636757256</v>
      </c>
      <c r="F971" s="2">
        <f t="array" ref="F971:G971">LINEST(C871:C970,D871:D970)</f>
        <v>0.98963686270191509</v>
      </c>
      <c r="G971" s="2">
        <v>33.902552618045959</v>
      </c>
      <c r="H971" s="2">
        <f t="shared" si="198"/>
        <v>158.46575356367572</v>
      </c>
      <c r="I971" s="4">
        <f t="shared" si="184"/>
        <v>-1.8863901185691156</v>
      </c>
      <c r="J971" t="str">
        <f>_xlfn.IFS(I971&gt;Backtesting!$H$15,IF(OR(J970=$J$3,J970=$J$5),$J$5,$J$3),I971&lt;-Backtesting!$H$15,IF(OR(J970=$J$4,J970=$J$5),$J$5,$J$4),TRUE,IF(OR(J970=$J$7,J970=$J$6),$J$7,$J$6))</f>
        <v>Do nothing</v>
      </c>
      <c r="K971" t="str">
        <f t="shared" si="185"/>
        <v>Null</v>
      </c>
      <c r="L971" t="str">
        <f t="shared" si="186"/>
        <v>Null</v>
      </c>
      <c r="M971" s="7">
        <f t="shared" si="189"/>
        <v>0</v>
      </c>
      <c r="N971" s="7">
        <f t="shared" si="190"/>
        <v>0</v>
      </c>
      <c r="O971" s="10">
        <f t="shared" si="191"/>
        <v>0</v>
      </c>
      <c r="P971" s="4">
        <f t="shared" si="187"/>
        <v>50.208218333333235</v>
      </c>
      <c r="Q971" s="19">
        <f t="shared" si="192"/>
        <v>50.208218333333235</v>
      </c>
      <c r="R971" s="2">
        <f t="shared" si="193"/>
        <v>0</v>
      </c>
      <c r="S971" s="2">
        <f t="shared" si="194"/>
        <v>0</v>
      </c>
      <c r="T971" s="19">
        <f t="shared" si="195"/>
        <v>50.208218333333235</v>
      </c>
      <c r="U971" s="19">
        <f t="shared" si="188"/>
        <v>0</v>
      </c>
      <c r="V971">
        <f t="shared" si="196"/>
        <v>2013</v>
      </c>
    </row>
    <row r="972" spans="1:22" x14ac:dyDescent="0.25">
      <c r="A972" s="5">
        <v>970</v>
      </c>
      <c r="B972" s="1">
        <v>41626</v>
      </c>
      <c r="C972" s="2">
        <v>151.754684</v>
      </c>
      <c r="D972" s="2">
        <v>126.66674</v>
      </c>
      <c r="E972" s="9">
        <f t="shared" si="197"/>
        <v>-7.3761477387483581</v>
      </c>
      <c r="F972" s="2">
        <f t="array" ref="F972:G972">LINEST(C872:C971,D872:D971)</f>
        <v>0.9851634305301874</v>
      </c>
      <c r="G972" s="2">
        <v>34.343391626273046</v>
      </c>
      <c r="H972" s="2">
        <f t="shared" si="198"/>
        <v>159.13083173874836</v>
      </c>
      <c r="I972" s="4">
        <f t="shared" ref="I972:I1035" si="199">(E972-AVERAGE(E872:E971))/_xlfn.STDEV.S(E872:E971)</f>
        <v>-1.3978031409829144</v>
      </c>
      <c r="J972" t="str">
        <f>_xlfn.IFS(I972&gt;Backtesting!$H$15,IF(OR(J971=$J$3,J971=$J$5),$J$5,$J$3),I972&lt;-Backtesting!$H$15,IF(OR(J971=$J$4,J971=$J$5),$J$5,$J$4),TRUE,IF(OR(J971=$J$7,J971=$J$6),$J$7,$J$6))</f>
        <v>Do nothing</v>
      </c>
      <c r="K972" t="str">
        <f t="shared" ref="K972:K1035" si="200">_xlfn.IFS($J972=$J$5,K971,$J972=$J$3,"SCB",$J972=$J$4,"KBANK",TRUE,"Null")</f>
        <v>Null</v>
      </c>
      <c r="L972" t="str">
        <f t="shared" ref="L972:L1035" si="201">_xlfn.IFS($J972=$J$5,L971,$J972=$J$3,"KBANK",$J972=$J$4,"SCB",TRUE,"Null")</f>
        <v>Null</v>
      </c>
      <c r="M972" s="7">
        <f t="shared" si="189"/>
        <v>0</v>
      </c>
      <c r="N972" s="7">
        <f t="shared" si="190"/>
        <v>0</v>
      </c>
      <c r="O972" s="10">
        <f t="shared" si="191"/>
        <v>0</v>
      </c>
      <c r="P972" s="4">
        <f t="shared" ref="P972:P1035" si="202">Q971</f>
        <v>50.208218333333235</v>
      </c>
      <c r="Q972" s="19">
        <f t="shared" si="192"/>
        <v>50.208218333333235</v>
      </c>
      <c r="R972" s="2">
        <f t="shared" si="193"/>
        <v>0</v>
      </c>
      <c r="S972" s="2">
        <f t="shared" si="194"/>
        <v>0</v>
      </c>
      <c r="T972" s="19">
        <f t="shared" si="195"/>
        <v>50.208218333333235</v>
      </c>
      <c r="U972" s="19">
        <f t="shared" ref="U972:U1035" si="203">LN(T972/T971)</f>
        <v>0</v>
      </c>
      <c r="V972">
        <f t="shared" si="196"/>
        <v>2013</v>
      </c>
    </row>
    <row r="973" spans="1:22" x14ac:dyDescent="0.25">
      <c r="A973" s="5">
        <v>971</v>
      </c>
      <c r="B973" s="1">
        <v>41627</v>
      </c>
      <c r="C973" s="2">
        <v>151.754684</v>
      </c>
      <c r="D973" s="2">
        <v>124.269279</v>
      </c>
      <c r="E973" s="9">
        <f t="shared" si="197"/>
        <v>-4.9161890147982774</v>
      </c>
      <c r="F973" s="2">
        <f t="array" ref="F973:G973">LINEST(C873:C972,D873:D972)</f>
        <v>0.9808328295537736</v>
      </c>
      <c r="G973" s="2">
        <v>34.783484466620934</v>
      </c>
      <c r="H973" s="2">
        <f t="shared" si="198"/>
        <v>156.67087301479827</v>
      </c>
      <c r="I973" s="4">
        <f t="shared" si="199"/>
        <v>-0.83256946823501143</v>
      </c>
      <c r="J973" t="str">
        <f>_xlfn.IFS(I973&gt;Backtesting!$H$15,IF(OR(J972=$J$3,J972=$J$5),$J$5,$J$3),I973&lt;-Backtesting!$H$15,IF(OR(J972=$J$4,J972=$J$5),$J$5,$J$4),TRUE,IF(OR(J972=$J$7,J972=$J$6),$J$7,$J$6))</f>
        <v>Do nothing</v>
      </c>
      <c r="K973" t="str">
        <f t="shared" si="200"/>
        <v>Null</v>
      </c>
      <c r="L973" t="str">
        <f t="shared" si="201"/>
        <v>Null</v>
      </c>
      <c r="M973" s="7">
        <f t="shared" si="189"/>
        <v>0</v>
      </c>
      <c r="N973" s="7">
        <f t="shared" si="190"/>
        <v>0</v>
      </c>
      <c r="O973" s="10">
        <f t="shared" si="191"/>
        <v>0</v>
      </c>
      <c r="P973" s="4">
        <f t="shared" si="202"/>
        <v>50.208218333333235</v>
      </c>
      <c r="Q973" s="19">
        <f t="shared" si="192"/>
        <v>50.208218333333235</v>
      </c>
      <c r="R973" s="2">
        <f t="shared" si="193"/>
        <v>0</v>
      </c>
      <c r="S973" s="2">
        <f t="shared" si="194"/>
        <v>0</v>
      </c>
      <c r="T973" s="19">
        <f t="shared" si="195"/>
        <v>50.208218333333235</v>
      </c>
      <c r="U973" s="19">
        <f t="shared" si="203"/>
        <v>0</v>
      </c>
      <c r="V973">
        <f t="shared" si="196"/>
        <v>2013</v>
      </c>
    </row>
    <row r="974" spans="1:22" x14ac:dyDescent="0.25">
      <c r="A974" s="5">
        <v>972</v>
      </c>
      <c r="B974" s="1">
        <v>41628</v>
      </c>
      <c r="C974" s="2">
        <v>149.542542</v>
      </c>
      <c r="D974" s="2">
        <v>121.871788</v>
      </c>
      <c r="E974" s="9">
        <f t="shared" si="197"/>
        <v>-4.680538233211081</v>
      </c>
      <c r="F974" s="2">
        <f t="array" ref="F974:G974">LINEST(C874:C973,D874:D973)</f>
        <v>0.97844149820747939</v>
      </c>
      <c r="G974" s="2">
        <v>34.978665393266766</v>
      </c>
      <c r="H974" s="2">
        <f t="shared" si="198"/>
        <v>154.22308023321108</v>
      </c>
      <c r="I974" s="4">
        <f t="shared" si="199"/>
        <v>-0.76476495373527975</v>
      </c>
      <c r="J974" t="str">
        <f>_xlfn.IFS(I974&gt;Backtesting!$H$15,IF(OR(J973=$J$3,J973=$J$5),$J$5,$J$3),I974&lt;-Backtesting!$H$15,IF(OR(J973=$J$4,J973=$J$5),$J$5,$J$4),TRUE,IF(OR(J973=$J$7,J973=$J$6),$J$7,$J$6))</f>
        <v>Do nothing</v>
      </c>
      <c r="K974" t="str">
        <f t="shared" si="200"/>
        <v>Null</v>
      </c>
      <c r="L974" t="str">
        <f t="shared" si="201"/>
        <v>Null</v>
      </c>
      <c r="M974" s="7">
        <f t="shared" si="189"/>
        <v>0</v>
      </c>
      <c r="N974" s="7">
        <f t="shared" si="190"/>
        <v>0</v>
      </c>
      <c r="O974" s="10">
        <f t="shared" si="191"/>
        <v>0</v>
      </c>
      <c r="P974" s="4">
        <f t="shared" si="202"/>
        <v>50.208218333333235</v>
      </c>
      <c r="Q974" s="19">
        <f t="shared" si="192"/>
        <v>50.208218333333235</v>
      </c>
      <c r="R974" s="2">
        <f t="shared" si="193"/>
        <v>0</v>
      </c>
      <c r="S974" s="2">
        <f t="shared" si="194"/>
        <v>0</v>
      </c>
      <c r="T974" s="19">
        <f t="shared" si="195"/>
        <v>50.208218333333235</v>
      </c>
      <c r="U974" s="19">
        <f t="shared" si="203"/>
        <v>0</v>
      </c>
      <c r="V974">
        <f t="shared" si="196"/>
        <v>2013</v>
      </c>
    </row>
    <row r="975" spans="1:22" x14ac:dyDescent="0.25">
      <c r="A975" s="5">
        <v>973</v>
      </c>
      <c r="B975" s="1">
        <v>41631</v>
      </c>
      <c r="C975" s="2">
        <v>145.56062299999999</v>
      </c>
      <c r="D975" s="2">
        <v>121.472206</v>
      </c>
      <c r="E975" s="9">
        <f t="shared" si="197"/>
        <v>-8.1906852836684436</v>
      </c>
      <c r="F975" s="2">
        <f t="array" ref="F975:G975">LINEST(C875:C974,D875:D974)</f>
        <v>0.98021019417833544</v>
      </c>
      <c r="G975" s="2">
        <v>34.683013653137664</v>
      </c>
      <c r="H975" s="2">
        <f t="shared" si="198"/>
        <v>153.75130828366844</v>
      </c>
      <c r="I975" s="4">
        <f t="shared" si="199"/>
        <v>-1.5159701588102643</v>
      </c>
      <c r="J975" t="str">
        <f>_xlfn.IFS(I975&gt;Backtesting!$H$15,IF(OR(J974=$J$3,J974=$J$5),$J$5,$J$3),I975&lt;-Backtesting!$H$15,IF(OR(J974=$J$4,J974=$J$5),$J$5,$J$4),TRUE,IF(OR(J974=$J$7,J974=$J$6),$J$7,$J$6))</f>
        <v>Do nothing</v>
      </c>
      <c r="K975" t="str">
        <f t="shared" si="200"/>
        <v>Null</v>
      </c>
      <c r="L975" t="str">
        <f t="shared" si="201"/>
        <v>Null</v>
      </c>
      <c r="M975" s="7">
        <f t="shared" si="189"/>
        <v>0</v>
      </c>
      <c r="N975" s="7">
        <f t="shared" si="190"/>
        <v>0</v>
      </c>
      <c r="O975" s="10">
        <f t="shared" si="191"/>
        <v>0</v>
      </c>
      <c r="P975" s="4">
        <f t="shared" si="202"/>
        <v>50.208218333333235</v>
      </c>
      <c r="Q975" s="19">
        <f t="shared" si="192"/>
        <v>50.208218333333235</v>
      </c>
      <c r="R975" s="2">
        <f t="shared" si="193"/>
        <v>0</v>
      </c>
      <c r="S975" s="2">
        <f t="shared" si="194"/>
        <v>0</v>
      </c>
      <c r="T975" s="19">
        <f t="shared" si="195"/>
        <v>50.208218333333235</v>
      </c>
      <c r="U975" s="19">
        <f t="shared" si="203"/>
        <v>0</v>
      </c>
      <c r="V975">
        <f t="shared" si="196"/>
        <v>2013</v>
      </c>
    </row>
    <row r="976" spans="1:22" x14ac:dyDescent="0.25">
      <c r="A976" s="5">
        <v>974</v>
      </c>
      <c r="B976" s="1">
        <v>41632</v>
      </c>
      <c r="C976" s="2">
        <v>146.00306699999999</v>
      </c>
      <c r="D976" s="2">
        <v>121.472206</v>
      </c>
      <c r="E976" s="9">
        <f t="shared" si="197"/>
        <v>-7.6340591000457323</v>
      </c>
      <c r="F976" s="2">
        <f t="array" ref="F976:G976">LINEST(C876:C975,D876:D975)</f>
        <v>0.98491276197045075</v>
      </c>
      <c r="G976" s="2">
        <v>33.997600185942161</v>
      </c>
      <c r="H976" s="2">
        <f t="shared" si="198"/>
        <v>153.63712610004572</v>
      </c>
      <c r="I976" s="4">
        <f t="shared" si="199"/>
        <v>-1.3643585652836898</v>
      </c>
      <c r="J976" t="str">
        <f>_xlfn.IFS(I976&gt;Backtesting!$H$15,IF(OR(J975=$J$3,J975=$J$5),$J$5,$J$3),I976&lt;-Backtesting!$H$15,IF(OR(J975=$J$4,J975=$J$5),$J$5,$J$4),TRUE,IF(OR(J975=$J$7,J975=$J$6),$J$7,$J$6))</f>
        <v>Do nothing</v>
      </c>
      <c r="K976" t="str">
        <f t="shared" si="200"/>
        <v>Null</v>
      </c>
      <c r="L976" t="str">
        <f t="shared" si="201"/>
        <v>Null</v>
      </c>
      <c r="M976" s="7">
        <f t="shared" si="189"/>
        <v>0</v>
      </c>
      <c r="N976" s="7">
        <f t="shared" si="190"/>
        <v>0</v>
      </c>
      <c r="O976" s="10">
        <f t="shared" si="191"/>
        <v>0</v>
      </c>
      <c r="P976" s="4">
        <f t="shared" si="202"/>
        <v>50.208218333333235</v>
      </c>
      <c r="Q976" s="19">
        <f t="shared" si="192"/>
        <v>50.208218333333235</v>
      </c>
      <c r="R976" s="2">
        <f t="shared" si="193"/>
        <v>0</v>
      </c>
      <c r="S976" s="2">
        <f t="shared" si="194"/>
        <v>0</v>
      </c>
      <c r="T976" s="19">
        <f t="shared" si="195"/>
        <v>50.208218333333235</v>
      </c>
      <c r="U976" s="19">
        <f t="shared" si="203"/>
        <v>0</v>
      </c>
      <c r="V976">
        <f t="shared" si="196"/>
        <v>2013</v>
      </c>
    </row>
    <row r="977" spans="1:22" x14ac:dyDescent="0.25">
      <c r="A977" s="5">
        <v>975</v>
      </c>
      <c r="B977" s="1">
        <v>41633</v>
      </c>
      <c r="C977" s="2">
        <v>146.887924</v>
      </c>
      <c r="D977" s="2">
        <v>121.871788</v>
      </c>
      <c r="E977" s="9">
        <f t="shared" si="197"/>
        <v>-7.0160145264551943</v>
      </c>
      <c r="F977" s="2">
        <f t="array" ref="F977:G977">LINEST(C877:C976,D877:D976)</f>
        <v>0.98974861107313494</v>
      </c>
      <c r="G977" s="2">
        <v>33.281505624455633</v>
      </c>
      <c r="H977" s="2">
        <f t="shared" si="198"/>
        <v>153.90393852645519</v>
      </c>
      <c r="I977" s="4">
        <f t="shared" si="199"/>
        <v>-1.2030245602692826</v>
      </c>
      <c r="J977" t="str">
        <f>_xlfn.IFS(I977&gt;Backtesting!$H$15,IF(OR(J976=$J$3,J976=$J$5),$J$5,$J$3),I977&lt;-Backtesting!$H$15,IF(OR(J976=$J$4,J976=$J$5),$J$5,$J$4),TRUE,IF(OR(J976=$J$7,J976=$J$6),$J$7,$J$6))</f>
        <v>Do nothing</v>
      </c>
      <c r="K977" t="str">
        <f t="shared" si="200"/>
        <v>Null</v>
      </c>
      <c r="L977" t="str">
        <f t="shared" si="201"/>
        <v>Null</v>
      </c>
      <c r="M977" s="7">
        <f t="shared" si="189"/>
        <v>0</v>
      </c>
      <c r="N977" s="7">
        <f t="shared" si="190"/>
        <v>0</v>
      </c>
      <c r="O977" s="10">
        <f t="shared" si="191"/>
        <v>0</v>
      </c>
      <c r="P977" s="4">
        <f t="shared" si="202"/>
        <v>50.208218333333235</v>
      </c>
      <c r="Q977" s="19">
        <f t="shared" si="192"/>
        <v>50.208218333333235</v>
      </c>
      <c r="R977" s="2">
        <f t="shared" si="193"/>
        <v>0</v>
      </c>
      <c r="S977" s="2">
        <f t="shared" si="194"/>
        <v>0</v>
      </c>
      <c r="T977" s="19">
        <f t="shared" si="195"/>
        <v>50.208218333333235</v>
      </c>
      <c r="U977" s="19">
        <f t="shared" si="203"/>
        <v>0</v>
      </c>
      <c r="V977">
        <f t="shared" si="196"/>
        <v>2013</v>
      </c>
    </row>
    <row r="978" spans="1:22" x14ac:dyDescent="0.25">
      <c r="A978" s="5">
        <v>976</v>
      </c>
      <c r="B978" s="1">
        <v>41634</v>
      </c>
      <c r="C978" s="2">
        <v>141.57872</v>
      </c>
      <c r="D978" s="2">
        <v>117.87599899999999</v>
      </c>
      <c r="E978" s="9">
        <f t="shared" si="197"/>
        <v>-8.245764096886063</v>
      </c>
      <c r="F978" s="2">
        <f t="array" ref="F978:G978">LINEST(C878:C977,D878:D977)</f>
        <v>0.99265788265926413</v>
      </c>
      <c r="G978" s="2">
        <v>32.813944513200525</v>
      </c>
      <c r="H978" s="2">
        <f t="shared" si="198"/>
        <v>149.82448409688607</v>
      </c>
      <c r="I978" s="4">
        <f t="shared" si="199"/>
        <v>-1.440040948833003</v>
      </c>
      <c r="J978" t="str">
        <f>_xlfn.IFS(I978&gt;Backtesting!$H$15,IF(OR(J977=$J$3,J977=$J$5),$J$5,$J$3),I978&lt;-Backtesting!$H$15,IF(OR(J977=$J$4,J977=$J$5),$J$5,$J$4),TRUE,IF(OR(J977=$J$7,J977=$J$6),$J$7,$J$6))</f>
        <v>Do nothing</v>
      </c>
      <c r="K978" t="str">
        <f t="shared" si="200"/>
        <v>Null</v>
      </c>
      <c r="L978" t="str">
        <f t="shared" si="201"/>
        <v>Null</v>
      </c>
      <c r="M978" s="7">
        <f t="shared" si="189"/>
        <v>0</v>
      </c>
      <c r="N978" s="7">
        <f t="shared" si="190"/>
        <v>0</v>
      </c>
      <c r="O978" s="10">
        <f t="shared" si="191"/>
        <v>0</v>
      </c>
      <c r="P978" s="4">
        <f t="shared" si="202"/>
        <v>50.208218333333235</v>
      </c>
      <c r="Q978" s="19">
        <f t="shared" si="192"/>
        <v>50.208218333333235</v>
      </c>
      <c r="R978" s="2">
        <f t="shared" si="193"/>
        <v>0</v>
      </c>
      <c r="S978" s="2">
        <f t="shared" si="194"/>
        <v>0</v>
      </c>
      <c r="T978" s="19">
        <f t="shared" si="195"/>
        <v>50.208218333333235</v>
      </c>
      <c r="U978" s="19">
        <f t="shared" si="203"/>
        <v>0</v>
      </c>
      <c r="V978">
        <f t="shared" si="196"/>
        <v>2013</v>
      </c>
    </row>
    <row r="979" spans="1:22" x14ac:dyDescent="0.25">
      <c r="A979" s="5">
        <v>977</v>
      </c>
      <c r="B979" s="1">
        <v>41635</v>
      </c>
      <c r="C979" s="2">
        <v>138.03926100000001</v>
      </c>
      <c r="D979" s="2">
        <v>114.679367</v>
      </c>
      <c r="E979" s="9">
        <f t="shared" si="197"/>
        <v>-8.4023384624273945</v>
      </c>
      <c r="F979" s="2">
        <f t="array" ref="F979:G979">LINEST(C879:C978,D879:D978)</f>
        <v>1.0037168891110462</v>
      </c>
      <c r="G979" s="2">
        <v>31.335981971963449</v>
      </c>
      <c r="H979" s="2">
        <f t="shared" si="198"/>
        <v>146.4415994624274</v>
      </c>
      <c r="I979" s="4">
        <f t="shared" si="199"/>
        <v>-1.442557097080774</v>
      </c>
      <c r="J979" t="str">
        <f>_xlfn.IFS(I979&gt;Backtesting!$H$15,IF(OR(J978=$J$3,J978=$J$5),$J$5,$J$3),I979&lt;-Backtesting!$H$15,IF(OR(J978=$J$4,J978=$J$5),$J$5,$J$4),TRUE,IF(OR(J978=$J$7,J978=$J$6),$J$7,$J$6))</f>
        <v>Do nothing</v>
      </c>
      <c r="K979" t="str">
        <f t="shared" si="200"/>
        <v>Null</v>
      </c>
      <c r="L979" t="str">
        <f t="shared" si="201"/>
        <v>Null</v>
      </c>
      <c r="M979" s="7">
        <f t="shared" si="189"/>
        <v>0</v>
      </c>
      <c r="N979" s="7">
        <f t="shared" si="190"/>
        <v>0</v>
      </c>
      <c r="O979" s="10">
        <f t="shared" si="191"/>
        <v>0</v>
      </c>
      <c r="P979" s="4">
        <f t="shared" si="202"/>
        <v>50.208218333333235</v>
      </c>
      <c r="Q979" s="19">
        <f t="shared" si="192"/>
        <v>50.208218333333235</v>
      </c>
      <c r="R979" s="2">
        <f t="shared" si="193"/>
        <v>0</v>
      </c>
      <c r="S979" s="2">
        <f t="shared" si="194"/>
        <v>0</v>
      </c>
      <c r="T979" s="19">
        <f t="shared" si="195"/>
        <v>50.208218333333235</v>
      </c>
      <c r="U979" s="19">
        <f t="shared" si="203"/>
        <v>0</v>
      </c>
      <c r="V979">
        <f t="shared" si="196"/>
        <v>2013</v>
      </c>
    </row>
    <row r="980" spans="1:22" x14ac:dyDescent="0.25">
      <c r="A980" s="5">
        <v>978</v>
      </c>
      <c r="B980" s="1">
        <v>41641</v>
      </c>
      <c r="C980" s="2">
        <v>128.74818400000001</v>
      </c>
      <c r="D980" s="2">
        <v>105.08944700000001</v>
      </c>
      <c r="E980" s="9">
        <f t="shared" si="197"/>
        <v>-7.6438900272489718</v>
      </c>
      <c r="F980" s="2">
        <f t="array" ref="F980:G980">LINEST(C880:C979,D880:D979)</f>
        <v>1.0206146084151675</v>
      </c>
      <c r="G980" s="2">
        <v>29.136249228777473</v>
      </c>
      <c r="H980" s="2">
        <f t="shared" si="198"/>
        <v>136.39207402724898</v>
      </c>
      <c r="I980" s="4">
        <f t="shared" si="199"/>
        <v>-1.2541661364833927</v>
      </c>
      <c r="J980" t="str">
        <f>_xlfn.IFS(I980&gt;Backtesting!$H$15,IF(OR(J979=$J$3,J979=$J$5),$J$5,$J$3),I980&lt;-Backtesting!$H$15,IF(OR(J979=$J$4,J979=$J$5),$J$5,$J$4),TRUE,IF(OR(J979=$J$7,J979=$J$6),$J$7,$J$6))</f>
        <v>Do nothing</v>
      </c>
      <c r="K980" t="str">
        <f t="shared" si="200"/>
        <v>Null</v>
      </c>
      <c r="L980" t="str">
        <f t="shared" si="201"/>
        <v>Null</v>
      </c>
      <c r="M980" s="7">
        <f t="shared" si="189"/>
        <v>0</v>
      </c>
      <c r="N980" s="7">
        <f t="shared" si="190"/>
        <v>0</v>
      </c>
      <c r="O980" s="10">
        <f t="shared" si="191"/>
        <v>0</v>
      </c>
      <c r="P980" s="4">
        <f t="shared" si="202"/>
        <v>50.208218333333235</v>
      </c>
      <c r="Q980" s="19">
        <f t="shared" si="192"/>
        <v>50.208218333333235</v>
      </c>
      <c r="R980" s="2">
        <f t="shared" si="193"/>
        <v>0</v>
      </c>
      <c r="S980" s="2">
        <f t="shared" si="194"/>
        <v>0</v>
      </c>
      <c r="T980" s="19">
        <f t="shared" si="195"/>
        <v>50.208218333333235</v>
      </c>
      <c r="U980" s="19">
        <f t="shared" si="203"/>
        <v>0</v>
      </c>
      <c r="V980">
        <f t="shared" si="196"/>
        <v>2014</v>
      </c>
    </row>
    <row r="981" spans="1:22" x14ac:dyDescent="0.25">
      <c r="A981" s="5">
        <v>979</v>
      </c>
      <c r="B981" s="1">
        <v>41642</v>
      </c>
      <c r="C981" s="2">
        <v>133.614914</v>
      </c>
      <c r="D981" s="2">
        <v>105.888588</v>
      </c>
      <c r="E981" s="9">
        <f t="shared" si="197"/>
        <v>-3.0042416553769158</v>
      </c>
      <c r="F981" s="2">
        <f t="array" ref="F981:G981">LINEST(C881:C980,D881:D980)</f>
        <v>1.0481262092107819</v>
      </c>
      <c r="G981" s="2">
        <v>25.63455131625463</v>
      </c>
      <c r="H981" s="2">
        <f t="shared" si="198"/>
        <v>136.61915565537691</v>
      </c>
      <c r="I981" s="4">
        <f t="shared" si="199"/>
        <v>-0.2743071877232785</v>
      </c>
      <c r="J981" t="str">
        <f>_xlfn.IFS(I981&gt;Backtesting!$H$15,IF(OR(J980=$J$3,J980=$J$5),$J$5,$J$3),I981&lt;-Backtesting!$H$15,IF(OR(J980=$J$4,J980=$J$5),$J$5,$J$4),TRUE,IF(OR(J980=$J$7,J980=$J$6),$J$7,$J$6))</f>
        <v>Do nothing</v>
      </c>
      <c r="K981" t="str">
        <f t="shared" si="200"/>
        <v>Null</v>
      </c>
      <c r="L981" t="str">
        <f t="shared" si="201"/>
        <v>Null</v>
      </c>
      <c r="M981" s="7">
        <f t="shared" si="189"/>
        <v>0</v>
      </c>
      <c r="N981" s="7">
        <f t="shared" si="190"/>
        <v>0</v>
      </c>
      <c r="O981" s="10">
        <f t="shared" si="191"/>
        <v>0</v>
      </c>
      <c r="P981" s="4">
        <f t="shared" si="202"/>
        <v>50.208218333333235</v>
      </c>
      <c r="Q981" s="19">
        <f t="shared" si="192"/>
        <v>50.208218333333235</v>
      </c>
      <c r="R981" s="2">
        <f t="shared" si="193"/>
        <v>0</v>
      </c>
      <c r="S981" s="2">
        <f t="shared" si="194"/>
        <v>0</v>
      </c>
      <c r="T981" s="19">
        <f t="shared" si="195"/>
        <v>50.208218333333235</v>
      </c>
      <c r="U981" s="19">
        <f t="shared" si="203"/>
        <v>0</v>
      </c>
      <c r="V981">
        <f t="shared" si="196"/>
        <v>2014</v>
      </c>
    </row>
    <row r="982" spans="1:22" x14ac:dyDescent="0.25">
      <c r="A982" s="5">
        <v>980</v>
      </c>
      <c r="B982" s="1">
        <v>41645</v>
      </c>
      <c r="C982" s="2">
        <v>138.92413300000001</v>
      </c>
      <c r="D982" s="2">
        <v>111.88228599999999</v>
      </c>
      <c r="E982" s="9">
        <f t="shared" si="197"/>
        <v>-3.8050761412102645</v>
      </c>
      <c r="F982" s="2">
        <f t="array" ref="F982:G982">LINEST(C882:C981,D882:D981)</f>
        <v>1.0582733024921056</v>
      </c>
      <c r="G982" s="2">
        <v>24.327172845624006</v>
      </c>
      <c r="H982" s="2">
        <f t="shared" si="198"/>
        <v>142.72920914121028</v>
      </c>
      <c r="I982" s="4">
        <f t="shared" si="199"/>
        <v>-0.43303879083816949</v>
      </c>
      <c r="J982" t="str">
        <f>_xlfn.IFS(I982&gt;Backtesting!$H$15,IF(OR(J981=$J$3,J981=$J$5),$J$5,$J$3),I982&lt;-Backtesting!$H$15,IF(OR(J981=$J$4,J981=$J$5),$J$5,$J$4),TRUE,IF(OR(J981=$J$7,J981=$J$6),$J$7,$J$6))</f>
        <v>Do nothing</v>
      </c>
      <c r="K982" t="str">
        <f t="shared" si="200"/>
        <v>Null</v>
      </c>
      <c r="L982" t="str">
        <f t="shared" si="201"/>
        <v>Null</v>
      </c>
      <c r="M982" s="7">
        <f t="shared" si="189"/>
        <v>0</v>
      </c>
      <c r="N982" s="7">
        <f t="shared" si="190"/>
        <v>0</v>
      </c>
      <c r="O982" s="10">
        <f t="shared" si="191"/>
        <v>0</v>
      </c>
      <c r="P982" s="4">
        <f t="shared" si="202"/>
        <v>50.208218333333235</v>
      </c>
      <c r="Q982" s="19">
        <f t="shared" si="192"/>
        <v>50.208218333333235</v>
      </c>
      <c r="R982" s="2">
        <f t="shared" si="193"/>
        <v>0</v>
      </c>
      <c r="S982" s="2">
        <f t="shared" si="194"/>
        <v>0</v>
      </c>
      <c r="T982" s="19">
        <f t="shared" si="195"/>
        <v>50.208218333333235</v>
      </c>
      <c r="U982" s="19">
        <f t="shared" si="203"/>
        <v>0</v>
      </c>
      <c r="V982">
        <f t="shared" si="196"/>
        <v>2014</v>
      </c>
    </row>
    <row r="983" spans="1:22" x14ac:dyDescent="0.25">
      <c r="A983" s="5">
        <v>981</v>
      </c>
      <c r="B983" s="1">
        <v>41646</v>
      </c>
      <c r="C983" s="2">
        <v>143.34848</v>
      </c>
      <c r="D983" s="2">
        <v>115.078934</v>
      </c>
      <c r="E983" s="9">
        <f t="shared" si="197"/>
        <v>-2.6210223027312338</v>
      </c>
      <c r="F983" s="2">
        <f t="array" ref="F983:G983">LINEST(C883:C982,D883:D982)</f>
        <v>1.0669359764517052</v>
      </c>
      <c r="G983" s="2">
        <v>23.187647486419877</v>
      </c>
      <c r="H983" s="2">
        <f t="shared" si="198"/>
        <v>145.96950230273123</v>
      </c>
      <c r="I983" s="4">
        <f t="shared" si="199"/>
        <v>-0.17851928269368855</v>
      </c>
      <c r="J983" t="str">
        <f>_xlfn.IFS(I983&gt;Backtesting!$H$15,IF(OR(J982=$J$3,J982=$J$5),$J$5,$J$3),I983&lt;-Backtesting!$H$15,IF(OR(J982=$J$4,J982=$J$5),$J$5,$J$4),TRUE,IF(OR(J982=$J$7,J982=$J$6),$J$7,$J$6))</f>
        <v>Do nothing</v>
      </c>
      <c r="K983" t="str">
        <f t="shared" si="200"/>
        <v>Null</v>
      </c>
      <c r="L983" t="str">
        <f t="shared" si="201"/>
        <v>Null</v>
      </c>
      <c r="M983" s="7">
        <f t="shared" si="189"/>
        <v>0</v>
      </c>
      <c r="N983" s="7">
        <f t="shared" si="190"/>
        <v>0</v>
      </c>
      <c r="O983" s="10">
        <f t="shared" si="191"/>
        <v>0</v>
      </c>
      <c r="P983" s="4">
        <f t="shared" si="202"/>
        <v>50.208218333333235</v>
      </c>
      <c r="Q983" s="19">
        <f t="shared" si="192"/>
        <v>50.208218333333235</v>
      </c>
      <c r="R983" s="2">
        <f t="shared" si="193"/>
        <v>0</v>
      </c>
      <c r="S983" s="2">
        <f t="shared" si="194"/>
        <v>0</v>
      </c>
      <c r="T983" s="19">
        <f t="shared" si="195"/>
        <v>50.208218333333235</v>
      </c>
      <c r="U983" s="19">
        <f t="shared" si="203"/>
        <v>0</v>
      </c>
      <c r="V983">
        <f t="shared" si="196"/>
        <v>2014</v>
      </c>
    </row>
    <row r="984" spans="1:22" x14ac:dyDescent="0.25">
      <c r="A984" s="5">
        <v>982</v>
      </c>
      <c r="B984" s="1">
        <v>41647</v>
      </c>
      <c r="C984" s="2">
        <v>143.34848</v>
      </c>
      <c r="D984" s="2">
        <v>112.28185999999999</v>
      </c>
      <c r="E984" s="9">
        <f t="shared" si="197"/>
        <v>0.51059409925744603</v>
      </c>
      <c r="F984" s="2">
        <f t="array" ref="F984:G984">LINEST(C884:C983,D884:D983)</f>
        <v>1.0735036555401789</v>
      </c>
      <c r="G984" s="2">
        <v>22.302898739891958</v>
      </c>
      <c r="H984" s="2">
        <f t="shared" si="198"/>
        <v>142.83788590074255</v>
      </c>
      <c r="I984" s="4">
        <f t="shared" si="199"/>
        <v>0.48341503831885291</v>
      </c>
      <c r="J984" t="str">
        <f>_xlfn.IFS(I984&gt;Backtesting!$H$15,IF(OR(J983=$J$3,J983=$J$5),$J$5,$J$3),I984&lt;-Backtesting!$H$15,IF(OR(J983=$J$4,J983=$J$5),$J$5,$J$4),TRUE,IF(OR(J983=$J$7,J983=$J$6),$J$7,$J$6))</f>
        <v>Do nothing</v>
      </c>
      <c r="K984" t="str">
        <f t="shared" si="200"/>
        <v>Null</v>
      </c>
      <c r="L984" t="str">
        <f t="shared" si="201"/>
        <v>Null</v>
      </c>
      <c r="M984" s="7">
        <f t="shared" si="189"/>
        <v>0</v>
      </c>
      <c r="N984" s="7">
        <f t="shared" si="190"/>
        <v>0</v>
      </c>
      <c r="O984" s="10">
        <f t="shared" si="191"/>
        <v>0</v>
      </c>
      <c r="P984" s="4">
        <f t="shared" si="202"/>
        <v>50.208218333333235</v>
      </c>
      <c r="Q984" s="19">
        <f t="shared" si="192"/>
        <v>50.208218333333235</v>
      </c>
      <c r="R984" s="2">
        <f t="shared" si="193"/>
        <v>0</v>
      </c>
      <c r="S984" s="2">
        <f t="shared" si="194"/>
        <v>0</v>
      </c>
      <c r="T984" s="19">
        <f t="shared" si="195"/>
        <v>50.208218333333235</v>
      </c>
      <c r="U984" s="19">
        <f t="shared" si="203"/>
        <v>0</v>
      </c>
      <c r="V984">
        <f t="shared" si="196"/>
        <v>2014</v>
      </c>
    </row>
    <row r="985" spans="1:22" x14ac:dyDescent="0.25">
      <c r="A985" s="5">
        <v>983</v>
      </c>
      <c r="B985" s="1">
        <v>41648</v>
      </c>
      <c r="C985" s="2">
        <v>142.90602100000001</v>
      </c>
      <c r="D985" s="2">
        <v>113.480598</v>
      </c>
      <c r="E985" s="9">
        <f t="shared" si="197"/>
        <v>-1.1989530127727335</v>
      </c>
      <c r="F985" s="2">
        <f t="array" ref="F985:G985">LINEST(C885:C984,D885:D984)</f>
        <v>1.0705395410194931</v>
      </c>
      <c r="G985" s="2">
        <v>22.619506715235133</v>
      </c>
      <c r="H985" s="2">
        <f t="shared" si="198"/>
        <v>144.10497401277274</v>
      </c>
      <c r="I985" s="4">
        <f t="shared" si="199"/>
        <v>0.13489221380945826</v>
      </c>
      <c r="J985" t="str">
        <f>_xlfn.IFS(I985&gt;Backtesting!$H$15,IF(OR(J984=$J$3,J984=$J$5),$J$5,$J$3),I985&lt;-Backtesting!$H$15,IF(OR(J984=$J$4,J984=$J$5),$J$5,$J$4),TRUE,IF(OR(J984=$J$7,J984=$J$6),$J$7,$J$6))</f>
        <v>Do nothing</v>
      </c>
      <c r="K985" t="str">
        <f t="shared" si="200"/>
        <v>Null</v>
      </c>
      <c r="L985" t="str">
        <f t="shared" si="201"/>
        <v>Null</v>
      </c>
      <c r="M985" s="7">
        <f t="shared" si="189"/>
        <v>0</v>
      </c>
      <c r="N985" s="7">
        <f t="shared" si="190"/>
        <v>0</v>
      </c>
      <c r="O985" s="10">
        <f t="shared" si="191"/>
        <v>0</v>
      </c>
      <c r="P985" s="4">
        <f t="shared" si="202"/>
        <v>50.208218333333235</v>
      </c>
      <c r="Q985" s="19">
        <f t="shared" si="192"/>
        <v>50.208218333333235</v>
      </c>
      <c r="R985" s="2">
        <f t="shared" si="193"/>
        <v>0</v>
      </c>
      <c r="S985" s="2">
        <f t="shared" si="194"/>
        <v>0</v>
      </c>
      <c r="T985" s="19">
        <f t="shared" si="195"/>
        <v>50.208218333333235</v>
      </c>
      <c r="U985" s="19">
        <f t="shared" si="203"/>
        <v>0</v>
      </c>
      <c r="V985">
        <f t="shared" si="196"/>
        <v>2014</v>
      </c>
    </row>
    <row r="986" spans="1:22" x14ac:dyDescent="0.25">
      <c r="A986" s="5">
        <v>984</v>
      </c>
      <c r="B986" s="1">
        <v>41649</v>
      </c>
      <c r="C986" s="2">
        <v>141.57872</v>
      </c>
      <c r="D986" s="2">
        <v>113.081039</v>
      </c>
      <c r="E986" s="9">
        <f t="shared" si="197"/>
        <v>-2.0660554783881651</v>
      </c>
      <c r="F986" s="2">
        <f t="array" ref="F986:G986">LINEST(C886:C985,D886:D985)</f>
        <v>1.0682625825114622</v>
      </c>
      <c r="G986" s="2">
        <v>22.844532723168783</v>
      </c>
      <c r="H986" s="2">
        <f t="shared" si="198"/>
        <v>143.64477547838817</v>
      </c>
      <c r="I986" s="4">
        <f t="shared" si="199"/>
        <v>-4.0451958212362242E-2</v>
      </c>
      <c r="J986" t="str">
        <f>_xlfn.IFS(I986&gt;Backtesting!$H$15,IF(OR(J985=$J$3,J985=$J$5),$J$5,$J$3),I986&lt;-Backtesting!$H$15,IF(OR(J985=$J$4,J985=$J$5),$J$5,$J$4),TRUE,IF(OR(J985=$J$7,J985=$J$6),$J$7,$J$6))</f>
        <v>Do nothing</v>
      </c>
      <c r="K986" t="str">
        <f t="shared" si="200"/>
        <v>Null</v>
      </c>
      <c r="L986" t="str">
        <f t="shared" si="201"/>
        <v>Null</v>
      </c>
      <c r="M986" s="7">
        <f t="shared" si="189"/>
        <v>0</v>
      </c>
      <c r="N986" s="7">
        <f t="shared" si="190"/>
        <v>0</v>
      </c>
      <c r="O986" s="10">
        <f t="shared" si="191"/>
        <v>0</v>
      </c>
      <c r="P986" s="4">
        <f t="shared" si="202"/>
        <v>50.208218333333235</v>
      </c>
      <c r="Q986" s="19">
        <f t="shared" si="192"/>
        <v>50.208218333333235</v>
      </c>
      <c r="R986" s="2">
        <f t="shared" si="193"/>
        <v>0</v>
      </c>
      <c r="S986" s="2">
        <f t="shared" si="194"/>
        <v>0</v>
      </c>
      <c r="T986" s="19">
        <f t="shared" si="195"/>
        <v>50.208218333333235</v>
      </c>
      <c r="U986" s="19">
        <f t="shared" si="203"/>
        <v>0</v>
      </c>
      <c r="V986">
        <f t="shared" si="196"/>
        <v>2014</v>
      </c>
    </row>
    <row r="987" spans="1:22" x14ac:dyDescent="0.25">
      <c r="A987" s="5">
        <v>985</v>
      </c>
      <c r="B987" s="1">
        <v>41652</v>
      </c>
      <c r="C987" s="2">
        <v>145.11821</v>
      </c>
      <c r="D987" s="2">
        <v>117.47640199999999</v>
      </c>
      <c r="E987" s="9">
        <f t="shared" si="197"/>
        <v>-3.1644490081575611</v>
      </c>
      <c r="F987" s="2">
        <f t="array" ref="F987:G987">LINEST(C887:C986,D887:D986)</f>
        <v>1.0690740187952374</v>
      </c>
      <c r="G987" s="2">
        <v>22.691689808412718</v>
      </c>
      <c r="H987" s="2">
        <f t="shared" si="198"/>
        <v>148.28265900815757</v>
      </c>
      <c r="I987" s="4">
        <f t="shared" si="199"/>
        <v>-0.26548159187812043</v>
      </c>
      <c r="J987" t="str">
        <f>_xlfn.IFS(I987&gt;Backtesting!$H$15,IF(OR(J986=$J$3,J986=$J$5),$J$5,$J$3),I987&lt;-Backtesting!$H$15,IF(OR(J986=$J$4,J986=$J$5),$J$5,$J$4),TRUE,IF(OR(J986=$J$7,J986=$J$6),$J$7,$J$6))</f>
        <v>Do nothing</v>
      </c>
      <c r="K987" t="str">
        <f t="shared" si="200"/>
        <v>Null</v>
      </c>
      <c r="L987" t="str">
        <f t="shared" si="201"/>
        <v>Null</v>
      </c>
      <c r="M987" s="7">
        <f t="shared" si="189"/>
        <v>0</v>
      </c>
      <c r="N987" s="7">
        <f t="shared" si="190"/>
        <v>0</v>
      </c>
      <c r="O987" s="10">
        <f t="shared" si="191"/>
        <v>0</v>
      </c>
      <c r="P987" s="4">
        <f t="shared" si="202"/>
        <v>50.208218333333235</v>
      </c>
      <c r="Q987" s="19">
        <f t="shared" si="192"/>
        <v>50.208218333333235</v>
      </c>
      <c r="R987" s="2">
        <f t="shared" si="193"/>
        <v>0</v>
      </c>
      <c r="S987" s="2">
        <f t="shared" si="194"/>
        <v>0</v>
      </c>
      <c r="T987" s="19">
        <f t="shared" si="195"/>
        <v>50.208218333333235</v>
      </c>
      <c r="U987" s="19">
        <f t="shared" si="203"/>
        <v>0</v>
      </c>
      <c r="V987">
        <f t="shared" si="196"/>
        <v>2014</v>
      </c>
    </row>
    <row r="988" spans="1:22" x14ac:dyDescent="0.25">
      <c r="A988" s="5">
        <v>986</v>
      </c>
      <c r="B988" s="1">
        <v>41653</v>
      </c>
      <c r="C988" s="2">
        <v>145.11821</v>
      </c>
      <c r="D988" s="2">
        <v>118.67514799999999</v>
      </c>
      <c r="E988" s="9">
        <f t="shared" si="197"/>
        <v>-4.3690267915736456</v>
      </c>
      <c r="F988" s="2">
        <f t="array" ref="F988:G988">LINEST(C888:C987,D888:D987)</f>
        <v>1.0691329961901053</v>
      </c>
      <c r="G988" s="2">
        <v>22.607720237029497</v>
      </c>
      <c r="H988" s="2">
        <f t="shared" si="198"/>
        <v>149.48723679157365</v>
      </c>
      <c r="I988" s="4">
        <f t="shared" si="199"/>
        <v>-0.50873783530176475</v>
      </c>
      <c r="J988" t="str">
        <f>_xlfn.IFS(I988&gt;Backtesting!$H$15,IF(OR(J987=$J$3,J987=$J$5),$J$5,$J$3),I988&lt;-Backtesting!$H$15,IF(OR(J987=$J$4,J987=$J$5),$J$5,$J$4),TRUE,IF(OR(J987=$J$7,J987=$J$6),$J$7,$J$6))</f>
        <v>Do nothing</v>
      </c>
      <c r="K988" t="str">
        <f t="shared" si="200"/>
        <v>Null</v>
      </c>
      <c r="L988" t="str">
        <f t="shared" si="201"/>
        <v>Null</v>
      </c>
      <c r="M988" s="7">
        <f t="shared" si="189"/>
        <v>0</v>
      </c>
      <c r="N988" s="7">
        <f t="shared" si="190"/>
        <v>0</v>
      </c>
      <c r="O988" s="10">
        <f t="shared" si="191"/>
        <v>0</v>
      </c>
      <c r="P988" s="4">
        <f t="shared" si="202"/>
        <v>50.208218333333235</v>
      </c>
      <c r="Q988" s="19">
        <f t="shared" si="192"/>
        <v>50.208218333333235</v>
      </c>
      <c r="R988" s="2">
        <f t="shared" si="193"/>
        <v>0</v>
      </c>
      <c r="S988" s="2">
        <f t="shared" si="194"/>
        <v>0</v>
      </c>
      <c r="T988" s="19">
        <f t="shared" si="195"/>
        <v>50.208218333333235</v>
      </c>
      <c r="U988" s="19">
        <f t="shared" si="203"/>
        <v>0</v>
      </c>
      <c r="V988">
        <f t="shared" si="196"/>
        <v>2014</v>
      </c>
    </row>
    <row r="989" spans="1:22" x14ac:dyDescent="0.25">
      <c r="A989" s="5">
        <v>987</v>
      </c>
      <c r="B989" s="1">
        <v>41654</v>
      </c>
      <c r="C989" s="2">
        <v>142.02119400000001</v>
      </c>
      <c r="D989" s="2">
        <v>115.078934</v>
      </c>
      <c r="E989" s="9">
        <f t="shared" si="197"/>
        <v>-3.5304189909828949</v>
      </c>
      <c r="F989" s="2">
        <f t="array" ref="F989:G989">LINEST(C889:C988,D889:D988)</f>
        <v>1.0727314096101317</v>
      </c>
      <c r="G989" s="2">
        <v>22.102825904731588</v>
      </c>
      <c r="H989" s="2">
        <f t="shared" si="198"/>
        <v>145.5516129909829</v>
      </c>
      <c r="I989" s="4">
        <f t="shared" si="199"/>
        <v>-0.32369608002736244</v>
      </c>
      <c r="J989" t="str">
        <f>_xlfn.IFS(I989&gt;Backtesting!$H$15,IF(OR(J988=$J$3,J988=$J$5),$J$5,$J$3),I989&lt;-Backtesting!$H$15,IF(OR(J988=$J$4,J988=$J$5),$J$5,$J$4),TRUE,IF(OR(J988=$J$7,J988=$J$6),$J$7,$J$6))</f>
        <v>Do nothing</v>
      </c>
      <c r="K989" t="str">
        <f t="shared" si="200"/>
        <v>Null</v>
      </c>
      <c r="L989" t="str">
        <f t="shared" si="201"/>
        <v>Null</v>
      </c>
      <c r="M989" s="7">
        <f t="shared" si="189"/>
        <v>0</v>
      </c>
      <c r="N989" s="7">
        <f t="shared" si="190"/>
        <v>0</v>
      </c>
      <c r="O989" s="10">
        <f t="shared" si="191"/>
        <v>0</v>
      </c>
      <c r="P989" s="4">
        <f t="shared" si="202"/>
        <v>50.208218333333235</v>
      </c>
      <c r="Q989" s="19">
        <f t="shared" si="192"/>
        <v>50.208218333333235</v>
      </c>
      <c r="R989" s="2">
        <f t="shared" si="193"/>
        <v>0</v>
      </c>
      <c r="S989" s="2">
        <f t="shared" si="194"/>
        <v>0</v>
      </c>
      <c r="T989" s="19">
        <f t="shared" si="195"/>
        <v>50.208218333333235</v>
      </c>
      <c r="U989" s="19">
        <f t="shared" si="203"/>
        <v>0</v>
      </c>
      <c r="V989">
        <f t="shared" si="196"/>
        <v>2014</v>
      </c>
    </row>
    <row r="990" spans="1:22" x14ac:dyDescent="0.25">
      <c r="A990" s="5">
        <v>988</v>
      </c>
      <c r="B990" s="1">
        <v>41655</v>
      </c>
      <c r="C990" s="2">
        <v>146.887924</v>
      </c>
      <c r="D990" s="2">
        <v>117.87599899999999</v>
      </c>
      <c r="E990" s="9">
        <f t="shared" si="197"/>
        <v>-1.5930164607511301</v>
      </c>
      <c r="F990" s="2">
        <f t="array" ref="F990:G990">LINEST(C890:C989,D890:D989)</f>
        <v>1.0778693999294813</v>
      </c>
      <c r="G990" s="2">
        <v>21.426008152533001</v>
      </c>
      <c r="H990" s="2">
        <f t="shared" si="198"/>
        <v>148.48094046075113</v>
      </c>
      <c r="I990" s="4">
        <f t="shared" si="199"/>
        <v>8.8893088639710849E-2</v>
      </c>
      <c r="J990" t="str">
        <f>_xlfn.IFS(I990&gt;Backtesting!$H$15,IF(OR(J989=$J$3,J989=$J$5),$J$5,$J$3),I990&lt;-Backtesting!$H$15,IF(OR(J989=$J$4,J989=$J$5),$J$5,$J$4),TRUE,IF(OR(J989=$J$7,J989=$J$6),$J$7,$J$6))</f>
        <v>Do nothing</v>
      </c>
      <c r="K990" t="str">
        <f t="shared" si="200"/>
        <v>Null</v>
      </c>
      <c r="L990" t="str">
        <f t="shared" si="201"/>
        <v>Null</v>
      </c>
      <c r="M990" s="7">
        <f t="shared" si="189"/>
        <v>0</v>
      </c>
      <c r="N990" s="7">
        <f t="shared" si="190"/>
        <v>0</v>
      </c>
      <c r="O990" s="10">
        <f t="shared" si="191"/>
        <v>0</v>
      </c>
      <c r="P990" s="4">
        <f t="shared" si="202"/>
        <v>50.208218333333235</v>
      </c>
      <c r="Q990" s="19">
        <f t="shared" si="192"/>
        <v>50.208218333333235</v>
      </c>
      <c r="R990" s="2">
        <f t="shared" si="193"/>
        <v>0</v>
      </c>
      <c r="S990" s="2">
        <f t="shared" si="194"/>
        <v>0</v>
      </c>
      <c r="T990" s="19">
        <f t="shared" si="195"/>
        <v>50.208218333333235</v>
      </c>
      <c r="U990" s="19">
        <f t="shared" si="203"/>
        <v>0</v>
      </c>
      <c r="V990">
        <f t="shared" si="196"/>
        <v>2014</v>
      </c>
    </row>
    <row r="991" spans="1:22" x14ac:dyDescent="0.25">
      <c r="A991" s="5">
        <v>989</v>
      </c>
      <c r="B991" s="1">
        <v>41656</v>
      </c>
      <c r="C991" s="2">
        <v>148.657669</v>
      </c>
      <c r="D991" s="2">
        <v>117.47640199999999</v>
      </c>
      <c r="E991" s="9">
        <f t="shared" si="197"/>
        <v>0.6208874511425222</v>
      </c>
      <c r="F991" s="2">
        <f t="array" ref="F991:G991">LINEST(C891:C990,D891:D990)</f>
        <v>1.0785351218341901</v>
      </c>
      <c r="G991" s="2">
        <v>21.334356005145196</v>
      </c>
      <c r="H991" s="2">
        <f t="shared" si="198"/>
        <v>148.03678154885748</v>
      </c>
      <c r="I991" s="4">
        <f t="shared" si="199"/>
        <v>0.5536103725704421</v>
      </c>
      <c r="J991" t="str">
        <f>_xlfn.IFS(I991&gt;Backtesting!$H$15,IF(OR(J990=$J$3,J990=$J$5),$J$5,$J$3),I991&lt;-Backtesting!$H$15,IF(OR(J990=$J$4,J990=$J$5),$J$5,$J$4),TRUE,IF(OR(J990=$J$7,J990=$J$6),$J$7,$J$6))</f>
        <v>Do nothing</v>
      </c>
      <c r="K991" t="str">
        <f t="shared" si="200"/>
        <v>Null</v>
      </c>
      <c r="L991" t="str">
        <f t="shared" si="201"/>
        <v>Null</v>
      </c>
      <c r="M991" s="7">
        <f t="shared" si="189"/>
        <v>0</v>
      </c>
      <c r="N991" s="7">
        <f t="shared" si="190"/>
        <v>0</v>
      </c>
      <c r="O991" s="10">
        <f t="shared" si="191"/>
        <v>0</v>
      </c>
      <c r="P991" s="4">
        <f t="shared" si="202"/>
        <v>50.208218333333235</v>
      </c>
      <c r="Q991" s="19">
        <f t="shared" si="192"/>
        <v>50.208218333333235</v>
      </c>
      <c r="R991" s="2">
        <f t="shared" si="193"/>
        <v>0</v>
      </c>
      <c r="S991" s="2">
        <f t="shared" si="194"/>
        <v>0</v>
      </c>
      <c r="T991" s="19">
        <f t="shared" si="195"/>
        <v>50.208218333333235</v>
      </c>
      <c r="U991" s="19">
        <f t="shared" si="203"/>
        <v>0</v>
      </c>
      <c r="V991">
        <f t="shared" si="196"/>
        <v>2014</v>
      </c>
    </row>
    <row r="992" spans="1:22" x14ac:dyDescent="0.25">
      <c r="A992" s="5">
        <v>990</v>
      </c>
      <c r="B992" s="1">
        <v>41659</v>
      </c>
      <c r="C992" s="2">
        <v>146.44549599999999</v>
      </c>
      <c r="D992" s="2">
        <v>117.47640199999999</v>
      </c>
      <c r="E992" s="9">
        <f t="shared" si="197"/>
        <v>-1.5805364036403375</v>
      </c>
      <c r="F992" s="2">
        <f t="array" ref="F992:G992">LINEST(C892:C991,D892:D991)</f>
        <v>1.0797172534887582</v>
      </c>
      <c r="G992" s="2">
        <v>21.184734286459076</v>
      </c>
      <c r="H992" s="2">
        <f t="shared" si="198"/>
        <v>148.02603240364033</v>
      </c>
      <c r="I992" s="4">
        <f t="shared" si="199"/>
        <v>9.2047512179924684E-2</v>
      </c>
      <c r="J992" t="str">
        <f>_xlfn.IFS(I992&gt;Backtesting!$H$15,IF(OR(J991=$J$3,J991=$J$5),$J$5,$J$3),I992&lt;-Backtesting!$H$15,IF(OR(J991=$J$4,J991=$J$5),$J$5,$J$4),TRUE,IF(OR(J991=$J$7,J991=$J$6),$J$7,$J$6))</f>
        <v>Do nothing</v>
      </c>
      <c r="K992" t="str">
        <f t="shared" si="200"/>
        <v>Null</v>
      </c>
      <c r="L992" t="str">
        <f t="shared" si="201"/>
        <v>Null</v>
      </c>
      <c r="M992" s="7">
        <f t="shared" si="189"/>
        <v>0</v>
      </c>
      <c r="N992" s="7">
        <f t="shared" si="190"/>
        <v>0</v>
      </c>
      <c r="O992" s="10">
        <f t="shared" si="191"/>
        <v>0</v>
      </c>
      <c r="P992" s="4">
        <f t="shared" si="202"/>
        <v>50.208218333333235</v>
      </c>
      <c r="Q992" s="19">
        <f t="shared" si="192"/>
        <v>50.208218333333235</v>
      </c>
      <c r="R992" s="2">
        <f t="shared" si="193"/>
        <v>0</v>
      </c>
      <c r="S992" s="2">
        <f t="shared" si="194"/>
        <v>0</v>
      </c>
      <c r="T992" s="19">
        <f t="shared" si="195"/>
        <v>50.208218333333235</v>
      </c>
      <c r="U992" s="19">
        <f t="shared" si="203"/>
        <v>0</v>
      </c>
      <c r="V992">
        <f t="shared" si="196"/>
        <v>2014</v>
      </c>
    </row>
    <row r="993" spans="1:22" x14ac:dyDescent="0.25">
      <c r="A993" s="5">
        <v>991</v>
      </c>
      <c r="B993" s="1">
        <v>41660</v>
      </c>
      <c r="C993" s="2">
        <v>149.542542</v>
      </c>
      <c r="D993" s="2">
        <v>117.47640199999999</v>
      </c>
      <c r="E993" s="9">
        <f t="shared" si="197"/>
        <v>1.5632204567267252</v>
      </c>
      <c r="F993" s="2">
        <f t="array" ref="F993:G993">LINEST(C893:C992,D893:D992)</f>
        <v>1.0831805726887425</v>
      </c>
      <c r="G993" s="2">
        <v>20.731165147500349</v>
      </c>
      <c r="H993" s="2">
        <f t="shared" si="198"/>
        <v>147.97932154327327</v>
      </c>
      <c r="I993" s="4">
        <f t="shared" si="199"/>
        <v>0.75907645283005654</v>
      </c>
      <c r="J993" t="str">
        <f>_xlfn.IFS(I993&gt;Backtesting!$H$15,IF(OR(J992=$J$3,J992=$J$5),$J$5,$J$3),I993&lt;-Backtesting!$H$15,IF(OR(J992=$J$4,J992=$J$5),$J$5,$J$4),TRUE,IF(OR(J992=$J$7,J992=$J$6),$J$7,$J$6))</f>
        <v>Do nothing</v>
      </c>
      <c r="K993" t="str">
        <f t="shared" si="200"/>
        <v>Null</v>
      </c>
      <c r="L993" t="str">
        <f t="shared" si="201"/>
        <v>Null</v>
      </c>
      <c r="M993" s="7">
        <f t="shared" si="189"/>
        <v>0</v>
      </c>
      <c r="N993" s="7">
        <f t="shared" si="190"/>
        <v>0</v>
      </c>
      <c r="O993" s="10">
        <f t="shared" si="191"/>
        <v>0</v>
      </c>
      <c r="P993" s="4">
        <f t="shared" si="202"/>
        <v>50.208218333333235</v>
      </c>
      <c r="Q993" s="19">
        <f t="shared" si="192"/>
        <v>50.208218333333235</v>
      </c>
      <c r="R993" s="2">
        <f t="shared" si="193"/>
        <v>0</v>
      </c>
      <c r="S993" s="2">
        <f t="shared" si="194"/>
        <v>0</v>
      </c>
      <c r="T993" s="19">
        <f t="shared" si="195"/>
        <v>50.208218333333235</v>
      </c>
      <c r="U993" s="19">
        <f t="shared" si="203"/>
        <v>0</v>
      </c>
      <c r="V993">
        <f t="shared" si="196"/>
        <v>2014</v>
      </c>
    </row>
    <row r="994" spans="1:22" x14ac:dyDescent="0.25">
      <c r="A994" s="5">
        <v>992</v>
      </c>
      <c r="B994" s="1">
        <v>41661</v>
      </c>
      <c r="C994" s="2">
        <v>150.42739900000001</v>
      </c>
      <c r="D994" s="2">
        <v>120.27346</v>
      </c>
      <c r="E994" s="9">
        <f t="shared" si="197"/>
        <v>-0.5471062322661453</v>
      </c>
      <c r="F994" s="2">
        <f t="array" ref="F994:G994">LINEST(C894:C993,D894:D993)</f>
        <v>1.0885524307268504</v>
      </c>
      <c r="G994" s="2">
        <v>20.050537997337557</v>
      </c>
      <c r="H994" s="2">
        <f t="shared" si="198"/>
        <v>150.97450523226615</v>
      </c>
      <c r="I994" s="4">
        <f t="shared" si="199"/>
        <v>0.32004935069820539</v>
      </c>
      <c r="J994" t="str">
        <f>_xlfn.IFS(I994&gt;Backtesting!$H$15,IF(OR(J993=$J$3,J993=$J$5),$J$5,$J$3),I994&lt;-Backtesting!$H$15,IF(OR(J993=$J$4,J993=$J$5),$J$5,$J$4),TRUE,IF(OR(J993=$J$7,J993=$J$6),$J$7,$J$6))</f>
        <v>Do nothing</v>
      </c>
      <c r="K994" t="str">
        <f t="shared" si="200"/>
        <v>Null</v>
      </c>
      <c r="L994" t="str">
        <f t="shared" si="201"/>
        <v>Null</v>
      </c>
      <c r="M994" s="7">
        <f t="shared" si="189"/>
        <v>0</v>
      </c>
      <c r="N994" s="7">
        <f t="shared" si="190"/>
        <v>0</v>
      </c>
      <c r="O994" s="10">
        <f t="shared" si="191"/>
        <v>0</v>
      </c>
      <c r="P994" s="4">
        <f t="shared" si="202"/>
        <v>50.208218333333235</v>
      </c>
      <c r="Q994" s="19">
        <f t="shared" si="192"/>
        <v>50.208218333333235</v>
      </c>
      <c r="R994" s="2">
        <f t="shared" si="193"/>
        <v>0</v>
      </c>
      <c r="S994" s="2">
        <f t="shared" si="194"/>
        <v>0</v>
      </c>
      <c r="T994" s="19">
        <f t="shared" si="195"/>
        <v>50.208218333333235</v>
      </c>
      <c r="U994" s="19">
        <f t="shared" si="203"/>
        <v>0</v>
      </c>
      <c r="V994">
        <f t="shared" si="196"/>
        <v>2014</v>
      </c>
    </row>
    <row r="995" spans="1:22" x14ac:dyDescent="0.25">
      <c r="A995" s="5">
        <v>993</v>
      </c>
      <c r="B995" s="1">
        <v>41662</v>
      </c>
      <c r="C995" s="2">
        <v>154.85174599999999</v>
      </c>
      <c r="D995" s="2">
        <v>125.06841300000001</v>
      </c>
      <c r="E995" s="9">
        <f t="shared" si="197"/>
        <v>-1.3011573150306504</v>
      </c>
      <c r="F995" s="2">
        <f t="array" ref="F995:G995">LINEST(C895:C994,D895:D994)</f>
        <v>1.1027474040162593</v>
      </c>
      <c r="G995" s="2">
        <v>18.234035554847253</v>
      </c>
      <c r="H995" s="2">
        <f t="shared" si="198"/>
        <v>156.15290331503064</v>
      </c>
      <c r="I995" s="4">
        <f t="shared" si="199"/>
        <v>0.17599953533620241</v>
      </c>
      <c r="J995" t="str">
        <f>_xlfn.IFS(I995&gt;Backtesting!$H$15,IF(OR(J994=$J$3,J994=$J$5),$J$5,$J$3),I995&lt;-Backtesting!$H$15,IF(OR(J994=$J$4,J994=$J$5),$J$5,$J$4),TRUE,IF(OR(J994=$J$7,J994=$J$6),$J$7,$J$6))</f>
        <v>Do nothing</v>
      </c>
      <c r="K995" t="str">
        <f t="shared" si="200"/>
        <v>Null</v>
      </c>
      <c r="L995" t="str">
        <f t="shared" si="201"/>
        <v>Null</v>
      </c>
      <c r="M995" s="7">
        <f t="shared" si="189"/>
        <v>0</v>
      </c>
      <c r="N995" s="7">
        <f t="shared" si="190"/>
        <v>0</v>
      </c>
      <c r="O995" s="10">
        <f t="shared" si="191"/>
        <v>0</v>
      </c>
      <c r="P995" s="4">
        <f t="shared" si="202"/>
        <v>50.208218333333235</v>
      </c>
      <c r="Q995" s="19">
        <f t="shared" si="192"/>
        <v>50.208218333333235</v>
      </c>
      <c r="R995" s="2">
        <f t="shared" si="193"/>
        <v>0</v>
      </c>
      <c r="S995" s="2">
        <f t="shared" si="194"/>
        <v>0</v>
      </c>
      <c r="T995" s="19">
        <f t="shared" si="195"/>
        <v>50.208218333333235</v>
      </c>
      <c r="U995" s="19">
        <f t="shared" si="203"/>
        <v>0</v>
      </c>
      <c r="V995">
        <f t="shared" si="196"/>
        <v>2014</v>
      </c>
    </row>
    <row r="996" spans="1:22" x14ac:dyDescent="0.25">
      <c r="A996" s="5">
        <v>994</v>
      </c>
      <c r="B996" s="1">
        <v>41663</v>
      </c>
      <c r="C996" s="2">
        <v>155.29420500000001</v>
      </c>
      <c r="D996" s="2">
        <v>123.86969000000001</v>
      </c>
      <c r="E996" s="9">
        <f t="shared" si="197"/>
        <v>0.52949973385571525</v>
      </c>
      <c r="F996" s="2">
        <f t="array" ref="F996:G996">LINEST(C896:C995,D896:D995)</f>
        <v>1.1181705826356039</v>
      </c>
      <c r="G996" s="2">
        <v>16.257261827952647</v>
      </c>
      <c r="H996" s="2">
        <f t="shared" si="198"/>
        <v>154.76470526614429</v>
      </c>
      <c r="I996" s="4">
        <f t="shared" si="199"/>
        <v>0.58743864153070768</v>
      </c>
      <c r="J996" t="str">
        <f>_xlfn.IFS(I996&gt;Backtesting!$H$15,IF(OR(J995=$J$3,J995=$J$5),$J$5,$J$3),I996&lt;-Backtesting!$H$15,IF(OR(J995=$J$4,J995=$J$5),$J$5,$J$4),TRUE,IF(OR(J995=$J$7,J995=$J$6),$J$7,$J$6))</f>
        <v>Do nothing</v>
      </c>
      <c r="K996" t="str">
        <f t="shared" si="200"/>
        <v>Null</v>
      </c>
      <c r="L996" t="str">
        <f t="shared" si="201"/>
        <v>Null</v>
      </c>
      <c r="M996" s="7">
        <f t="shared" si="189"/>
        <v>0</v>
      </c>
      <c r="N996" s="7">
        <f t="shared" si="190"/>
        <v>0</v>
      </c>
      <c r="O996" s="10">
        <f t="shared" si="191"/>
        <v>0</v>
      </c>
      <c r="P996" s="4">
        <f t="shared" si="202"/>
        <v>50.208218333333235</v>
      </c>
      <c r="Q996" s="19">
        <f t="shared" si="192"/>
        <v>50.208218333333235</v>
      </c>
      <c r="R996" s="2">
        <f t="shared" si="193"/>
        <v>0</v>
      </c>
      <c r="S996" s="2">
        <f t="shared" si="194"/>
        <v>0</v>
      </c>
      <c r="T996" s="19">
        <f t="shared" si="195"/>
        <v>50.208218333333235</v>
      </c>
      <c r="U996" s="19">
        <f t="shared" si="203"/>
        <v>0</v>
      </c>
      <c r="V996">
        <f t="shared" si="196"/>
        <v>2014</v>
      </c>
    </row>
    <row r="997" spans="1:22" x14ac:dyDescent="0.25">
      <c r="A997" s="5">
        <v>995</v>
      </c>
      <c r="B997" s="1">
        <v>41666</v>
      </c>
      <c r="C997" s="2">
        <v>151.754684</v>
      </c>
      <c r="D997" s="2">
        <v>120.27346</v>
      </c>
      <c r="E997" s="9">
        <f t="shared" si="197"/>
        <v>1.120888790550822</v>
      </c>
      <c r="F997" s="2">
        <f t="array" ref="F997:G997">LINEST(C897:C996,D897:D996)</f>
        <v>1.1348765984435263</v>
      </c>
      <c r="G997" s="2">
        <v>14.138260041615666</v>
      </c>
      <c r="H997" s="2">
        <f t="shared" si="198"/>
        <v>150.63379520944918</v>
      </c>
      <c r="I997" s="4">
        <f t="shared" si="199"/>
        <v>0.72895585289131304</v>
      </c>
      <c r="J997" t="str">
        <f>_xlfn.IFS(I997&gt;Backtesting!$H$15,IF(OR(J996=$J$3,J996=$J$5),$J$5,$J$3),I997&lt;-Backtesting!$H$15,IF(OR(J996=$J$4,J996=$J$5),$J$5,$J$4),TRUE,IF(OR(J996=$J$7,J996=$J$6),$J$7,$J$6))</f>
        <v>Do nothing</v>
      </c>
      <c r="K997" t="str">
        <f t="shared" si="200"/>
        <v>Null</v>
      </c>
      <c r="L997" t="str">
        <f t="shared" si="201"/>
        <v>Null</v>
      </c>
      <c r="M997" s="7">
        <f t="shared" si="189"/>
        <v>0</v>
      </c>
      <c r="N997" s="7">
        <f t="shared" si="190"/>
        <v>0</v>
      </c>
      <c r="O997" s="10">
        <f t="shared" si="191"/>
        <v>0</v>
      </c>
      <c r="P997" s="4">
        <f t="shared" si="202"/>
        <v>50.208218333333235</v>
      </c>
      <c r="Q997" s="19">
        <f t="shared" si="192"/>
        <v>50.208218333333235</v>
      </c>
      <c r="R997" s="2">
        <f t="shared" si="193"/>
        <v>0</v>
      </c>
      <c r="S997" s="2">
        <f t="shared" si="194"/>
        <v>0</v>
      </c>
      <c r="T997" s="19">
        <f t="shared" si="195"/>
        <v>50.208218333333235</v>
      </c>
      <c r="U997" s="19">
        <f t="shared" si="203"/>
        <v>0</v>
      </c>
      <c r="V997">
        <f t="shared" si="196"/>
        <v>2014</v>
      </c>
    </row>
    <row r="998" spans="1:22" x14ac:dyDescent="0.25">
      <c r="A998" s="5">
        <v>996</v>
      </c>
      <c r="B998" s="1">
        <v>41667</v>
      </c>
      <c r="C998" s="2">
        <v>149.98497</v>
      </c>
      <c r="D998" s="2">
        <v>117.47640199999999</v>
      </c>
      <c r="E998" s="9">
        <f t="shared" si="197"/>
        <v>2.6978094872761176</v>
      </c>
      <c r="F998" s="2">
        <f t="array" ref="F998:G998">LINEST(C898:C997,D898:D997)</f>
        <v>1.1539603334130721</v>
      </c>
      <c r="G998" s="2">
        <v>11.724052492635792</v>
      </c>
      <c r="H998" s="2">
        <f t="shared" si="198"/>
        <v>147.28716051272389</v>
      </c>
      <c r="I998" s="4">
        <f t="shared" si="199"/>
        <v>1.0859234307610299</v>
      </c>
      <c r="J998" t="str">
        <f>_xlfn.IFS(I998&gt;Backtesting!$H$15,IF(OR(J997=$J$3,J997=$J$5),$J$5,$J$3),I998&lt;-Backtesting!$H$15,IF(OR(J997=$J$4,J997=$J$5),$J$5,$J$4),TRUE,IF(OR(J997=$J$7,J997=$J$6),$J$7,$J$6))</f>
        <v>Do nothing</v>
      </c>
      <c r="K998" t="str">
        <f t="shared" si="200"/>
        <v>Null</v>
      </c>
      <c r="L998" t="str">
        <f t="shared" si="201"/>
        <v>Null</v>
      </c>
      <c r="M998" s="7">
        <f t="shared" si="189"/>
        <v>0</v>
      </c>
      <c r="N998" s="7">
        <f t="shared" si="190"/>
        <v>0</v>
      </c>
      <c r="O998" s="10">
        <f t="shared" si="191"/>
        <v>0</v>
      </c>
      <c r="P998" s="4">
        <f t="shared" si="202"/>
        <v>50.208218333333235</v>
      </c>
      <c r="Q998" s="19">
        <f t="shared" si="192"/>
        <v>50.208218333333235</v>
      </c>
      <c r="R998" s="2">
        <f t="shared" si="193"/>
        <v>0</v>
      </c>
      <c r="S998" s="2">
        <f t="shared" si="194"/>
        <v>0</v>
      </c>
      <c r="T998" s="19">
        <f t="shared" si="195"/>
        <v>50.208218333333235</v>
      </c>
      <c r="U998" s="19">
        <f t="shared" si="203"/>
        <v>0</v>
      </c>
      <c r="V998">
        <f t="shared" si="196"/>
        <v>2014</v>
      </c>
    </row>
    <row r="999" spans="1:22" x14ac:dyDescent="0.25">
      <c r="A999" s="5">
        <v>997</v>
      </c>
      <c r="B999" s="1">
        <v>41668</v>
      </c>
      <c r="C999" s="2">
        <v>150.42739900000001</v>
      </c>
      <c r="D999" s="2">
        <v>116.677246</v>
      </c>
      <c r="E999" s="9">
        <f t="shared" si="197"/>
        <v>4.1453066599929684</v>
      </c>
      <c r="F999" s="2">
        <f t="array" ref="F999:G999">LINEST(C899:C998,D899:D998)</f>
        <v>1.162628286698729</v>
      </c>
      <c r="G999" s="2">
        <v>10.629825726300908</v>
      </c>
      <c r="H999" s="2">
        <f t="shared" si="198"/>
        <v>146.28209234000704</v>
      </c>
      <c r="I999" s="4">
        <f t="shared" si="199"/>
        <v>1.4004238506576492</v>
      </c>
      <c r="J999" t="str">
        <f>_xlfn.IFS(I999&gt;Backtesting!$H$15,IF(OR(J998=$J$3,J998=$J$5),$J$5,$J$3),I999&lt;-Backtesting!$H$15,IF(OR(J998=$J$4,J998=$J$5),$J$5,$J$4),TRUE,IF(OR(J998=$J$7,J998=$J$6),$J$7,$J$6))</f>
        <v>Do nothing</v>
      </c>
      <c r="K999" t="str">
        <f t="shared" si="200"/>
        <v>Null</v>
      </c>
      <c r="L999" t="str">
        <f t="shared" si="201"/>
        <v>Null</v>
      </c>
      <c r="M999" s="7">
        <f t="shared" si="189"/>
        <v>0</v>
      </c>
      <c r="N999" s="7">
        <f t="shared" si="190"/>
        <v>0</v>
      </c>
      <c r="O999" s="10">
        <f t="shared" si="191"/>
        <v>0</v>
      </c>
      <c r="P999" s="4">
        <f t="shared" si="202"/>
        <v>50.208218333333235</v>
      </c>
      <c r="Q999" s="19">
        <f t="shared" si="192"/>
        <v>50.208218333333235</v>
      </c>
      <c r="R999" s="2">
        <f t="shared" si="193"/>
        <v>0</v>
      </c>
      <c r="S999" s="2">
        <f t="shared" si="194"/>
        <v>0</v>
      </c>
      <c r="T999" s="19">
        <f t="shared" si="195"/>
        <v>50.208218333333235</v>
      </c>
      <c r="U999" s="19">
        <f t="shared" si="203"/>
        <v>0</v>
      </c>
      <c r="V999">
        <f t="shared" si="196"/>
        <v>2014</v>
      </c>
    </row>
    <row r="1000" spans="1:22" x14ac:dyDescent="0.25">
      <c r="A1000" s="5">
        <v>998</v>
      </c>
      <c r="B1000" s="1">
        <v>41669</v>
      </c>
      <c r="C1000" s="2">
        <v>151.31227100000001</v>
      </c>
      <c r="D1000" s="2">
        <v>116.677246</v>
      </c>
      <c r="E1000" s="9">
        <f t="shared" si="197"/>
        <v>5.0949435026716401</v>
      </c>
      <c r="F1000" s="2">
        <f t="array" ref="F1000:G1000">LINEST(C900:C999,D900:D999)</f>
        <v>1.1704940757716438</v>
      </c>
      <c r="G1000" s="2">
        <v>9.6473022769776549</v>
      </c>
      <c r="H1000" s="2">
        <f t="shared" si="198"/>
        <v>146.21732749732837</v>
      </c>
      <c r="I1000" s="4">
        <f t="shared" si="199"/>
        <v>1.5954189051076233</v>
      </c>
      <c r="J1000" t="str">
        <f>_xlfn.IFS(I1000&gt;Backtesting!$H$15,IF(OR(J999=$J$3,J999=$J$5),$J$5,$J$3),I1000&lt;-Backtesting!$H$15,IF(OR(J999=$J$4,J999=$J$5),$J$5,$J$4),TRUE,IF(OR(J999=$J$7,J999=$J$6),$J$7,$J$6))</f>
        <v>Do nothing</v>
      </c>
      <c r="K1000" t="str">
        <f t="shared" si="200"/>
        <v>Null</v>
      </c>
      <c r="L1000" t="str">
        <f t="shared" si="201"/>
        <v>Null</v>
      </c>
      <c r="M1000" s="7">
        <f t="shared" si="189"/>
        <v>0</v>
      </c>
      <c r="N1000" s="7">
        <f t="shared" si="190"/>
        <v>0</v>
      </c>
      <c r="O1000" s="10">
        <f t="shared" si="191"/>
        <v>0</v>
      </c>
      <c r="P1000" s="4">
        <f t="shared" si="202"/>
        <v>50.208218333333235</v>
      </c>
      <c r="Q1000" s="19">
        <f t="shared" si="192"/>
        <v>50.208218333333235</v>
      </c>
      <c r="R1000" s="2">
        <f t="shared" si="193"/>
        <v>0</v>
      </c>
      <c r="S1000" s="2">
        <f t="shared" si="194"/>
        <v>0</v>
      </c>
      <c r="T1000" s="19">
        <f t="shared" si="195"/>
        <v>50.208218333333235</v>
      </c>
      <c r="U1000" s="19">
        <f t="shared" si="203"/>
        <v>0</v>
      </c>
      <c r="V1000">
        <f t="shared" si="196"/>
        <v>2014</v>
      </c>
    </row>
    <row r="1001" spans="1:22" x14ac:dyDescent="0.25">
      <c r="A1001" s="5">
        <v>999</v>
      </c>
      <c r="B1001" s="1">
        <v>41670</v>
      </c>
      <c r="C1001" s="2">
        <v>150.42739900000001</v>
      </c>
      <c r="D1001" s="2">
        <v>119.074738</v>
      </c>
      <c r="E1001" s="9">
        <f t="shared" si="197"/>
        <v>1.5064105830343806</v>
      </c>
      <c r="F1001" s="2">
        <f t="array" ref="F1001:G1001">LINEST(C901:C1000,D901:D1000)</f>
        <v>1.1868368146785184</v>
      </c>
      <c r="G1001" s="2">
        <v>7.5987056603665053</v>
      </c>
      <c r="H1001" s="2">
        <f t="shared" si="198"/>
        <v>148.92098841696563</v>
      </c>
      <c r="I1001" s="4">
        <f t="shared" si="199"/>
        <v>0.80712875671152151</v>
      </c>
      <c r="J1001" t="str">
        <f>_xlfn.IFS(I1001&gt;Backtesting!$H$15,IF(OR(J1000=$J$3,J1000=$J$5),$J$5,$J$3),I1001&lt;-Backtesting!$H$15,IF(OR(J1000=$J$4,J1000=$J$5),$J$5,$J$4),TRUE,IF(OR(J1000=$J$7,J1000=$J$6),$J$7,$J$6))</f>
        <v>Do nothing</v>
      </c>
      <c r="K1001" t="str">
        <f t="shared" si="200"/>
        <v>Null</v>
      </c>
      <c r="L1001" t="str">
        <f t="shared" si="201"/>
        <v>Null</v>
      </c>
      <c r="M1001" s="7">
        <f t="shared" si="189"/>
        <v>0</v>
      </c>
      <c r="N1001" s="7">
        <f t="shared" si="190"/>
        <v>0</v>
      </c>
      <c r="O1001" s="10">
        <f t="shared" si="191"/>
        <v>0</v>
      </c>
      <c r="P1001" s="4">
        <f t="shared" si="202"/>
        <v>50.208218333333235</v>
      </c>
      <c r="Q1001" s="19">
        <f t="shared" si="192"/>
        <v>50.208218333333235</v>
      </c>
      <c r="R1001" s="2">
        <f t="shared" si="193"/>
        <v>0</v>
      </c>
      <c r="S1001" s="2">
        <f t="shared" si="194"/>
        <v>0</v>
      </c>
      <c r="T1001" s="19">
        <f t="shared" si="195"/>
        <v>50.208218333333235</v>
      </c>
      <c r="U1001" s="19">
        <f t="shared" si="203"/>
        <v>0</v>
      </c>
      <c r="V1001">
        <f t="shared" si="196"/>
        <v>2014</v>
      </c>
    </row>
    <row r="1002" spans="1:22" x14ac:dyDescent="0.25">
      <c r="A1002" s="5">
        <v>1000</v>
      </c>
      <c r="B1002" s="1">
        <v>41673</v>
      </c>
      <c r="C1002" s="2">
        <v>150.869843</v>
      </c>
      <c r="D1002" s="2">
        <v>119.87387099999999</v>
      </c>
      <c r="E1002" s="9">
        <f t="shared" si="197"/>
        <v>1.1602439228992694</v>
      </c>
      <c r="F1002" s="2">
        <f t="array" ref="F1002:G1002">LINEST(C902:C1001,D902:D1001)</f>
        <v>1.2098122861757603</v>
      </c>
      <c r="G1002" s="2">
        <v>4.6847171498525597</v>
      </c>
      <c r="H1002" s="2">
        <f t="shared" si="198"/>
        <v>149.70959907710073</v>
      </c>
      <c r="I1002" s="4">
        <f t="shared" si="199"/>
        <v>0.73990180119209881</v>
      </c>
      <c r="J1002" t="str">
        <f>_xlfn.IFS(I1002&gt;Backtesting!$H$15,IF(OR(J1001=$J$3,J1001=$J$5),$J$5,$J$3),I1002&lt;-Backtesting!$H$15,IF(OR(J1001=$J$4,J1001=$J$5),$J$5,$J$4),TRUE,IF(OR(J1001=$J$7,J1001=$J$6),$J$7,$J$6))</f>
        <v>Do nothing</v>
      </c>
      <c r="K1002" t="str">
        <f t="shared" si="200"/>
        <v>Null</v>
      </c>
      <c r="L1002" t="str">
        <f t="shared" si="201"/>
        <v>Null</v>
      </c>
      <c r="M1002" s="7">
        <f t="shared" si="189"/>
        <v>0</v>
      </c>
      <c r="N1002" s="7">
        <f t="shared" si="190"/>
        <v>0</v>
      </c>
      <c r="O1002" s="10">
        <f t="shared" si="191"/>
        <v>0</v>
      </c>
      <c r="P1002" s="4">
        <f t="shared" si="202"/>
        <v>50.208218333333235</v>
      </c>
      <c r="Q1002" s="19">
        <f t="shared" si="192"/>
        <v>50.208218333333235</v>
      </c>
      <c r="R1002" s="2">
        <f t="shared" si="193"/>
        <v>0</v>
      </c>
      <c r="S1002" s="2">
        <f t="shared" si="194"/>
        <v>0</v>
      </c>
      <c r="T1002" s="19">
        <f t="shared" si="195"/>
        <v>50.208218333333235</v>
      </c>
      <c r="U1002" s="19">
        <f t="shared" si="203"/>
        <v>0</v>
      </c>
      <c r="V1002">
        <f t="shared" si="196"/>
        <v>2014</v>
      </c>
    </row>
    <row r="1003" spans="1:22" x14ac:dyDescent="0.25">
      <c r="A1003" s="5">
        <v>1001</v>
      </c>
      <c r="B1003" s="1">
        <v>41674</v>
      </c>
      <c r="C1003" s="2">
        <v>146.887924</v>
      </c>
      <c r="D1003" s="2">
        <v>116.677246</v>
      </c>
      <c r="E1003" s="9">
        <f t="shared" si="197"/>
        <v>1.2344837280931813</v>
      </c>
      <c r="F1003" s="2">
        <f t="array" ref="F1003:G1003">LINEST(C903:C1002,D903:D1002)</f>
        <v>1.2270685054576442</v>
      </c>
      <c r="G1003" s="2">
        <v>2.4824664017729106</v>
      </c>
      <c r="H1003" s="2">
        <f t="shared" si="198"/>
        <v>145.65344027190682</v>
      </c>
      <c r="I1003" s="4">
        <f t="shared" si="199"/>
        <v>0.76216654673303774</v>
      </c>
      <c r="J1003" t="str">
        <f>_xlfn.IFS(I1003&gt;Backtesting!$H$15,IF(OR(J1002=$J$3,J1002=$J$5),$J$5,$J$3),I1003&lt;-Backtesting!$H$15,IF(OR(J1002=$J$4,J1002=$J$5),$J$5,$J$4),TRUE,IF(OR(J1002=$J$7,J1002=$J$6),$J$7,$J$6))</f>
        <v>Do nothing</v>
      </c>
      <c r="K1003" t="str">
        <f t="shared" si="200"/>
        <v>Null</v>
      </c>
      <c r="L1003" t="str">
        <f t="shared" si="201"/>
        <v>Null</v>
      </c>
      <c r="M1003" s="7">
        <f t="shared" si="189"/>
        <v>0</v>
      </c>
      <c r="N1003" s="7">
        <f t="shared" si="190"/>
        <v>0</v>
      </c>
      <c r="O1003" s="10">
        <f t="shared" si="191"/>
        <v>0</v>
      </c>
      <c r="P1003" s="4">
        <f t="shared" si="202"/>
        <v>50.208218333333235</v>
      </c>
      <c r="Q1003" s="19">
        <f t="shared" si="192"/>
        <v>50.208218333333235</v>
      </c>
      <c r="R1003" s="2">
        <f t="shared" si="193"/>
        <v>0</v>
      </c>
      <c r="S1003" s="2">
        <f t="shared" si="194"/>
        <v>0</v>
      </c>
      <c r="T1003" s="19">
        <f t="shared" si="195"/>
        <v>50.208218333333235</v>
      </c>
      <c r="U1003" s="19">
        <f t="shared" si="203"/>
        <v>0</v>
      </c>
      <c r="V1003">
        <f t="shared" si="196"/>
        <v>2014</v>
      </c>
    </row>
    <row r="1004" spans="1:22" x14ac:dyDescent="0.25">
      <c r="A1004" s="5">
        <v>1002</v>
      </c>
      <c r="B1004" s="1">
        <v>41675</v>
      </c>
      <c r="C1004" s="2">
        <v>149.542542</v>
      </c>
      <c r="D1004" s="2">
        <v>117.07682</v>
      </c>
      <c r="E1004" s="9">
        <f t="shared" si="197"/>
        <v>3.4205469800623973</v>
      </c>
      <c r="F1004" s="2">
        <f t="array" ref="F1004:G1004">LINEST(C904:C1003,D904:D1003)</f>
        <v>1.2271951913929366</v>
      </c>
      <c r="G1004" s="2">
        <v>2.4458844923612162</v>
      </c>
      <c r="H1004" s="2">
        <f t="shared" si="198"/>
        <v>146.1219950199376</v>
      </c>
      <c r="I1004" s="4">
        <f t="shared" si="199"/>
        <v>1.2361163715521899</v>
      </c>
      <c r="J1004" t="str">
        <f>_xlfn.IFS(I1004&gt;Backtesting!$H$15,IF(OR(J1003=$J$3,J1003=$J$5),$J$5,$J$3),I1004&lt;-Backtesting!$H$15,IF(OR(J1003=$J$4,J1003=$J$5),$J$5,$J$4),TRUE,IF(OR(J1003=$J$7,J1003=$J$6),$J$7,$J$6))</f>
        <v>Do nothing</v>
      </c>
      <c r="K1004" t="str">
        <f t="shared" si="200"/>
        <v>Null</v>
      </c>
      <c r="L1004" t="str">
        <f t="shared" si="201"/>
        <v>Null</v>
      </c>
      <c r="M1004" s="7">
        <f t="shared" si="189"/>
        <v>0</v>
      </c>
      <c r="N1004" s="7">
        <f t="shared" si="190"/>
        <v>0</v>
      </c>
      <c r="O1004" s="10">
        <f t="shared" si="191"/>
        <v>0</v>
      </c>
      <c r="P1004" s="4">
        <f t="shared" si="202"/>
        <v>50.208218333333235</v>
      </c>
      <c r="Q1004" s="19">
        <f t="shared" si="192"/>
        <v>50.208218333333235</v>
      </c>
      <c r="R1004" s="2">
        <f t="shared" si="193"/>
        <v>0</v>
      </c>
      <c r="S1004" s="2">
        <f t="shared" si="194"/>
        <v>0</v>
      </c>
      <c r="T1004" s="19">
        <f t="shared" si="195"/>
        <v>50.208218333333235</v>
      </c>
      <c r="U1004" s="19">
        <f t="shared" si="203"/>
        <v>0</v>
      </c>
      <c r="V1004">
        <f t="shared" si="196"/>
        <v>2014</v>
      </c>
    </row>
    <row r="1005" spans="1:22" x14ac:dyDescent="0.25">
      <c r="A1005" s="5">
        <v>1003</v>
      </c>
      <c r="B1005" s="1">
        <v>41676</v>
      </c>
      <c r="C1005" s="2">
        <v>148.657669</v>
      </c>
      <c r="D1005" s="2">
        <v>117.47640199999999</v>
      </c>
      <c r="E1005" s="9">
        <f t="shared" si="197"/>
        <v>2.0616417864864331</v>
      </c>
      <c r="F1005" s="2">
        <f t="array" ref="F1005:G1005">LINEST(C905:C1004,D905:D1004)</f>
        <v>1.2247443589793512</v>
      </c>
      <c r="G1005" s="2">
        <v>2.7174665508229907</v>
      </c>
      <c r="H1005" s="2">
        <f t="shared" si="198"/>
        <v>146.59602721351357</v>
      </c>
      <c r="I1005" s="4">
        <f t="shared" si="199"/>
        <v>0.94000523274471215</v>
      </c>
      <c r="J1005" t="str">
        <f>_xlfn.IFS(I1005&gt;Backtesting!$H$15,IF(OR(J1004=$J$3,J1004=$J$5),$J$5,$J$3),I1005&lt;-Backtesting!$H$15,IF(OR(J1004=$J$4,J1004=$J$5),$J$5,$J$4),TRUE,IF(OR(J1004=$J$7,J1004=$J$6),$J$7,$J$6))</f>
        <v>Do nothing</v>
      </c>
      <c r="K1005" t="str">
        <f t="shared" si="200"/>
        <v>Null</v>
      </c>
      <c r="L1005" t="str">
        <f t="shared" si="201"/>
        <v>Null</v>
      </c>
      <c r="M1005" s="7">
        <f t="shared" si="189"/>
        <v>0</v>
      </c>
      <c r="N1005" s="7">
        <f t="shared" si="190"/>
        <v>0</v>
      </c>
      <c r="O1005" s="10">
        <f t="shared" si="191"/>
        <v>0</v>
      </c>
      <c r="P1005" s="4">
        <f t="shared" si="202"/>
        <v>50.208218333333235</v>
      </c>
      <c r="Q1005" s="19">
        <f t="shared" si="192"/>
        <v>50.208218333333235</v>
      </c>
      <c r="R1005" s="2">
        <f t="shared" si="193"/>
        <v>0</v>
      </c>
      <c r="S1005" s="2">
        <f t="shared" si="194"/>
        <v>0</v>
      </c>
      <c r="T1005" s="19">
        <f t="shared" si="195"/>
        <v>50.208218333333235</v>
      </c>
      <c r="U1005" s="19">
        <f t="shared" si="203"/>
        <v>0</v>
      </c>
      <c r="V1005">
        <f t="shared" si="196"/>
        <v>2014</v>
      </c>
    </row>
    <row r="1006" spans="1:22" x14ac:dyDescent="0.25">
      <c r="A1006" s="5">
        <v>1004</v>
      </c>
      <c r="B1006" s="1">
        <v>41677</v>
      </c>
      <c r="C1006" s="2">
        <v>148.21521000000001</v>
      </c>
      <c r="D1006" s="2">
        <v>118.275566</v>
      </c>
      <c r="E1006" s="9">
        <f t="shared" si="197"/>
        <v>0.62835798901880935</v>
      </c>
      <c r="F1006" s="2">
        <f t="array" ref="F1006:G1006">LINEST(C906:C1005,D906:D1005)</f>
        <v>1.220076936659489</v>
      </c>
      <c r="G1006" s="2">
        <v>3.2815617640339951</v>
      </c>
      <c r="H1006" s="2">
        <f t="shared" si="198"/>
        <v>147.5868520109812</v>
      </c>
      <c r="I1006" s="4">
        <f t="shared" si="199"/>
        <v>0.62247026576174036</v>
      </c>
      <c r="J1006" t="str">
        <f>_xlfn.IFS(I1006&gt;Backtesting!$H$15,IF(OR(J1005=$J$3,J1005=$J$5),$J$5,$J$3),I1006&lt;-Backtesting!$H$15,IF(OR(J1005=$J$4,J1005=$J$5),$J$5,$J$4),TRUE,IF(OR(J1005=$J$7,J1005=$J$6),$J$7,$J$6))</f>
        <v>Do nothing</v>
      </c>
      <c r="K1006" t="str">
        <f t="shared" si="200"/>
        <v>Null</v>
      </c>
      <c r="L1006" t="str">
        <f t="shared" si="201"/>
        <v>Null</v>
      </c>
      <c r="M1006" s="7">
        <f t="shared" si="189"/>
        <v>0</v>
      </c>
      <c r="N1006" s="7">
        <f t="shared" si="190"/>
        <v>0</v>
      </c>
      <c r="O1006" s="10">
        <f t="shared" si="191"/>
        <v>0</v>
      </c>
      <c r="P1006" s="4">
        <f t="shared" si="202"/>
        <v>50.208218333333235</v>
      </c>
      <c r="Q1006" s="19">
        <f t="shared" si="192"/>
        <v>50.208218333333235</v>
      </c>
      <c r="R1006" s="2">
        <f t="shared" si="193"/>
        <v>0</v>
      </c>
      <c r="S1006" s="2">
        <f t="shared" si="194"/>
        <v>0</v>
      </c>
      <c r="T1006" s="19">
        <f t="shared" si="195"/>
        <v>50.208218333333235</v>
      </c>
      <c r="U1006" s="19">
        <f t="shared" si="203"/>
        <v>0</v>
      </c>
      <c r="V1006">
        <f t="shared" si="196"/>
        <v>2014</v>
      </c>
    </row>
    <row r="1007" spans="1:22" x14ac:dyDescent="0.25">
      <c r="A1007" s="5">
        <v>1005</v>
      </c>
      <c r="B1007" s="1">
        <v>41680</v>
      </c>
      <c r="C1007" s="2">
        <v>146.44549599999999</v>
      </c>
      <c r="D1007" s="2">
        <v>117.07682</v>
      </c>
      <c r="E1007" s="9">
        <f t="shared" si="197"/>
        <v>0.33199589774108063</v>
      </c>
      <c r="F1007" s="2">
        <f t="array" ref="F1007:G1007">LINEST(C907:C1006,D907:D1006)</f>
        <v>1.2184205053336852</v>
      </c>
      <c r="G1007" s="2">
        <v>3.4647019149980167</v>
      </c>
      <c r="H1007" s="2">
        <f t="shared" si="198"/>
        <v>146.11350010225891</v>
      </c>
      <c r="I1007" s="4">
        <f t="shared" si="199"/>
        <v>0.55579470123386698</v>
      </c>
      <c r="J1007" t="str">
        <f>_xlfn.IFS(I1007&gt;Backtesting!$H$15,IF(OR(J1006=$J$3,J1006=$J$5),$J$5,$J$3),I1007&lt;-Backtesting!$H$15,IF(OR(J1006=$J$4,J1006=$J$5),$J$5,$J$4),TRUE,IF(OR(J1006=$J$7,J1006=$J$6),$J$7,$J$6))</f>
        <v>Do nothing</v>
      </c>
      <c r="K1007" t="str">
        <f t="shared" si="200"/>
        <v>Null</v>
      </c>
      <c r="L1007" t="str">
        <f t="shared" si="201"/>
        <v>Null</v>
      </c>
      <c r="M1007" s="7">
        <f t="shared" si="189"/>
        <v>0</v>
      </c>
      <c r="N1007" s="7">
        <f t="shared" si="190"/>
        <v>0</v>
      </c>
      <c r="O1007" s="10">
        <f t="shared" si="191"/>
        <v>0</v>
      </c>
      <c r="P1007" s="4">
        <f t="shared" si="202"/>
        <v>50.208218333333235</v>
      </c>
      <c r="Q1007" s="19">
        <f t="shared" si="192"/>
        <v>50.208218333333235</v>
      </c>
      <c r="R1007" s="2">
        <f t="shared" si="193"/>
        <v>0</v>
      </c>
      <c r="S1007" s="2">
        <f t="shared" si="194"/>
        <v>0</v>
      </c>
      <c r="T1007" s="19">
        <f t="shared" si="195"/>
        <v>50.208218333333235</v>
      </c>
      <c r="U1007" s="19">
        <f t="shared" si="203"/>
        <v>0</v>
      </c>
      <c r="V1007">
        <f t="shared" si="196"/>
        <v>2014</v>
      </c>
    </row>
    <row r="1008" spans="1:22" x14ac:dyDescent="0.25">
      <c r="A1008" s="5">
        <v>1006</v>
      </c>
      <c r="B1008" s="1">
        <v>41681</v>
      </c>
      <c r="C1008" s="2">
        <v>147.33036799999999</v>
      </c>
      <c r="D1008" s="2">
        <v>117.87599899999999</v>
      </c>
      <c r="E1008" s="9">
        <f t="shared" si="197"/>
        <v>0.26044396375667134</v>
      </c>
      <c r="F1008" s="2">
        <f t="array" ref="F1008:G1008">LINEST(C908:C1007,D908:D1007)</f>
        <v>1.2170529699052568</v>
      </c>
      <c r="G1008" s="2">
        <v>3.6085893727442624</v>
      </c>
      <c r="H1008" s="2">
        <f t="shared" si="198"/>
        <v>147.06992403624332</v>
      </c>
      <c r="I1008" s="4">
        <f t="shared" si="199"/>
        <v>0.53916100836495384</v>
      </c>
      <c r="J1008" t="str">
        <f>_xlfn.IFS(I1008&gt;Backtesting!$H$15,IF(OR(J1007=$J$3,J1007=$J$5),$J$5,$J$3),I1008&lt;-Backtesting!$H$15,IF(OR(J1007=$J$4,J1007=$J$5),$J$5,$J$4),TRUE,IF(OR(J1007=$J$7,J1007=$J$6),$J$7,$J$6))</f>
        <v>Do nothing</v>
      </c>
      <c r="K1008" t="str">
        <f t="shared" si="200"/>
        <v>Null</v>
      </c>
      <c r="L1008" t="str">
        <f t="shared" si="201"/>
        <v>Null</v>
      </c>
      <c r="M1008" s="7">
        <f t="shared" si="189"/>
        <v>0</v>
      </c>
      <c r="N1008" s="7">
        <f t="shared" si="190"/>
        <v>0</v>
      </c>
      <c r="O1008" s="10">
        <f t="shared" si="191"/>
        <v>0</v>
      </c>
      <c r="P1008" s="4">
        <f t="shared" si="202"/>
        <v>50.208218333333235</v>
      </c>
      <c r="Q1008" s="19">
        <f t="shared" si="192"/>
        <v>50.208218333333235</v>
      </c>
      <c r="R1008" s="2">
        <f t="shared" si="193"/>
        <v>0</v>
      </c>
      <c r="S1008" s="2">
        <f t="shared" si="194"/>
        <v>0</v>
      </c>
      <c r="T1008" s="19">
        <f t="shared" si="195"/>
        <v>50.208218333333235</v>
      </c>
      <c r="U1008" s="19">
        <f t="shared" si="203"/>
        <v>0</v>
      </c>
      <c r="V1008">
        <f t="shared" si="196"/>
        <v>2014</v>
      </c>
    </row>
    <row r="1009" spans="1:22" x14ac:dyDescent="0.25">
      <c r="A1009" s="5">
        <v>1007</v>
      </c>
      <c r="B1009" s="1">
        <v>41682</v>
      </c>
      <c r="C1009" s="2">
        <v>150.42739900000001</v>
      </c>
      <c r="D1009" s="2">
        <v>119.87387099999999</v>
      </c>
      <c r="E1009" s="9">
        <f t="shared" si="197"/>
        <v>0.9231770324949764</v>
      </c>
      <c r="F1009" s="2">
        <f t="array" ref="F1009:G1009">LINEST(C909:C1008,D909:D1008)</f>
        <v>1.2120936289357531</v>
      </c>
      <c r="G1009" s="2">
        <v>4.2058666525387025</v>
      </c>
      <c r="H1009" s="2">
        <f t="shared" si="198"/>
        <v>149.50422196750503</v>
      </c>
      <c r="I1009" s="4">
        <f t="shared" si="199"/>
        <v>0.68186643612079578</v>
      </c>
      <c r="J1009" t="str">
        <f>_xlfn.IFS(I1009&gt;Backtesting!$H$15,IF(OR(J1008=$J$3,J1008=$J$5),$J$5,$J$3),I1009&lt;-Backtesting!$H$15,IF(OR(J1008=$J$4,J1008=$J$5),$J$5,$J$4),TRUE,IF(OR(J1008=$J$7,J1008=$J$6),$J$7,$J$6))</f>
        <v>Do nothing</v>
      </c>
      <c r="K1009" t="str">
        <f t="shared" si="200"/>
        <v>Null</v>
      </c>
      <c r="L1009" t="str">
        <f t="shared" si="201"/>
        <v>Null</v>
      </c>
      <c r="M1009" s="7">
        <f t="shared" si="189"/>
        <v>0</v>
      </c>
      <c r="N1009" s="7">
        <f t="shared" si="190"/>
        <v>0</v>
      </c>
      <c r="O1009" s="10">
        <f t="shared" si="191"/>
        <v>0</v>
      </c>
      <c r="P1009" s="4">
        <f t="shared" si="202"/>
        <v>50.208218333333235</v>
      </c>
      <c r="Q1009" s="19">
        <f t="shared" si="192"/>
        <v>50.208218333333235</v>
      </c>
      <c r="R1009" s="2">
        <f t="shared" si="193"/>
        <v>0</v>
      </c>
      <c r="S1009" s="2">
        <f t="shared" si="194"/>
        <v>0</v>
      </c>
      <c r="T1009" s="19">
        <f t="shared" si="195"/>
        <v>50.208218333333235</v>
      </c>
      <c r="U1009" s="19">
        <f t="shared" si="203"/>
        <v>0</v>
      </c>
      <c r="V1009">
        <f t="shared" si="196"/>
        <v>2014</v>
      </c>
    </row>
    <row r="1010" spans="1:22" x14ac:dyDescent="0.25">
      <c r="A1010" s="5">
        <v>1008</v>
      </c>
      <c r="B1010" s="1">
        <v>41683</v>
      </c>
      <c r="C1010" s="2">
        <v>148.657669</v>
      </c>
      <c r="D1010" s="2">
        <v>119.074738</v>
      </c>
      <c r="E1010" s="9">
        <f t="shared" si="197"/>
        <v>0.11499636228475651</v>
      </c>
      <c r="F1010" s="2">
        <f t="array" ref="F1010:G1010">LINEST(C910:C1009,D910:D1009)</f>
        <v>1.2049680646654795</v>
      </c>
      <c r="G1010" s="2">
        <v>5.0614160393062093</v>
      </c>
      <c r="H1010" s="2">
        <f t="shared" si="198"/>
        <v>148.54267263771524</v>
      </c>
      <c r="I1010" s="4">
        <f t="shared" si="199"/>
        <v>0.50645539588406985</v>
      </c>
      <c r="J1010" t="str">
        <f>_xlfn.IFS(I1010&gt;Backtesting!$H$15,IF(OR(J1009=$J$3,J1009=$J$5),$J$5,$J$3),I1010&lt;-Backtesting!$H$15,IF(OR(J1009=$J$4,J1009=$J$5),$J$5,$J$4),TRUE,IF(OR(J1009=$J$7,J1009=$J$6),$J$7,$J$6))</f>
        <v>Do nothing</v>
      </c>
      <c r="K1010" t="str">
        <f t="shared" si="200"/>
        <v>Null</v>
      </c>
      <c r="L1010" t="str">
        <f t="shared" si="201"/>
        <v>Null</v>
      </c>
      <c r="M1010" s="7">
        <f t="shared" si="189"/>
        <v>0</v>
      </c>
      <c r="N1010" s="7">
        <f t="shared" si="190"/>
        <v>0</v>
      </c>
      <c r="O1010" s="10">
        <f t="shared" si="191"/>
        <v>0</v>
      </c>
      <c r="P1010" s="4">
        <f t="shared" si="202"/>
        <v>50.208218333333235</v>
      </c>
      <c r="Q1010" s="19">
        <f t="shared" si="192"/>
        <v>50.208218333333235</v>
      </c>
      <c r="R1010" s="2">
        <f t="shared" si="193"/>
        <v>0</v>
      </c>
      <c r="S1010" s="2">
        <f t="shared" si="194"/>
        <v>0</v>
      </c>
      <c r="T1010" s="19">
        <f t="shared" si="195"/>
        <v>50.208218333333235</v>
      </c>
      <c r="U1010" s="19">
        <f t="shared" si="203"/>
        <v>0</v>
      </c>
      <c r="V1010">
        <f t="shared" si="196"/>
        <v>2014</v>
      </c>
    </row>
    <row r="1011" spans="1:22" x14ac:dyDescent="0.25">
      <c r="A1011" s="5">
        <v>1009</v>
      </c>
      <c r="B1011" s="1">
        <v>41687</v>
      </c>
      <c r="C1011" s="2">
        <v>151.31227100000001</v>
      </c>
      <c r="D1011" s="2">
        <v>122.670959</v>
      </c>
      <c r="E1011" s="9">
        <f t="shared" si="197"/>
        <v>-1.5333657779129624</v>
      </c>
      <c r="F1011" s="2">
        <f t="array" ref="F1011:G1011">LINEST(C911:C1010,D911:D1010)</f>
        <v>1.1989623319688951</v>
      </c>
      <c r="G1011" s="2">
        <v>5.767777710412247</v>
      </c>
      <c r="H1011" s="2">
        <f t="shared" si="198"/>
        <v>152.84563677791297</v>
      </c>
      <c r="I1011" s="4">
        <f t="shared" si="199"/>
        <v>0.14992964857184232</v>
      </c>
      <c r="J1011" t="str">
        <f>_xlfn.IFS(I1011&gt;Backtesting!$H$15,IF(OR(J1010=$J$3,J1010=$J$5),$J$5,$J$3),I1011&lt;-Backtesting!$H$15,IF(OR(J1010=$J$4,J1010=$J$5),$J$5,$J$4),TRUE,IF(OR(J1010=$J$7,J1010=$J$6),$J$7,$J$6))</f>
        <v>Do nothing</v>
      </c>
      <c r="K1011" t="str">
        <f t="shared" si="200"/>
        <v>Null</v>
      </c>
      <c r="L1011" t="str">
        <f t="shared" si="201"/>
        <v>Null</v>
      </c>
      <c r="M1011" s="7">
        <f t="shared" si="189"/>
        <v>0</v>
      </c>
      <c r="N1011" s="7">
        <f t="shared" si="190"/>
        <v>0</v>
      </c>
      <c r="O1011" s="10">
        <f t="shared" si="191"/>
        <v>0</v>
      </c>
      <c r="P1011" s="4">
        <f t="shared" si="202"/>
        <v>50.208218333333235</v>
      </c>
      <c r="Q1011" s="19">
        <f t="shared" si="192"/>
        <v>50.208218333333235</v>
      </c>
      <c r="R1011" s="2">
        <f t="shared" si="193"/>
        <v>0</v>
      </c>
      <c r="S1011" s="2">
        <f t="shared" si="194"/>
        <v>0</v>
      </c>
      <c r="T1011" s="19">
        <f t="shared" si="195"/>
        <v>50.208218333333235</v>
      </c>
      <c r="U1011" s="19">
        <f t="shared" si="203"/>
        <v>0</v>
      </c>
      <c r="V1011">
        <f t="shared" si="196"/>
        <v>2014</v>
      </c>
    </row>
    <row r="1012" spans="1:22" x14ac:dyDescent="0.25">
      <c r="A1012" s="5">
        <v>1010</v>
      </c>
      <c r="B1012" s="1">
        <v>41688</v>
      </c>
      <c r="C1012" s="2">
        <v>149.542542</v>
      </c>
      <c r="D1012" s="2">
        <v>121.472206</v>
      </c>
      <c r="E1012" s="9">
        <f t="shared" si="197"/>
        <v>-1.8471948666640401</v>
      </c>
      <c r="F1012" s="2">
        <f t="array" ref="F1012:G1012">LINEST(C912:C1011,D912:D1011)</f>
        <v>1.1923287962691609</v>
      </c>
      <c r="G1012" s="2">
        <v>6.5549277065244951</v>
      </c>
      <c r="H1012" s="2">
        <f t="shared" si="198"/>
        <v>151.38973686666404</v>
      </c>
      <c r="I1012" s="4">
        <f t="shared" si="199"/>
        <v>8.381649458957946E-2</v>
      </c>
      <c r="J1012" t="str">
        <f>_xlfn.IFS(I1012&gt;Backtesting!$H$15,IF(OR(J1011=$J$3,J1011=$J$5),$J$5,$J$3),I1012&lt;-Backtesting!$H$15,IF(OR(J1011=$J$4,J1011=$J$5),$J$5,$J$4),TRUE,IF(OR(J1011=$J$7,J1011=$J$6),$J$7,$J$6))</f>
        <v>Do nothing</v>
      </c>
      <c r="K1012" t="str">
        <f t="shared" si="200"/>
        <v>Null</v>
      </c>
      <c r="L1012" t="str">
        <f t="shared" si="201"/>
        <v>Null</v>
      </c>
      <c r="M1012" s="7">
        <f t="shared" ref="M1012:M1075" si="204">_xlfn.IFS(L1011="Null",_xlfn.IFS(L1012="KBANK",C1012,L1012="SCB",D1012,TRUE,0),AND(L1011="KBANK",L1012="Null"),D1012,AND(L1011="SCB",L1012="Null"),C1012,TRUE,0)</f>
        <v>0</v>
      </c>
      <c r="N1012" s="7">
        <f t="shared" ref="N1012:N1075" si="205">_xlfn.IFS(K1011="Null",_xlfn.IFS(K1012="KBANK",-C1012,K1012="SCB",-D1012,TRUE,0),AND(K1011="KBANK",K1012="Null"),-D1012,AND(K1011="SCB",K1012="Null"),-C1012,TRUE,0)</f>
        <v>0</v>
      </c>
      <c r="O1012" s="10">
        <f t="shared" ref="O1012:O1075" si="206">SUM(M1012:N1012)</f>
        <v>0</v>
      </c>
      <c r="P1012" s="4">
        <f t="shared" si="202"/>
        <v>50.208218333333235</v>
      </c>
      <c r="Q1012" s="19">
        <f t="shared" si="192"/>
        <v>50.208218333333235</v>
      </c>
      <c r="R1012" s="2">
        <f t="shared" si="193"/>
        <v>0</v>
      </c>
      <c r="S1012" s="2">
        <f t="shared" si="194"/>
        <v>0</v>
      </c>
      <c r="T1012" s="19">
        <f t="shared" si="195"/>
        <v>50.208218333333235</v>
      </c>
      <c r="U1012" s="19">
        <f t="shared" si="203"/>
        <v>0</v>
      </c>
      <c r="V1012">
        <f t="shared" si="196"/>
        <v>2014</v>
      </c>
    </row>
    <row r="1013" spans="1:22" x14ac:dyDescent="0.25">
      <c r="A1013" s="5">
        <v>1011</v>
      </c>
      <c r="B1013" s="1">
        <v>41689</v>
      </c>
      <c r="C1013" s="2">
        <v>149.10011299999999</v>
      </c>
      <c r="D1013" s="2">
        <v>120.673058</v>
      </c>
      <c r="E1013" s="9">
        <f t="shared" si="197"/>
        <v>-1.3126116268499288</v>
      </c>
      <c r="F1013" s="2">
        <f t="array" ref="F1013:G1013">LINEST(C913:C1012,D913:D1012)</f>
        <v>1.1805405493554304</v>
      </c>
      <c r="G1013" s="2">
        <v>7.9532864431301959</v>
      </c>
      <c r="H1013" s="2">
        <f t="shared" si="198"/>
        <v>150.41272462684992</v>
      </c>
      <c r="I1013" s="4">
        <f t="shared" si="199"/>
        <v>0.20814620454441288</v>
      </c>
      <c r="J1013" t="str">
        <f>_xlfn.IFS(I1013&gt;Backtesting!$H$15,IF(OR(J1012=$J$3,J1012=$J$5),$J$5,$J$3),I1013&lt;-Backtesting!$H$15,IF(OR(J1012=$J$4,J1012=$J$5),$J$5,$J$4),TRUE,IF(OR(J1012=$J$7,J1012=$J$6),$J$7,$J$6))</f>
        <v>Do nothing</v>
      </c>
      <c r="K1013" t="str">
        <f t="shared" si="200"/>
        <v>Null</v>
      </c>
      <c r="L1013" t="str">
        <f t="shared" si="201"/>
        <v>Null</v>
      </c>
      <c r="M1013" s="7">
        <f t="shared" si="204"/>
        <v>0</v>
      </c>
      <c r="N1013" s="7">
        <f t="shared" si="205"/>
        <v>0</v>
      </c>
      <c r="O1013" s="10">
        <f t="shared" si="206"/>
        <v>0</v>
      </c>
      <c r="P1013" s="4">
        <f t="shared" si="202"/>
        <v>50.208218333333235</v>
      </c>
      <c r="Q1013" s="19">
        <f t="shared" si="192"/>
        <v>50.208218333333235</v>
      </c>
      <c r="R1013" s="2">
        <f t="shared" si="193"/>
        <v>0</v>
      </c>
      <c r="S1013" s="2">
        <f t="shared" si="194"/>
        <v>0</v>
      </c>
      <c r="T1013" s="19">
        <f t="shared" si="195"/>
        <v>50.208218333333235</v>
      </c>
      <c r="U1013" s="19">
        <f t="shared" si="203"/>
        <v>0</v>
      </c>
      <c r="V1013">
        <f t="shared" si="196"/>
        <v>2014</v>
      </c>
    </row>
    <row r="1014" spans="1:22" x14ac:dyDescent="0.25">
      <c r="A1014" s="5">
        <v>1012</v>
      </c>
      <c r="B1014" s="1">
        <v>41690</v>
      </c>
      <c r="C1014" s="2">
        <v>146.00306699999999</v>
      </c>
      <c r="D1014" s="2">
        <v>117.87599899999999</v>
      </c>
      <c r="E1014" s="9">
        <f t="shared" si="197"/>
        <v>-1.0789302544953046</v>
      </c>
      <c r="F1014" s="2">
        <f t="array" ref="F1014:G1014">LINEST(C914:C1013,D914:D1013)</f>
        <v>1.1733687058616153</v>
      </c>
      <c r="G1014" s="2">
        <v>8.7699888557202428</v>
      </c>
      <c r="H1014" s="2">
        <f t="shared" si="198"/>
        <v>147.08199725449529</v>
      </c>
      <c r="I1014" s="4">
        <f t="shared" si="199"/>
        <v>0.26897038646269994</v>
      </c>
      <c r="J1014" t="str">
        <f>_xlfn.IFS(I1014&gt;Backtesting!$H$15,IF(OR(J1013=$J$3,J1013=$J$5),$J$5,$J$3),I1014&lt;-Backtesting!$H$15,IF(OR(J1013=$J$4,J1013=$J$5),$J$5,$J$4),TRUE,IF(OR(J1013=$J$7,J1013=$J$6),$J$7,$J$6))</f>
        <v>Do nothing</v>
      </c>
      <c r="K1014" t="str">
        <f t="shared" si="200"/>
        <v>Null</v>
      </c>
      <c r="L1014" t="str">
        <f t="shared" si="201"/>
        <v>Null</v>
      </c>
      <c r="M1014" s="7">
        <f t="shared" si="204"/>
        <v>0</v>
      </c>
      <c r="N1014" s="7">
        <f t="shared" si="205"/>
        <v>0</v>
      </c>
      <c r="O1014" s="10">
        <f t="shared" si="206"/>
        <v>0</v>
      </c>
      <c r="P1014" s="4">
        <f t="shared" si="202"/>
        <v>50.208218333333235</v>
      </c>
      <c r="Q1014" s="19">
        <f t="shared" ref="Q1014:Q1077" si="207">P1014+O1014</f>
        <v>50.208218333333235</v>
      </c>
      <c r="R1014" s="2">
        <f t="shared" ref="R1014:R1077" si="208">_xlfn.IFS(K1014="KBANK",C1014,K1014="SCB",D1014,K1014="Null",0)</f>
        <v>0</v>
      </c>
      <c r="S1014" s="2">
        <f t="shared" ref="S1014:S1077" si="209">_xlfn.IFS(L1014="KBANK",-C1014,L1014="SCB",-D1014,L1014="Null",0)</f>
        <v>0</v>
      </c>
      <c r="T1014" s="19">
        <f t="shared" ref="T1014:T1077" si="210">SUM(Q1014:S1014)</f>
        <v>50.208218333333235</v>
      </c>
      <c r="U1014" s="19">
        <f t="shared" si="203"/>
        <v>0</v>
      </c>
      <c r="V1014">
        <f t="shared" si="196"/>
        <v>2014</v>
      </c>
    </row>
    <row r="1015" spans="1:22" x14ac:dyDescent="0.25">
      <c r="A1015" s="5">
        <v>1013</v>
      </c>
      <c r="B1015" s="1">
        <v>41691</v>
      </c>
      <c r="C1015" s="2">
        <v>146.887924</v>
      </c>
      <c r="D1015" s="2">
        <v>118.275566</v>
      </c>
      <c r="E1015" s="9">
        <f t="shared" si="197"/>
        <v>-0.61101392472210136</v>
      </c>
      <c r="F1015" s="2">
        <f t="array" ref="F1015:G1015">LINEST(C915:C1014,D915:D1014)</f>
        <v>1.1699652495927075</v>
      </c>
      <c r="G1015" s="2">
        <v>9.1206358288133629</v>
      </c>
      <c r="H1015" s="2">
        <f t="shared" si="198"/>
        <v>147.4989379247221</v>
      </c>
      <c r="I1015" s="4">
        <f t="shared" si="199"/>
        <v>0.38199913121340129</v>
      </c>
      <c r="J1015" t="str">
        <f>_xlfn.IFS(I1015&gt;Backtesting!$H$15,IF(OR(J1014=$J$3,J1014=$J$5),$J$5,$J$3),I1015&lt;-Backtesting!$H$15,IF(OR(J1014=$J$4,J1014=$J$5),$J$5,$J$4),TRUE,IF(OR(J1014=$J$7,J1014=$J$6),$J$7,$J$6))</f>
        <v>Do nothing</v>
      </c>
      <c r="K1015" t="str">
        <f t="shared" si="200"/>
        <v>Null</v>
      </c>
      <c r="L1015" t="str">
        <f t="shared" si="201"/>
        <v>Null</v>
      </c>
      <c r="M1015" s="7">
        <f t="shared" si="204"/>
        <v>0</v>
      </c>
      <c r="N1015" s="7">
        <f t="shared" si="205"/>
        <v>0</v>
      </c>
      <c r="O1015" s="10">
        <f t="shared" si="206"/>
        <v>0</v>
      </c>
      <c r="P1015" s="4">
        <f t="shared" si="202"/>
        <v>50.208218333333235</v>
      </c>
      <c r="Q1015" s="19">
        <f t="shared" si="207"/>
        <v>50.208218333333235</v>
      </c>
      <c r="R1015" s="2">
        <f t="shared" si="208"/>
        <v>0</v>
      </c>
      <c r="S1015" s="2">
        <f t="shared" si="209"/>
        <v>0</v>
      </c>
      <c r="T1015" s="19">
        <f t="shared" si="210"/>
        <v>50.208218333333235</v>
      </c>
      <c r="U1015" s="19">
        <f t="shared" si="203"/>
        <v>0</v>
      </c>
      <c r="V1015">
        <f t="shared" si="196"/>
        <v>2014</v>
      </c>
    </row>
    <row r="1016" spans="1:22" x14ac:dyDescent="0.25">
      <c r="A1016" s="5">
        <v>1014</v>
      </c>
      <c r="B1016" s="1">
        <v>41694</v>
      </c>
      <c r="C1016" s="2">
        <v>146.00306699999999</v>
      </c>
      <c r="D1016" s="2">
        <v>118.275566</v>
      </c>
      <c r="E1016" s="9">
        <f t="shared" si="197"/>
        <v>-1.4567954672501457</v>
      </c>
      <c r="F1016" s="2">
        <f t="array" ref="F1016:G1016">LINEST(C916:C1015,D916:D1015)</f>
        <v>1.1639513104680144</v>
      </c>
      <c r="G1016" s="2">
        <v>9.7928624252040208</v>
      </c>
      <c r="H1016" s="2">
        <f t="shared" si="198"/>
        <v>147.45986246725013</v>
      </c>
      <c r="I1016" s="4">
        <f t="shared" si="199"/>
        <v>0.20399366016298237</v>
      </c>
      <c r="J1016" t="str">
        <f>_xlfn.IFS(I1016&gt;Backtesting!$H$15,IF(OR(J1015=$J$3,J1015=$J$5),$J$5,$J$3),I1016&lt;-Backtesting!$H$15,IF(OR(J1015=$J$4,J1015=$J$5),$J$5,$J$4),TRUE,IF(OR(J1015=$J$7,J1015=$J$6),$J$7,$J$6))</f>
        <v>Do nothing</v>
      </c>
      <c r="K1016" t="str">
        <f t="shared" si="200"/>
        <v>Null</v>
      </c>
      <c r="L1016" t="str">
        <f t="shared" si="201"/>
        <v>Null</v>
      </c>
      <c r="M1016" s="7">
        <f t="shared" si="204"/>
        <v>0</v>
      </c>
      <c r="N1016" s="7">
        <f t="shared" si="205"/>
        <v>0</v>
      </c>
      <c r="O1016" s="10">
        <f t="shared" si="206"/>
        <v>0</v>
      </c>
      <c r="P1016" s="4">
        <f t="shared" si="202"/>
        <v>50.208218333333235</v>
      </c>
      <c r="Q1016" s="19">
        <f t="shared" si="207"/>
        <v>50.208218333333235</v>
      </c>
      <c r="R1016" s="2">
        <f t="shared" si="208"/>
        <v>0</v>
      </c>
      <c r="S1016" s="2">
        <f t="shared" si="209"/>
        <v>0</v>
      </c>
      <c r="T1016" s="19">
        <f t="shared" si="210"/>
        <v>50.208218333333235</v>
      </c>
      <c r="U1016" s="19">
        <f t="shared" si="203"/>
        <v>0</v>
      </c>
      <c r="V1016">
        <f t="shared" si="196"/>
        <v>2014</v>
      </c>
    </row>
    <row r="1017" spans="1:22" x14ac:dyDescent="0.25">
      <c r="A1017" s="5">
        <v>1015</v>
      </c>
      <c r="B1017" s="1">
        <v>41695</v>
      </c>
      <c r="C1017" s="2">
        <v>146.887924</v>
      </c>
      <c r="D1017" s="2">
        <v>117.47640199999999</v>
      </c>
      <c r="E1017" s="9">
        <f t="shared" si="197"/>
        <v>0.43477860569853988</v>
      </c>
      <c r="F1017" s="2">
        <f t="array" ref="F1017:G1017">LINEST(C917:C1016,D917:D1016)</f>
        <v>1.1625493477598448</v>
      </c>
      <c r="G1017" s="2">
        <v>9.8810308720281341</v>
      </c>
      <c r="H1017" s="2">
        <f t="shared" si="198"/>
        <v>146.45314539430146</v>
      </c>
      <c r="I1017" s="4">
        <f t="shared" si="199"/>
        <v>0.64138293118370493</v>
      </c>
      <c r="J1017" t="str">
        <f>_xlfn.IFS(I1017&gt;Backtesting!$H$15,IF(OR(J1016=$J$3,J1016=$J$5),$J$5,$J$3),I1017&lt;-Backtesting!$H$15,IF(OR(J1016=$J$4,J1016=$J$5),$J$5,$J$4),TRUE,IF(OR(J1016=$J$7,J1016=$J$6),$J$7,$J$6))</f>
        <v>Do nothing</v>
      </c>
      <c r="K1017" t="str">
        <f t="shared" si="200"/>
        <v>Null</v>
      </c>
      <c r="L1017" t="str">
        <f t="shared" si="201"/>
        <v>Null</v>
      </c>
      <c r="M1017" s="7">
        <f t="shared" si="204"/>
        <v>0</v>
      </c>
      <c r="N1017" s="7">
        <f t="shared" si="205"/>
        <v>0</v>
      </c>
      <c r="O1017" s="10">
        <f t="shared" si="206"/>
        <v>0</v>
      </c>
      <c r="P1017" s="4">
        <f t="shared" si="202"/>
        <v>50.208218333333235</v>
      </c>
      <c r="Q1017" s="19">
        <f t="shared" si="207"/>
        <v>50.208218333333235</v>
      </c>
      <c r="R1017" s="2">
        <f t="shared" si="208"/>
        <v>0</v>
      </c>
      <c r="S1017" s="2">
        <f t="shared" si="209"/>
        <v>0</v>
      </c>
      <c r="T1017" s="19">
        <f t="shared" si="210"/>
        <v>50.208218333333235</v>
      </c>
      <c r="U1017" s="19">
        <f t="shared" si="203"/>
        <v>0</v>
      </c>
      <c r="V1017">
        <f t="shared" si="196"/>
        <v>2014</v>
      </c>
    </row>
    <row r="1018" spans="1:22" x14ac:dyDescent="0.25">
      <c r="A1018" s="5">
        <v>1016</v>
      </c>
      <c r="B1018" s="1">
        <v>41696</v>
      </c>
      <c r="C1018" s="2">
        <v>147.33036799999999</v>
      </c>
      <c r="D1018" s="2">
        <v>117.87599899999999</v>
      </c>
      <c r="E1018" s="9">
        <f t="shared" si="197"/>
        <v>0.48727352014788039</v>
      </c>
      <c r="F1018" s="2">
        <f t="array" ref="F1018:G1018">LINEST(C918:C1017,D918:D1017)</f>
        <v>1.1621846760661416</v>
      </c>
      <c r="G1018" s="2">
        <v>9.8494147660642852</v>
      </c>
      <c r="H1018" s="2">
        <f t="shared" si="198"/>
        <v>146.84309447985211</v>
      </c>
      <c r="I1018" s="4">
        <f t="shared" si="199"/>
        <v>0.66843608604306715</v>
      </c>
      <c r="J1018" t="str">
        <f>_xlfn.IFS(I1018&gt;Backtesting!$H$15,IF(OR(J1017=$J$3,J1017=$J$5),$J$5,$J$3),I1018&lt;-Backtesting!$H$15,IF(OR(J1017=$J$4,J1017=$J$5),$J$5,$J$4),TRUE,IF(OR(J1017=$J$7,J1017=$J$6),$J$7,$J$6))</f>
        <v>Do nothing</v>
      </c>
      <c r="K1018" t="str">
        <f t="shared" si="200"/>
        <v>Null</v>
      </c>
      <c r="L1018" t="str">
        <f t="shared" si="201"/>
        <v>Null</v>
      </c>
      <c r="M1018" s="7">
        <f t="shared" si="204"/>
        <v>0</v>
      </c>
      <c r="N1018" s="7">
        <f t="shared" si="205"/>
        <v>0</v>
      </c>
      <c r="O1018" s="10">
        <f t="shared" si="206"/>
        <v>0</v>
      </c>
      <c r="P1018" s="4">
        <f t="shared" si="202"/>
        <v>50.208218333333235</v>
      </c>
      <c r="Q1018" s="19">
        <f t="shared" si="207"/>
        <v>50.208218333333235</v>
      </c>
      <c r="R1018" s="2">
        <f t="shared" si="208"/>
        <v>0</v>
      </c>
      <c r="S1018" s="2">
        <f t="shared" si="209"/>
        <v>0</v>
      </c>
      <c r="T1018" s="19">
        <f t="shared" si="210"/>
        <v>50.208218333333235</v>
      </c>
      <c r="U1018" s="19">
        <f t="shared" si="203"/>
        <v>0</v>
      </c>
      <c r="V1018">
        <f t="shared" si="196"/>
        <v>2014</v>
      </c>
    </row>
    <row r="1019" spans="1:22" x14ac:dyDescent="0.25">
      <c r="A1019" s="5">
        <v>1017</v>
      </c>
      <c r="B1019" s="1">
        <v>41697</v>
      </c>
      <c r="C1019" s="2">
        <v>149.98497</v>
      </c>
      <c r="D1019" s="2">
        <v>121.072639</v>
      </c>
      <c r="E1019" s="9">
        <f t="shared" si="197"/>
        <v>-0.48383963909196837</v>
      </c>
      <c r="F1019" s="2">
        <f t="array" ref="F1019:G1019">LINEST(C919:C1018,D919:D1018)</f>
        <v>1.1710289888857537</v>
      </c>
      <c r="G1019" s="2">
        <v>8.6892396091921</v>
      </c>
      <c r="H1019" s="2">
        <f t="shared" si="198"/>
        <v>150.46880963909197</v>
      </c>
      <c r="I1019" s="4">
        <f t="shared" si="199"/>
        <v>0.458416947951584</v>
      </c>
      <c r="J1019" t="str">
        <f>_xlfn.IFS(I1019&gt;Backtesting!$H$15,IF(OR(J1018=$J$3,J1018=$J$5),$J$5,$J$3),I1019&lt;-Backtesting!$H$15,IF(OR(J1018=$J$4,J1018=$J$5),$J$5,$J$4),TRUE,IF(OR(J1018=$J$7,J1018=$J$6),$J$7,$J$6))</f>
        <v>Do nothing</v>
      </c>
      <c r="K1019" t="str">
        <f t="shared" si="200"/>
        <v>Null</v>
      </c>
      <c r="L1019" t="str">
        <f t="shared" si="201"/>
        <v>Null</v>
      </c>
      <c r="M1019" s="7">
        <f t="shared" si="204"/>
        <v>0</v>
      </c>
      <c r="N1019" s="7">
        <f t="shared" si="205"/>
        <v>0</v>
      </c>
      <c r="O1019" s="10">
        <f t="shared" si="206"/>
        <v>0</v>
      </c>
      <c r="P1019" s="4">
        <f t="shared" si="202"/>
        <v>50.208218333333235</v>
      </c>
      <c r="Q1019" s="19">
        <f t="shared" si="207"/>
        <v>50.208218333333235</v>
      </c>
      <c r="R1019" s="2">
        <f t="shared" si="208"/>
        <v>0</v>
      </c>
      <c r="S1019" s="2">
        <f t="shared" si="209"/>
        <v>0</v>
      </c>
      <c r="T1019" s="19">
        <f t="shared" si="210"/>
        <v>50.208218333333235</v>
      </c>
      <c r="U1019" s="19">
        <f t="shared" si="203"/>
        <v>0</v>
      </c>
      <c r="V1019">
        <f t="shared" si="196"/>
        <v>2014</v>
      </c>
    </row>
    <row r="1020" spans="1:22" x14ac:dyDescent="0.25">
      <c r="A1020" s="5">
        <v>1018</v>
      </c>
      <c r="B1020" s="1">
        <v>41698</v>
      </c>
      <c r="C1020" s="2">
        <v>150.869843</v>
      </c>
      <c r="D1020" s="2">
        <v>121.072639</v>
      </c>
      <c r="E1020" s="9">
        <f t="shared" si="197"/>
        <v>0.47147314934409223</v>
      </c>
      <c r="F1020" s="2">
        <f t="array" ref="F1020:G1020">LINEST(C920:C1019,D920:D1019)</f>
        <v>1.1714679704772213</v>
      </c>
      <c r="G1020" s="2">
        <v>8.565651161004638</v>
      </c>
      <c r="H1020" s="2">
        <f t="shared" si="198"/>
        <v>150.39836985065591</v>
      </c>
      <c r="I1020" s="4">
        <f t="shared" si="199"/>
        <v>0.68701974333108395</v>
      </c>
      <c r="J1020" t="str">
        <f>_xlfn.IFS(I1020&gt;Backtesting!$H$15,IF(OR(J1019=$J$3,J1019=$J$5),$J$5,$J$3),I1020&lt;-Backtesting!$H$15,IF(OR(J1019=$J$4,J1019=$J$5),$J$5,$J$4),TRUE,IF(OR(J1019=$J$7,J1019=$J$6),$J$7,$J$6))</f>
        <v>Do nothing</v>
      </c>
      <c r="K1020" t="str">
        <f t="shared" si="200"/>
        <v>Null</v>
      </c>
      <c r="L1020" t="str">
        <f t="shared" si="201"/>
        <v>Null</v>
      </c>
      <c r="M1020" s="7">
        <f t="shared" si="204"/>
        <v>0</v>
      </c>
      <c r="N1020" s="7">
        <f t="shared" si="205"/>
        <v>0</v>
      </c>
      <c r="O1020" s="10">
        <f t="shared" si="206"/>
        <v>0</v>
      </c>
      <c r="P1020" s="4">
        <f t="shared" si="202"/>
        <v>50.208218333333235</v>
      </c>
      <c r="Q1020" s="19">
        <f t="shared" si="207"/>
        <v>50.208218333333235</v>
      </c>
      <c r="R1020" s="2">
        <f t="shared" si="208"/>
        <v>0</v>
      </c>
      <c r="S1020" s="2">
        <f t="shared" si="209"/>
        <v>0</v>
      </c>
      <c r="T1020" s="19">
        <f t="shared" si="210"/>
        <v>50.208218333333235</v>
      </c>
      <c r="U1020" s="19">
        <f t="shared" si="203"/>
        <v>0</v>
      </c>
      <c r="V1020">
        <f t="shared" si="196"/>
        <v>2014</v>
      </c>
    </row>
    <row r="1021" spans="1:22" x14ac:dyDescent="0.25">
      <c r="A1021" s="5">
        <v>1019</v>
      </c>
      <c r="B1021" s="1">
        <v>41701</v>
      </c>
      <c r="C1021" s="2">
        <v>152.19712799999999</v>
      </c>
      <c r="D1021" s="2">
        <v>123.070526</v>
      </c>
      <c r="E1021" s="9">
        <f t="shared" si="197"/>
        <v>-0.48385201834710756</v>
      </c>
      <c r="F1021" s="2">
        <f t="array" ref="F1021:G1021">LINEST(C921:C1020,D921:D1020)</f>
        <v>1.174565221186965</v>
      </c>
      <c r="G1021" s="2">
        <v>8.126620425560958</v>
      </c>
      <c r="H1021" s="2">
        <f t="shared" si="198"/>
        <v>152.6809800183471</v>
      </c>
      <c r="I1021" s="4">
        <f t="shared" si="199"/>
        <v>0.47273866530308539</v>
      </c>
      <c r="J1021" t="str">
        <f>_xlfn.IFS(I1021&gt;Backtesting!$H$15,IF(OR(J1020=$J$3,J1020=$J$5),$J$5,$J$3),I1021&lt;-Backtesting!$H$15,IF(OR(J1020=$J$4,J1020=$J$5),$J$5,$J$4),TRUE,IF(OR(J1020=$J$7,J1020=$J$6),$J$7,$J$6))</f>
        <v>Do nothing</v>
      </c>
      <c r="K1021" t="str">
        <f t="shared" si="200"/>
        <v>Null</v>
      </c>
      <c r="L1021" t="str">
        <f t="shared" si="201"/>
        <v>Null</v>
      </c>
      <c r="M1021" s="7">
        <f t="shared" si="204"/>
        <v>0</v>
      </c>
      <c r="N1021" s="7">
        <f t="shared" si="205"/>
        <v>0</v>
      </c>
      <c r="O1021" s="10">
        <f t="shared" si="206"/>
        <v>0</v>
      </c>
      <c r="P1021" s="4">
        <f t="shared" si="202"/>
        <v>50.208218333333235</v>
      </c>
      <c r="Q1021" s="19">
        <f t="shared" si="207"/>
        <v>50.208218333333235</v>
      </c>
      <c r="R1021" s="2">
        <f t="shared" si="208"/>
        <v>0</v>
      </c>
      <c r="S1021" s="2">
        <f t="shared" si="209"/>
        <v>0</v>
      </c>
      <c r="T1021" s="19">
        <f t="shared" si="210"/>
        <v>50.208218333333235</v>
      </c>
      <c r="U1021" s="19">
        <f t="shared" si="203"/>
        <v>0</v>
      </c>
      <c r="V1021">
        <f t="shared" si="196"/>
        <v>2014</v>
      </c>
    </row>
    <row r="1022" spans="1:22" x14ac:dyDescent="0.25">
      <c r="A1022" s="5">
        <v>1020</v>
      </c>
      <c r="B1022" s="1">
        <v>41702</v>
      </c>
      <c r="C1022" s="2">
        <v>153.08201600000001</v>
      </c>
      <c r="D1022" s="2">
        <v>123.86969000000001</v>
      </c>
      <c r="E1022" s="9">
        <f t="shared" si="197"/>
        <v>-0.48433965937863377</v>
      </c>
      <c r="F1022" s="2">
        <f t="array" ref="F1022:G1022">LINEST(C922:C1021,D922:D1021)</f>
        <v>1.1727581386902233</v>
      </c>
      <c r="G1022" s="2">
        <v>8.2971685748436812</v>
      </c>
      <c r="H1022" s="2">
        <f t="shared" si="198"/>
        <v>153.56635565937864</v>
      </c>
      <c r="I1022" s="4">
        <f t="shared" si="199"/>
        <v>0.47595804575449491</v>
      </c>
      <c r="J1022" t="str">
        <f>_xlfn.IFS(I1022&gt;Backtesting!$H$15,IF(OR(J1021=$J$3,J1021=$J$5),$J$5,$J$3),I1022&lt;-Backtesting!$H$15,IF(OR(J1021=$J$4,J1021=$J$5),$J$5,$J$4),TRUE,IF(OR(J1021=$J$7,J1021=$J$6),$J$7,$J$6))</f>
        <v>Do nothing</v>
      </c>
      <c r="K1022" t="str">
        <f t="shared" si="200"/>
        <v>Null</v>
      </c>
      <c r="L1022" t="str">
        <f t="shared" si="201"/>
        <v>Null</v>
      </c>
      <c r="M1022" s="7">
        <f t="shared" si="204"/>
        <v>0</v>
      </c>
      <c r="N1022" s="7">
        <f t="shared" si="205"/>
        <v>0</v>
      </c>
      <c r="O1022" s="10">
        <f t="shared" si="206"/>
        <v>0</v>
      </c>
      <c r="P1022" s="4">
        <f t="shared" si="202"/>
        <v>50.208218333333235</v>
      </c>
      <c r="Q1022" s="19">
        <f t="shared" si="207"/>
        <v>50.208218333333235</v>
      </c>
      <c r="R1022" s="2">
        <f t="shared" si="208"/>
        <v>0</v>
      </c>
      <c r="S1022" s="2">
        <f t="shared" si="209"/>
        <v>0</v>
      </c>
      <c r="T1022" s="19">
        <f t="shared" si="210"/>
        <v>50.208218333333235</v>
      </c>
      <c r="U1022" s="19">
        <f t="shared" si="203"/>
        <v>0</v>
      </c>
      <c r="V1022">
        <f t="shared" si="196"/>
        <v>2014</v>
      </c>
    </row>
    <row r="1023" spans="1:22" x14ac:dyDescent="0.25">
      <c r="A1023" s="5">
        <v>1021</v>
      </c>
      <c r="B1023" s="1">
        <v>41703</v>
      </c>
      <c r="C1023" s="2">
        <v>154.40931699999999</v>
      </c>
      <c r="D1023" s="2">
        <v>125.468002</v>
      </c>
      <c r="E1023" s="9">
        <f t="shared" si="197"/>
        <v>-0.98674055258410931</v>
      </c>
      <c r="F1023" s="2">
        <f t="array" ref="F1023:G1023">LINEST(C923:C1022,D923:D1022)</f>
        <v>1.1727735191455497</v>
      </c>
      <c r="G1023" s="2">
        <v>8.250507306883236</v>
      </c>
      <c r="H1023" s="2">
        <f t="shared" si="198"/>
        <v>155.3960575525841</v>
      </c>
      <c r="I1023" s="4">
        <f t="shared" si="199"/>
        <v>0.36075124197644848</v>
      </c>
      <c r="J1023" t="str">
        <f>_xlfn.IFS(I1023&gt;Backtesting!$H$15,IF(OR(J1022=$J$3,J1022=$J$5),$J$5,$J$3),I1023&lt;-Backtesting!$H$15,IF(OR(J1022=$J$4,J1022=$J$5),$J$5,$J$4),TRUE,IF(OR(J1022=$J$7,J1022=$J$6),$J$7,$J$6))</f>
        <v>Do nothing</v>
      </c>
      <c r="K1023" t="str">
        <f t="shared" si="200"/>
        <v>Null</v>
      </c>
      <c r="L1023" t="str">
        <f t="shared" si="201"/>
        <v>Null</v>
      </c>
      <c r="M1023" s="7">
        <f t="shared" si="204"/>
        <v>0</v>
      </c>
      <c r="N1023" s="7">
        <f t="shared" si="205"/>
        <v>0</v>
      </c>
      <c r="O1023" s="10">
        <f t="shared" si="206"/>
        <v>0</v>
      </c>
      <c r="P1023" s="4">
        <f t="shared" si="202"/>
        <v>50.208218333333235</v>
      </c>
      <c r="Q1023" s="19">
        <f t="shared" si="207"/>
        <v>50.208218333333235</v>
      </c>
      <c r="R1023" s="2">
        <f t="shared" si="208"/>
        <v>0</v>
      </c>
      <c r="S1023" s="2">
        <f t="shared" si="209"/>
        <v>0</v>
      </c>
      <c r="T1023" s="19">
        <f t="shared" si="210"/>
        <v>50.208218333333235</v>
      </c>
      <c r="U1023" s="19">
        <f t="shared" si="203"/>
        <v>0</v>
      </c>
      <c r="V1023">
        <f t="shared" si="196"/>
        <v>2014</v>
      </c>
    </row>
    <row r="1024" spans="1:22" x14ac:dyDescent="0.25">
      <c r="A1024" s="5">
        <v>1022</v>
      </c>
      <c r="B1024" s="1">
        <v>41704</v>
      </c>
      <c r="C1024" s="2">
        <v>154.85174599999999</v>
      </c>
      <c r="D1024" s="2">
        <v>125.86758399999999</v>
      </c>
      <c r="E1024" s="9">
        <f t="shared" si="197"/>
        <v>-0.97152663834239661</v>
      </c>
      <c r="F1024" s="2">
        <f t="array" ref="F1024:G1024">LINEST(C924:C1023,D924:D1023)</f>
        <v>1.1729646646731935</v>
      </c>
      <c r="G1024" s="2">
        <v>8.1850441785573764</v>
      </c>
      <c r="H1024" s="2">
        <f t="shared" si="198"/>
        <v>155.82327263834239</v>
      </c>
      <c r="I1024" s="4">
        <f t="shared" si="199"/>
        <v>0.36389517846401431</v>
      </c>
      <c r="J1024" t="str">
        <f>_xlfn.IFS(I1024&gt;Backtesting!$H$15,IF(OR(J1023=$J$3,J1023=$J$5),$J$5,$J$3),I1024&lt;-Backtesting!$H$15,IF(OR(J1023=$J$4,J1023=$J$5),$J$5,$J$4),TRUE,IF(OR(J1023=$J$7,J1023=$J$6),$J$7,$J$6))</f>
        <v>Do nothing</v>
      </c>
      <c r="K1024" t="str">
        <f t="shared" si="200"/>
        <v>Null</v>
      </c>
      <c r="L1024" t="str">
        <f t="shared" si="201"/>
        <v>Null</v>
      </c>
      <c r="M1024" s="7">
        <f t="shared" si="204"/>
        <v>0</v>
      </c>
      <c r="N1024" s="7">
        <f t="shared" si="205"/>
        <v>0</v>
      </c>
      <c r="O1024" s="10">
        <f t="shared" si="206"/>
        <v>0</v>
      </c>
      <c r="P1024" s="4">
        <f t="shared" si="202"/>
        <v>50.208218333333235</v>
      </c>
      <c r="Q1024" s="19">
        <f t="shared" si="207"/>
        <v>50.208218333333235</v>
      </c>
      <c r="R1024" s="2">
        <f t="shared" si="208"/>
        <v>0</v>
      </c>
      <c r="S1024" s="2">
        <f t="shared" si="209"/>
        <v>0</v>
      </c>
      <c r="T1024" s="19">
        <f t="shared" si="210"/>
        <v>50.208218333333235</v>
      </c>
      <c r="U1024" s="19">
        <f t="shared" si="203"/>
        <v>0</v>
      </c>
      <c r="V1024">
        <f t="shared" si="196"/>
        <v>2014</v>
      </c>
    </row>
    <row r="1025" spans="1:22" x14ac:dyDescent="0.25">
      <c r="A1025" s="5">
        <v>1023</v>
      </c>
      <c r="B1025" s="1">
        <v>41705</v>
      </c>
      <c r="C1025" s="2">
        <v>154.85174599999999</v>
      </c>
      <c r="D1025" s="2">
        <v>127.066322</v>
      </c>
      <c r="E1025" s="9">
        <f t="shared" si="197"/>
        <v>-2.3272521059707003</v>
      </c>
      <c r="F1025" s="2">
        <f t="array" ref="F1025:G1025">LINEST(C925:C1024,D925:D1024)</f>
        <v>1.1717171154596473</v>
      </c>
      <c r="G1025" s="2">
        <v>8.2932138200639827</v>
      </c>
      <c r="H1025" s="2">
        <f t="shared" si="198"/>
        <v>157.17899810597069</v>
      </c>
      <c r="I1025" s="4">
        <f t="shared" si="199"/>
        <v>5.1902933664192789E-2</v>
      </c>
      <c r="J1025" t="str">
        <f>_xlfn.IFS(I1025&gt;Backtesting!$H$15,IF(OR(J1024=$J$3,J1024=$J$5),$J$5,$J$3),I1025&lt;-Backtesting!$H$15,IF(OR(J1024=$J$4,J1024=$J$5),$J$5,$J$4),TRUE,IF(OR(J1024=$J$7,J1024=$J$6),$J$7,$J$6))</f>
        <v>Do nothing</v>
      </c>
      <c r="K1025" t="str">
        <f t="shared" si="200"/>
        <v>Null</v>
      </c>
      <c r="L1025" t="str">
        <f t="shared" si="201"/>
        <v>Null</v>
      </c>
      <c r="M1025" s="7">
        <f t="shared" si="204"/>
        <v>0</v>
      </c>
      <c r="N1025" s="7">
        <f t="shared" si="205"/>
        <v>0</v>
      </c>
      <c r="O1025" s="10">
        <f t="shared" si="206"/>
        <v>0</v>
      </c>
      <c r="P1025" s="4">
        <f t="shared" si="202"/>
        <v>50.208218333333235</v>
      </c>
      <c r="Q1025" s="19">
        <f t="shared" si="207"/>
        <v>50.208218333333235</v>
      </c>
      <c r="R1025" s="2">
        <f t="shared" si="208"/>
        <v>0</v>
      </c>
      <c r="S1025" s="2">
        <f t="shared" si="209"/>
        <v>0</v>
      </c>
      <c r="T1025" s="19">
        <f t="shared" si="210"/>
        <v>50.208218333333235</v>
      </c>
      <c r="U1025" s="19">
        <f t="shared" si="203"/>
        <v>0</v>
      </c>
      <c r="V1025">
        <f t="shared" si="196"/>
        <v>2014</v>
      </c>
    </row>
    <row r="1026" spans="1:22" x14ac:dyDescent="0.25">
      <c r="A1026" s="5">
        <v>1024</v>
      </c>
      <c r="B1026" s="1">
        <v>41708</v>
      </c>
      <c r="C1026" s="2">
        <v>152.19712799999999</v>
      </c>
      <c r="D1026" s="2">
        <v>124.668831</v>
      </c>
      <c r="E1026" s="9">
        <f t="shared" si="197"/>
        <v>-2.113017973772628</v>
      </c>
      <c r="F1026" s="2">
        <f t="array" ref="F1026:G1026">LINEST(C926:C1025,D926:D1025)</f>
        <v>1.1680081823371653</v>
      </c>
      <c r="G1026" s="2">
        <v>8.6959312833633646</v>
      </c>
      <c r="H1026" s="2">
        <f t="shared" si="198"/>
        <v>154.31014597377262</v>
      </c>
      <c r="I1026" s="4">
        <f t="shared" si="199"/>
        <v>0.10433230109804374</v>
      </c>
      <c r="J1026" t="str">
        <f>_xlfn.IFS(I1026&gt;Backtesting!$H$15,IF(OR(J1025=$J$3,J1025=$J$5),$J$5,$J$3),I1026&lt;-Backtesting!$H$15,IF(OR(J1025=$J$4,J1025=$J$5),$J$5,$J$4),TRUE,IF(OR(J1025=$J$7,J1025=$J$6),$J$7,$J$6))</f>
        <v>Do nothing</v>
      </c>
      <c r="K1026" t="str">
        <f t="shared" si="200"/>
        <v>Null</v>
      </c>
      <c r="L1026" t="str">
        <f t="shared" si="201"/>
        <v>Null</v>
      </c>
      <c r="M1026" s="7">
        <f t="shared" si="204"/>
        <v>0</v>
      </c>
      <c r="N1026" s="7">
        <f t="shared" si="205"/>
        <v>0</v>
      </c>
      <c r="O1026" s="10">
        <f t="shared" si="206"/>
        <v>0</v>
      </c>
      <c r="P1026" s="4">
        <f t="shared" si="202"/>
        <v>50.208218333333235</v>
      </c>
      <c r="Q1026" s="19">
        <f t="shared" si="207"/>
        <v>50.208218333333235</v>
      </c>
      <c r="R1026" s="2">
        <f t="shared" si="208"/>
        <v>0</v>
      </c>
      <c r="S1026" s="2">
        <f t="shared" si="209"/>
        <v>0</v>
      </c>
      <c r="T1026" s="19">
        <f t="shared" si="210"/>
        <v>50.208218333333235</v>
      </c>
      <c r="U1026" s="19">
        <f t="shared" si="203"/>
        <v>0</v>
      </c>
      <c r="V1026">
        <f t="shared" si="196"/>
        <v>2014</v>
      </c>
    </row>
    <row r="1027" spans="1:22" x14ac:dyDescent="0.25">
      <c r="A1027" s="5">
        <v>1025</v>
      </c>
      <c r="B1027" s="1">
        <v>41709</v>
      </c>
      <c r="C1027" s="2">
        <v>153.08201600000001</v>
      </c>
      <c r="D1027" s="2">
        <v>125.468002</v>
      </c>
      <c r="E1027" s="9">
        <f t="shared" si="197"/>
        <v>-2.0815312002816881</v>
      </c>
      <c r="F1027" s="2">
        <f t="array" ref="F1027:G1027">LINEST(C927:C1026,D927:D1026)</f>
        <v>1.1608076371597504</v>
      </c>
      <c r="G1027" s="2">
        <v>9.5193322595068537</v>
      </c>
      <c r="H1027" s="2">
        <f t="shared" si="198"/>
        <v>155.1635472002817</v>
      </c>
      <c r="I1027" s="4">
        <f t="shared" si="199"/>
        <v>0.11763737754033471</v>
      </c>
      <c r="J1027" t="str">
        <f>_xlfn.IFS(I1027&gt;Backtesting!$H$15,IF(OR(J1026=$J$3,J1026=$J$5),$J$5,$J$3),I1027&lt;-Backtesting!$H$15,IF(OR(J1026=$J$4,J1026=$J$5),$J$5,$J$4),TRUE,IF(OR(J1026=$J$7,J1026=$J$6),$J$7,$J$6))</f>
        <v>Do nothing</v>
      </c>
      <c r="K1027" t="str">
        <f t="shared" si="200"/>
        <v>Null</v>
      </c>
      <c r="L1027" t="str">
        <f t="shared" si="201"/>
        <v>Null</v>
      </c>
      <c r="M1027" s="7">
        <f t="shared" si="204"/>
        <v>0</v>
      </c>
      <c r="N1027" s="7">
        <f t="shared" si="205"/>
        <v>0</v>
      </c>
      <c r="O1027" s="10">
        <f t="shared" si="206"/>
        <v>0</v>
      </c>
      <c r="P1027" s="4">
        <f t="shared" si="202"/>
        <v>50.208218333333235</v>
      </c>
      <c r="Q1027" s="19">
        <f t="shared" si="207"/>
        <v>50.208218333333235</v>
      </c>
      <c r="R1027" s="2">
        <f t="shared" si="208"/>
        <v>0</v>
      </c>
      <c r="S1027" s="2">
        <f t="shared" si="209"/>
        <v>0</v>
      </c>
      <c r="T1027" s="19">
        <f t="shared" si="210"/>
        <v>50.208218333333235</v>
      </c>
      <c r="U1027" s="19">
        <f t="shared" si="203"/>
        <v>0</v>
      </c>
      <c r="V1027">
        <f t="shared" si="196"/>
        <v>2014</v>
      </c>
    </row>
    <row r="1028" spans="1:22" x14ac:dyDescent="0.25">
      <c r="A1028" s="5">
        <v>1026</v>
      </c>
      <c r="B1028" s="1">
        <v>41710</v>
      </c>
      <c r="C1028" s="2">
        <v>152.19712799999999</v>
      </c>
      <c r="D1028" s="2">
        <v>125.06841300000001</v>
      </c>
      <c r="E1028" s="9">
        <f t="shared" si="197"/>
        <v>-2.3888263871187405</v>
      </c>
      <c r="F1028" s="2">
        <f t="array" ref="F1028:G1028">LINEST(C928:C1027,D928:D1027)</f>
        <v>1.1488652945923603</v>
      </c>
      <c r="G1028" s="2">
        <v>10.899195241674732</v>
      </c>
      <c r="H1028" s="2">
        <f t="shared" si="198"/>
        <v>154.58595438711873</v>
      </c>
      <c r="I1028" s="4">
        <f t="shared" si="199"/>
        <v>5.8924095293227702E-2</v>
      </c>
      <c r="J1028" t="str">
        <f>_xlfn.IFS(I1028&gt;Backtesting!$H$15,IF(OR(J1027=$J$3,J1027=$J$5),$J$5,$J$3),I1028&lt;-Backtesting!$H$15,IF(OR(J1027=$J$4,J1027=$J$5),$J$5,$J$4),TRUE,IF(OR(J1027=$J$7,J1027=$J$6),$J$7,$J$6))</f>
        <v>Do nothing</v>
      </c>
      <c r="K1028" t="str">
        <f t="shared" si="200"/>
        <v>Null</v>
      </c>
      <c r="L1028" t="str">
        <f t="shared" si="201"/>
        <v>Null</v>
      </c>
      <c r="M1028" s="7">
        <f t="shared" si="204"/>
        <v>0</v>
      </c>
      <c r="N1028" s="7">
        <f t="shared" si="205"/>
        <v>0</v>
      </c>
      <c r="O1028" s="10">
        <f t="shared" si="206"/>
        <v>0</v>
      </c>
      <c r="P1028" s="4">
        <f t="shared" si="202"/>
        <v>50.208218333333235</v>
      </c>
      <c r="Q1028" s="19">
        <f t="shared" si="207"/>
        <v>50.208218333333235</v>
      </c>
      <c r="R1028" s="2">
        <f t="shared" si="208"/>
        <v>0</v>
      </c>
      <c r="S1028" s="2">
        <f t="shared" si="209"/>
        <v>0</v>
      </c>
      <c r="T1028" s="19">
        <f t="shared" si="210"/>
        <v>50.208218333333235</v>
      </c>
      <c r="U1028" s="19">
        <f t="shared" si="203"/>
        <v>0</v>
      </c>
      <c r="V1028">
        <f t="shared" ref="V1028:V1091" si="211">YEAR(B1028)</f>
        <v>2014</v>
      </c>
    </row>
    <row r="1029" spans="1:22" x14ac:dyDescent="0.25">
      <c r="A1029" s="5">
        <v>1027</v>
      </c>
      <c r="B1029" s="1">
        <v>41711</v>
      </c>
      <c r="C1029" s="2">
        <v>152.19712799999999</v>
      </c>
      <c r="D1029" s="2">
        <v>125.06841300000001</v>
      </c>
      <c r="E1029" s="9">
        <f t="shared" si="197"/>
        <v>-2.2853915827246283</v>
      </c>
      <c r="F1029" s="2">
        <f t="array" ref="F1029:G1029">LINEST(C929:C1028,D929:D1028)</f>
        <v>1.1379922253655217</v>
      </c>
      <c r="G1029" s="2">
        <v>12.155637949920475</v>
      </c>
      <c r="H1029" s="2">
        <f t="shared" si="198"/>
        <v>154.48251958272462</v>
      </c>
      <c r="I1029" s="4">
        <f t="shared" si="199"/>
        <v>9.3179858654964365E-2</v>
      </c>
      <c r="J1029" t="str">
        <f>_xlfn.IFS(I1029&gt;Backtesting!$H$15,IF(OR(J1028=$J$3,J1028=$J$5),$J$5,$J$3),I1029&lt;-Backtesting!$H$15,IF(OR(J1028=$J$4,J1028=$J$5),$J$5,$J$4),TRUE,IF(OR(J1028=$J$7,J1028=$J$6),$J$7,$J$6))</f>
        <v>Do nothing</v>
      </c>
      <c r="K1029" t="str">
        <f t="shared" si="200"/>
        <v>Null</v>
      </c>
      <c r="L1029" t="str">
        <f t="shared" si="201"/>
        <v>Null</v>
      </c>
      <c r="M1029" s="7">
        <f t="shared" si="204"/>
        <v>0</v>
      </c>
      <c r="N1029" s="7">
        <f t="shared" si="205"/>
        <v>0</v>
      </c>
      <c r="O1029" s="10">
        <f t="shared" si="206"/>
        <v>0</v>
      </c>
      <c r="P1029" s="4">
        <f t="shared" si="202"/>
        <v>50.208218333333235</v>
      </c>
      <c r="Q1029" s="19">
        <f t="shared" si="207"/>
        <v>50.208218333333235</v>
      </c>
      <c r="R1029" s="2">
        <f t="shared" si="208"/>
        <v>0</v>
      </c>
      <c r="S1029" s="2">
        <f t="shared" si="209"/>
        <v>0</v>
      </c>
      <c r="T1029" s="19">
        <f t="shared" si="210"/>
        <v>50.208218333333235</v>
      </c>
      <c r="U1029" s="19">
        <f t="shared" si="203"/>
        <v>0</v>
      </c>
      <c r="V1029">
        <f t="shared" si="211"/>
        <v>2014</v>
      </c>
    </row>
    <row r="1030" spans="1:22" x14ac:dyDescent="0.25">
      <c r="A1030" s="5">
        <v>1028</v>
      </c>
      <c r="B1030" s="1">
        <v>41712</v>
      </c>
      <c r="C1030" s="2">
        <v>152.19712799999999</v>
      </c>
      <c r="D1030" s="2">
        <v>126.66674</v>
      </c>
      <c r="E1030" s="9">
        <f t="shared" si="197"/>
        <v>-3.96777243739254</v>
      </c>
      <c r="F1030" s="2">
        <f t="array" ref="F1030:G1030">LINEST(C930:C1029,D930:D1029)</f>
        <v>1.1229131137207817</v>
      </c>
      <c r="G1030" s="2">
        <v>13.929157019131821</v>
      </c>
      <c r="H1030" s="2">
        <f t="shared" si="198"/>
        <v>156.16490043739253</v>
      </c>
      <c r="I1030" s="4">
        <f t="shared" si="199"/>
        <v>-0.29365168229125194</v>
      </c>
      <c r="J1030" t="str">
        <f>_xlfn.IFS(I1030&gt;Backtesting!$H$15,IF(OR(J1029=$J$3,J1029=$J$5),$J$5,$J$3),I1030&lt;-Backtesting!$H$15,IF(OR(J1029=$J$4,J1029=$J$5),$J$5,$J$4),TRUE,IF(OR(J1029=$J$7,J1029=$J$6),$J$7,$J$6))</f>
        <v>Do nothing</v>
      </c>
      <c r="K1030" t="str">
        <f t="shared" si="200"/>
        <v>Null</v>
      </c>
      <c r="L1030" t="str">
        <f t="shared" si="201"/>
        <v>Null</v>
      </c>
      <c r="M1030" s="7">
        <f t="shared" si="204"/>
        <v>0</v>
      </c>
      <c r="N1030" s="7">
        <f t="shared" si="205"/>
        <v>0</v>
      </c>
      <c r="O1030" s="10">
        <f t="shared" si="206"/>
        <v>0</v>
      </c>
      <c r="P1030" s="4">
        <f t="shared" si="202"/>
        <v>50.208218333333235</v>
      </c>
      <c r="Q1030" s="19">
        <f t="shared" si="207"/>
        <v>50.208218333333235</v>
      </c>
      <c r="R1030" s="2">
        <f t="shared" si="208"/>
        <v>0</v>
      </c>
      <c r="S1030" s="2">
        <f t="shared" si="209"/>
        <v>0</v>
      </c>
      <c r="T1030" s="19">
        <f t="shared" si="210"/>
        <v>50.208218333333235</v>
      </c>
      <c r="U1030" s="19">
        <f t="shared" si="203"/>
        <v>0</v>
      </c>
      <c r="V1030">
        <f t="shared" si="211"/>
        <v>2014</v>
      </c>
    </row>
    <row r="1031" spans="1:22" x14ac:dyDescent="0.25">
      <c r="A1031" s="5">
        <v>1029</v>
      </c>
      <c r="B1031" s="1">
        <v>41715</v>
      </c>
      <c r="C1031" s="2">
        <v>153.52444499999999</v>
      </c>
      <c r="D1031" s="2">
        <v>126.66674</v>
      </c>
      <c r="E1031" s="9">
        <f t="shared" ref="E1031:E1094" si="212">C1031-H1031</f>
        <v>-2.4603641647831012</v>
      </c>
      <c r="F1031" s="2">
        <f t="array" ref="F1031:G1031">LINEST(C931:C1030,D931:D1030)</f>
        <v>1.1037413335641901</v>
      </c>
      <c r="G1031" s="2">
        <v>16.177492638954533</v>
      </c>
      <c r="H1031" s="2">
        <f t="shared" ref="H1031:H1094" si="213">F1031*D1031+G1031</f>
        <v>155.98480916478309</v>
      </c>
      <c r="I1031" s="4">
        <f t="shared" si="199"/>
        <v>7.8861539971681979E-2</v>
      </c>
      <c r="J1031" t="str">
        <f>_xlfn.IFS(I1031&gt;Backtesting!$H$15,IF(OR(J1030=$J$3,J1030=$J$5),$J$5,$J$3),I1031&lt;-Backtesting!$H$15,IF(OR(J1030=$J$4,J1030=$J$5),$J$5,$J$4),TRUE,IF(OR(J1030=$J$7,J1030=$J$6),$J$7,$J$6))</f>
        <v>Do nothing</v>
      </c>
      <c r="K1031" t="str">
        <f t="shared" si="200"/>
        <v>Null</v>
      </c>
      <c r="L1031" t="str">
        <f t="shared" si="201"/>
        <v>Null</v>
      </c>
      <c r="M1031" s="7">
        <f t="shared" si="204"/>
        <v>0</v>
      </c>
      <c r="N1031" s="7">
        <f t="shared" si="205"/>
        <v>0</v>
      </c>
      <c r="O1031" s="10">
        <f t="shared" si="206"/>
        <v>0</v>
      </c>
      <c r="P1031" s="4">
        <f t="shared" si="202"/>
        <v>50.208218333333235</v>
      </c>
      <c r="Q1031" s="19">
        <f t="shared" si="207"/>
        <v>50.208218333333235</v>
      </c>
      <c r="R1031" s="2">
        <f t="shared" si="208"/>
        <v>0</v>
      </c>
      <c r="S1031" s="2">
        <f t="shared" si="209"/>
        <v>0</v>
      </c>
      <c r="T1031" s="19">
        <f t="shared" si="210"/>
        <v>50.208218333333235</v>
      </c>
      <c r="U1031" s="19">
        <f t="shared" si="203"/>
        <v>0</v>
      </c>
      <c r="V1031">
        <f t="shared" si="211"/>
        <v>2014</v>
      </c>
    </row>
    <row r="1032" spans="1:22" x14ac:dyDescent="0.25">
      <c r="A1032" s="5">
        <v>1030</v>
      </c>
      <c r="B1032" s="1">
        <v>41716</v>
      </c>
      <c r="C1032" s="2">
        <v>154.85174599999999</v>
      </c>
      <c r="D1032" s="2">
        <v>126.66674</v>
      </c>
      <c r="E1032" s="9">
        <f t="shared" si="212"/>
        <v>-0.97520236529618387</v>
      </c>
      <c r="F1032" s="2">
        <f t="array" ref="F1032:G1032">LINEST(C932:C1031,D932:D1031)</f>
        <v>1.0885363658779157</v>
      </c>
      <c r="G1032" s="2">
        <v>17.945595528093349</v>
      </c>
      <c r="H1032" s="2">
        <f t="shared" si="213"/>
        <v>155.82694836529618</v>
      </c>
      <c r="I1032" s="4">
        <f t="shared" si="199"/>
        <v>0.45068335672929483</v>
      </c>
      <c r="J1032" t="str">
        <f>_xlfn.IFS(I1032&gt;Backtesting!$H$15,IF(OR(J1031=$J$3,J1031=$J$5),$J$5,$J$3),I1032&lt;-Backtesting!$H$15,IF(OR(J1031=$J$4,J1031=$J$5),$J$5,$J$4),TRUE,IF(OR(J1031=$J$7,J1031=$J$6),$J$7,$J$6))</f>
        <v>Do nothing</v>
      </c>
      <c r="K1032" t="str">
        <f t="shared" si="200"/>
        <v>Null</v>
      </c>
      <c r="L1032" t="str">
        <f t="shared" si="201"/>
        <v>Null</v>
      </c>
      <c r="M1032" s="7">
        <f t="shared" si="204"/>
        <v>0</v>
      </c>
      <c r="N1032" s="7">
        <f t="shared" si="205"/>
        <v>0</v>
      </c>
      <c r="O1032" s="10">
        <f t="shared" si="206"/>
        <v>0</v>
      </c>
      <c r="P1032" s="4">
        <f t="shared" si="202"/>
        <v>50.208218333333235</v>
      </c>
      <c r="Q1032" s="19">
        <f t="shared" si="207"/>
        <v>50.208218333333235</v>
      </c>
      <c r="R1032" s="2">
        <f t="shared" si="208"/>
        <v>0</v>
      </c>
      <c r="S1032" s="2">
        <f t="shared" si="209"/>
        <v>0</v>
      </c>
      <c r="T1032" s="19">
        <f t="shared" si="210"/>
        <v>50.208218333333235</v>
      </c>
      <c r="U1032" s="19">
        <f t="shared" si="203"/>
        <v>0</v>
      </c>
      <c r="V1032">
        <f t="shared" si="211"/>
        <v>2014</v>
      </c>
    </row>
    <row r="1033" spans="1:22" x14ac:dyDescent="0.25">
      <c r="A1033" s="5">
        <v>1031</v>
      </c>
      <c r="B1033" s="1">
        <v>41717</v>
      </c>
      <c r="C1033" s="2">
        <v>155.29420500000001</v>
      </c>
      <c r="D1033" s="2">
        <v>126.26715900000001</v>
      </c>
      <c r="E1033" s="9">
        <f t="shared" si="212"/>
        <v>8.4921508912117361E-2</v>
      </c>
      <c r="F1033" s="2">
        <f t="array" ref="F1033:G1033">LINEST(C933:C1032,D933:D1032)</f>
        <v>1.0657934028820246</v>
      </c>
      <c r="G1033" s="2">
        <v>20.634578428232231</v>
      </c>
      <c r="H1033" s="2">
        <f t="shared" si="213"/>
        <v>155.20928349108789</v>
      </c>
      <c r="I1033" s="4">
        <f t="shared" si="199"/>
        <v>0.73347522386600561</v>
      </c>
      <c r="J1033" t="str">
        <f>_xlfn.IFS(I1033&gt;Backtesting!$H$15,IF(OR(J1032=$J$3,J1032=$J$5),$J$5,$J$3),I1033&lt;-Backtesting!$H$15,IF(OR(J1032=$J$4,J1032=$J$5),$J$5,$J$4),TRUE,IF(OR(J1032=$J$7,J1032=$J$6),$J$7,$J$6))</f>
        <v>Do nothing</v>
      </c>
      <c r="K1033" t="str">
        <f t="shared" si="200"/>
        <v>Null</v>
      </c>
      <c r="L1033" t="str">
        <f t="shared" si="201"/>
        <v>Null</v>
      </c>
      <c r="M1033" s="7">
        <f t="shared" si="204"/>
        <v>0</v>
      </c>
      <c r="N1033" s="7">
        <f t="shared" si="205"/>
        <v>0</v>
      </c>
      <c r="O1033" s="10">
        <f t="shared" si="206"/>
        <v>0</v>
      </c>
      <c r="P1033" s="4">
        <f t="shared" si="202"/>
        <v>50.208218333333235</v>
      </c>
      <c r="Q1033" s="19">
        <f t="shared" si="207"/>
        <v>50.208218333333235</v>
      </c>
      <c r="R1033" s="2">
        <f t="shared" si="208"/>
        <v>0</v>
      </c>
      <c r="S1033" s="2">
        <f t="shared" si="209"/>
        <v>0</v>
      </c>
      <c r="T1033" s="19">
        <f t="shared" si="210"/>
        <v>50.208218333333235</v>
      </c>
      <c r="U1033" s="19">
        <f t="shared" si="203"/>
        <v>0</v>
      </c>
      <c r="V1033">
        <f t="shared" si="211"/>
        <v>2014</v>
      </c>
    </row>
    <row r="1034" spans="1:22" x14ac:dyDescent="0.25">
      <c r="A1034" s="5">
        <v>1032</v>
      </c>
      <c r="B1034" s="1">
        <v>41718</v>
      </c>
      <c r="C1034" s="2">
        <v>153.52444499999999</v>
      </c>
      <c r="D1034" s="2">
        <v>124.668831</v>
      </c>
      <c r="E1034" s="9">
        <f t="shared" si="212"/>
        <v>0.1179065473546359</v>
      </c>
      <c r="F1034" s="2">
        <f t="array" ref="F1034:G1034">LINEST(C934:C1033,D934:D1033)</f>
        <v>1.057126421117724</v>
      </c>
      <c r="G1034" s="2">
        <v>21.615823312684995</v>
      </c>
      <c r="H1034" s="2">
        <f t="shared" si="213"/>
        <v>153.40653845264535</v>
      </c>
      <c r="I1034" s="4">
        <f t="shared" si="199"/>
        <v>0.75687158041957248</v>
      </c>
      <c r="J1034" t="str">
        <f>_xlfn.IFS(I1034&gt;Backtesting!$H$15,IF(OR(J1033=$J$3,J1033=$J$5),$J$5,$J$3),I1034&lt;-Backtesting!$H$15,IF(OR(J1033=$J$4,J1033=$J$5),$J$5,$J$4),TRUE,IF(OR(J1033=$J$7,J1033=$J$6),$J$7,$J$6))</f>
        <v>Do nothing</v>
      </c>
      <c r="K1034" t="str">
        <f t="shared" si="200"/>
        <v>Null</v>
      </c>
      <c r="L1034" t="str">
        <f t="shared" si="201"/>
        <v>Null</v>
      </c>
      <c r="M1034" s="7">
        <f t="shared" si="204"/>
        <v>0</v>
      </c>
      <c r="N1034" s="7">
        <f t="shared" si="205"/>
        <v>0</v>
      </c>
      <c r="O1034" s="10">
        <f t="shared" si="206"/>
        <v>0</v>
      </c>
      <c r="P1034" s="4">
        <f t="shared" si="202"/>
        <v>50.208218333333235</v>
      </c>
      <c r="Q1034" s="19">
        <f t="shared" si="207"/>
        <v>50.208218333333235</v>
      </c>
      <c r="R1034" s="2">
        <f t="shared" si="208"/>
        <v>0</v>
      </c>
      <c r="S1034" s="2">
        <f t="shared" si="209"/>
        <v>0</v>
      </c>
      <c r="T1034" s="19">
        <f t="shared" si="210"/>
        <v>50.208218333333235</v>
      </c>
      <c r="U1034" s="19">
        <f t="shared" si="203"/>
        <v>0</v>
      </c>
      <c r="V1034">
        <f t="shared" si="211"/>
        <v>2014</v>
      </c>
    </row>
    <row r="1035" spans="1:22" x14ac:dyDescent="0.25">
      <c r="A1035" s="5">
        <v>1033</v>
      </c>
      <c r="B1035" s="1">
        <v>41719</v>
      </c>
      <c r="C1035" s="2">
        <v>151.754684</v>
      </c>
      <c r="D1035" s="2">
        <v>123.4701</v>
      </c>
      <c r="E1035" s="9">
        <f t="shared" si="212"/>
        <v>-0.31131527696146577</v>
      </c>
      <c r="F1035" s="2">
        <f t="array" ref="F1035:G1035">LINEST(C935:C1034,D935:D1034)</f>
        <v>1.0476768371552614</v>
      </c>
      <c r="G1035" s="2">
        <v>22.709235425717623</v>
      </c>
      <c r="H1035" s="2">
        <f t="shared" si="213"/>
        <v>152.06599927696146</v>
      </c>
      <c r="I1035" s="4">
        <f t="shared" si="199"/>
        <v>0.65721035486589352</v>
      </c>
      <c r="J1035" t="str">
        <f>_xlfn.IFS(I1035&gt;Backtesting!$H$15,IF(OR(J1034=$J$3,J1034=$J$5),$J$5,$J$3),I1035&lt;-Backtesting!$H$15,IF(OR(J1034=$J$4,J1034=$J$5),$J$5,$J$4),TRUE,IF(OR(J1034=$J$7,J1034=$J$6),$J$7,$J$6))</f>
        <v>Do nothing</v>
      </c>
      <c r="K1035" t="str">
        <f t="shared" si="200"/>
        <v>Null</v>
      </c>
      <c r="L1035" t="str">
        <f t="shared" si="201"/>
        <v>Null</v>
      </c>
      <c r="M1035" s="7">
        <f t="shared" si="204"/>
        <v>0</v>
      </c>
      <c r="N1035" s="7">
        <f t="shared" si="205"/>
        <v>0</v>
      </c>
      <c r="O1035" s="10">
        <f t="shared" si="206"/>
        <v>0</v>
      </c>
      <c r="P1035" s="4">
        <f t="shared" si="202"/>
        <v>50.208218333333235</v>
      </c>
      <c r="Q1035" s="19">
        <f t="shared" si="207"/>
        <v>50.208218333333235</v>
      </c>
      <c r="R1035" s="2">
        <f t="shared" si="208"/>
        <v>0</v>
      </c>
      <c r="S1035" s="2">
        <f t="shared" si="209"/>
        <v>0</v>
      </c>
      <c r="T1035" s="19">
        <f t="shared" si="210"/>
        <v>50.208218333333235</v>
      </c>
      <c r="U1035" s="19">
        <f t="shared" si="203"/>
        <v>0</v>
      </c>
      <c r="V1035">
        <f t="shared" si="211"/>
        <v>2014</v>
      </c>
    </row>
    <row r="1036" spans="1:22" x14ac:dyDescent="0.25">
      <c r="A1036" s="5">
        <v>1034</v>
      </c>
      <c r="B1036" s="1">
        <v>41722</v>
      </c>
      <c r="C1036" s="2">
        <v>150.869843</v>
      </c>
      <c r="D1036" s="2">
        <v>121.871788</v>
      </c>
      <c r="E1036" s="9">
        <f t="shared" si="212"/>
        <v>0.53619495460043254</v>
      </c>
      <c r="F1036" s="2">
        <f t="array" ref="F1036:G1036">LINEST(C936:C1035,D936:D1035)</f>
        <v>1.0352161884161264</v>
      </c>
      <c r="G1036" s="2">
        <v>24.170000196581356</v>
      </c>
      <c r="H1036" s="2">
        <f t="shared" si="213"/>
        <v>150.33364804539957</v>
      </c>
      <c r="I1036" s="4">
        <f t="shared" ref="I1036:I1099" si="214">(E1036-AVERAGE(E936:E1035))/_xlfn.STDEV.S(E936:E1035)</f>
        <v>0.87492585091290376</v>
      </c>
      <c r="J1036" t="str">
        <f>_xlfn.IFS(I1036&gt;Backtesting!$H$15,IF(OR(J1035=$J$3,J1035=$J$5),$J$5,$J$3),I1036&lt;-Backtesting!$H$15,IF(OR(J1035=$J$4,J1035=$J$5),$J$5,$J$4),TRUE,IF(OR(J1035=$J$7,J1035=$J$6),$J$7,$J$6))</f>
        <v>Do nothing</v>
      </c>
      <c r="K1036" t="str">
        <f t="shared" ref="K1036:K1099" si="215">_xlfn.IFS($J1036=$J$5,K1035,$J1036=$J$3,"SCB",$J1036=$J$4,"KBANK",TRUE,"Null")</f>
        <v>Null</v>
      </c>
      <c r="L1036" t="str">
        <f t="shared" ref="L1036:L1099" si="216">_xlfn.IFS($J1036=$J$5,L1035,$J1036=$J$3,"KBANK",$J1036=$J$4,"SCB",TRUE,"Null")</f>
        <v>Null</v>
      </c>
      <c r="M1036" s="7">
        <f t="shared" si="204"/>
        <v>0</v>
      </c>
      <c r="N1036" s="7">
        <f t="shared" si="205"/>
        <v>0</v>
      </c>
      <c r="O1036" s="10">
        <f t="shared" si="206"/>
        <v>0</v>
      </c>
      <c r="P1036" s="4">
        <f t="shared" ref="P1036:P1099" si="217">Q1035</f>
        <v>50.208218333333235</v>
      </c>
      <c r="Q1036" s="19">
        <f t="shared" si="207"/>
        <v>50.208218333333235</v>
      </c>
      <c r="R1036" s="2">
        <f t="shared" si="208"/>
        <v>0</v>
      </c>
      <c r="S1036" s="2">
        <f t="shared" si="209"/>
        <v>0</v>
      </c>
      <c r="T1036" s="19">
        <f t="shared" si="210"/>
        <v>50.208218333333235</v>
      </c>
      <c r="U1036" s="19">
        <f t="shared" ref="U1036:U1099" si="218">LN(T1036/T1035)</f>
        <v>0</v>
      </c>
      <c r="V1036">
        <f t="shared" si="211"/>
        <v>2014</v>
      </c>
    </row>
    <row r="1037" spans="1:22" x14ac:dyDescent="0.25">
      <c r="A1037" s="5">
        <v>1035</v>
      </c>
      <c r="B1037" s="1">
        <v>41723</v>
      </c>
      <c r="C1037" s="2">
        <v>151.31227100000001</v>
      </c>
      <c r="D1037" s="2">
        <v>123.4701</v>
      </c>
      <c r="E1037" s="9">
        <f t="shared" si="212"/>
        <v>-0.60067826127777835</v>
      </c>
      <c r="F1037" s="2">
        <f t="array" ref="F1037:G1037">LINEST(C937:C1036,D937:D1036)</f>
        <v>1.0230432520285118</v>
      </c>
      <c r="G1037" s="2">
        <v>25.597696628992225</v>
      </c>
      <c r="H1037" s="2">
        <f t="shared" si="213"/>
        <v>151.91294926127779</v>
      </c>
      <c r="I1037" s="4">
        <f t="shared" si="214"/>
        <v>0.59652122299236332</v>
      </c>
      <c r="J1037" t="str">
        <f>_xlfn.IFS(I1037&gt;Backtesting!$H$15,IF(OR(J1036=$J$3,J1036=$J$5),$J$5,$J$3),I1037&lt;-Backtesting!$H$15,IF(OR(J1036=$J$4,J1036=$J$5),$J$5,$J$4),TRUE,IF(OR(J1036=$J$7,J1036=$J$6),$J$7,$J$6))</f>
        <v>Do nothing</v>
      </c>
      <c r="K1037" t="str">
        <f t="shared" si="215"/>
        <v>Null</v>
      </c>
      <c r="L1037" t="str">
        <f t="shared" si="216"/>
        <v>Null</v>
      </c>
      <c r="M1037" s="7">
        <f t="shared" si="204"/>
        <v>0</v>
      </c>
      <c r="N1037" s="7">
        <f t="shared" si="205"/>
        <v>0</v>
      </c>
      <c r="O1037" s="10">
        <f t="shared" si="206"/>
        <v>0</v>
      </c>
      <c r="P1037" s="4">
        <f t="shared" si="217"/>
        <v>50.208218333333235</v>
      </c>
      <c r="Q1037" s="19">
        <f t="shared" si="207"/>
        <v>50.208218333333235</v>
      </c>
      <c r="R1037" s="2">
        <f t="shared" si="208"/>
        <v>0</v>
      </c>
      <c r="S1037" s="2">
        <f t="shared" si="209"/>
        <v>0</v>
      </c>
      <c r="T1037" s="19">
        <f t="shared" si="210"/>
        <v>50.208218333333235</v>
      </c>
      <c r="U1037" s="19">
        <f t="shared" si="218"/>
        <v>0</v>
      </c>
      <c r="V1037">
        <f t="shared" si="211"/>
        <v>2014</v>
      </c>
    </row>
    <row r="1038" spans="1:22" x14ac:dyDescent="0.25">
      <c r="A1038" s="5">
        <v>1036</v>
      </c>
      <c r="B1038" s="1">
        <v>41724</v>
      </c>
      <c r="C1038" s="2">
        <v>152.639557</v>
      </c>
      <c r="D1038" s="2">
        <v>123.86969000000001</v>
      </c>
      <c r="E1038" s="9">
        <f t="shared" si="212"/>
        <v>0.41566382668358415</v>
      </c>
      <c r="F1038" s="2">
        <f t="array" ref="F1038:G1038">LINEST(C938:C1037,D938:D1037)</f>
        <v>1.0106366319625739</v>
      </c>
      <c r="G1038" s="2">
        <v>27.036646869468299</v>
      </c>
      <c r="H1038" s="2">
        <f t="shared" si="213"/>
        <v>152.22389317331641</v>
      </c>
      <c r="I1038" s="4">
        <f t="shared" si="214"/>
        <v>0.86315849422878821</v>
      </c>
      <c r="J1038" t="str">
        <f>_xlfn.IFS(I1038&gt;Backtesting!$H$15,IF(OR(J1037=$J$3,J1037=$J$5),$J$5,$J$3),I1038&lt;-Backtesting!$H$15,IF(OR(J1037=$J$4,J1037=$J$5),$J$5,$J$4),TRUE,IF(OR(J1037=$J$7,J1037=$J$6),$J$7,$J$6))</f>
        <v>Do nothing</v>
      </c>
      <c r="K1038" t="str">
        <f t="shared" si="215"/>
        <v>Null</v>
      </c>
      <c r="L1038" t="str">
        <f t="shared" si="216"/>
        <v>Null</v>
      </c>
      <c r="M1038" s="7">
        <f t="shared" si="204"/>
        <v>0</v>
      </c>
      <c r="N1038" s="7">
        <f t="shared" si="205"/>
        <v>0</v>
      </c>
      <c r="O1038" s="10">
        <f t="shared" si="206"/>
        <v>0</v>
      </c>
      <c r="P1038" s="4">
        <f t="shared" si="217"/>
        <v>50.208218333333235</v>
      </c>
      <c r="Q1038" s="19">
        <f t="shared" si="207"/>
        <v>50.208218333333235</v>
      </c>
      <c r="R1038" s="2">
        <f t="shared" si="208"/>
        <v>0</v>
      </c>
      <c r="S1038" s="2">
        <f t="shared" si="209"/>
        <v>0</v>
      </c>
      <c r="T1038" s="19">
        <f t="shared" si="210"/>
        <v>50.208218333333235</v>
      </c>
      <c r="U1038" s="19">
        <f t="shared" si="218"/>
        <v>0</v>
      </c>
      <c r="V1038">
        <f t="shared" si="211"/>
        <v>2014</v>
      </c>
    </row>
    <row r="1039" spans="1:22" x14ac:dyDescent="0.25">
      <c r="A1039" s="5">
        <v>1037</v>
      </c>
      <c r="B1039" s="1">
        <v>41725</v>
      </c>
      <c r="C1039" s="2">
        <v>151.31227100000001</v>
      </c>
      <c r="D1039" s="2">
        <v>122.670959</v>
      </c>
      <c r="E1039" s="9">
        <f t="shared" si="212"/>
        <v>0.36234599432123105</v>
      </c>
      <c r="F1039" s="2">
        <f t="array" ref="F1039:G1039">LINEST(C939:C1038,D939:D1038)</f>
        <v>0.99847852616988053</v>
      </c>
      <c r="G1039" s="2">
        <v>28.465606659512943</v>
      </c>
      <c r="H1039" s="2">
        <f t="shared" si="213"/>
        <v>150.94992500567878</v>
      </c>
      <c r="I1039" s="4">
        <f t="shared" si="214"/>
        <v>0.85220626801571286</v>
      </c>
      <c r="J1039" t="str">
        <f>_xlfn.IFS(I1039&gt;Backtesting!$H$15,IF(OR(J1038=$J$3,J1038=$J$5),$J$5,$J$3),I1039&lt;-Backtesting!$H$15,IF(OR(J1038=$J$4,J1038=$J$5),$J$5,$J$4),TRUE,IF(OR(J1038=$J$7,J1038=$J$6),$J$7,$J$6))</f>
        <v>Do nothing</v>
      </c>
      <c r="K1039" t="str">
        <f t="shared" si="215"/>
        <v>Null</v>
      </c>
      <c r="L1039" t="str">
        <f t="shared" si="216"/>
        <v>Null</v>
      </c>
      <c r="M1039" s="7">
        <f t="shared" si="204"/>
        <v>0</v>
      </c>
      <c r="N1039" s="7">
        <f t="shared" si="205"/>
        <v>0</v>
      </c>
      <c r="O1039" s="10">
        <f t="shared" si="206"/>
        <v>0</v>
      </c>
      <c r="P1039" s="4">
        <f t="shared" si="217"/>
        <v>50.208218333333235</v>
      </c>
      <c r="Q1039" s="19">
        <f t="shared" si="207"/>
        <v>50.208218333333235</v>
      </c>
      <c r="R1039" s="2">
        <f t="shared" si="208"/>
        <v>0</v>
      </c>
      <c r="S1039" s="2">
        <f t="shared" si="209"/>
        <v>0</v>
      </c>
      <c r="T1039" s="19">
        <f t="shared" si="210"/>
        <v>50.208218333333235</v>
      </c>
      <c r="U1039" s="19">
        <f t="shared" si="218"/>
        <v>0</v>
      </c>
      <c r="V1039">
        <f t="shared" si="211"/>
        <v>2014</v>
      </c>
    </row>
    <row r="1040" spans="1:22" x14ac:dyDescent="0.25">
      <c r="A1040" s="5">
        <v>1038</v>
      </c>
      <c r="B1040" s="1">
        <v>41726</v>
      </c>
      <c r="C1040" s="2">
        <v>154.40931699999999</v>
      </c>
      <c r="D1040" s="2">
        <v>125.06841300000001</v>
      </c>
      <c r="E1040" s="9">
        <f t="shared" si="212"/>
        <v>1.1421674217482121</v>
      </c>
      <c r="F1040" s="2">
        <f t="array" ref="F1040:G1040">LINEST(C940:C1039,D940:D1039)</f>
        <v>0.98814879695022473</v>
      </c>
      <c r="G1040" s="2">
        <v>29.680947735827928</v>
      </c>
      <c r="H1040" s="2">
        <f t="shared" si="213"/>
        <v>153.26714957825178</v>
      </c>
      <c r="I1040" s="4">
        <f t="shared" si="214"/>
        <v>1.045203029470442</v>
      </c>
      <c r="J1040" t="str">
        <f>_xlfn.IFS(I1040&gt;Backtesting!$H$15,IF(OR(J1039=$J$3,J1039=$J$5),$J$5,$J$3),I1040&lt;-Backtesting!$H$15,IF(OR(J1039=$J$4,J1039=$J$5),$J$5,$J$4),TRUE,IF(OR(J1039=$J$7,J1039=$J$6),$J$7,$J$6))</f>
        <v>Do nothing</v>
      </c>
      <c r="K1040" t="str">
        <f t="shared" si="215"/>
        <v>Null</v>
      </c>
      <c r="L1040" t="str">
        <f t="shared" si="216"/>
        <v>Null</v>
      </c>
      <c r="M1040" s="7">
        <f t="shared" si="204"/>
        <v>0</v>
      </c>
      <c r="N1040" s="7">
        <f t="shared" si="205"/>
        <v>0</v>
      </c>
      <c r="O1040" s="10">
        <f t="shared" si="206"/>
        <v>0</v>
      </c>
      <c r="P1040" s="4">
        <f t="shared" si="217"/>
        <v>50.208218333333235</v>
      </c>
      <c r="Q1040" s="19">
        <f t="shared" si="207"/>
        <v>50.208218333333235</v>
      </c>
      <c r="R1040" s="2">
        <f t="shared" si="208"/>
        <v>0</v>
      </c>
      <c r="S1040" s="2">
        <f t="shared" si="209"/>
        <v>0</v>
      </c>
      <c r="T1040" s="19">
        <f t="shared" si="210"/>
        <v>50.208218333333235</v>
      </c>
      <c r="U1040" s="19">
        <f t="shared" si="218"/>
        <v>0</v>
      </c>
      <c r="V1040">
        <f t="shared" si="211"/>
        <v>2014</v>
      </c>
    </row>
    <row r="1041" spans="1:22" x14ac:dyDescent="0.25">
      <c r="A1041" s="5">
        <v>1039</v>
      </c>
      <c r="B1041" s="1">
        <v>41729</v>
      </c>
      <c r="C1041" s="2">
        <v>157.50633199999999</v>
      </c>
      <c r="D1041" s="2">
        <v>125.86758399999999</v>
      </c>
      <c r="E1041" s="9">
        <f t="shared" si="212"/>
        <v>3.5960688977756377</v>
      </c>
      <c r="F1041" s="2">
        <f t="array" ref="F1041:G1041">LINEST(C941:C1040,D941:D1040)</f>
        <v>0.96628244455805667</v>
      </c>
      <c r="G1041" s="2">
        <v>32.286626344087821</v>
      </c>
      <c r="H1041" s="2">
        <f t="shared" si="213"/>
        <v>153.91026310222435</v>
      </c>
      <c r="I1041" s="4">
        <f t="shared" si="214"/>
        <v>1.6730060442841932</v>
      </c>
      <c r="J1041" t="str">
        <f>_xlfn.IFS(I1041&gt;Backtesting!$H$15,IF(OR(J1040=$J$3,J1040=$J$5),$J$5,$J$3),I1041&lt;-Backtesting!$H$15,IF(OR(J1040=$J$4,J1040=$J$5),$J$5,$J$4),TRUE,IF(OR(J1040=$J$7,J1040=$J$6),$J$7,$J$6))</f>
        <v>Do nothing</v>
      </c>
      <c r="K1041" t="str">
        <f t="shared" si="215"/>
        <v>Null</v>
      </c>
      <c r="L1041" t="str">
        <f t="shared" si="216"/>
        <v>Null</v>
      </c>
      <c r="M1041" s="7">
        <f t="shared" si="204"/>
        <v>0</v>
      </c>
      <c r="N1041" s="7">
        <f t="shared" si="205"/>
        <v>0</v>
      </c>
      <c r="O1041" s="10">
        <f t="shared" si="206"/>
        <v>0</v>
      </c>
      <c r="P1041" s="4">
        <f t="shared" si="217"/>
        <v>50.208218333333235</v>
      </c>
      <c r="Q1041" s="19">
        <f t="shared" si="207"/>
        <v>50.208218333333235</v>
      </c>
      <c r="R1041" s="2">
        <f t="shared" si="208"/>
        <v>0</v>
      </c>
      <c r="S1041" s="2">
        <f t="shared" si="209"/>
        <v>0</v>
      </c>
      <c r="T1041" s="19">
        <f t="shared" si="210"/>
        <v>50.208218333333235</v>
      </c>
      <c r="U1041" s="19">
        <f t="shared" si="218"/>
        <v>0</v>
      </c>
      <c r="V1041">
        <f t="shared" si="211"/>
        <v>2014</v>
      </c>
    </row>
    <row r="1042" spans="1:22" x14ac:dyDescent="0.25">
      <c r="A1042" s="5">
        <v>1040</v>
      </c>
      <c r="B1042" s="1">
        <v>41730</v>
      </c>
      <c r="C1042" s="2">
        <v>159.276093</v>
      </c>
      <c r="D1042" s="2">
        <v>126.66674</v>
      </c>
      <c r="E1042" s="9">
        <f t="shared" si="212"/>
        <v>4.6756797060454289</v>
      </c>
      <c r="F1042" s="2">
        <f t="array" ref="F1042:G1042">LINEST(C942:C1041,D942:D1041)</f>
        <v>0.95598200107398124</v>
      </c>
      <c r="G1042" s="2">
        <v>33.509289719236861</v>
      </c>
      <c r="H1042" s="2">
        <f t="shared" si="213"/>
        <v>154.60041329395457</v>
      </c>
      <c r="I1042" s="4">
        <f t="shared" si="214"/>
        <v>1.9248372796621127</v>
      </c>
      <c r="J1042" t="str">
        <f>_xlfn.IFS(I1042&gt;Backtesting!$H$15,IF(OR(J1041=$J$3,J1041=$J$5),$J$5,$J$3),I1042&lt;-Backtesting!$H$15,IF(OR(J1041=$J$4,J1041=$J$5),$J$5,$J$4),TRUE,IF(OR(J1041=$J$7,J1041=$J$6),$J$7,$J$6))</f>
        <v>Do nothing</v>
      </c>
      <c r="K1042" t="str">
        <f t="shared" si="215"/>
        <v>Null</v>
      </c>
      <c r="L1042" t="str">
        <f t="shared" si="216"/>
        <v>Null</v>
      </c>
      <c r="M1042" s="7">
        <f t="shared" si="204"/>
        <v>0</v>
      </c>
      <c r="N1042" s="7">
        <f t="shared" si="205"/>
        <v>0</v>
      </c>
      <c r="O1042" s="10">
        <f t="shared" si="206"/>
        <v>0</v>
      </c>
      <c r="P1042" s="4">
        <f t="shared" si="217"/>
        <v>50.208218333333235</v>
      </c>
      <c r="Q1042" s="19">
        <f t="shared" si="207"/>
        <v>50.208218333333235</v>
      </c>
      <c r="R1042" s="2">
        <f t="shared" si="208"/>
        <v>0</v>
      </c>
      <c r="S1042" s="2">
        <f t="shared" si="209"/>
        <v>0</v>
      </c>
      <c r="T1042" s="19">
        <f t="shared" si="210"/>
        <v>50.208218333333235</v>
      </c>
      <c r="U1042" s="19">
        <f t="shared" si="218"/>
        <v>0</v>
      </c>
      <c r="V1042">
        <f t="shared" si="211"/>
        <v>2014</v>
      </c>
    </row>
    <row r="1043" spans="1:22" x14ac:dyDescent="0.25">
      <c r="A1043" s="5">
        <v>1041</v>
      </c>
      <c r="B1043" s="1">
        <v>41731</v>
      </c>
      <c r="C1043" s="2">
        <v>162.37312299999999</v>
      </c>
      <c r="D1043" s="2">
        <v>129.46380600000001</v>
      </c>
      <c r="E1043" s="9">
        <f t="shared" si="212"/>
        <v>5.1055654671828563</v>
      </c>
      <c r="F1043" s="2">
        <f t="array" ref="F1043:G1043">LINEST(C943:C1042,D943:D1042)</f>
        <v>0.95665406193014912</v>
      </c>
      <c r="G1043" s="2">
        <v>33.415481649980336</v>
      </c>
      <c r="H1043" s="2">
        <f t="shared" si="213"/>
        <v>157.26755753281714</v>
      </c>
      <c r="I1043" s="4">
        <f t="shared" si="214"/>
        <v>1.988006452255173</v>
      </c>
      <c r="J1043" t="str">
        <f>_xlfn.IFS(I1043&gt;Backtesting!$H$15,IF(OR(J1042=$J$3,J1042=$J$5),$J$5,$J$3),I1043&lt;-Backtesting!$H$15,IF(OR(J1042=$J$4,J1042=$J$5),$J$5,$J$4),TRUE,IF(OR(J1042=$J$7,J1042=$J$6),$J$7,$J$6))</f>
        <v>Do nothing</v>
      </c>
      <c r="K1043" t="str">
        <f t="shared" si="215"/>
        <v>Null</v>
      </c>
      <c r="L1043" t="str">
        <f t="shared" si="216"/>
        <v>Null</v>
      </c>
      <c r="M1043" s="7">
        <f t="shared" si="204"/>
        <v>0</v>
      </c>
      <c r="N1043" s="7">
        <f t="shared" si="205"/>
        <v>0</v>
      </c>
      <c r="O1043" s="10">
        <f t="shared" si="206"/>
        <v>0</v>
      </c>
      <c r="P1043" s="4">
        <f t="shared" si="217"/>
        <v>50.208218333333235</v>
      </c>
      <c r="Q1043" s="19">
        <f t="shared" si="207"/>
        <v>50.208218333333235</v>
      </c>
      <c r="R1043" s="2">
        <f t="shared" si="208"/>
        <v>0</v>
      </c>
      <c r="S1043" s="2">
        <f t="shared" si="209"/>
        <v>0</v>
      </c>
      <c r="T1043" s="19">
        <f t="shared" si="210"/>
        <v>50.208218333333235</v>
      </c>
      <c r="U1043" s="19">
        <f t="shared" si="218"/>
        <v>0</v>
      </c>
      <c r="V1043">
        <f t="shared" si="211"/>
        <v>2014</v>
      </c>
    </row>
    <row r="1044" spans="1:22" x14ac:dyDescent="0.25">
      <c r="A1044" s="5">
        <v>1042</v>
      </c>
      <c r="B1044" s="1">
        <v>41732</v>
      </c>
      <c r="C1044" s="2">
        <v>160.60337799999999</v>
      </c>
      <c r="D1044" s="2">
        <v>127.865471</v>
      </c>
      <c r="E1044" s="9">
        <f t="shared" si="212"/>
        <v>4.8939437863031685</v>
      </c>
      <c r="F1044" s="2">
        <f t="array" ref="F1044:G1044">LINEST(C944:C1043,D944:D1043)</f>
        <v>0.95500945826409178</v>
      </c>
      <c r="G1044" s="2">
        <v>33.596700023303882</v>
      </c>
      <c r="H1044" s="2">
        <f t="shared" si="213"/>
        <v>155.70943421369682</v>
      </c>
      <c r="I1044" s="4">
        <f t="shared" si="214"/>
        <v>1.8956211110354657</v>
      </c>
      <c r="J1044" t="str">
        <f>_xlfn.IFS(I1044&gt;Backtesting!$H$15,IF(OR(J1043=$J$3,J1043=$J$5),$J$5,$J$3),I1044&lt;-Backtesting!$H$15,IF(OR(J1043=$J$4,J1043=$J$5),$J$5,$J$4),TRUE,IF(OR(J1043=$J$7,J1043=$J$6),$J$7,$J$6))</f>
        <v>Do nothing</v>
      </c>
      <c r="K1044" t="str">
        <f t="shared" si="215"/>
        <v>Null</v>
      </c>
      <c r="L1044" t="str">
        <f t="shared" si="216"/>
        <v>Null</v>
      </c>
      <c r="M1044" s="7">
        <f t="shared" si="204"/>
        <v>0</v>
      </c>
      <c r="N1044" s="7">
        <f t="shared" si="205"/>
        <v>0</v>
      </c>
      <c r="O1044" s="10">
        <f t="shared" si="206"/>
        <v>0</v>
      </c>
      <c r="P1044" s="4">
        <f t="shared" si="217"/>
        <v>50.208218333333235</v>
      </c>
      <c r="Q1044" s="19">
        <f t="shared" si="207"/>
        <v>50.208218333333235</v>
      </c>
      <c r="R1044" s="2">
        <f t="shared" si="208"/>
        <v>0</v>
      </c>
      <c r="S1044" s="2">
        <f t="shared" si="209"/>
        <v>0</v>
      </c>
      <c r="T1044" s="19">
        <f t="shared" si="210"/>
        <v>50.208218333333235</v>
      </c>
      <c r="U1044" s="19">
        <f t="shared" si="218"/>
        <v>0</v>
      </c>
      <c r="V1044">
        <f t="shared" si="211"/>
        <v>2014</v>
      </c>
    </row>
    <row r="1045" spans="1:22" x14ac:dyDescent="0.25">
      <c r="A1045" s="5">
        <v>1043</v>
      </c>
      <c r="B1045" s="1">
        <v>41733</v>
      </c>
      <c r="C1045" s="2">
        <v>163.25798</v>
      </c>
      <c r="D1045" s="2">
        <v>129.863373</v>
      </c>
      <c r="E1045" s="9">
        <f t="shared" si="212"/>
        <v>5.6647849100564258</v>
      </c>
      <c r="F1045" s="2">
        <f t="array" ref="F1045:G1045">LINEST(C945:C1044,D945:D1044)</f>
        <v>0.95039160679669843</v>
      </c>
      <c r="G1045" s="2">
        <v>34.172135360434595</v>
      </c>
      <c r="H1045" s="2">
        <f t="shared" si="213"/>
        <v>157.59319508994358</v>
      </c>
      <c r="I1045" s="4">
        <f t="shared" si="214"/>
        <v>2.0273781995410283</v>
      </c>
      <c r="J1045" t="str">
        <f>_xlfn.IFS(I1045&gt;Backtesting!$H$15,IF(OR(J1044=$J$3,J1044=$J$5),$J$5,$J$3),I1045&lt;-Backtesting!$H$15,IF(OR(J1044=$J$4,J1044=$J$5),$J$5,$J$4),TRUE,IF(OR(J1044=$J$7,J1044=$J$6),$J$7,$J$6))</f>
        <v>Short KBANK Long SCB</v>
      </c>
      <c r="K1045" t="str">
        <f t="shared" si="215"/>
        <v>SCB</v>
      </c>
      <c r="L1045" t="str">
        <f t="shared" si="216"/>
        <v>KBANK</v>
      </c>
      <c r="M1045" s="7">
        <f t="shared" si="204"/>
        <v>163.25798</v>
      </c>
      <c r="N1045" s="7">
        <f t="shared" si="205"/>
        <v>-129.863373</v>
      </c>
      <c r="O1045" s="10">
        <f t="shared" si="206"/>
        <v>33.394607000000008</v>
      </c>
      <c r="P1045" s="4">
        <f t="shared" si="217"/>
        <v>50.208218333333235</v>
      </c>
      <c r="Q1045" s="19">
        <f t="shared" si="207"/>
        <v>83.602825333333243</v>
      </c>
      <c r="R1045" s="2">
        <f t="shared" si="208"/>
        <v>129.863373</v>
      </c>
      <c r="S1045" s="2">
        <f t="shared" si="209"/>
        <v>-163.25798</v>
      </c>
      <c r="T1045" s="19">
        <f t="shared" si="210"/>
        <v>50.208218333333235</v>
      </c>
      <c r="U1045" s="19">
        <f t="shared" si="218"/>
        <v>0</v>
      </c>
      <c r="V1045">
        <f t="shared" si="211"/>
        <v>2014</v>
      </c>
    </row>
    <row r="1046" spans="1:22" x14ac:dyDescent="0.25">
      <c r="A1046" s="5">
        <v>1044</v>
      </c>
      <c r="B1046" s="1">
        <v>41737</v>
      </c>
      <c r="C1046" s="2">
        <v>161.04582199999999</v>
      </c>
      <c r="D1046" s="2">
        <v>129.06420900000001</v>
      </c>
      <c r="E1046" s="9">
        <f t="shared" si="212"/>
        <v>4.1949817008401737</v>
      </c>
      <c r="F1046" s="2">
        <f t="array" ref="F1046:G1046">LINEST(C946:C1045,D946:D1045)</f>
        <v>0.95040012096573245</v>
      </c>
      <c r="G1046" s="2">
        <v>34.188200453213227</v>
      </c>
      <c r="H1046" s="2">
        <f t="shared" si="213"/>
        <v>156.85084029915981</v>
      </c>
      <c r="I1046" s="4">
        <f t="shared" si="214"/>
        <v>1.6226995352584794</v>
      </c>
      <c r="J1046" t="str">
        <f>_xlfn.IFS(I1046&gt;Backtesting!$H$15,IF(OR(J1045=$J$3,J1045=$J$5),$J$5,$J$3),I1046&lt;-Backtesting!$H$15,IF(OR(J1045=$J$4,J1045=$J$5),$J$5,$J$4),TRUE,IF(OR(J1045=$J$7,J1045=$J$6),$J$7,$J$6))</f>
        <v>Close position</v>
      </c>
      <c r="K1046" t="str">
        <f t="shared" si="215"/>
        <v>Null</v>
      </c>
      <c r="L1046" t="str">
        <f t="shared" si="216"/>
        <v>Null</v>
      </c>
      <c r="M1046" s="7">
        <f t="shared" si="204"/>
        <v>129.06420900000001</v>
      </c>
      <c r="N1046" s="7">
        <f t="shared" si="205"/>
        <v>-161.04582199999999</v>
      </c>
      <c r="O1046" s="10">
        <f t="shared" si="206"/>
        <v>-31.981612999999982</v>
      </c>
      <c r="P1046" s="4">
        <f t="shared" si="217"/>
        <v>83.602825333333243</v>
      </c>
      <c r="Q1046" s="19">
        <f t="shared" si="207"/>
        <v>51.621212333333261</v>
      </c>
      <c r="R1046" s="2">
        <f t="shared" si="208"/>
        <v>0</v>
      </c>
      <c r="S1046" s="2">
        <f t="shared" si="209"/>
        <v>0</v>
      </c>
      <c r="T1046" s="19">
        <f t="shared" si="210"/>
        <v>51.621212333333261</v>
      </c>
      <c r="U1046" s="19">
        <f t="shared" si="218"/>
        <v>2.7753954625973389E-2</v>
      </c>
      <c r="V1046">
        <f t="shared" si="211"/>
        <v>2014</v>
      </c>
    </row>
    <row r="1047" spans="1:22" x14ac:dyDescent="0.25">
      <c r="A1047" s="5">
        <v>1045</v>
      </c>
      <c r="B1047" s="1">
        <v>41738</v>
      </c>
      <c r="C1047" s="2">
        <v>163.25798</v>
      </c>
      <c r="D1047" s="2">
        <v>129.46380600000001</v>
      </c>
      <c r="E1047" s="9">
        <f t="shared" si="212"/>
        <v>6.0112648645299203</v>
      </c>
      <c r="F1047" s="2">
        <f t="array" ref="F1047:G1047">LINEST(C947:C1046,D947:D1046)</f>
        <v>0.95043463117606142</v>
      </c>
      <c r="G1047" s="2">
        <v>34.199830429210905</v>
      </c>
      <c r="H1047" s="2">
        <f t="shared" si="213"/>
        <v>157.24671513547008</v>
      </c>
      <c r="I1047" s="4">
        <f t="shared" si="214"/>
        <v>2.0028216863757646</v>
      </c>
      <c r="J1047" t="str">
        <f>_xlfn.IFS(I1047&gt;Backtesting!$H$15,IF(OR(J1046=$J$3,J1046=$J$5),$J$5,$J$3),I1047&lt;-Backtesting!$H$15,IF(OR(J1046=$J$4,J1046=$J$5),$J$5,$J$4),TRUE,IF(OR(J1046=$J$7,J1046=$J$6),$J$7,$J$6))</f>
        <v>Short KBANK Long SCB</v>
      </c>
      <c r="K1047" t="str">
        <f t="shared" si="215"/>
        <v>SCB</v>
      </c>
      <c r="L1047" t="str">
        <f t="shared" si="216"/>
        <v>KBANK</v>
      </c>
      <c r="M1047" s="7">
        <f t="shared" si="204"/>
        <v>163.25798</v>
      </c>
      <c r="N1047" s="7">
        <f t="shared" si="205"/>
        <v>-129.46380600000001</v>
      </c>
      <c r="O1047" s="10">
        <f t="shared" si="206"/>
        <v>33.794173999999998</v>
      </c>
      <c r="P1047" s="4">
        <f t="shared" si="217"/>
        <v>51.621212333333261</v>
      </c>
      <c r="Q1047" s="19">
        <f t="shared" si="207"/>
        <v>85.415386333333259</v>
      </c>
      <c r="R1047" s="2">
        <f t="shared" si="208"/>
        <v>129.46380600000001</v>
      </c>
      <c r="S1047" s="2">
        <f t="shared" si="209"/>
        <v>-163.25798</v>
      </c>
      <c r="T1047" s="19">
        <f t="shared" si="210"/>
        <v>51.621212333333261</v>
      </c>
      <c r="U1047" s="19">
        <f t="shared" si="218"/>
        <v>0</v>
      </c>
      <c r="V1047">
        <f t="shared" si="211"/>
        <v>2014</v>
      </c>
    </row>
    <row r="1048" spans="1:22" x14ac:dyDescent="0.25">
      <c r="A1048" s="5">
        <v>1046</v>
      </c>
      <c r="B1048" s="1">
        <v>41739</v>
      </c>
      <c r="C1048" s="2">
        <v>163.700424</v>
      </c>
      <c r="D1048" s="2">
        <v>129.863373</v>
      </c>
      <c r="E1048" s="9">
        <f t="shared" si="212"/>
        <v>6.0082733183368759</v>
      </c>
      <c r="F1048" s="2">
        <f t="array" ref="F1048:G1048">LINEST(C948:C1047,D948:D1047)</f>
        <v>0.95472644494550463</v>
      </c>
      <c r="G1048" s="2">
        <v>33.708154248741081</v>
      </c>
      <c r="H1048" s="2">
        <f t="shared" si="213"/>
        <v>157.69215068166312</v>
      </c>
      <c r="I1048" s="4">
        <f t="shared" si="214"/>
        <v>1.9412901441397528</v>
      </c>
      <c r="J1048" t="str">
        <f>_xlfn.IFS(I1048&gt;Backtesting!$H$15,IF(OR(J1047=$J$3,J1047=$J$5),$J$5,$J$3),I1048&lt;-Backtesting!$H$15,IF(OR(J1047=$J$4,J1047=$J$5),$J$5,$J$4),TRUE,IF(OR(J1047=$J$7,J1047=$J$6),$J$7,$J$6))</f>
        <v>Close position</v>
      </c>
      <c r="K1048" t="str">
        <f t="shared" si="215"/>
        <v>Null</v>
      </c>
      <c r="L1048" t="str">
        <f t="shared" si="216"/>
        <v>Null</v>
      </c>
      <c r="M1048" s="7">
        <f t="shared" si="204"/>
        <v>129.863373</v>
      </c>
      <c r="N1048" s="7">
        <f t="shared" si="205"/>
        <v>-163.700424</v>
      </c>
      <c r="O1048" s="10">
        <f t="shared" si="206"/>
        <v>-33.837051000000002</v>
      </c>
      <c r="P1048" s="4">
        <f t="shared" si="217"/>
        <v>85.415386333333259</v>
      </c>
      <c r="Q1048" s="19">
        <f t="shared" si="207"/>
        <v>51.578335333333257</v>
      </c>
      <c r="R1048" s="2">
        <f t="shared" si="208"/>
        <v>0</v>
      </c>
      <c r="S1048" s="2">
        <f t="shared" si="209"/>
        <v>0</v>
      </c>
      <c r="T1048" s="19">
        <f t="shared" si="210"/>
        <v>51.578335333333257</v>
      </c>
      <c r="U1048" s="19">
        <f t="shared" si="218"/>
        <v>-8.3095330234686602E-4</v>
      </c>
      <c r="V1048">
        <f t="shared" si="211"/>
        <v>2014</v>
      </c>
    </row>
    <row r="1049" spans="1:22" x14ac:dyDescent="0.25">
      <c r="A1049" s="5">
        <v>1047</v>
      </c>
      <c r="B1049" s="1">
        <v>41740</v>
      </c>
      <c r="C1049" s="2">
        <v>162.80096399999999</v>
      </c>
      <c r="D1049" s="2">
        <v>130.47689800000001</v>
      </c>
      <c r="E1049" s="9">
        <f t="shared" si="212"/>
        <v>4.3434162299389527</v>
      </c>
      <c r="F1049" s="2">
        <f t="array" ref="F1049:G1049">LINEST(C949:C1048,D949:D1048)</f>
        <v>0.96953162144760752</v>
      </c>
      <c r="G1049" s="2">
        <v>31.956069290666932</v>
      </c>
      <c r="H1049" s="2">
        <f t="shared" si="213"/>
        <v>158.45754777006104</v>
      </c>
      <c r="I1049" s="4">
        <f t="shared" si="214"/>
        <v>1.513857411569397</v>
      </c>
      <c r="J1049" t="str">
        <f>_xlfn.IFS(I1049&gt;Backtesting!$H$15,IF(OR(J1048=$J$3,J1048=$J$5),$J$5,$J$3),I1049&lt;-Backtesting!$H$15,IF(OR(J1048=$J$4,J1048=$J$5),$J$5,$J$4),TRUE,IF(OR(J1048=$J$7,J1048=$J$6),$J$7,$J$6))</f>
        <v>Do nothing</v>
      </c>
      <c r="K1049" t="str">
        <f t="shared" si="215"/>
        <v>Null</v>
      </c>
      <c r="L1049" t="str">
        <f t="shared" si="216"/>
        <v>Null</v>
      </c>
      <c r="M1049" s="7">
        <f t="shared" si="204"/>
        <v>0</v>
      </c>
      <c r="N1049" s="7">
        <f t="shared" si="205"/>
        <v>0</v>
      </c>
      <c r="O1049" s="10">
        <f t="shared" si="206"/>
        <v>0</v>
      </c>
      <c r="P1049" s="4">
        <f t="shared" si="217"/>
        <v>51.578335333333257</v>
      </c>
      <c r="Q1049" s="19">
        <f t="shared" si="207"/>
        <v>51.578335333333257</v>
      </c>
      <c r="R1049" s="2">
        <f t="shared" si="208"/>
        <v>0</v>
      </c>
      <c r="S1049" s="2">
        <f t="shared" si="209"/>
        <v>0</v>
      </c>
      <c r="T1049" s="19">
        <f t="shared" si="210"/>
        <v>51.578335333333257</v>
      </c>
      <c r="U1049" s="19">
        <f t="shared" si="218"/>
        <v>0</v>
      </c>
      <c r="V1049">
        <f t="shared" si="211"/>
        <v>2014</v>
      </c>
    </row>
    <row r="1050" spans="1:22" x14ac:dyDescent="0.25">
      <c r="A1050" s="5">
        <v>1048</v>
      </c>
      <c r="B1050" s="1">
        <v>41745</v>
      </c>
      <c r="C1050" s="2">
        <v>164.59983800000001</v>
      </c>
      <c r="D1050" s="2">
        <v>131.70394899999999</v>
      </c>
      <c r="E1050" s="9">
        <f t="shared" si="212"/>
        <v>4.8287574045229178</v>
      </c>
      <c r="F1050" s="2">
        <f t="array" ref="F1050:G1050">LINEST(C950:C1049,D950:D1049)</f>
        <v>0.9789569025141317</v>
      </c>
      <c r="G1050" s="2">
        <v>30.838590633557914</v>
      </c>
      <c r="H1050" s="2">
        <f t="shared" si="213"/>
        <v>159.77108059547709</v>
      </c>
      <c r="I1050" s="4">
        <f t="shared" si="214"/>
        <v>1.5862820339703714</v>
      </c>
      <c r="J1050" t="str">
        <f>_xlfn.IFS(I1050&gt;Backtesting!$H$15,IF(OR(J1049=$J$3,J1049=$J$5),$J$5,$J$3),I1050&lt;-Backtesting!$H$15,IF(OR(J1049=$J$4,J1049=$J$5),$J$5,$J$4),TRUE,IF(OR(J1049=$J$7,J1049=$J$6),$J$7,$J$6))</f>
        <v>Do nothing</v>
      </c>
      <c r="K1050" t="str">
        <f t="shared" si="215"/>
        <v>Null</v>
      </c>
      <c r="L1050" t="str">
        <f t="shared" si="216"/>
        <v>Null</v>
      </c>
      <c r="M1050" s="7">
        <f t="shared" si="204"/>
        <v>0</v>
      </c>
      <c r="N1050" s="7">
        <f t="shared" si="205"/>
        <v>0</v>
      </c>
      <c r="O1050" s="10">
        <f t="shared" si="206"/>
        <v>0</v>
      </c>
      <c r="P1050" s="4">
        <f t="shared" si="217"/>
        <v>51.578335333333257</v>
      </c>
      <c r="Q1050" s="19">
        <f t="shared" si="207"/>
        <v>51.578335333333257</v>
      </c>
      <c r="R1050" s="2">
        <f t="shared" si="208"/>
        <v>0</v>
      </c>
      <c r="S1050" s="2">
        <f t="shared" si="209"/>
        <v>0</v>
      </c>
      <c r="T1050" s="19">
        <f t="shared" si="210"/>
        <v>51.578335333333257</v>
      </c>
      <c r="U1050" s="19">
        <f t="shared" si="218"/>
        <v>0</v>
      </c>
      <c r="V1050">
        <f t="shared" si="211"/>
        <v>2014</v>
      </c>
    </row>
    <row r="1051" spans="1:22" x14ac:dyDescent="0.25">
      <c r="A1051" s="5">
        <v>1049</v>
      </c>
      <c r="B1051" s="1">
        <v>41746</v>
      </c>
      <c r="C1051" s="2">
        <v>169.09710699999999</v>
      </c>
      <c r="D1051" s="2">
        <v>133.340057</v>
      </c>
      <c r="E1051" s="9">
        <f t="shared" si="212"/>
        <v>7.543347852070724</v>
      </c>
      <c r="F1051" s="2">
        <f t="array" ref="F1051:G1051">LINEST(C951:C1050,D951:D1050)</f>
        <v>0.9916941946140182</v>
      </c>
      <c r="G1051" s="2">
        <v>29.321198711527003</v>
      </c>
      <c r="H1051" s="2">
        <f t="shared" si="213"/>
        <v>161.55375914792927</v>
      </c>
      <c r="I1051" s="4">
        <f t="shared" si="214"/>
        <v>2.1438891018733228</v>
      </c>
      <c r="J1051" t="str">
        <f>_xlfn.IFS(I1051&gt;Backtesting!$H$15,IF(OR(J1050=$J$3,J1050=$J$5),$J$5,$J$3),I1051&lt;-Backtesting!$H$15,IF(OR(J1050=$J$4,J1050=$J$5),$J$5,$J$4),TRUE,IF(OR(J1050=$J$7,J1050=$J$6),$J$7,$J$6))</f>
        <v>Short KBANK Long SCB</v>
      </c>
      <c r="K1051" t="str">
        <f t="shared" si="215"/>
        <v>SCB</v>
      </c>
      <c r="L1051" t="str">
        <f t="shared" si="216"/>
        <v>KBANK</v>
      </c>
      <c r="M1051" s="7">
        <f t="shared" si="204"/>
        <v>169.09710699999999</v>
      </c>
      <c r="N1051" s="7">
        <f t="shared" si="205"/>
        <v>-133.340057</v>
      </c>
      <c r="O1051" s="10">
        <f t="shared" si="206"/>
        <v>35.757049999999992</v>
      </c>
      <c r="P1051" s="4">
        <f t="shared" si="217"/>
        <v>51.578335333333257</v>
      </c>
      <c r="Q1051" s="19">
        <f t="shared" si="207"/>
        <v>87.335385333333249</v>
      </c>
      <c r="R1051" s="2">
        <f t="shared" si="208"/>
        <v>133.340057</v>
      </c>
      <c r="S1051" s="2">
        <f t="shared" si="209"/>
        <v>-169.09710699999999</v>
      </c>
      <c r="T1051" s="19">
        <f t="shared" si="210"/>
        <v>51.578335333333257</v>
      </c>
      <c r="U1051" s="19">
        <f t="shared" si="218"/>
        <v>0</v>
      </c>
      <c r="V1051">
        <f t="shared" si="211"/>
        <v>2014</v>
      </c>
    </row>
    <row r="1052" spans="1:22" x14ac:dyDescent="0.25">
      <c r="A1052" s="5">
        <v>1050</v>
      </c>
      <c r="B1052" s="1">
        <v>41747</v>
      </c>
      <c r="C1052" s="2">
        <v>169.09710699999999</v>
      </c>
      <c r="D1052" s="2">
        <v>134.15808100000001</v>
      </c>
      <c r="E1052" s="9">
        <f t="shared" si="212"/>
        <v>6.3337011267622074</v>
      </c>
      <c r="F1052" s="2">
        <f t="array" ref="F1052:G1052">LINEST(C952:C1051,D952:D1051)</f>
        <v>1.019165024682281</v>
      </c>
      <c r="G1052" s="2">
        <v>26.03418193954532</v>
      </c>
      <c r="H1052" s="2">
        <f t="shared" si="213"/>
        <v>162.76340587323779</v>
      </c>
      <c r="I1052" s="4">
        <f t="shared" si="214"/>
        <v>1.8137314686764197</v>
      </c>
      <c r="J1052" t="str">
        <f>_xlfn.IFS(I1052&gt;Backtesting!$H$15,IF(OR(J1051=$J$3,J1051=$J$5),$J$5,$J$3),I1052&lt;-Backtesting!$H$15,IF(OR(J1051=$J$4,J1051=$J$5),$J$5,$J$4),TRUE,IF(OR(J1051=$J$7,J1051=$J$6),$J$7,$J$6))</f>
        <v>Close position</v>
      </c>
      <c r="K1052" t="str">
        <f t="shared" si="215"/>
        <v>Null</v>
      </c>
      <c r="L1052" t="str">
        <f t="shared" si="216"/>
        <v>Null</v>
      </c>
      <c r="M1052" s="7">
        <f t="shared" si="204"/>
        <v>134.15808100000001</v>
      </c>
      <c r="N1052" s="7">
        <f t="shared" si="205"/>
        <v>-169.09710699999999</v>
      </c>
      <c r="O1052" s="10">
        <f t="shared" si="206"/>
        <v>-34.939025999999984</v>
      </c>
      <c r="P1052" s="4">
        <f t="shared" si="217"/>
        <v>87.335385333333249</v>
      </c>
      <c r="Q1052" s="19">
        <f t="shared" si="207"/>
        <v>52.396359333333265</v>
      </c>
      <c r="R1052" s="2">
        <f t="shared" si="208"/>
        <v>0</v>
      </c>
      <c r="S1052" s="2">
        <f t="shared" si="209"/>
        <v>0</v>
      </c>
      <c r="T1052" s="19">
        <f t="shared" si="210"/>
        <v>52.396359333333265</v>
      </c>
      <c r="U1052" s="19">
        <f t="shared" si="218"/>
        <v>1.5735384100380268E-2</v>
      </c>
      <c r="V1052">
        <f t="shared" si="211"/>
        <v>2014</v>
      </c>
    </row>
    <row r="1053" spans="1:22" x14ac:dyDescent="0.25">
      <c r="A1053" s="5">
        <v>1051</v>
      </c>
      <c r="B1053" s="1">
        <v>41750</v>
      </c>
      <c r="C1053" s="2">
        <v>171.34573399999999</v>
      </c>
      <c r="D1053" s="2">
        <v>135.385132</v>
      </c>
      <c r="E1053" s="9">
        <f t="shared" si="212"/>
        <v>6.8468268378225332</v>
      </c>
      <c r="F1053" s="2">
        <f t="array" ref="F1053:G1053">LINEST(C953:C1052,D953:D1052)</f>
        <v>1.050327809372843</v>
      </c>
      <c r="G1053" s="2">
        <v>22.300138046964264</v>
      </c>
      <c r="H1053" s="2">
        <f t="shared" si="213"/>
        <v>164.49890716217746</v>
      </c>
      <c r="I1053" s="4">
        <f t="shared" si="214"/>
        <v>1.8756692080869226</v>
      </c>
      <c r="J1053" t="str">
        <f>_xlfn.IFS(I1053&gt;Backtesting!$H$15,IF(OR(J1052=$J$3,J1052=$J$5),$J$5,$J$3),I1053&lt;-Backtesting!$H$15,IF(OR(J1052=$J$4,J1052=$J$5),$J$5,$J$4),TRUE,IF(OR(J1052=$J$7,J1052=$J$6),$J$7,$J$6))</f>
        <v>Do nothing</v>
      </c>
      <c r="K1053" t="str">
        <f t="shared" si="215"/>
        <v>Null</v>
      </c>
      <c r="L1053" t="str">
        <f t="shared" si="216"/>
        <v>Null</v>
      </c>
      <c r="M1053" s="7">
        <f t="shared" si="204"/>
        <v>0</v>
      </c>
      <c r="N1053" s="7">
        <f t="shared" si="205"/>
        <v>0</v>
      </c>
      <c r="O1053" s="10">
        <f t="shared" si="206"/>
        <v>0</v>
      </c>
      <c r="P1053" s="4">
        <f t="shared" si="217"/>
        <v>52.396359333333265</v>
      </c>
      <c r="Q1053" s="19">
        <f t="shared" si="207"/>
        <v>52.396359333333265</v>
      </c>
      <c r="R1053" s="2">
        <f t="shared" si="208"/>
        <v>0</v>
      </c>
      <c r="S1053" s="2">
        <f t="shared" si="209"/>
        <v>0</v>
      </c>
      <c r="T1053" s="19">
        <f t="shared" si="210"/>
        <v>52.396359333333265</v>
      </c>
      <c r="U1053" s="19">
        <f t="shared" si="218"/>
        <v>0</v>
      </c>
      <c r="V1053">
        <f t="shared" si="211"/>
        <v>2014</v>
      </c>
    </row>
    <row r="1054" spans="1:22" x14ac:dyDescent="0.25">
      <c r="A1054" s="5">
        <v>1052</v>
      </c>
      <c r="B1054" s="1">
        <v>41751</v>
      </c>
      <c r="C1054" s="2">
        <v>174.49385100000001</v>
      </c>
      <c r="D1054" s="2">
        <v>137.43023700000001</v>
      </c>
      <c r="E1054" s="9">
        <f t="shared" si="212"/>
        <v>7.1482161541335927</v>
      </c>
      <c r="F1054" s="2">
        <f t="array" ref="F1054:G1054">LINEST(C954:C1053,D954:D1053)</f>
        <v>1.0902304306219472</v>
      </c>
      <c r="G1054" s="2">
        <v>17.515008380880147</v>
      </c>
      <c r="H1054" s="2">
        <f t="shared" si="213"/>
        <v>167.34563484586641</v>
      </c>
      <c r="I1054" s="4">
        <f t="shared" si="214"/>
        <v>1.8908484164878134</v>
      </c>
      <c r="J1054" t="str">
        <f>_xlfn.IFS(I1054&gt;Backtesting!$H$15,IF(OR(J1053=$J$3,J1053=$J$5),$J$5,$J$3),I1054&lt;-Backtesting!$H$15,IF(OR(J1053=$J$4,J1053=$J$5),$J$5,$J$4),TRUE,IF(OR(J1053=$J$7,J1053=$J$6),$J$7,$J$6))</f>
        <v>Do nothing</v>
      </c>
      <c r="K1054" t="str">
        <f t="shared" si="215"/>
        <v>Null</v>
      </c>
      <c r="L1054" t="str">
        <f t="shared" si="216"/>
        <v>Null</v>
      </c>
      <c r="M1054" s="7">
        <f t="shared" si="204"/>
        <v>0</v>
      </c>
      <c r="N1054" s="7">
        <f t="shared" si="205"/>
        <v>0</v>
      </c>
      <c r="O1054" s="10">
        <f t="shared" si="206"/>
        <v>0</v>
      </c>
      <c r="P1054" s="4">
        <f t="shared" si="217"/>
        <v>52.396359333333265</v>
      </c>
      <c r="Q1054" s="19">
        <f t="shared" si="207"/>
        <v>52.396359333333265</v>
      </c>
      <c r="R1054" s="2">
        <f t="shared" si="208"/>
        <v>0</v>
      </c>
      <c r="S1054" s="2">
        <f t="shared" si="209"/>
        <v>0</v>
      </c>
      <c r="T1054" s="19">
        <f t="shared" si="210"/>
        <v>52.396359333333265</v>
      </c>
      <c r="U1054" s="19">
        <f t="shared" si="218"/>
        <v>0</v>
      </c>
      <c r="V1054">
        <f t="shared" si="211"/>
        <v>2014</v>
      </c>
    </row>
    <row r="1055" spans="1:22" x14ac:dyDescent="0.25">
      <c r="A1055" s="5">
        <v>1053</v>
      </c>
      <c r="B1055" s="1">
        <v>41752</v>
      </c>
      <c r="C1055" s="2">
        <v>176.742493</v>
      </c>
      <c r="D1055" s="2">
        <v>137.839249</v>
      </c>
      <c r="E1055" s="9">
        <f t="shared" si="212"/>
        <v>8.3146649732674121</v>
      </c>
      <c r="F1055" s="2">
        <f t="array" ref="F1055:G1055">LINEST(C955:C1054,D955:D1054)</f>
        <v>1.126360904666772</v>
      </c>
      <c r="G1055" s="2">
        <v>13.171086824504158</v>
      </c>
      <c r="H1055" s="2">
        <f t="shared" si="213"/>
        <v>168.42782802673258</v>
      </c>
      <c r="I1055" s="4">
        <f t="shared" si="214"/>
        <v>2.0798924130776526</v>
      </c>
      <c r="J1055" t="str">
        <f>_xlfn.IFS(I1055&gt;Backtesting!$H$15,IF(OR(J1054=$J$3,J1054=$J$5),$J$5,$J$3),I1055&lt;-Backtesting!$H$15,IF(OR(J1054=$J$4,J1054=$J$5),$J$5,$J$4),TRUE,IF(OR(J1054=$J$7,J1054=$J$6),$J$7,$J$6))</f>
        <v>Short KBANK Long SCB</v>
      </c>
      <c r="K1055" t="str">
        <f t="shared" si="215"/>
        <v>SCB</v>
      </c>
      <c r="L1055" t="str">
        <f t="shared" si="216"/>
        <v>KBANK</v>
      </c>
      <c r="M1055" s="7">
        <f t="shared" si="204"/>
        <v>176.742493</v>
      </c>
      <c r="N1055" s="7">
        <f t="shared" si="205"/>
        <v>-137.839249</v>
      </c>
      <c r="O1055" s="10">
        <f t="shared" si="206"/>
        <v>38.903244000000001</v>
      </c>
      <c r="P1055" s="4">
        <f t="shared" si="217"/>
        <v>52.396359333333265</v>
      </c>
      <c r="Q1055" s="19">
        <f t="shared" si="207"/>
        <v>91.299603333333266</v>
      </c>
      <c r="R1055" s="2">
        <f t="shared" si="208"/>
        <v>137.839249</v>
      </c>
      <c r="S1055" s="2">
        <f t="shared" si="209"/>
        <v>-176.742493</v>
      </c>
      <c r="T1055" s="19">
        <f t="shared" si="210"/>
        <v>52.396359333333265</v>
      </c>
      <c r="U1055" s="19">
        <f t="shared" si="218"/>
        <v>0</v>
      </c>
      <c r="V1055">
        <f t="shared" si="211"/>
        <v>2014</v>
      </c>
    </row>
    <row r="1056" spans="1:22" x14ac:dyDescent="0.25">
      <c r="A1056" s="5">
        <v>1054</v>
      </c>
      <c r="B1056" s="1">
        <v>41753</v>
      </c>
      <c r="C1056" s="2">
        <v>172.24522400000001</v>
      </c>
      <c r="D1056" s="2">
        <v>136.20318599999999</v>
      </c>
      <c r="E1056" s="9">
        <f t="shared" si="212"/>
        <v>5.0146030837764499</v>
      </c>
      <c r="F1056" s="2">
        <f t="array" ref="F1056:G1056">LINEST(C956:C1055,D956:D1055)</f>
        <v>1.1660946373152687</v>
      </c>
      <c r="G1056" s="2">
        <v>8.404816136369476</v>
      </c>
      <c r="H1056" s="2">
        <f t="shared" si="213"/>
        <v>167.23062091622356</v>
      </c>
      <c r="I1056" s="4">
        <f t="shared" si="214"/>
        <v>1.3414090810022523</v>
      </c>
      <c r="J1056" t="str">
        <f>_xlfn.IFS(I1056&gt;Backtesting!$H$15,IF(OR(J1055=$J$3,J1055=$J$5),$J$5,$J$3),I1056&lt;-Backtesting!$H$15,IF(OR(J1055=$J$4,J1055=$J$5),$J$5,$J$4),TRUE,IF(OR(J1055=$J$7,J1055=$J$6),$J$7,$J$6))</f>
        <v>Close position</v>
      </c>
      <c r="K1056" t="str">
        <f t="shared" si="215"/>
        <v>Null</v>
      </c>
      <c r="L1056" t="str">
        <f t="shared" si="216"/>
        <v>Null</v>
      </c>
      <c r="M1056" s="7">
        <f t="shared" si="204"/>
        <v>136.20318599999999</v>
      </c>
      <c r="N1056" s="7">
        <f t="shared" si="205"/>
        <v>-172.24522400000001</v>
      </c>
      <c r="O1056" s="10">
        <f t="shared" si="206"/>
        <v>-36.042038000000019</v>
      </c>
      <c r="P1056" s="4">
        <f t="shared" si="217"/>
        <v>91.299603333333266</v>
      </c>
      <c r="Q1056" s="19">
        <f t="shared" si="207"/>
        <v>55.257565333333247</v>
      </c>
      <c r="R1056" s="2">
        <f t="shared" si="208"/>
        <v>0</v>
      </c>
      <c r="S1056" s="2">
        <f t="shared" si="209"/>
        <v>0</v>
      </c>
      <c r="T1056" s="19">
        <f t="shared" si="210"/>
        <v>55.257565333333247</v>
      </c>
      <c r="U1056" s="19">
        <f t="shared" si="218"/>
        <v>5.316814959227123E-2</v>
      </c>
      <c r="V1056">
        <f t="shared" si="211"/>
        <v>2014</v>
      </c>
    </row>
    <row r="1057" spans="1:22" x14ac:dyDescent="0.25">
      <c r="A1057" s="5">
        <v>1055</v>
      </c>
      <c r="B1057" s="1">
        <v>41754</v>
      </c>
      <c r="C1057" s="2">
        <v>167.74795499999999</v>
      </c>
      <c r="D1057" s="2">
        <v>133.749054</v>
      </c>
      <c r="E1057" s="9">
        <f t="shared" si="212"/>
        <v>3.0750489731253197</v>
      </c>
      <c r="F1057" s="2">
        <f t="array" ref="F1057:G1057">LINEST(C957:C1056,D957:D1056)</f>
        <v>1.1867116654359222</v>
      </c>
      <c r="G1057" s="2">
        <v>5.9513434040555637</v>
      </c>
      <c r="H1057" s="2">
        <f t="shared" si="213"/>
        <v>164.67290602687467</v>
      </c>
      <c r="I1057" s="4">
        <f t="shared" si="214"/>
        <v>0.91739809798836913</v>
      </c>
      <c r="J1057" t="str">
        <f>_xlfn.IFS(I1057&gt;Backtesting!$H$15,IF(OR(J1056=$J$3,J1056=$J$5),$J$5,$J$3),I1057&lt;-Backtesting!$H$15,IF(OR(J1056=$J$4,J1056=$J$5),$J$5,$J$4),TRUE,IF(OR(J1056=$J$7,J1056=$J$6),$J$7,$J$6))</f>
        <v>Do nothing</v>
      </c>
      <c r="K1057" t="str">
        <f t="shared" si="215"/>
        <v>Null</v>
      </c>
      <c r="L1057" t="str">
        <f t="shared" si="216"/>
        <v>Null</v>
      </c>
      <c r="M1057" s="7">
        <f t="shared" si="204"/>
        <v>0</v>
      </c>
      <c r="N1057" s="7">
        <f t="shared" si="205"/>
        <v>0</v>
      </c>
      <c r="O1057" s="10">
        <f t="shared" si="206"/>
        <v>0</v>
      </c>
      <c r="P1057" s="4">
        <f t="shared" si="217"/>
        <v>55.257565333333247</v>
      </c>
      <c r="Q1057" s="19">
        <f t="shared" si="207"/>
        <v>55.257565333333247</v>
      </c>
      <c r="R1057" s="2">
        <f t="shared" si="208"/>
        <v>0</v>
      </c>
      <c r="S1057" s="2">
        <f t="shared" si="209"/>
        <v>0</v>
      </c>
      <c r="T1057" s="19">
        <f t="shared" si="210"/>
        <v>55.257565333333247</v>
      </c>
      <c r="U1057" s="19">
        <f t="shared" si="218"/>
        <v>0</v>
      </c>
      <c r="V1057">
        <f t="shared" si="211"/>
        <v>2014</v>
      </c>
    </row>
    <row r="1058" spans="1:22" x14ac:dyDescent="0.25">
      <c r="A1058" s="5">
        <v>1056</v>
      </c>
      <c r="B1058" s="1">
        <v>41757</v>
      </c>
      <c r="C1058" s="2">
        <v>170.446304</v>
      </c>
      <c r="D1058" s="2">
        <v>135.794128</v>
      </c>
      <c r="E1058" s="9">
        <f t="shared" si="212"/>
        <v>3.0487454879931306</v>
      </c>
      <c r="F1058" s="2">
        <f t="array" ref="F1058:G1058">LINEST(C958:C1057,D958:D1057)</f>
        <v>1.2032320319843308</v>
      </c>
      <c r="G1058" s="2">
        <v>4.0057139470265497</v>
      </c>
      <c r="H1058" s="2">
        <f t="shared" si="213"/>
        <v>167.39755851200687</v>
      </c>
      <c r="I1058" s="4">
        <f t="shared" si="214"/>
        <v>0.89484107265536517</v>
      </c>
      <c r="J1058" t="str">
        <f>_xlfn.IFS(I1058&gt;Backtesting!$H$15,IF(OR(J1057=$J$3,J1057=$J$5),$J$5,$J$3),I1058&lt;-Backtesting!$H$15,IF(OR(J1057=$J$4,J1057=$J$5),$J$5,$J$4),TRUE,IF(OR(J1057=$J$7,J1057=$J$6),$J$7,$J$6))</f>
        <v>Do nothing</v>
      </c>
      <c r="K1058" t="str">
        <f t="shared" si="215"/>
        <v>Null</v>
      </c>
      <c r="L1058" t="str">
        <f t="shared" si="216"/>
        <v>Null</v>
      </c>
      <c r="M1058" s="7">
        <f t="shared" si="204"/>
        <v>0</v>
      </c>
      <c r="N1058" s="7">
        <f t="shared" si="205"/>
        <v>0</v>
      </c>
      <c r="O1058" s="10">
        <f t="shared" si="206"/>
        <v>0</v>
      </c>
      <c r="P1058" s="4">
        <f t="shared" si="217"/>
        <v>55.257565333333247</v>
      </c>
      <c r="Q1058" s="19">
        <f t="shared" si="207"/>
        <v>55.257565333333247</v>
      </c>
      <c r="R1058" s="2">
        <f t="shared" si="208"/>
        <v>0</v>
      </c>
      <c r="S1058" s="2">
        <f t="shared" si="209"/>
        <v>0</v>
      </c>
      <c r="T1058" s="19">
        <f t="shared" si="210"/>
        <v>55.257565333333247</v>
      </c>
      <c r="U1058" s="19">
        <f t="shared" si="218"/>
        <v>0</v>
      </c>
      <c r="V1058">
        <f t="shared" si="211"/>
        <v>2014</v>
      </c>
    </row>
    <row r="1059" spans="1:22" x14ac:dyDescent="0.25">
      <c r="A1059" s="5">
        <v>1057</v>
      </c>
      <c r="B1059" s="1">
        <v>41758</v>
      </c>
      <c r="C1059" s="2">
        <v>171.79548600000001</v>
      </c>
      <c r="D1059" s="2">
        <v>135.385132</v>
      </c>
      <c r="E1059" s="9">
        <f t="shared" si="212"/>
        <v>4.5720722533983462</v>
      </c>
      <c r="F1059" s="2">
        <f t="array" ref="F1059:G1059">LINEST(C959:C1058,D959:D1058)</f>
        <v>1.2212190277907327</v>
      </c>
      <c r="G1059" s="2">
        <v>1.8885144682416524</v>
      </c>
      <c r="H1059" s="2">
        <f t="shared" si="213"/>
        <v>167.22341374660166</v>
      </c>
      <c r="I1059" s="4">
        <f t="shared" si="214"/>
        <v>1.1972686734404021</v>
      </c>
      <c r="J1059" t="str">
        <f>_xlfn.IFS(I1059&gt;Backtesting!$H$15,IF(OR(J1058=$J$3,J1058=$J$5),$J$5,$J$3),I1059&lt;-Backtesting!$H$15,IF(OR(J1058=$J$4,J1058=$J$5),$J$5,$J$4),TRUE,IF(OR(J1058=$J$7,J1058=$J$6),$J$7,$J$6))</f>
        <v>Do nothing</v>
      </c>
      <c r="K1059" t="str">
        <f t="shared" si="215"/>
        <v>Null</v>
      </c>
      <c r="L1059" t="str">
        <f t="shared" si="216"/>
        <v>Null</v>
      </c>
      <c r="M1059" s="7">
        <f t="shared" si="204"/>
        <v>0</v>
      </c>
      <c r="N1059" s="7">
        <f t="shared" si="205"/>
        <v>0</v>
      </c>
      <c r="O1059" s="10">
        <f t="shared" si="206"/>
        <v>0</v>
      </c>
      <c r="P1059" s="4">
        <f t="shared" si="217"/>
        <v>55.257565333333247</v>
      </c>
      <c r="Q1059" s="19">
        <f t="shared" si="207"/>
        <v>55.257565333333247</v>
      </c>
      <c r="R1059" s="2">
        <f t="shared" si="208"/>
        <v>0</v>
      </c>
      <c r="S1059" s="2">
        <f t="shared" si="209"/>
        <v>0</v>
      </c>
      <c r="T1059" s="19">
        <f t="shared" si="210"/>
        <v>55.257565333333247</v>
      </c>
      <c r="U1059" s="19">
        <f t="shared" si="218"/>
        <v>0</v>
      </c>
      <c r="V1059">
        <f t="shared" si="211"/>
        <v>2014</v>
      </c>
    </row>
    <row r="1060" spans="1:22" x14ac:dyDescent="0.25">
      <c r="A1060" s="5">
        <v>1058</v>
      </c>
      <c r="B1060" s="1">
        <v>41759</v>
      </c>
      <c r="C1060" s="2">
        <v>172.24522400000001</v>
      </c>
      <c r="D1060" s="2">
        <v>135.385132</v>
      </c>
      <c r="E1060" s="9">
        <f t="shared" si="212"/>
        <v>4.6388573194571734</v>
      </c>
      <c r="F1060" s="2">
        <f t="array" ref="F1060:G1060">LINEST(C960:C1059,D960:D1059)</f>
        <v>1.2431492030922116</v>
      </c>
      <c r="G1060" s="2">
        <v>-0.69755227579102552</v>
      </c>
      <c r="H1060" s="2">
        <f t="shared" si="213"/>
        <v>167.60636668054283</v>
      </c>
      <c r="I1060" s="4">
        <f t="shared" si="214"/>
        <v>1.1929696822718769</v>
      </c>
      <c r="J1060" t="str">
        <f>_xlfn.IFS(I1060&gt;Backtesting!$H$15,IF(OR(J1059=$J$3,J1059=$J$5),$J$5,$J$3),I1060&lt;-Backtesting!$H$15,IF(OR(J1059=$J$4,J1059=$J$5),$J$5,$J$4),TRUE,IF(OR(J1059=$J$7,J1059=$J$6),$J$7,$J$6))</f>
        <v>Do nothing</v>
      </c>
      <c r="K1060" t="str">
        <f t="shared" si="215"/>
        <v>Null</v>
      </c>
      <c r="L1060" t="str">
        <f t="shared" si="216"/>
        <v>Null</v>
      </c>
      <c r="M1060" s="7">
        <f t="shared" si="204"/>
        <v>0</v>
      </c>
      <c r="N1060" s="7">
        <f t="shared" si="205"/>
        <v>0</v>
      </c>
      <c r="O1060" s="10">
        <f t="shared" si="206"/>
        <v>0</v>
      </c>
      <c r="P1060" s="4">
        <f t="shared" si="217"/>
        <v>55.257565333333247</v>
      </c>
      <c r="Q1060" s="19">
        <f t="shared" si="207"/>
        <v>55.257565333333247</v>
      </c>
      <c r="R1060" s="2">
        <f t="shared" si="208"/>
        <v>0</v>
      </c>
      <c r="S1060" s="2">
        <f t="shared" si="209"/>
        <v>0</v>
      </c>
      <c r="T1060" s="19">
        <f t="shared" si="210"/>
        <v>55.257565333333247</v>
      </c>
      <c r="U1060" s="19">
        <f t="shared" si="218"/>
        <v>0</v>
      </c>
      <c r="V1060">
        <f t="shared" si="211"/>
        <v>2014</v>
      </c>
    </row>
    <row r="1061" spans="1:22" x14ac:dyDescent="0.25">
      <c r="A1061" s="5">
        <v>1059</v>
      </c>
      <c r="B1061" s="1">
        <v>41761</v>
      </c>
      <c r="C1061" s="2">
        <v>172.69494599999999</v>
      </c>
      <c r="D1061" s="2">
        <v>137.02121</v>
      </c>
      <c r="E1061" s="9">
        <f t="shared" si="212"/>
        <v>2.6659568305963717</v>
      </c>
      <c r="F1061" s="2">
        <f t="array" ref="F1061:G1061">LINEST(C961:C1060,D961:D1060)</f>
        <v>1.2624183232322215</v>
      </c>
      <c r="G1061" s="2">
        <v>-2.9490970060464861</v>
      </c>
      <c r="H1061" s="2">
        <f t="shared" si="213"/>
        <v>170.02898916940362</v>
      </c>
      <c r="I1061" s="4">
        <f t="shared" si="214"/>
        <v>0.75551205795234466</v>
      </c>
      <c r="J1061" t="str">
        <f>_xlfn.IFS(I1061&gt;Backtesting!$H$15,IF(OR(J1060=$J$3,J1060=$J$5),$J$5,$J$3),I1061&lt;-Backtesting!$H$15,IF(OR(J1060=$J$4,J1060=$J$5),$J$5,$J$4),TRUE,IF(OR(J1060=$J$7,J1060=$J$6),$J$7,$J$6))</f>
        <v>Do nothing</v>
      </c>
      <c r="K1061" t="str">
        <f t="shared" si="215"/>
        <v>Null</v>
      </c>
      <c r="L1061" t="str">
        <f t="shared" si="216"/>
        <v>Null</v>
      </c>
      <c r="M1061" s="7">
        <f t="shared" si="204"/>
        <v>0</v>
      </c>
      <c r="N1061" s="7">
        <f t="shared" si="205"/>
        <v>0</v>
      </c>
      <c r="O1061" s="10">
        <f t="shared" si="206"/>
        <v>0</v>
      </c>
      <c r="P1061" s="4">
        <f t="shared" si="217"/>
        <v>55.257565333333247</v>
      </c>
      <c r="Q1061" s="19">
        <f t="shared" si="207"/>
        <v>55.257565333333247</v>
      </c>
      <c r="R1061" s="2">
        <f t="shared" si="208"/>
        <v>0</v>
      </c>
      <c r="S1061" s="2">
        <f t="shared" si="209"/>
        <v>0</v>
      </c>
      <c r="T1061" s="19">
        <f t="shared" si="210"/>
        <v>55.257565333333247</v>
      </c>
      <c r="U1061" s="19">
        <f t="shared" si="218"/>
        <v>0</v>
      </c>
      <c r="V1061">
        <f t="shared" si="211"/>
        <v>2014</v>
      </c>
    </row>
    <row r="1062" spans="1:22" x14ac:dyDescent="0.25">
      <c r="A1062" s="5">
        <v>1060</v>
      </c>
      <c r="B1062" s="1">
        <v>41765</v>
      </c>
      <c r="C1062" s="2">
        <v>173.14466899999999</v>
      </c>
      <c r="D1062" s="2">
        <v>135.794128</v>
      </c>
      <c r="E1062" s="9">
        <f t="shared" si="212"/>
        <v>4.4255954251327125</v>
      </c>
      <c r="F1062" s="2">
        <f t="array" ref="F1062:G1062">LINEST(C962:C1061,D962:D1061)</f>
        <v>1.2744761223277257</v>
      </c>
      <c r="G1062" s="2">
        <v>-4.3473001134475453</v>
      </c>
      <c r="H1062" s="2">
        <f t="shared" si="213"/>
        <v>168.71907357486728</v>
      </c>
      <c r="I1062" s="4">
        <f t="shared" si="214"/>
        <v>1.1232897123961816</v>
      </c>
      <c r="J1062" t="str">
        <f>_xlfn.IFS(I1062&gt;Backtesting!$H$15,IF(OR(J1061=$J$3,J1061=$J$5),$J$5,$J$3),I1062&lt;-Backtesting!$H$15,IF(OR(J1061=$J$4,J1061=$J$5),$J$5,$J$4),TRUE,IF(OR(J1061=$J$7,J1061=$J$6),$J$7,$J$6))</f>
        <v>Do nothing</v>
      </c>
      <c r="K1062" t="str">
        <f t="shared" si="215"/>
        <v>Null</v>
      </c>
      <c r="L1062" t="str">
        <f t="shared" si="216"/>
        <v>Null</v>
      </c>
      <c r="M1062" s="7">
        <f t="shared" si="204"/>
        <v>0</v>
      </c>
      <c r="N1062" s="7">
        <f t="shared" si="205"/>
        <v>0</v>
      </c>
      <c r="O1062" s="10">
        <f t="shared" si="206"/>
        <v>0</v>
      </c>
      <c r="P1062" s="4">
        <f t="shared" si="217"/>
        <v>55.257565333333247</v>
      </c>
      <c r="Q1062" s="19">
        <f t="shared" si="207"/>
        <v>55.257565333333247</v>
      </c>
      <c r="R1062" s="2">
        <f t="shared" si="208"/>
        <v>0</v>
      </c>
      <c r="S1062" s="2">
        <f t="shared" si="209"/>
        <v>0</v>
      </c>
      <c r="T1062" s="19">
        <f t="shared" si="210"/>
        <v>55.257565333333247</v>
      </c>
      <c r="U1062" s="19">
        <f t="shared" si="218"/>
        <v>0</v>
      </c>
      <c r="V1062">
        <f t="shared" si="211"/>
        <v>2014</v>
      </c>
    </row>
    <row r="1063" spans="1:22" x14ac:dyDescent="0.25">
      <c r="A1063" s="5">
        <v>1061</v>
      </c>
      <c r="B1063" s="1">
        <v>41766</v>
      </c>
      <c r="C1063" s="2">
        <v>172.24522400000001</v>
      </c>
      <c r="D1063" s="2">
        <v>134.56707800000001</v>
      </c>
      <c r="E1063" s="9">
        <f t="shared" si="212"/>
        <v>4.8292221111782396</v>
      </c>
      <c r="F1063" s="2">
        <f t="array" ref="F1063:G1063">LINEST(C963:C1062,D963:D1062)</f>
        <v>1.2880568924948297</v>
      </c>
      <c r="G1063" s="2">
        <v>-5.9140504319676097</v>
      </c>
      <c r="H1063" s="2">
        <f t="shared" si="213"/>
        <v>167.41600188882177</v>
      </c>
      <c r="I1063" s="4">
        <f t="shared" si="214"/>
        <v>1.197717767818538</v>
      </c>
      <c r="J1063" t="str">
        <f>_xlfn.IFS(I1063&gt;Backtesting!$H$15,IF(OR(J1062=$J$3,J1062=$J$5),$J$5,$J$3),I1063&lt;-Backtesting!$H$15,IF(OR(J1062=$J$4,J1062=$J$5),$J$5,$J$4),TRUE,IF(OR(J1062=$J$7,J1062=$J$6),$J$7,$J$6))</f>
        <v>Do nothing</v>
      </c>
      <c r="K1063" t="str">
        <f t="shared" si="215"/>
        <v>Null</v>
      </c>
      <c r="L1063" t="str">
        <f t="shared" si="216"/>
        <v>Null</v>
      </c>
      <c r="M1063" s="7">
        <f t="shared" si="204"/>
        <v>0</v>
      </c>
      <c r="N1063" s="7">
        <f t="shared" si="205"/>
        <v>0</v>
      </c>
      <c r="O1063" s="10">
        <f t="shared" si="206"/>
        <v>0</v>
      </c>
      <c r="P1063" s="4">
        <f t="shared" si="217"/>
        <v>55.257565333333247</v>
      </c>
      <c r="Q1063" s="19">
        <f t="shared" si="207"/>
        <v>55.257565333333247</v>
      </c>
      <c r="R1063" s="2">
        <f t="shared" si="208"/>
        <v>0</v>
      </c>
      <c r="S1063" s="2">
        <f t="shared" si="209"/>
        <v>0</v>
      </c>
      <c r="T1063" s="19">
        <f t="shared" si="210"/>
        <v>55.257565333333247</v>
      </c>
      <c r="U1063" s="19">
        <f t="shared" si="218"/>
        <v>0</v>
      </c>
      <c r="V1063">
        <f t="shared" si="211"/>
        <v>2014</v>
      </c>
    </row>
    <row r="1064" spans="1:22" x14ac:dyDescent="0.25">
      <c r="A1064" s="5">
        <v>1062</v>
      </c>
      <c r="B1064" s="1">
        <v>41767</v>
      </c>
      <c r="C1064" s="2">
        <v>168.647415</v>
      </c>
      <c r="D1064" s="2">
        <v>130.885941</v>
      </c>
      <c r="E1064" s="9">
        <f t="shared" si="212"/>
        <v>5.6980470190875963</v>
      </c>
      <c r="F1064" s="2">
        <f t="array" ref="F1064:G1064">LINEST(C964:C1063,D964:D1063)</f>
        <v>1.3065203424076615</v>
      </c>
      <c r="G1064" s="2">
        <v>-8.0557764707565696</v>
      </c>
      <c r="H1064" s="2">
        <f t="shared" si="213"/>
        <v>162.9493679809124</v>
      </c>
      <c r="I1064" s="4">
        <f t="shared" si="214"/>
        <v>1.3849588810392475</v>
      </c>
      <c r="J1064" t="str">
        <f>_xlfn.IFS(I1064&gt;Backtesting!$H$15,IF(OR(J1063=$J$3,J1063=$J$5),$J$5,$J$3),I1064&lt;-Backtesting!$H$15,IF(OR(J1063=$J$4,J1063=$J$5),$J$5,$J$4),TRUE,IF(OR(J1063=$J$7,J1063=$J$6),$J$7,$J$6))</f>
        <v>Do nothing</v>
      </c>
      <c r="K1064" t="str">
        <f t="shared" si="215"/>
        <v>Null</v>
      </c>
      <c r="L1064" t="str">
        <f t="shared" si="216"/>
        <v>Null</v>
      </c>
      <c r="M1064" s="7">
        <f t="shared" si="204"/>
        <v>0</v>
      </c>
      <c r="N1064" s="7">
        <f t="shared" si="205"/>
        <v>0</v>
      </c>
      <c r="O1064" s="10">
        <f t="shared" si="206"/>
        <v>0</v>
      </c>
      <c r="P1064" s="4">
        <f t="shared" si="217"/>
        <v>55.257565333333247</v>
      </c>
      <c r="Q1064" s="19">
        <f t="shared" si="207"/>
        <v>55.257565333333247</v>
      </c>
      <c r="R1064" s="2">
        <f t="shared" si="208"/>
        <v>0</v>
      </c>
      <c r="S1064" s="2">
        <f t="shared" si="209"/>
        <v>0</v>
      </c>
      <c r="T1064" s="19">
        <f t="shared" si="210"/>
        <v>55.257565333333247</v>
      </c>
      <c r="U1064" s="19">
        <f t="shared" si="218"/>
        <v>0</v>
      </c>
      <c r="V1064">
        <f t="shared" si="211"/>
        <v>2014</v>
      </c>
    </row>
    <row r="1065" spans="1:22" x14ac:dyDescent="0.25">
      <c r="A1065" s="5">
        <v>1063</v>
      </c>
      <c r="B1065" s="1">
        <v>41768</v>
      </c>
      <c r="C1065" s="2">
        <v>169.99658199999999</v>
      </c>
      <c r="D1065" s="2">
        <v>130.885941</v>
      </c>
      <c r="E1065" s="9">
        <f t="shared" si="212"/>
        <v>6.8385871748394322</v>
      </c>
      <c r="F1065" s="2">
        <f t="array" ref="F1065:G1065">LINEST(C965:C1064,D965:D1064)</f>
        <v>1.3178314475894053</v>
      </c>
      <c r="G1065" s="2">
        <v>-9.3276142719709298</v>
      </c>
      <c r="H1065" s="2">
        <f t="shared" si="213"/>
        <v>163.15799482516056</v>
      </c>
      <c r="I1065" s="4">
        <f t="shared" si="214"/>
        <v>1.6297252320864275</v>
      </c>
      <c r="J1065" t="str">
        <f>_xlfn.IFS(I1065&gt;Backtesting!$H$15,IF(OR(J1064=$J$3,J1064=$J$5),$J$5,$J$3),I1065&lt;-Backtesting!$H$15,IF(OR(J1064=$J$4,J1064=$J$5),$J$5,$J$4),TRUE,IF(OR(J1064=$J$7,J1064=$J$6),$J$7,$J$6))</f>
        <v>Do nothing</v>
      </c>
      <c r="K1065" t="str">
        <f t="shared" si="215"/>
        <v>Null</v>
      </c>
      <c r="L1065" t="str">
        <f t="shared" si="216"/>
        <v>Null</v>
      </c>
      <c r="M1065" s="7">
        <f t="shared" si="204"/>
        <v>0</v>
      </c>
      <c r="N1065" s="7">
        <f t="shared" si="205"/>
        <v>0</v>
      </c>
      <c r="O1065" s="10">
        <f t="shared" si="206"/>
        <v>0</v>
      </c>
      <c r="P1065" s="4">
        <f t="shared" si="217"/>
        <v>55.257565333333247</v>
      </c>
      <c r="Q1065" s="19">
        <f t="shared" si="207"/>
        <v>55.257565333333247</v>
      </c>
      <c r="R1065" s="2">
        <f t="shared" si="208"/>
        <v>0</v>
      </c>
      <c r="S1065" s="2">
        <f t="shared" si="209"/>
        <v>0</v>
      </c>
      <c r="T1065" s="19">
        <f t="shared" si="210"/>
        <v>55.257565333333247</v>
      </c>
      <c r="U1065" s="19">
        <f t="shared" si="218"/>
        <v>0</v>
      </c>
      <c r="V1065">
        <f t="shared" si="211"/>
        <v>2014</v>
      </c>
    </row>
    <row r="1066" spans="1:22" x14ac:dyDescent="0.25">
      <c r="A1066" s="5">
        <v>1064</v>
      </c>
      <c r="B1066" s="1">
        <v>41771</v>
      </c>
      <c r="C1066" s="2">
        <v>169.09710699999999</v>
      </c>
      <c r="D1066" s="2">
        <v>131.70394899999999</v>
      </c>
      <c r="E1066" s="9">
        <f t="shared" si="212"/>
        <v>4.6298063158757827</v>
      </c>
      <c r="F1066" s="2">
        <f t="array" ref="F1066:G1066">LINEST(C966:C1065,D966:D1065)</f>
        <v>1.3295177606806927</v>
      </c>
      <c r="G1066" s="2">
        <v>-10.635438663159931</v>
      </c>
      <c r="H1066" s="2">
        <f t="shared" si="213"/>
        <v>164.46730068412421</v>
      </c>
      <c r="I1066" s="4">
        <f t="shared" si="214"/>
        <v>1.0980033994618168</v>
      </c>
      <c r="J1066" t="str">
        <f>_xlfn.IFS(I1066&gt;Backtesting!$H$15,IF(OR(J1065=$J$3,J1065=$J$5),$J$5,$J$3),I1066&lt;-Backtesting!$H$15,IF(OR(J1065=$J$4,J1065=$J$5),$J$5,$J$4),TRUE,IF(OR(J1065=$J$7,J1065=$J$6),$J$7,$J$6))</f>
        <v>Do nothing</v>
      </c>
      <c r="K1066" t="str">
        <f t="shared" si="215"/>
        <v>Null</v>
      </c>
      <c r="L1066" t="str">
        <f t="shared" si="216"/>
        <v>Null</v>
      </c>
      <c r="M1066" s="7">
        <f t="shared" si="204"/>
        <v>0</v>
      </c>
      <c r="N1066" s="7">
        <f t="shared" si="205"/>
        <v>0</v>
      </c>
      <c r="O1066" s="10">
        <f t="shared" si="206"/>
        <v>0</v>
      </c>
      <c r="P1066" s="4">
        <f t="shared" si="217"/>
        <v>55.257565333333247</v>
      </c>
      <c r="Q1066" s="19">
        <f t="shared" si="207"/>
        <v>55.257565333333247</v>
      </c>
      <c r="R1066" s="2">
        <f t="shared" si="208"/>
        <v>0</v>
      </c>
      <c r="S1066" s="2">
        <f t="shared" si="209"/>
        <v>0</v>
      </c>
      <c r="T1066" s="19">
        <f t="shared" si="210"/>
        <v>55.257565333333247</v>
      </c>
      <c r="U1066" s="19">
        <f t="shared" si="218"/>
        <v>0</v>
      </c>
      <c r="V1066">
        <f t="shared" si="211"/>
        <v>2014</v>
      </c>
    </row>
    <row r="1067" spans="1:22" x14ac:dyDescent="0.25">
      <c r="A1067" s="5">
        <v>1065</v>
      </c>
      <c r="B1067" s="1">
        <v>41773</v>
      </c>
      <c r="C1067" s="2">
        <v>172.69494599999999</v>
      </c>
      <c r="D1067" s="2">
        <v>135.385132</v>
      </c>
      <c r="E1067" s="9">
        <f t="shared" si="212"/>
        <v>3.1364224901339242</v>
      </c>
      <c r="F1067" s="2">
        <f t="array" ref="F1067:G1067">LINEST(C967:C1066,D967:D1066)</f>
        <v>1.3370540336704837</v>
      </c>
      <c r="G1067" s="2">
        <v>-11.458713329744825</v>
      </c>
      <c r="H1067" s="2">
        <f t="shared" si="213"/>
        <v>169.55852350986606</v>
      </c>
      <c r="I1067" s="4">
        <f t="shared" si="214"/>
        <v>0.73257184831391819</v>
      </c>
      <c r="J1067" t="str">
        <f>_xlfn.IFS(I1067&gt;Backtesting!$H$15,IF(OR(J1066=$J$3,J1066=$J$5),$J$5,$J$3),I1067&lt;-Backtesting!$H$15,IF(OR(J1066=$J$4,J1066=$J$5),$J$5,$J$4),TRUE,IF(OR(J1066=$J$7,J1066=$J$6),$J$7,$J$6))</f>
        <v>Do nothing</v>
      </c>
      <c r="K1067" t="str">
        <f t="shared" si="215"/>
        <v>Null</v>
      </c>
      <c r="L1067" t="str">
        <f t="shared" si="216"/>
        <v>Null</v>
      </c>
      <c r="M1067" s="7">
        <f t="shared" si="204"/>
        <v>0</v>
      </c>
      <c r="N1067" s="7">
        <f t="shared" si="205"/>
        <v>0</v>
      </c>
      <c r="O1067" s="10">
        <f t="shared" si="206"/>
        <v>0</v>
      </c>
      <c r="P1067" s="4">
        <f t="shared" si="217"/>
        <v>55.257565333333247</v>
      </c>
      <c r="Q1067" s="19">
        <f t="shared" si="207"/>
        <v>55.257565333333247</v>
      </c>
      <c r="R1067" s="2">
        <f t="shared" si="208"/>
        <v>0</v>
      </c>
      <c r="S1067" s="2">
        <f t="shared" si="209"/>
        <v>0</v>
      </c>
      <c r="T1067" s="19">
        <f t="shared" si="210"/>
        <v>55.257565333333247</v>
      </c>
      <c r="U1067" s="19">
        <f t="shared" si="218"/>
        <v>0</v>
      </c>
      <c r="V1067">
        <f t="shared" si="211"/>
        <v>2014</v>
      </c>
    </row>
    <row r="1068" spans="1:22" x14ac:dyDescent="0.25">
      <c r="A1068" s="5">
        <v>1066</v>
      </c>
      <c r="B1068" s="1">
        <v>41774</v>
      </c>
      <c r="C1068" s="2">
        <v>173.59440599999999</v>
      </c>
      <c r="D1068" s="2">
        <v>135.794128</v>
      </c>
      <c r="E1068" s="9">
        <f t="shared" si="212"/>
        <v>3.3082830226713327</v>
      </c>
      <c r="F1068" s="2">
        <f t="array" ref="F1068:G1068">LINEST(C968:C1067,D968:D1067)</f>
        <v>1.3445032645437391</v>
      </c>
      <c r="G1068" s="2">
        <v>-12.289525424541722</v>
      </c>
      <c r="H1068" s="2">
        <f t="shared" si="213"/>
        <v>170.28612297732866</v>
      </c>
      <c r="I1068" s="4">
        <f t="shared" si="214"/>
        <v>0.75983083421390119</v>
      </c>
      <c r="J1068" t="str">
        <f>_xlfn.IFS(I1068&gt;Backtesting!$H$15,IF(OR(J1067=$J$3,J1067=$J$5),$J$5,$J$3),I1068&lt;-Backtesting!$H$15,IF(OR(J1067=$J$4,J1067=$J$5),$J$5,$J$4),TRUE,IF(OR(J1067=$J$7,J1067=$J$6),$J$7,$J$6))</f>
        <v>Do nothing</v>
      </c>
      <c r="K1068" t="str">
        <f t="shared" si="215"/>
        <v>Null</v>
      </c>
      <c r="L1068" t="str">
        <f t="shared" si="216"/>
        <v>Null</v>
      </c>
      <c r="M1068" s="7">
        <f t="shared" si="204"/>
        <v>0</v>
      </c>
      <c r="N1068" s="7">
        <f t="shared" si="205"/>
        <v>0</v>
      </c>
      <c r="O1068" s="10">
        <f t="shared" si="206"/>
        <v>0</v>
      </c>
      <c r="P1068" s="4">
        <f t="shared" si="217"/>
        <v>55.257565333333247</v>
      </c>
      <c r="Q1068" s="19">
        <f t="shared" si="207"/>
        <v>55.257565333333247</v>
      </c>
      <c r="R1068" s="2">
        <f t="shared" si="208"/>
        <v>0</v>
      </c>
      <c r="S1068" s="2">
        <f t="shared" si="209"/>
        <v>0</v>
      </c>
      <c r="T1068" s="19">
        <f t="shared" si="210"/>
        <v>55.257565333333247</v>
      </c>
      <c r="U1068" s="19">
        <f t="shared" si="218"/>
        <v>0</v>
      </c>
      <c r="V1068">
        <f t="shared" si="211"/>
        <v>2014</v>
      </c>
    </row>
    <row r="1069" spans="1:22" x14ac:dyDescent="0.25">
      <c r="A1069" s="5">
        <v>1067</v>
      </c>
      <c r="B1069" s="1">
        <v>41775</v>
      </c>
      <c r="C1069" s="2">
        <v>175.39328</v>
      </c>
      <c r="D1069" s="2">
        <v>137.43023700000001</v>
      </c>
      <c r="E1069" s="9">
        <f t="shared" si="212"/>
        <v>2.7207120244428324</v>
      </c>
      <c r="F1069" s="2">
        <f t="array" ref="F1069:G1069">LINEST(C969:C1068,D969:D1068)</f>
        <v>1.3517675519613457</v>
      </c>
      <c r="G1069" s="2">
        <v>-13.101167059400382</v>
      </c>
      <c r="H1069" s="2">
        <f t="shared" si="213"/>
        <v>172.67256797555717</v>
      </c>
      <c r="I1069" s="4">
        <f t="shared" si="214"/>
        <v>0.60169938588635197</v>
      </c>
      <c r="J1069" t="str">
        <f>_xlfn.IFS(I1069&gt;Backtesting!$H$15,IF(OR(J1068=$J$3,J1068=$J$5),$J$5,$J$3),I1069&lt;-Backtesting!$H$15,IF(OR(J1068=$J$4,J1068=$J$5),$J$5,$J$4),TRUE,IF(OR(J1068=$J$7,J1068=$J$6),$J$7,$J$6))</f>
        <v>Do nothing</v>
      </c>
      <c r="K1069" t="str">
        <f t="shared" si="215"/>
        <v>Null</v>
      </c>
      <c r="L1069" t="str">
        <f t="shared" si="216"/>
        <v>Null</v>
      </c>
      <c r="M1069" s="7">
        <f t="shared" si="204"/>
        <v>0</v>
      </c>
      <c r="N1069" s="7">
        <f t="shared" si="205"/>
        <v>0</v>
      </c>
      <c r="O1069" s="10">
        <f t="shared" si="206"/>
        <v>0</v>
      </c>
      <c r="P1069" s="4">
        <f t="shared" si="217"/>
        <v>55.257565333333247</v>
      </c>
      <c r="Q1069" s="19">
        <f t="shared" si="207"/>
        <v>55.257565333333247</v>
      </c>
      <c r="R1069" s="2">
        <f t="shared" si="208"/>
        <v>0</v>
      </c>
      <c r="S1069" s="2">
        <f t="shared" si="209"/>
        <v>0</v>
      </c>
      <c r="T1069" s="19">
        <f t="shared" si="210"/>
        <v>55.257565333333247</v>
      </c>
      <c r="U1069" s="19">
        <f t="shared" si="218"/>
        <v>0</v>
      </c>
      <c r="V1069">
        <f t="shared" si="211"/>
        <v>2014</v>
      </c>
    </row>
    <row r="1070" spans="1:22" x14ac:dyDescent="0.25">
      <c r="A1070" s="5">
        <v>1068</v>
      </c>
      <c r="B1070" s="1">
        <v>41778</v>
      </c>
      <c r="C1070" s="2">
        <v>175.843018</v>
      </c>
      <c r="D1070" s="2">
        <v>137.43023700000001</v>
      </c>
      <c r="E1070" s="9">
        <f t="shared" si="212"/>
        <v>3.0034802914249212</v>
      </c>
      <c r="F1070" s="2">
        <f t="array" ref="F1070:G1070">LINEST(C970:C1069,D970:D1069)</f>
        <v>1.3580269224201924</v>
      </c>
      <c r="G1070" s="2">
        <v>-13.794424092012576</v>
      </c>
      <c r="H1070" s="2">
        <f t="shared" si="213"/>
        <v>172.83953770857508</v>
      </c>
      <c r="I1070" s="4">
        <f t="shared" si="214"/>
        <v>0.65752030008147722</v>
      </c>
      <c r="J1070" t="str">
        <f>_xlfn.IFS(I1070&gt;Backtesting!$H$15,IF(OR(J1069=$J$3,J1069=$J$5),$J$5,$J$3),I1070&lt;-Backtesting!$H$15,IF(OR(J1069=$J$4,J1069=$J$5),$J$5,$J$4),TRUE,IF(OR(J1069=$J$7,J1069=$J$6),$J$7,$J$6))</f>
        <v>Do nothing</v>
      </c>
      <c r="K1070" t="str">
        <f t="shared" si="215"/>
        <v>Null</v>
      </c>
      <c r="L1070" t="str">
        <f t="shared" si="216"/>
        <v>Null</v>
      </c>
      <c r="M1070" s="7">
        <f t="shared" si="204"/>
        <v>0</v>
      </c>
      <c r="N1070" s="7">
        <f t="shared" si="205"/>
        <v>0</v>
      </c>
      <c r="O1070" s="10">
        <f t="shared" si="206"/>
        <v>0</v>
      </c>
      <c r="P1070" s="4">
        <f t="shared" si="217"/>
        <v>55.257565333333247</v>
      </c>
      <c r="Q1070" s="19">
        <f t="shared" si="207"/>
        <v>55.257565333333247</v>
      </c>
      <c r="R1070" s="2">
        <f t="shared" si="208"/>
        <v>0</v>
      </c>
      <c r="S1070" s="2">
        <f t="shared" si="209"/>
        <v>0</v>
      </c>
      <c r="T1070" s="19">
        <f t="shared" si="210"/>
        <v>55.257565333333247</v>
      </c>
      <c r="U1070" s="19">
        <f t="shared" si="218"/>
        <v>0</v>
      </c>
      <c r="V1070">
        <f t="shared" si="211"/>
        <v>2014</v>
      </c>
    </row>
    <row r="1071" spans="1:22" x14ac:dyDescent="0.25">
      <c r="A1071" s="5">
        <v>1069</v>
      </c>
      <c r="B1071" s="1">
        <v>41779</v>
      </c>
      <c r="C1071" s="2">
        <v>171.79548600000001</v>
      </c>
      <c r="D1071" s="2">
        <v>133.749054</v>
      </c>
      <c r="E1071" s="9">
        <f t="shared" si="212"/>
        <v>3.8335423296578313</v>
      </c>
      <c r="F1071" s="2">
        <f t="array" ref="F1071:G1071">LINEST(C971:C1070,D971:D1070)</f>
        <v>1.3642993497665366</v>
      </c>
      <c r="G1071" s="2">
        <v>-14.5118037337472</v>
      </c>
      <c r="H1071" s="2">
        <f t="shared" si="213"/>
        <v>167.96194367034218</v>
      </c>
      <c r="I1071" s="4">
        <f t="shared" si="214"/>
        <v>0.85162745219143066</v>
      </c>
      <c r="J1071" t="str">
        <f>_xlfn.IFS(I1071&gt;Backtesting!$H$15,IF(OR(J1070=$J$3,J1070=$J$5),$J$5,$J$3),I1071&lt;-Backtesting!$H$15,IF(OR(J1070=$J$4,J1070=$J$5),$J$5,$J$4),TRUE,IF(OR(J1070=$J$7,J1070=$J$6),$J$7,$J$6))</f>
        <v>Do nothing</v>
      </c>
      <c r="K1071" t="str">
        <f t="shared" si="215"/>
        <v>Null</v>
      </c>
      <c r="L1071" t="str">
        <f t="shared" si="216"/>
        <v>Null</v>
      </c>
      <c r="M1071" s="7">
        <f t="shared" si="204"/>
        <v>0</v>
      </c>
      <c r="N1071" s="7">
        <f t="shared" si="205"/>
        <v>0</v>
      </c>
      <c r="O1071" s="10">
        <f t="shared" si="206"/>
        <v>0</v>
      </c>
      <c r="P1071" s="4">
        <f t="shared" si="217"/>
        <v>55.257565333333247</v>
      </c>
      <c r="Q1071" s="19">
        <f t="shared" si="207"/>
        <v>55.257565333333247</v>
      </c>
      <c r="R1071" s="2">
        <f t="shared" si="208"/>
        <v>0</v>
      </c>
      <c r="S1071" s="2">
        <f t="shared" si="209"/>
        <v>0</v>
      </c>
      <c r="T1071" s="19">
        <f t="shared" si="210"/>
        <v>55.257565333333247</v>
      </c>
      <c r="U1071" s="19">
        <f t="shared" si="218"/>
        <v>0</v>
      </c>
      <c r="V1071">
        <f t="shared" si="211"/>
        <v>2014</v>
      </c>
    </row>
    <row r="1072" spans="1:22" x14ac:dyDescent="0.25">
      <c r="A1072" s="5">
        <v>1070</v>
      </c>
      <c r="B1072" s="1">
        <v>41780</v>
      </c>
      <c r="C1072" s="2">
        <v>171.34573399999999</v>
      </c>
      <c r="D1072" s="2">
        <v>133.340057</v>
      </c>
      <c r="E1072" s="9">
        <f t="shared" si="212"/>
        <v>3.7356538335500318</v>
      </c>
      <c r="F1072" s="2">
        <f t="array" ref="F1072:G1072">LINEST(C972:C1071,D972:D1071)</f>
        <v>1.373687911766996</v>
      </c>
      <c r="G1072" s="2">
        <v>-15.557544288772249</v>
      </c>
      <c r="H1072" s="2">
        <f t="shared" si="213"/>
        <v>167.61008016644996</v>
      </c>
      <c r="I1072" s="4">
        <f t="shared" si="214"/>
        <v>0.8167733887699552</v>
      </c>
      <c r="J1072" t="str">
        <f>_xlfn.IFS(I1072&gt;Backtesting!$H$15,IF(OR(J1071=$J$3,J1071=$J$5),$J$5,$J$3),I1072&lt;-Backtesting!$H$15,IF(OR(J1071=$J$4,J1071=$J$5),$J$5,$J$4),TRUE,IF(OR(J1071=$J$7,J1071=$J$6),$J$7,$J$6))</f>
        <v>Do nothing</v>
      </c>
      <c r="K1072" t="str">
        <f t="shared" si="215"/>
        <v>Null</v>
      </c>
      <c r="L1072" t="str">
        <f t="shared" si="216"/>
        <v>Null</v>
      </c>
      <c r="M1072" s="7">
        <f t="shared" si="204"/>
        <v>0</v>
      </c>
      <c r="N1072" s="7">
        <f t="shared" si="205"/>
        <v>0</v>
      </c>
      <c r="O1072" s="10">
        <f t="shared" si="206"/>
        <v>0</v>
      </c>
      <c r="P1072" s="4">
        <f t="shared" si="217"/>
        <v>55.257565333333247</v>
      </c>
      <c r="Q1072" s="19">
        <f t="shared" si="207"/>
        <v>55.257565333333247</v>
      </c>
      <c r="R1072" s="2">
        <f t="shared" si="208"/>
        <v>0</v>
      </c>
      <c r="S1072" s="2">
        <f t="shared" si="209"/>
        <v>0</v>
      </c>
      <c r="T1072" s="19">
        <f t="shared" si="210"/>
        <v>55.257565333333247</v>
      </c>
      <c r="U1072" s="19">
        <f t="shared" si="218"/>
        <v>0</v>
      </c>
      <c r="V1072">
        <f t="shared" si="211"/>
        <v>2014</v>
      </c>
    </row>
    <row r="1073" spans="1:22" x14ac:dyDescent="0.25">
      <c r="A1073" s="5">
        <v>1071</v>
      </c>
      <c r="B1073" s="1">
        <v>41781</v>
      </c>
      <c r="C1073" s="2">
        <v>172.69494599999999</v>
      </c>
      <c r="D1073" s="2">
        <v>130.885941</v>
      </c>
      <c r="E1073" s="9">
        <f t="shared" si="212"/>
        <v>8.2900656674928257</v>
      </c>
      <c r="F1073" s="2">
        <f t="array" ref="F1073:G1073">LINEST(C973:C1072,D973:D1072)</f>
        <v>1.382884775309638</v>
      </c>
      <c r="G1073" s="2">
        <v>-16.595294778468372</v>
      </c>
      <c r="H1073" s="2">
        <f t="shared" si="213"/>
        <v>164.40488033250716</v>
      </c>
      <c r="I1073" s="4">
        <f t="shared" si="214"/>
        <v>2.0094649282584411</v>
      </c>
      <c r="J1073" t="str">
        <f>_xlfn.IFS(I1073&gt;Backtesting!$H$15,IF(OR(J1072=$J$3,J1072=$J$5),$J$5,$J$3),I1073&lt;-Backtesting!$H$15,IF(OR(J1072=$J$4,J1072=$J$5),$J$5,$J$4),TRUE,IF(OR(J1072=$J$7,J1072=$J$6),$J$7,$J$6))</f>
        <v>Short KBANK Long SCB</v>
      </c>
      <c r="K1073" t="str">
        <f t="shared" si="215"/>
        <v>SCB</v>
      </c>
      <c r="L1073" t="str">
        <f t="shared" si="216"/>
        <v>KBANK</v>
      </c>
      <c r="M1073" s="7">
        <f t="shared" si="204"/>
        <v>172.69494599999999</v>
      </c>
      <c r="N1073" s="7">
        <f t="shared" si="205"/>
        <v>-130.885941</v>
      </c>
      <c r="O1073" s="10">
        <f t="shared" si="206"/>
        <v>41.809004999999985</v>
      </c>
      <c r="P1073" s="4">
        <f t="shared" si="217"/>
        <v>55.257565333333247</v>
      </c>
      <c r="Q1073" s="19">
        <f t="shared" si="207"/>
        <v>97.066570333333232</v>
      </c>
      <c r="R1073" s="2">
        <f t="shared" si="208"/>
        <v>130.885941</v>
      </c>
      <c r="S1073" s="2">
        <f t="shared" si="209"/>
        <v>-172.69494599999999</v>
      </c>
      <c r="T1073" s="19">
        <f t="shared" si="210"/>
        <v>55.257565333333247</v>
      </c>
      <c r="U1073" s="19">
        <f t="shared" si="218"/>
        <v>0</v>
      </c>
      <c r="V1073">
        <f t="shared" si="211"/>
        <v>2014</v>
      </c>
    </row>
    <row r="1074" spans="1:22" x14ac:dyDescent="0.25">
      <c r="A1074" s="5">
        <v>1072</v>
      </c>
      <c r="B1074" s="1">
        <v>41782</v>
      </c>
      <c r="C1074" s="2">
        <v>169.99658199999999</v>
      </c>
      <c r="D1074" s="2">
        <v>128.840836</v>
      </c>
      <c r="E1074" s="9">
        <f t="shared" si="212"/>
        <v>8.2564172116888983</v>
      </c>
      <c r="F1074" s="2">
        <f t="array" ref="F1074:G1074">LINEST(C974:C1073,D974:D1073)</f>
        <v>1.3927756721421667</v>
      </c>
      <c r="G1074" s="2">
        <v>-17.706217170947582</v>
      </c>
      <c r="H1074" s="2">
        <f t="shared" si="213"/>
        <v>161.74016478831109</v>
      </c>
      <c r="I1074" s="4">
        <f t="shared" si="214"/>
        <v>1.9489143743176776</v>
      </c>
      <c r="J1074" t="str">
        <f>_xlfn.IFS(I1074&gt;Backtesting!$H$15,IF(OR(J1073=$J$3,J1073=$J$5),$J$5,$J$3),I1074&lt;-Backtesting!$H$15,IF(OR(J1073=$J$4,J1073=$J$5),$J$5,$J$4),TRUE,IF(OR(J1073=$J$7,J1073=$J$6),$J$7,$J$6))</f>
        <v>Close position</v>
      </c>
      <c r="K1074" t="str">
        <f t="shared" si="215"/>
        <v>Null</v>
      </c>
      <c r="L1074" t="str">
        <f t="shared" si="216"/>
        <v>Null</v>
      </c>
      <c r="M1074" s="7">
        <f t="shared" si="204"/>
        <v>128.840836</v>
      </c>
      <c r="N1074" s="7">
        <f t="shared" si="205"/>
        <v>-169.99658199999999</v>
      </c>
      <c r="O1074" s="10">
        <f t="shared" si="206"/>
        <v>-41.155745999999994</v>
      </c>
      <c r="P1074" s="4">
        <f t="shared" si="217"/>
        <v>97.066570333333232</v>
      </c>
      <c r="Q1074" s="19">
        <f t="shared" si="207"/>
        <v>55.910824333333238</v>
      </c>
      <c r="R1074" s="2">
        <f t="shared" si="208"/>
        <v>0</v>
      </c>
      <c r="S1074" s="2">
        <f t="shared" si="209"/>
        <v>0</v>
      </c>
      <c r="T1074" s="19">
        <f t="shared" si="210"/>
        <v>55.910824333333238</v>
      </c>
      <c r="U1074" s="19">
        <f t="shared" si="218"/>
        <v>1.1752738729533118E-2</v>
      </c>
      <c r="V1074">
        <f t="shared" si="211"/>
        <v>2014</v>
      </c>
    </row>
    <row r="1075" spans="1:22" x14ac:dyDescent="0.25">
      <c r="A1075" s="5">
        <v>1073</v>
      </c>
      <c r="B1075" s="1">
        <v>41785</v>
      </c>
      <c r="C1075" s="2">
        <v>165.49932899999999</v>
      </c>
      <c r="D1075" s="2">
        <v>128.840836</v>
      </c>
      <c r="E1075" s="9">
        <f t="shared" si="212"/>
        <v>3.6262929128400572</v>
      </c>
      <c r="F1075" s="2">
        <f t="array" ref="F1075:G1075">LINEST(C975:C1074,D975:D1074)</f>
        <v>1.3983774149191335</v>
      </c>
      <c r="G1075" s="2">
        <v>-18.295079094540085</v>
      </c>
      <c r="H1075" s="2">
        <f t="shared" si="213"/>
        <v>161.87303608715993</v>
      </c>
      <c r="I1075" s="4">
        <f t="shared" si="214"/>
        <v>0.69335310402997963</v>
      </c>
      <c r="J1075" t="str">
        <f>_xlfn.IFS(I1075&gt;Backtesting!$H$15,IF(OR(J1074=$J$3,J1074=$J$5),$J$5,$J$3),I1075&lt;-Backtesting!$H$15,IF(OR(J1074=$J$4,J1074=$J$5),$J$5,$J$4),TRUE,IF(OR(J1074=$J$7,J1074=$J$6),$J$7,$J$6))</f>
        <v>Do nothing</v>
      </c>
      <c r="K1075" t="str">
        <f t="shared" si="215"/>
        <v>Null</v>
      </c>
      <c r="L1075" t="str">
        <f t="shared" si="216"/>
        <v>Null</v>
      </c>
      <c r="M1075" s="7">
        <f t="shared" si="204"/>
        <v>0</v>
      </c>
      <c r="N1075" s="7">
        <f t="shared" si="205"/>
        <v>0</v>
      </c>
      <c r="O1075" s="10">
        <f t="shared" si="206"/>
        <v>0</v>
      </c>
      <c r="P1075" s="4">
        <f t="shared" si="217"/>
        <v>55.910824333333238</v>
      </c>
      <c r="Q1075" s="19">
        <f t="shared" si="207"/>
        <v>55.910824333333238</v>
      </c>
      <c r="R1075" s="2">
        <f t="shared" si="208"/>
        <v>0</v>
      </c>
      <c r="S1075" s="2">
        <f t="shared" si="209"/>
        <v>0</v>
      </c>
      <c r="T1075" s="19">
        <f t="shared" si="210"/>
        <v>55.910824333333238</v>
      </c>
      <c r="U1075" s="19">
        <f t="shared" si="218"/>
        <v>0</v>
      </c>
      <c r="V1075">
        <f t="shared" si="211"/>
        <v>2014</v>
      </c>
    </row>
    <row r="1076" spans="1:22" x14ac:dyDescent="0.25">
      <c r="A1076" s="5">
        <v>1074</v>
      </c>
      <c r="B1076" s="1">
        <v>41786</v>
      </c>
      <c r="C1076" s="2">
        <v>168.647415</v>
      </c>
      <c r="D1076" s="2">
        <v>129.249863</v>
      </c>
      <c r="E1076" s="9">
        <f t="shared" si="212"/>
        <v>6.1071930515115866</v>
      </c>
      <c r="F1076" s="2">
        <f t="array" ref="F1076:G1076">LINEST(C976:C1075,D976:D1075)</f>
        <v>1.3981444810419819</v>
      </c>
      <c r="G1076" s="2">
        <v>-18.169760680393864</v>
      </c>
      <c r="H1076" s="2">
        <f t="shared" si="213"/>
        <v>162.54022194848841</v>
      </c>
      <c r="I1076" s="4">
        <f t="shared" si="214"/>
        <v>1.3455516402944245</v>
      </c>
      <c r="J1076" t="str">
        <f>_xlfn.IFS(I1076&gt;Backtesting!$H$15,IF(OR(J1075=$J$3,J1075=$J$5),$J$5,$J$3),I1076&lt;-Backtesting!$H$15,IF(OR(J1075=$J$4,J1075=$J$5),$J$5,$J$4),TRUE,IF(OR(J1075=$J$7,J1075=$J$6),$J$7,$J$6))</f>
        <v>Do nothing</v>
      </c>
      <c r="K1076" t="str">
        <f t="shared" si="215"/>
        <v>Null</v>
      </c>
      <c r="L1076" t="str">
        <f t="shared" si="216"/>
        <v>Null</v>
      </c>
      <c r="M1076" s="7">
        <f t="shared" ref="M1076:M1139" si="219">_xlfn.IFS(L1075="Null",_xlfn.IFS(L1076="KBANK",C1076,L1076="SCB",D1076,TRUE,0),AND(L1075="KBANK",L1076="Null"),D1076,AND(L1075="SCB",L1076="Null"),C1076,TRUE,0)</f>
        <v>0</v>
      </c>
      <c r="N1076" s="7">
        <f t="shared" ref="N1076:N1139" si="220">_xlfn.IFS(K1075="Null",_xlfn.IFS(K1076="KBANK",-C1076,K1076="SCB",-D1076,TRUE,0),AND(K1075="KBANK",K1076="Null"),-D1076,AND(K1075="SCB",K1076="Null"),-C1076,TRUE,0)</f>
        <v>0</v>
      </c>
      <c r="O1076" s="10">
        <f t="shared" ref="O1076:O1139" si="221">SUM(M1076:N1076)</f>
        <v>0</v>
      </c>
      <c r="P1076" s="4">
        <f t="shared" si="217"/>
        <v>55.910824333333238</v>
      </c>
      <c r="Q1076" s="19">
        <f t="shared" si="207"/>
        <v>55.910824333333238</v>
      </c>
      <c r="R1076" s="2">
        <f t="shared" si="208"/>
        <v>0</v>
      </c>
      <c r="S1076" s="2">
        <f t="shared" si="209"/>
        <v>0</v>
      </c>
      <c r="T1076" s="19">
        <f t="shared" si="210"/>
        <v>55.910824333333238</v>
      </c>
      <c r="U1076" s="19">
        <f t="shared" si="218"/>
        <v>0</v>
      </c>
      <c r="V1076">
        <f t="shared" si="211"/>
        <v>2014</v>
      </c>
    </row>
    <row r="1077" spans="1:22" x14ac:dyDescent="0.25">
      <c r="A1077" s="5">
        <v>1075</v>
      </c>
      <c r="B1077" s="1">
        <v>41787</v>
      </c>
      <c r="C1077" s="2">
        <v>170.446304</v>
      </c>
      <c r="D1077" s="2">
        <v>130.885941</v>
      </c>
      <c r="E1077" s="9">
        <f t="shared" si="212"/>
        <v>5.4868035905774661</v>
      </c>
      <c r="F1077" s="2">
        <f t="array" ref="F1077:G1077">LINEST(C977:C1076,D977:D1076)</f>
        <v>1.4003390776077742</v>
      </c>
      <c r="G1077" s="2">
        <v>-18.325197482343015</v>
      </c>
      <c r="H1077" s="2">
        <f t="shared" si="213"/>
        <v>164.95950040942253</v>
      </c>
      <c r="I1077" s="4">
        <f t="shared" si="214"/>
        <v>1.1650195936048637</v>
      </c>
      <c r="J1077" t="str">
        <f>_xlfn.IFS(I1077&gt;Backtesting!$H$15,IF(OR(J1076=$J$3,J1076=$J$5),$J$5,$J$3),I1077&lt;-Backtesting!$H$15,IF(OR(J1076=$J$4,J1076=$J$5),$J$5,$J$4),TRUE,IF(OR(J1076=$J$7,J1076=$J$6),$J$7,$J$6))</f>
        <v>Do nothing</v>
      </c>
      <c r="K1077" t="str">
        <f t="shared" si="215"/>
        <v>Null</v>
      </c>
      <c r="L1077" t="str">
        <f t="shared" si="216"/>
        <v>Null</v>
      </c>
      <c r="M1077" s="7">
        <f t="shared" si="219"/>
        <v>0</v>
      </c>
      <c r="N1077" s="7">
        <f t="shared" si="220"/>
        <v>0</v>
      </c>
      <c r="O1077" s="10">
        <f t="shared" si="221"/>
        <v>0</v>
      </c>
      <c r="P1077" s="4">
        <f t="shared" si="217"/>
        <v>55.910824333333238</v>
      </c>
      <c r="Q1077" s="19">
        <f t="shared" si="207"/>
        <v>55.910824333333238</v>
      </c>
      <c r="R1077" s="2">
        <f t="shared" si="208"/>
        <v>0</v>
      </c>
      <c r="S1077" s="2">
        <f t="shared" si="209"/>
        <v>0</v>
      </c>
      <c r="T1077" s="19">
        <f t="shared" si="210"/>
        <v>55.910824333333238</v>
      </c>
      <c r="U1077" s="19">
        <f t="shared" si="218"/>
        <v>0</v>
      </c>
      <c r="V1077">
        <f t="shared" si="211"/>
        <v>2014</v>
      </c>
    </row>
    <row r="1078" spans="1:22" x14ac:dyDescent="0.25">
      <c r="A1078" s="5">
        <v>1076</v>
      </c>
      <c r="B1078" s="1">
        <v>41788</v>
      </c>
      <c r="C1078" s="2">
        <v>169.54686000000001</v>
      </c>
      <c r="D1078" s="2">
        <v>131.294937</v>
      </c>
      <c r="E1078" s="9">
        <f t="shared" si="212"/>
        <v>3.881214544080251</v>
      </c>
      <c r="F1078" s="2">
        <f t="array" ref="F1078:G1078">LINEST(C978:C1077,D978:D1077)</f>
        <v>1.4039053055238391</v>
      </c>
      <c r="G1078" s="2">
        <v>-18.660013186798437</v>
      </c>
      <c r="H1078" s="2">
        <f t="shared" si="213"/>
        <v>165.66564545591976</v>
      </c>
      <c r="I1078" s="4">
        <f t="shared" si="214"/>
        <v>0.70614195178661576</v>
      </c>
      <c r="J1078" t="str">
        <f>_xlfn.IFS(I1078&gt;Backtesting!$H$15,IF(OR(J1077=$J$3,J1077=$J$5),$J$5,$J$3),I1078&lt;-Backtesting!$H$15,IF(OR(J1077=$J$4,J1077=$J$5),$J$5,$J$4),TRUE,IF(OR(J1077=$J$7,J1077=$J$6),$J$7,$J$6))</f>
        <v>Do nothing</v>
      </c>
      <c r="K1078" t="str">
        <f t="shared" si="215"/>
        <v>Null</v>
      </c>
      <c r="L1078" t="str">
        <f t="shared" si="216"/>
        <v>Null</v>
      </c>
      <c r="M1078" s="7">
        <f t="shared" si="219"/>
        <v>0</v>
      </c>
      <c r="N1078" s="7">
        <f t="shared" si="220"/>
        <v>0</v>
      </c>
      <c r="O1078" s="10">
        <f t="shared" si="221"/>
        <v>0</v>
      </c>
      <c r="P1078" s="4">
        <f t="shared" si="217"/>
        <v>55.910824333333238</v>
      </c>
      <c r="Q1078" s="19">
        <f t="shared" ref="Q1078:Q1141" si="222">P1078+O1078</f>
        <v>55.910824333333238</v>
      </c>
      <c r="R1078" s="2">
        <f t="shared" ref="R1078:R1141" si="223">_xlfn.IFS(K1078="KBANK",C1078,K1078="SCB",D1078,K1078="Null",0)</f>
        <v>0</v>
      </c>
      <c r="S1078" s="2">
        <f t="shared" ref="S1078:S1141" si="224">_xlfn.IFS(L1078="KBANK",-C1078,L1078="SCB",-D1078,L1078="Null",0)</f>
        <v>0</v>
      </c>
      <c r="T1078" s="19">
        <f t="shared" ref="T1078:T1141" si="225">SUM(Q1078:S1078)</f>
        <v>55.910824333333238</v>
      </c>
      <c r="U1078" s="19">
        <f t="shared" si="218"/>
        <v>0</v>
      </c>
      <c r="V1078">
        <f t="shared" si="211"/>
        <v>2014</v>
      </c>
    </row>
    <row r="1079" spans="1:22" x14ac:dyDescent="0.25">
      <c r="A1079" s="5">
        <v>1077</v>
      </c>
      <c r="B1079" s="1">
        <v>41789</v>
      </c>
      <c r="C1079" s="2">
        <v>168.647415</v>
      </c>
      <c r="D1079" s="2">
        <v>130.06791699999999</v>
      </c>
      <c r="E1079" s="9">
        <f t="shared" si="212"/>
        <v>4.6226753451847458</v>
      </c>
      <c r="F1079" s="2">
        <f t="array" ref="F1079:G1079">LINEST(C979:C1078,D979:D1078)</f>
        <v>1.4021264842283958</v>
      </c>
      <c r="G1079" s="2">
        <v>-18.346931519305542</v>
      </c>
      <c r="H1079" s="2">
        <f t="shared" si="213"/>
        <v>164.02473965481525</v>
      </c>
      <c r="I1079" s="4">
        <f t="shared" si="214"/>
        <v>0.91048177734817726</v>
      </c>
      <c r="J1079" t="str">
        <f>_xlfn.IFS(I1079&gt;Backtesting!$H$15,IF(OR(J1078=$J$3,J1078=$J$5),$J$5,$J$3),I1079&lt;-Backtesting!$H$15,IF(OR(J1078=$J$4,J1078=$J$5),$J$5,$J$4),TRUE,IF(OR(J1078=$J$7,J1078=$J$6),$J$7,$J$6))</f>
        <v>Do nothing</v>
      </c>
      <c r="K1079" t="str">
        <f t="shared" si="215"/>
        <v>Null</v>
      </c>
      <c r="L1079" t="str">
        <f t="shared" si="216"/>
        <v>Null</v>
      </c>
      <c r="M1079" s="7">
        <f t="shared" si="219"/>
        <v>0</v>
      </c>
      <c r="N1079" s="7">
        <f t="shared" si="220"/>
        <v>0</v>
      </c>
      <c r="O1079" s="10">
        <f t="shared" si="221"/>
        <v>0</v>
      </c>
      <c r="P1079" s="4">
        <f t="shared" si="217"/>
        <v>55.910824333333238</v>
      </c>
      <c r="Q1079" s="19">
        <f t="shared" si="222"/>
        <v>55.910824333333238</v>
      </c>
      <c r="R1079" s="2">
        <f t="shared" si="223"/>
        <v>0</v>
      </c>
      <c r="S1079" s="2">
        <f t="shared" si="224"/>
        <v>0</v>
      </c>
      <c r="T1079" s="19">
        <f t="shared" si="225"/>
        <v>55.910824333333238</v>
      </c>
      <c r="U1079" s="19">
        <f t="shared" si="218"/>
        <v>0</v>
      </c>
      <c r="V1079">
        <f t="shared" si="211"/>
        <v>2014</v>
      </c>
    </row>
    <row r="1080" spans="1:22" x14ac:dyDescent="0.25">
      <c r="A1080" s="5">
        <v>1078</v>
      </c>
      <c r="B1080" s="1">
        <v>41792</v>
      </c>
      <c r="C1080" s="2">
        <v>174.04411300000001</v>
      </c>
      <c r="D1080" s="2">
        <v>135.794128</v>
      </c>
      <c r="E1080" s="9">
        <f t="shared" si="212"/>
        <v>1.9406134665671289</v>
      </c>
      <c r="F1080" s="2">
        <f t="array" ref="F1080:G1080">LINEST(C980:C1079,D980:D1079)</f>
        <v>1.3984368494869361</v>
      </c>
      <c r="G1080" s="2">
        <v>-17.796013005712865</v>
      </c>
      <c r="H1080" s="2">
        <f t="shared" si="213"/>
        <v>172.10349953343288</v>
      </c>
      <c r="I1080" s="4">
        <f t="shared" si="214"/>
        <v>0.10294691964292592</v>
      </c>
      <c r="J1080" t="str">
        <f>_xlfn.IFS(I1080&gt;Backtesting!$H$15,IF(OR(J1079=$J$3,J1079=$J$5),$J$5,$J$3),I1080&lt;-Backtesting!$H$15,IF(OR(J1079=$J$4,J1079=$J$5),$J$5,$J$4),TRUE,IF(OR(J1079=$J$7,J1079=$J$6),$J$7,$J$6))</f>
        <v>Do nothing</v>
      </c>
      <c r="K1080" t="str">
        <f t="shared" si="215"/>
        <v>Null</v>
      </c>
      <c r="L1080" t="str">
        <f t="shared" si="216"/>
        <v>Null</v>
      </c>
      <c r="M1080" s="7">
        <f t="shared" si="219"/>
        <v>0</v>
      </c>
      <c r="N1080" s="7">
        <f t="shared" si="220"/>
        <v>0</v>
      </c>
      <c r="O1080" s="10">
        <f t="shared" si="221"/>
        <v>0</v>
      </c>
      <c r="P1080" s="4">
        <f t="shared" si="217"/>
        <v>55.910824333333238</v>
      </c>
      <c r="Q1080" s="19">
        <f t="shared" si="222"/>
        <v>55.910824333333238</v>
      </c>
      <c r="R1080" s="2">
        <f t="shared" si="223"/>
        <v>0</v>
      </c>
      <c r="S1080" s="2">
        <f t="shared" si="224"/>
        <v>0</v>
      </c>
      <c r="T1080" s="19">
        <f t="shared" si="225"/>
        <v>55.910824333333238</v>
      </c>
      <c r="U1080" s="19">
        <f t="shared" si="218"/>
        <v>0</v>
      </c>
      <c r="V1080">
        <f t="shared" si="211"/>
        <v>2014</v>
      </c>
    </row>
    <row r="1081" spans="1:22" x14ac:dyDescent="0.25">
      <c r="A1081" s="5">
        <v>1079</v>
      </c>
      <c r="B1081" s="1">
        <v>41793</v>
      </c>
      <c r="C1081" s="2">
        <v>178.991119</v>
      </c>
      <c r="D1081" s="2">
        <v>137.02121</v>
      </c>
      <c r="E1081" s="9">
        <f t="shared" si="212"/>
        <v>5.1204914234334069</v>
      </c>
      <c r="F1081" s="2">
        <f t="array" ref="F1081:G1081">LINEST(C981:C1080,D981:D1080)</f>
        <v>1.4007571219486532</v>
      </c>
      <c r="G1081" s="2">
        <v>-18.062808188955415</v>
      </c>
      <c r="H1081" s="2">
        <f t="shared" si="213"/>
        <v>173.87062757656659</v>
      </c>
      <c r="I1081" s="4">
        <f t="shared" si="214"/>
        <v>1.0710003416653671</v>
      </c>
      <c r="J1081" t="str">
        <f>_xlfn.IFS(I1081&gt;Backtesting!$H$15,IF(OR(J1080=$J$3,J1080=$J$5),$J$5,$J$3),I1081&lt;-Backtesting!$H$15,IF(OR(J1080=$J$4,J1080=$J$5),$J$5,$J$4),TRUE,IF(OR(J1080=$J$7,J1080=$J$6),$J$7,$J$6))</f>
        <v>Do nothing</v>
      </c>
      <c r="K1081" t="str">
        <f t="shared" si="215"/>
        <v>Null</v>
      </c>
      <c r="L1081" t="str">
        <f t="shared" si="216"/>
        <v>Null</v>
      </c>
      <c r="M1081" s="7">
        <f t="shared" si="219"/>
        <v>0</v>
      </c>
      <c r="N1081" s="7">
        <f t="shared" si="220"/>
        <v>0</v>
      </c>
      <c r="O1081" s="10">
        <f t="shared" si="221"/>
        <v>0</v>
      </c>
      <c r="P1081" s="4">
        <f t="shared" si="217"/>
        <v>55.910824333333238</v>
      </c>
      <c r="Q1081" s="19">
        <f t="shared" si="222"/>
        <v>55.910824333333238</v>
      </c>
      <c r="R1081" s="2">
        <f t="shared" si="223"/>
        <v>0</v>
      </c>
      <c r="S1081" s="2">
        <f t="shared" si="224"/>
        <v>0</v>
      </c>
      <c r="T1081" s="19">
        <f t="shared" si="225"/>
        <v>55.910824333333238</v>
      </c>
      <c r="U1081" s="19">
        <f t="shared" si="218"/>
        <v>0</v>
      </c>
      <c r="V1081">
        <f t="shared" si="211"/>
        <v>2014</v>
      </c>
    </row>
    <row r="1082" spans="1:22" x14ac:dyDescent="0.25">
      <c r="A1082" s="5">
        <v>1080</v>
      </c>
      <c r="B1082" s="1">
        <v>41794</v>
      </c>
      <c r="C1082" s="2">
        <v>175.843018</v>
      </c>
      <c r="D1082" s="2">
        <v>135.794128</v>
      </c>
      <c r="E1082" s="9">
        <f t="shared" si="212"/>
        <v>3.4187774068705608</v>
      </c>
      <c r="F1082" s="2">
        <f t="array" ref="F1082:G1082">LINEST(C982:C1081,D982:D1081)</f>
        <v>1.4254016521755959</v>
      </c>
      <c r="G1082" s="2">
        <v>-21.13693381381492</v>
      </c>
      <c r="H1082" s="2">
        <f t="shared" si="213"/>
        <v>172.42424059312944</v>
      </c>
      <c r="I1082" s="4">
        <f t="shared" si="214"/>
        <v>0.51662762004216989</v>
      </c>
      <c r="J1082" t="str">
        <f>_xlfn.IFS(I1082&gt;Backtesting!$H$15,IF(OR(J1081=$J$3,J1081=$J$5),$J$5,$J$3),I1082&lt;-Backtesting!$H$15,IF(OR(J1081=$J$4,J1081=$J$5),$J$5,$J$4),TRUE,IF(OR(J1081=$J$7,J1081=$J$6),$J$7,$J$6))</f>
        <v>Do nothing</v>
      </c>
      <c r="K1082" t="str">
        <f t="shared" si="215"/>
        <v>Null</v>
      </c>
      <c r="L1082" t="str">
        <f t="shared" si="216"/>
        <v>Null</v>
      </c>
      <c r="M1082" s="7">
        <f t="shared" si="219"/>
        <v>0</v>
      </c>
      <c r="N1082" s="7">
        <f t="shared" si="220"/>
        <v>0</v>
      </c>
      <c r="O1082" s="10">
        <f t="shared" si="221"/>
        <v>0</v>
      </c>
      <c r="P1082" s="4">
        <f t="shared" si="217"/>
        <v>55.910824333333238</v>
      </c>
      <c r="Q1082" s="19">
        <f t="shared" si="222"/>
        <v>55.910824333333238</v>
      </c>
      <c r="R1082" s="2">
        <f t="shared" si="223"/>
        <v>0</v>
      </c>
      <c r="S1082" s="2">
        <f t="shared" si="224"/>
        <v>0</v>
      </c>
      <c r="T1082" s="19">
        <f t="shared" si="225"/>
        <v>55.910824333333238</v>
      </c>
      <c r="U1082" s="19">
        <f t="shared" si="218"/>
        <v>0</v>
      </c>
      <c r="V1082">
        <f t="shared" si="211"/>
        <v>2014</v>
      </c>
    </row>
    <row r="1083" spans="1:22" x14ac:dyDescent="0.25">
      <c r="A1083" s="5">
        <v>1081</v>
      </c>
      <c r="B1083" s="1">
        <v>41795</v>
      </c>
      <c r="C1083" s="2">
        <v>177.64192199999999</v>
      </c>
      <c r="D1083" s="2">
        <v>137.43023700000001</v>
      </c>
      <c r="E1083" s="9">
        <f t="shared" si="212"/>
        <v>2.7569019632106517</v>
      </c>
      <c r="F1083" s="2">
        <f t="array" ref="F1083:G1083">LINEST(C983:C1082,D983:D1082)</f>
        <v>1.4339499096955868</v>
      </c>
      <c r="G1083" s="2">
        <v>-22.183055898803758</v>
      </c>
      <c r="H1083" s="2">
        <f t="shared" si="213"/>
        <v>174.88502003678934</v>
      </c>
      <c r="I1083" s="4">
        <f t="shared" si="214"/>
        <v>0.29018254301920504</v>
      </c>
      <c r="J1083" t="str">
        <f>_xlfn.IFS(I1083&gt;Backtesting!$H$15,IF(OR(J1082=$J$3,J1082=$J$5),$J$5,$J$3),I1083&lt;-Backtesting!$H$15,IF(OR(J1082=$J$4,J1082=$J$5),$J$5,$J$4),TRUE,IF(OR(J1082=$J$7,J1082=$J$6),$J$7,$J$6))</f>
        <v>Do nothing</v>
      </c>
      <c r="K1083" t="str">
        <f t="shared" si="215"/>
        <v>Null</v>
      </c>
      <c r="L1083" t="str">
        <f t="shared" si="216"/>
        <v>Null</v>
      </c>
      <c r="M1083" s="7">
        <f t="shared" si="219"/>
        <v>0</v>
      </c>
      <c r="N1083" s="7">
        <f t="shared" si="220"/>
        <v>0</v>
      </c>
      <c r="O1083" s="10">
        <f t="shared" si="221"/>
        <v>0</v>
      </c>
      <c r="P1083" s="4">
        <f t="shared" si="217"/>
        <v>55.910824333333238</v>
      </c>
      <c r="Q1083" s="19">
        <f t="shared" si="222"/>
        <v>55.910824333333238</v>
      </c>
      <c r="R1083" s="2">
        <f t="shared" si="223"/>
        <v>0</v>
      </c>
      <c r="S1083" s="2">
        <f t="shared" si="224"/>
        <v>0</v>
      </c>
      <c r="T1083" s="19">
        <f t="shared" si="225"/>
        <v>55.910824333333238</v>
      </c>
      <c r="U1083" s="19">
        <f t="shared" si="218"/>
        <v>0</v>
      </c>
      <c r="V1083">
        <f t="shared" si="211"/>
        <v>2014</v>
      </c>
    </row>
    <row r="1084" spans="1:22" x14ac:dyDescent="0.25">
      <c r="A1084" s="5">
        <v>1082</v>
      </c>
      <c r="B1084" s="1">
        <v>41796</v>
      </c>
      <c r="C1084" s="2">
        <v>178.09169</v>
      </c>
      <c r="D1084" s="2">
        <v>136.61218299999999</v>
      </c>
      <c r="E1084" s="9">
        <f t="shared" si="212"/>
        <v>4.2775339065269691</v>
      </c>
      <c r="F1084" s="2">
        <f t="array" ref="F1084:G1084">LINEST(C984:C1083,D984:D1083)</f>
        <v>1.441408038334334</v>
      </c>
      <c r="G1084" s="2">
        <v>-23.099742617127987</v>
      </c>
      <c r="H1084" s="2">
        <f t="shared" si="213"/>
        <v>173.81415609347303</v>
      </c>
      <c r="I1084" s="4">
        <f t="shared" si="214"/>
        <v>0.76555334730641877</v>
      </c>
      <c r="J1084" t="str">
        <f>_xlfn.IFS(I1084&gt;Backtesting!$H$15,IF(OR(J1083=$J$3,J1083=$J$5),$J$5,$J$3),I1084&lt;-Backtesting!$H$15,IF(OR(J1083=$J$4,J1083=$J$5),$J$5,$J$4),TRUE,IF(OR(J1083=$J$7,J1083=$J$6),$J$7,$J$6))</f>
        <v>Do nothing</v>
      </c>
      <c r="K1084" t="str">
        <f t="shared" si="215"/>
        <v>Null</v>
      </c>
      <c r="L1084" t="str">
        <f t="shared" si="216"/>
        <v>Null</v>
      </c>
      <c r="M1084" s="7">
        <f t="shared" si="219"/>
        <v>0</v>
      </c>
      <c r="N1084" s="7">
        <f t="shared" si="220"/>
        <v>0</v>
      </c>
      <c r="O1084" s="10">
        <f t="shared" si="221"/>
        <v>0</v>
      </c>
      <c r="P1084" s="4">
        <f t="shared" si="217"/>
        <v>55.910824333333238</v>
      </c>
      <c r="Q1084" s="19">
        <f t="shared" si="222"/>
        <v>55.910824333333238</v>
      </c>
      <c r="R1084" s="2">
        <f t="shared" si="223"/>
        <v>0</v>
      </c>
      <c r="S1084" s="2">
        <f t="shared" si="224"/>
        <v>0</v>
      </c>
      <c r="T1084" s="19">
        <f t="shared" si="225"/>
        <v>55.910824333333238</v>
      </c>
      <c r="U1084" s="19">
        <f t="shared" si="218"/>
        <v>0</v>
      </c>
      <c r="V1084">
        <f t="shared" si="211"/>
        <v>2014</v>
      </c>
    </row>
    <row r="1085" spans="1:22" x14ac:dyDescent="0.25">
      <c r="A1085" s="5">
        <v>1083</v>
      </c>
      <c r="B1085" s="1">
        <v>41799</v>
      </c>
      <c r="C1085" s="2">
        <v>179.440842</v>
      </c>
      <c r="D1085" s="2">
        <v>136.61218299999999</v>
      </c>
      <c r="E1085" s="9">
        <f t="shared" si="212"/>
        <v>5.3994948591495699</v>
      </c>
      <c r="F1085" s="2">
        <f t="array" ref="F1085:G1085">LINEST(C985:C1084,D985:D1084)</f>
        <v>1.4634601639747269</v>
      </c>
      <c r="G1085" s="2">
        <v>-25.88514059327494</v>
      </c>
      <c r="H1085" s="2">
        <f t="shared" si="213"/>
        <v>174.04134714085043</v>
      </c>
      <c r="I1085" s="4">
        <f t="shared" si="214"/>
        <v>1.1126912998372531</v>
      </c>
      <c r="J1085" t="str">
        <f>_xlfn.IFS(I1085&gt;Backtesting!$H$15,IF(OR(J1084=$J$3,J1084=$J$5),$J$5,$J$3),I1085&lt;-Backtesting!$H$15,IF(OR(J1084=$J$4,J1084=$J$5),$J$5,$J$4),TRUE,IF(OR(J1084=$J$7,J1084=$J$6),$J$7,$J$6))</f>
        <v>Do nothing</v>
      </c>
      <c r="K1085" t="str">
        <f t="shared" si="215"/>
        <v>Null</v>
      </c>
      <c r="L1085" t="str">
        <f t="shared" si="216"/>
        <v>Null</v>
      </c>
      <c r="M1085" s="7">
        <f t="shared" si="219"/>
        <v>0</v>
      </c>
      <c r="N1085" s="7">
        <f t="shared" si="220"/>
        <v>0</v>
      </c>
      <c r="O1085" s="10">
        <f t="shared" si="221"/>
        <v>0</v>
      </c>
      <c r="P1085" s="4">
        <f t="shared" si="217"/>
        <v>55.910824333333238</v>
      </c>
      <c r="Q1085" s="19">
        <f t="shared" si="222"/>
        <v>55.910824333333238</v>
      </c>
      <c r="R1085" s="2">
        <f t="shared" si="223"/>
        <v>0</v>
      </c>
      <c r="S1085" s="2">
        <f t="shared" si="224"/>
        <v>0</v>
      </c>
      <c r="T1085" s="19">
        <f t="shared" si="225"/>
        <v>55.910824333333238</v>
      </c>
      <c r="U1085" s="19">
        <f t="shared" si="218"/>
        <v>0</v>
      </c>
      <c r="V1085">
        <f t="shared" si="211"/>
        <v>2014</v>
      </c>
    </row>
    <row r="1086" spans="1:22" x14ac:dyDescent="0.25">
      <c r="A1086" s="5">
        <v>1084</v>
      </c>
      <c r="B1086" s="1">
        <v>41800</v>
      </c>
      <c r="C1086" s="2">
        <v>186.186722</v>
      </c>
      <c r="D1086" s="2">
        <v>139.066284</v>
      </c>
      <c r="E1086" s="9">
        <f t="shared" si="212"/>
        <v>8.292093346830768</v>
      </c>
      <c r="F1086" s="2">
        <f t="array" ref="F1086:G1086">LINEST(C986:C1085,D986:D1085)</f>
        <v>1.4820010338499177</v>
      </c>
      <c r="G1086" s="2">
        <v>-28.20174800849702</v>
      </c>
      <c r="H1086" s="2">
        <f t="shared" si="213"/>
        <v>177.89462865316924</v>
      </c>
      <c r="I1086" s="4">
        <f t="shared" si="214"/>
        <v>2.0195711992298397</v>
      </c>
      <c r="J1086" t="str">
        <f>_xlfn.IFS(I1086&gt;Backtesting!$H$15,IF(OR(J1085=$J$3,J1085=$J$5),$J$5,$J$3),I1086&lt;-Backtesting!$H$15,IF(OR(J1085=$J$4,J1085=$J$5),$J$5,$J$4),TRUE,IF(OR(J1085=$J$7,J1085=$J$6),$J$7,$J$6))</f>
        <v>Short KBANK Long SCB</v>
      </c>
      <c r="K1086" t="str">
        <f t="shared" si="215"/>
        <v>SCB</v>
      </c>
      <c r="L1086" t="str">
        <f t="shared" si="216"/>
        <v>KBANK</v>
      </c>
      <c r="M1086" s="7">
        <f t="shared" si="219"/>
        <v>186.186722</v>
      </c>
      <c r="N1086" s="7">
        <f t="shared" si="220"/>
        <v>-139.066284</v>
      </c>
      <c r="O1086" s="10">
        <f t="shared" si="221"/>
        <v>47.120438000000007</v>
      </c>
      <c r="P1086" s="4">
        <f t="shared" si="217"/>
        <v>55.910824333333238</v>
      </c>
      <c r="Q1086" s="19">
        <f t="shared" si="222"/>
        <v>103.03126233333325</v>
      </c>
      <c r="R1086" s="2">
        <f t="shared" si="223"/>
        <v>139.066284</v>
      </c>
      <c r="S1086" s="2">
        <f t="shared" si="224"/>
        <v>-186.186722</v>
      </c>
      <c r="T1086" s="19">
        <f t="shared" si="225"/>
        <v>55.910824333333238</v>
      </c>
      <c r="U1086" s="19">
        <f t="shared" si="218"/>
        <v>0</v>
      </c>
      <c r="V1086">
        <f t="shared" si="211"/>
        <v>2014</v>
      </c>
    </row>
    <row r="1087" spans="1:22" x14ac:dyDescent="0.25">
      <c r="A1087" s="5">
        <v>1085</v>
      </c>
      <c r="B1087" s="1">
        <v>41801</v>
      </c>
      <c r="C1087" s="2">
        <v>183.48838799999999</v>
      </c>
      <c r="D1087" s="2">
        <v>139.066284</v>
      </c>
      <c r="E1087" s="9">
        <f t="shared" si="212"/>
        <v>5.1927353437251043</v>
      </c>
      <c r="F1087" s="2">
        <f t="array" ref="F1087:G1087">LINEST(C987:C1086,D987:D1086)</f>
        <v>1.5093941458196789</v>
      </c>
      <c r="G1087" s="2">
        <v>-31.610182294222</v>
      </c>
      <c r="H1087" s="2">
        <f t="shared" si="213"/>
        <v>178.29565265627488</v>
      </c>
      <c r="I1087" s="4">
        <f t="shared" si="214"/>
        <v>0.97971915603637572</v>
      </c>
      <c r="J1087" t="str">
        <f>_xlfn.IFS(I1087&gt;Backtesting!$H$15,IF(OR(J1086=$J$3,J1086=$J$5),$J$5,$J$3),I1087&lt;-Backtesting!$H$15,IF(OR(J1086=$J$4,J1086=$J$5),$J$5,$J$4),TRUE,IF(OR(J1086=$J$7,J1086=$J$6),$J$7,$J$6))</f>
        <v>Close position</v>
      </c>
      <c r="K1087" t="str">
        <f t="shared" si="215"/>
        <v>Null</v>
      </c>
      <c r="L1087" t="str">
        <f t="shared" si="216"/>
        <v>Null</v>
      </c>
      <c r="M1087" s="7">
        <f t="shared" si="219"/>
        <v>139.066284</v>
      </c>
      <c r="N1087" s="7">
        <f t="shared" si="220"/>
        <v>-183.48838799999999</v>
      </c>
      <c r="O1087" s="10">
        <f t="shared" si="221"/>
        <v>-44.42210399999999</v>
      </c>
      <c r="P1087" s="4">
        <f t="shared" si="217"/>
        <v>103.03126233333325</v>
      </c>
      <c r="Q1087" s="19">
        <f t="shared" si="222"/>
        <v>58.609158333333255</v>
      </c>
      <c r="R1087" s="2">
        <f t="shared" si="223"/>
        <v>0</v>
      </c>
      <c r="S1087" s="2">
        <f t="shared" si="224"/>
        <v>0</v>
      </c>
      <c r="T1087" s="19">
        <f t="shared" si="225"/>
        <v>58.609158333333255</v>
      </c>
      <c r="U1087" s="19">
        <f t="shared" si="218"/>
        <v>4.7132971059849864E-2</v>
      </c>
      <c r="V1087">
        <f t="shared" si="211"/>
        <v>2014</v>
      </c>
    </row>
    <row r="1088" spans="1:22" x14ac:dyDescent="0.25">
      <c r="A1088" s="5">
        <v>1086</v>
      </c>
      <c r="B1088" s="1">
        <v>41802</v>
      </c>
      <c r="C1088" s="2">
        <v>180.790009</v>
      </c>
      <c r="D1088" s="2">
        <v>137.839249</v>
      </c>
      <c r="E1088" s="9">
        <f t="shared" si="212"/>
        <v>4.1594671145577138</v>
      </c>
      <c r="F1088" s="2">
        <f t="array" ref="F1088:G1088">LINEST(C988:C1087,D988:D1087)</f>
        <v>1.5211658992163486</v>
      </c>
      <c r="G1088" s="2">
        <v>-33.045823266948901</v>
      </c>
      <c r="H1088" s="2">
        <f t="shared" si="213"/>
        <v>176.63054188544228</v>
      </c>
      <c r="I1088" s="4">
        <f t="shared" si="214"/>
        <v>0.63116142484046778</v>
      </c>
      <c r="J1088" t="str">
        <f>_xlfn.IFS(I1088&gt;Backtesting!$H$15,IF(OR(J1087=$J$3,J1087=$J$5),$J$5,$J$3),I1088&lt;-Backtesting!$H$15,IF(OR(J1087=$J$4,J1087=$J$5),$J$5,$J$4),TRUE,IF(OR(J1087=$J$7,J1087=$J$6),$J$7,$J$6))</f>
        <v>Do nothing</v>
      </c>
      <c r="K1088" t="str">
        <f t="shared" si="215"/>
        <v>Null</v>
      </c>
      <c r="L1088" t="str">
        <f t="shared" si="216"/>
        <v>Null</v>
      </c>
      <c r="M1088" s="7">
        <f t="shared" si="219"/>
        <v>0</v>
      </c>
      <c r="N1088" s="7">
        <f t="shared" si="220"/>
        <v>0</v>
      </c>
      <c r="O1088" s="10">
        <f t="shared" si="221"/>
        <v>0</v>
      </c>
      <c r="P1088" s="4">
        <f t="shared" si="217"/>
        <v>58.609158333333255</v>
      </c>
      <c r="Q1088" s="19">
        <f t="shared" si="222"/>
        <v>58.609158333333255</v>
      </c>
      <c r="R1088" s="2">
        <f t="shared" si="223"/>
        <v>0</v>
      </c>
      <c r="S1088" s="2">
        <f t="shared" si="224"/>
        <v>0</v>
      </c>
      <c r="T1088" s="19">
        <f t="shared" si="225"/>
        <v>58.609158333333255</v>
      </c>
      <c r="U1088" s="19">
        <f t="shared" si="218"/>
        <v>0</v>
      </c>
      <c r="V1088">
        <f t="shared" si="211"/>
        <v>2014</v>
      </c>
    </row>
    <row r="1089" spans="1:22" x14ac:dyDescent="0.25">
      <c r="A1089" s="5">
        <v>1087</v>
      </c>
      <c r="B1089" s="1">
        <v>41803</v>
      </c>
      <c r="C1089" s="2">
        <v>181.68945299999999</v>
      </c>
      <c r="D1089" s="2">
        <v>137.43023700000001</v>
      </c>
      <c r="E1089" s="9">
        <f t="shared" si="212"/>
        <v>5.5635274208461283</v>
      </c>
      <c r="F1089" s="2">
        <f t="array" ref="F1089:G1089">LINEST(C989:C1088,D989:D1088)</f>
        <v>1.5262149637649547</v>
      </c>
      <c r="G1089" s="2">
        <v>-33.622158604010281</v>
      </c>
      <c r="H1089" s="2">
        <f t="shared" si="213"/>
        <v>176.12592557915386</v>
      </c>
      <c r="I1089" s="4">
        <f t="shared" si="214"/>
        <v>1.0766360626623526</v>
      </c>
      <c r="J1089" t="str">
        <f>_xlfn.IFS(I1089&gt;Backtesting!$H$15,IF(OR(J1088=$J$3,J1088=$J$5),$J$5,$J$3),I1089&lt;-Backtesting!$H$15,IF(OR(J1088=$J$4,J1088=$J$5),$J$5,$J$4),TRUE,IF(OR(J1088=$J$7,J1088=$J$6),$J$7,$J$6))</f>
        <v>Do nothing</v>
      </c>
      <c r="K1089" t="str">
        <f t="shared" si="215"/>
        <v>Null</v>
      </c>
      <c r="L1089" t="str">
        <f t="shared" si="216"/>
        <v>Null</v>
      </c>
      <c r="M1089" s="7">
        <f t="shared" si="219"/>
        <v>0</v>
      </c>
      <c r="N1089" s="7">
        <f t="shared" si="220"/>
        <v>0</v>
      </c>
      <c r="O1089" s="10">
        <f t="shared" si="221"/>
        <v>0</v>
      </c>
      <c r="P1089" s="4">
        <f t="shared" si="217"/>
        <v>58.609158333333255</v>
      </c>
      <c r="Q1089" s="19">
        <f t="shared" si="222"/>
        <v>58.609158333333255</v>
      </c>
      <c r="R1089" s="2">
        <f t="shared" si="223"/>
        <v>0</v>
      </c>
      <c r="S1089" s="2">
        <f t="shared" si="224"/>
        <v>0</v>
      </c>
      <c r="T1089" s="19">
        <f t="shared" si="225"/>
        <v>58.609158333333255</v>
      </c>
      <c r="U1089" s="19">
        <f t="shared" si="218"/>
        <v>0</v>
      </c>
      <c r="V1089">
        <f t="shared" si="211"/>
        <v>2014</v>
      </c>
    </row>
    <row r="1090" spans="1:22" x14ac:dyDescent="0.25">
      <c r="A1090" s="5">
        <v>1088</v>
      </c>
      <c r="B1090" s="1">
        <v>41806</v>
      </c>
      <c r="C1090" s="2">
        <v>182.58892800000001</v>
      </c>
      <c r="D1090" s="2">
        <v>138.248245</v>
      </c>
      <c r="E1090" s="9">
        <f t="shared" si="212"/>
        <v>5.0329322993303833</v>
      </c>
      <c r="F1090" s="2">
        <f t="array" ref="F1090:G1090">LINEST(C990:C1089,D990:D1089)</f>
        <v>1.5377121565473502</v>
      </c>
      <c r="G1090" s="2">
        <v>-35.030011257166791</v>
      </c>
      <c r="H1090" s="2">
        <f t="shared" si="213"/>
        <v>177.55599570066963</v>
      </c>
      <c r="I1090" s="4">
        <f t="shared" si="214"/>
        <v>0.88450330204767336</v>
      </c>
      <c r="J1090" t="str">
        <f>_xlfn.IFS(I1090&gt;Backtesting!$H$15,IF(OR(J1089=$J$3,J1089=$J$5),$J$5,$J$3),I1090&lt;-Backtesting!$H$15,IF(OR(J1089=$J$4,J1089=$J$5),$J$5,$J$4),TRUE,IF(OR(J1089=$J$7,J1089=$J$6),$J$7,$J$6))</f>
        <v>Do nothing</v>
      </c>
      <c r="K1090" t="str">
        <f t="shared" si="215"/>
        <v>Null</v>
      </c>
      <c r="L1090" t="str">
        <f t="shared" si="216"/>
        <v>Null</v>
      </c>
      <c r="M1090" s="7">
        <f t="shared" si="219"/>
        <v>0</v>
      </c>
      <c r="N1090" s="7">
        <f t="shared" si="220"/>
        <v>0</v>
      </c>
      <c r="O1090" s="10">
        <f t="shared" si="221"/>
        <v>0</v>
      </c>
      <c r="P1090" s="4">
        <f t="shared" si="217"/>
        <v>58.609158333333255</v>
      </c>
      <c r="Q1090" s="19">
        <f t="shared" si="222"/>
        <v>58.609158333333255</v>
      </c>
      <c r="R1090" s="2">
        <f t="shared" si="223"/>
        <v>0</v>
      </c>
      <c r="S1090" s="2">
        <f t="shared" si="224"/>
        <v>0</v>
      </c>
      <c r="T1090" s="19">
        <f t="shared" si="225"/>
        <v>58.609158333333255</v>
      </c>
      <c r="U1090" s="19">
        <f t="shared" si="218"/>
        <v>0</v>
      </c>
      <c r="V1090">
        <f t="shared" si="211"/>
        <v>2014</v>
      </c>
    </row>
    <row r="1091" spans="1:22" x14ac:dyDescent="0.25">
      <c r="A1091" s="5">
        <v>1089</v>
      </c>
      <c r="B1091" s="1">
        <v>41807</v>
      </c>
      <c r="C1091" s="2">
        <v>179.89056400000001</v>
      </c>
      <c r="D1091" s="2">
        <v>137.02121</v>
      </c>
      <c r="E1091" s="9">
        <f t="shared" si="212"/>
        <v>4.0610603141582544</v>
      </c>
      <c r="F1091" s="2">
        <f t="array" ref="F1091:G1091">LINEST(C991:C1090,D991:D1090)</f>
        <v>1.5499415278949464</v>
      </c>
      <c r="G1091" s="2">
        <v>-36.545359895572545</v>
      </c>
      <c r="H1091" s="2">
        <f t="shared" si="213"/>
        <v>175.82950368584176</v>
      </c>
      <c r="I1091" s="4">
        <f t="shared" si="214"/>
        <v>0.54272374990390515</v>
      </c>
      <c r="J1091" t="str">
        <f>_xlfn.IFS(I1091&gt;Backtesting!$H$15,IF(OR(J1090=$J$3,J1090=$J$5),$J$5,$J$3),I1091&lt;-Backtesting!$H$15,IF(OR(J1090=$J$4,J1090=$J$5),$J$5,$J$4),TRUE,IF(OR(J1090=$J$7,J1090=$J$6),$J$7,$J$6))</f>
        <v>Do nothing</v>
      </c>
      <c r="K1091" t="str">
        <f t="shared" si="215"/>
        <v>Null</v>
      </c>
      <c r="L1091" t="str">
        <f t="shared" si="216"/>
        <v>Null</v>
      </c>
      <c r="M1091" s="7">
        <f t="shared" si="219"/>
        <v>0</v>
      </c>
      <c r="N1091" s="7">
        <f t="shared" si="220"/>
        <v>0</v>
      </c>
      <c r="O1091" s="10">
        <f t="shared" si="221"/>
        <v>0</v>
      </c>
      <c r="P1091" s="4">
        <f t="shared" si="217"/>
        <v>58.609158333333255</v>
      </c>
      <c r="Q1091" s="19">
        <f t="shared" si="222"/>
        <v>58.609158333333255</v>
      </c>
      <c r="R1091" s="2">
        <f t="shared" si="223"/>
        <v>0</v>
      </c>
      <c r="S1091" s="2">
        <f t="shared" si="224"/>
        <v>0</v>
      </c>
      <c r="T1091" s="19">
        <f t="shared" si="225"/>
        <v>58.609158333333255</v>
      </c>
      <c r="U1091" s="19">
        <f t="shared" si="218"/>
        <v>0</v>
      </c>
      <c r="V1091">
        <f t="shared" si="211"/>
        <v>2014</v>
      </c>
    </row>
    <row r="1092" spans="1:22" x14ac:dyDescent="0.25">
      <c r="A1092" s="5">
        <v>1090</v>
      </c>
      <c r="B1092" s="1">
        <v>41808</v>
      </c>
      <c r="C1092" s="2">
        <v>179.440842</v>
      </c>
      <c r="D1092" s="2">
        <v>136.20318599999999</v>
      </c>
      <c r="E1092" s="9">
        <f t="shared" si="212"/>
        <v>4.749303208783175</v>
      </c>
      <c r="F1092" s="2">
        <f t="array" ref="F1092:G1092">LINEST(C992:C1091,D992:D1091)</f>
        <v>1.5640877109847804</v>
      </c>
      <c r="G1092" s="2">
        <v>-38.342190628357429</v>
      </c>
      <c r="H1092" s="2">
        <f t="shared" si="213"/>
        <v>174.69153879121683</v>
      </c>
      <c r="I1092" s="4">
        <f t="shared" si="214"/>
        <v>0.76112561642109056</v>
      </c>
      <c r="J1092" t="str">
        <f>_xlfn.IFS(I1092&gt;Backtesting!$H$15,IF(OR(J1091=$J$3,J1091=$J$5),$J$5,$J$3),I1092&lt;-Backtesting!$H$15,IF(OR(J1091=$J$4,J1091=$J$5),$J$5,$J$4),TRUE,IF(OR(J1091=$J$7,J1091=$J$6),$J$7,$J$6))</f>
        <v>Do nothing</v>
      </c>
      <c r="K1092" t="str">
        <f t="shared" si="215"/>
        <v>Null</v>
      </c>
      <c r="L1092" t="str">
        <f t="shared" si="216"/>
        <v>Null</v>
      </c>
      <c r="M1092" s="7">
        <f t="shared" si="219"/>
        <v>0</v>
      </c>
      <c r="N1092" s="7">
        <f t="shared" si="220"/>
        <v>0</v>
      </c>
      <c r="O1092" s="10">
        <f t="shared" si="221"/>
        <v>0</v>
      </c>
      <c r="P1092" s="4">
        <f t="shared" si="217"/>
        <v>58.609158333333255</v>
      </c>
      <c r="Q1092" s="19">
        <f t="shared" si="222"/>
        <v>58.609158333333255</v>
      </c>
      <c r="R1092" s="2">
        <f t="shared" si="223"/>
        <v>0</v>
      </c>
      <c r="S1092" s="2">
        <f t="shared" si="224"/>
        <v>0</v>
      </c>
      <c r="T1092" s="19">
        <f t="shared" si="225"/>
        <v>58.609158333333255</v>
      </c>
      <c r="U1092" s="19">
        <f t="shared" si="218"/>
        <v>0</v>
      </c>
      <c r="V1092">
        <f t="shared" ref="V1092:V1155" si="226">YEAR(B1092)</f>
        <v>2014</v>
      </c>
    </row>
    <row r="1093" spans="1:22" x14ac:dyDescent="0.25">
      <c r="A1093" s="5">
        <v>1091</v>
      </c>
      <c r="B1093" s="1">
        <v>41809</v>
      </c>
      <c r="C1093" s="2">
        <v>181.68945299999999</v>
      </c>
      <c r="D1093" s="2">
        <v>136.20318599999999</v>
      </c>
      <c r="E1093" s="9">
        <f t="shared" si="212"/>
        <v>6.8750657976847265</v>
      </c>
      <c r="F1093" s="2">
        <f t="array" ref="F1093:G1093">LINEST(C993:C1092,D993:D1092)</f>
        <v>1.5743839729436784</v>
      </c>
      <c r="G1093" s="2">
        <v>-39.621725899951514</v>
      </c>
      <c r="H1093" s="2">
        <f t="shared" si="213"/>
        <v>174.81438720231526</v>
      </c>
      <c r="I1093" s="4">
        <f t="shared" si="214"/>
        <v>1.4588585656255788</v>
      </c>
      <c r="J1093" t="str">
        <f>_xlfn.IFS(I1093&gt;Backtesting!$H$15,IF(OR(J1092=$J$3,J1092=$J$5),$J$5,$J$3),I1093&lt;-Backtesting!$H$15,IF(OR(J1092=$J$4,J1092=$J$5),$J$5,$J$4),TRUE,IF(OR(J1092=$J$7,J1092=$J$6),$J$7,$J$6))</f>
        <v>Do nothing</v>
      </c>
      <c r="K1093" t="str">
        <f t="shared" si="215"/>
        <v>Null</v>
      </c>
      <c r="L1093" t="str">
        <f t="shared" si="216"/>
        <v>Null</v>
      </c>
      <c r="M1093" s="7">
        <f t="shared" si="219"/>
        <v>0</v>
      </c>
      <c r="N1093" s="7">
        <f t="shared" si="220"/>
        <v>0</v>
      </c>
      <c r="O1093" s="10">
        <f t="shared" si="221"/>
        <v>0</v>
      </c>
      <c r="P1093" s="4">
        <f t="shared" si="217"/>
        <v>58.609158333333255</v>
      </c>
      <c r="Q1093" s="19">
        <f t="shared" si="222"/>
        <v>58.609158333333255</v>
      </c>
      <c r="R1093" s="2">
        <f t="shared" si="223"/>
        <v>0</v>
      </c>
      <c r="S1093" s="2">
        <f t="shared" si="224"/>
        <v>0</v>
      </c>
      <c r="T1093" s="19">
        <f t="shared" si="225"/>
        <v>58.609158333333255</v>
      </c>
      <c r="U1093" s="19">
        <f t="shared" si="218"/>
        <v>0</v>
      </c>
      <c r="V1093">
        <f t="shared" si="226"/>
        <v>2014</v>
      </c>
    </row>
    <row r="1094" spans="1:22" x14ac:dyDescent="0.25">
      <c r="A1094" s="5">
        <v>1092</v>
      </c>
      <c r="B1094" s="1">
        <v>41810</v>
      </c>
      <c r="C1094" s="2">
        <v>183.48838799999999</v>
      </c>
      <c r="D1094" s="2">
        <v>137.02121</v>
      </c>
      <c r="E1094" s="9">
        <f t="shared" si="212"/>
        <v>7.1738425871607774</v>
      </c>
      <c r="F1094" s="2">
        <f t="array" ref="F1094:G1094">LINEST(C994:C1093,D994:D1093)</f>
        <v>1.5950937801551899</v>
      </c>
      <c r="G1094" s="2">
        <v>-42.247134407498891</v>
      </c>
      <c r="H1094" s="2">
        <f t="shared" si="213"/>
        <v>176.31454541283921</v>
      </c>
      <c r="I1094" s="4">
        <f t="shared" si="214"/>
        <v>1.5261014475973278</v>
      </c>
      <c r="J1094" t="str">
        <f>_xlfn.IFS(I1094&gt;Backtesting!$H$15,IF(OR(J1093=$J$3,J1093=$J$5),$J$5,$J$3),I1094&lt;-Backtesting!$H$15,IF(OR(J1093=$J$4,J1093=$J$5),$J$5,$J$4),TRUE,IF(OR(J1093=$J$7,J1093=$J$6),$J$7,$J$6))</f>
        <v>Do nothing</v>
      </c>
      <c r="K1094" t="str">
        <f t="shared" si="215"/>
        <v>Null</v>
      </c>
      <c r="L1094" t="str">
        <f t="shared" si="216"/>
        <v>Null</v>
      </c>
      <c r="M1094" s="7">
        <f t="shared" si="219"/>
        <v>0</v>
      </c>
      <c r="N1094" s="7">
        <f t="shared" si="220"/>
        <v>0</v>
      </c>
      <c r="O1094" s="10">
        <f t="shared" si="221"/>
        <v>0</v>
      </c>
      <c r="P1094" s="4">
        <f t="shared" si="217"/>
        <v>58.609158333333255</v>
      </c>
      <c r="Q1094" s="19">
        <f t="shared" si="222"/>
        <v>58.609158333333255</v>
      </c>
      <c r="R1094" s="2">
        <f t="shared" si="223"/>
        <v>0</v>
      </c>
      <c r="S1094" s="2">
        <f t="shared" si="224"/>
        <v>0</v>
      </c>
      <c r="T1094" s="19">
        <f t="shared" si="225"/>
        <v>58.609158333333255</v>
      </c>
      <c r="U1094" s="19">
        <f t="shared" si="218"/>
        <v>0</v>
      </c>
      <c r="V1094">
        <f t="shared" si="226"/>
        <v>2014</v>
      </c>
    </row>
    <row r="1095" spans="1:22" x14ac:dyDescent="0.25">
      <c r="A1095" s="5">
        <v>1093</v>
      </c>
      <c r="B1095" s="1">
        <v>41813</v>
      </c>
      <c r="C1095" s="2">
        <v>181.68945299999999</v>
      </c>
      <c r="D1095" s="2">
        <v>136.20318599999999</v>
      </c>
      <c r="E1095" s="9">
        <f t="shared" ref="E1095:E1158" si="227">C1095-H1095</f>
        <v>6.5021778443805545</v>
      </c>
      <c r="F1095" s="2">
        <f t="array" ref="F1095:G1095">LINEST(C995:C1094,D995:D1094)</f>
        <v>1.6093936273008083</v>
      </c>
      <c r="G1095" s="2">
        <v>-44.017264410847218</v>
      </c>
      <c r="H1095" s="2">
        <f t="shared" ref="H1095:H1158" si="228">F1095*D1095+G1095</f>
        <v>175.18727515561943</v>
      </c>
      <c r="I1095" s="4">
        <f t="shared" si="214"/>
        <v>1.2695336669229551</v>
      </c>
      <c r="J1095" t="str">
        <f>_xlfn.IFS(I1095&gt;Backtesting!$H$15,IF(OR(J1094=$J$3,J1094=$J$5),$J$5,$J$3),I1095&lt;-Backtesting!$H$15,IF(OR(J1094=$J$4,J1094=$J$5),$J$5,$J$4),TRUE,IF(OR(J1094=$J$7,J1094=$J$6),$J$7,$J$6))</f>
        <v>Do nothing</v>
      </c>
      <c r="K1095" t="str">
        <f t="shared" si="215"/>
        <v>Null</v>
      </c>
      <c r="L1095" t="str">
        <f t="shared" si="216"/>
        <v>Null</v>
      </c>
      <c r="M1095" s="7">
        <f t="shared" si="219"/>
        <v>0</v>
      </c>
      <c r="N1095" s="7">
        <f t="shared" si="220"/>
        <v>0</v>
      </c>
      <c r="O1095" s="10">
        <f t="shared" si="221"/>
        <v>0</v>
      </c>
      <c r="P1095" s="4">
        <f t="shared" si="217"/>
        <v>58.609158333333255</v>
      </c>
      <c r="Q1095" s="19">
        <f t="shared" si="222"/>
        <v>58.609158333333255</v>
      </c>
      <c r="R1095" s="2">
        <f t="shared" si="223"/>
        <v>0</v>
      </c>
      <c r="S1095" s="2">
        <f t="shared" si="224"/>
        <v>0</v>
      </c>
      <c r="T1095" s="19">
        <f t="shared" si="225"/>
        <v>58.609158333333255</v>
      </c>
      <c r="U1095" s="19">
        <f t="shared" si="218"/>
        <v>0</v>
      </c>
      <c r="V1095">
        <f t="shared" si="226"/>
        <v>2014</v>
      </c>
    </row>
    <row r="1096" spans="1:22" x14ac:dyDescent="0.25">
      <c r="A1096" s="5">
        <v>1094</v>
      </c>
      <c r="B1096" s="1">
        <v>41814</v>
      </c>
      <c r="C1096" s="2">
        <v>181.68945299999999</v>
      </c>
      <c r="D1096" s="2">
        <v>135.794128</v>
      </c>
      <c r="E1096" s="9">
        <f t="shared" si="227"/>
        <v>7.005835245174211</v>
      </c>
      <c r="F1096" s="2">
        <f t="array" ref="F1096:G1096">LINEST(C996:C1095,D996:D1095)</f>
        <v>1.6181768030451582</v>
      </c>
      <c r="G1096" s="2">
        <v>-45.055290164519221</v>
      </c>
      <c r="H1096" s="2">
        <f t="shared" si="228"/>
        <v>174.68361775482578</v>
      </c>
      <c r="I1096" s="4">
        <f t="shared" si="214"/>
        <v>1.4114590907308513</v>
      </c>
      <c r="J1096" t="str">
        <f>_xlfn.IFS(I1096&gt;Backtesting!$H$15,IF(OR(J1095=$J$3,J1095=$J$5),$J$5,$J$3),I1096&lt;-Backtesting!$H$15,IF(OR(J1095=$J$4,J1095=$J$5),$J$5,$J$4),TRUE,IF(OR(J1095=$J$7,J1095=$J$6),$J$7,$J$6))</f>
        <v>Do nothing</v>
      </c>
      <c r="K1096" t="str">
        <f t="shared" si="215"/>
        <v>Null</v>
      </c>
      <c r="L1096" t="str">
        <f t="shared" si="216"/>
        <v>Null</v>
      </c>
      <c r="M1096" s="7">
        <f t="shared" si="219"/>
        <v>0</v>
      </c>
      <c r="N1096" s="7">
        <f t="shared" si="220"/>
        <v>0</v>
      </c>
      <c r="O1096" s="10">
        <f t="shared" si="221"/>
        <v>0</v>
      </c>
      <c r="P1096" s="4">
        <f t="shared" si="217"/>
        <v>58.609158333333255</v>
      </c>
      <c r="Q1096" s="19">
        <f t="shared" si="222"/>
        <v>58.609158333333255</v>
      </c>
      <c r="R1096" s="2">
        <f t="shared" si="223"/>
        <v>0</v>
      </c>
      <c r="S1096" s="2">
        <f t="shared" si="224"/>
        <v>0</v>
      </c>
      <c r="T1096" s="19">
        <f t="shared" si="225"/>
        <v>58.609158333333255</v>
      </c>
      <c r="U1096" s="19">
        <f t="shared" si="218"/>
        <v>0</v>
      </c>
      <c r="V1096">
        <f t="shared" si="226"/>
        <v>2014</v>
      </c>
    </row>
    <row r="1097" spans="1:22" x14ac:dyDescent="0.25">
      <c r="A1097" s="5">
        <v>1095</v>
      </c>
      <c r="B1097" s="1">
        <v>41815</v>
      </c>
      <c r="C1097" s="2">
        <v>183.48838799999999</v>
      </c>
      <c r="D1097" s="2">
        <v>136.61218299999999</v>
      </c>
      <c r="E1097" s="9">
        <f t="shared" si="227"/>
        <v>7.3261674522913154</v>
      </c>
      <c r="F1097" s="2">
        <f t="array" ref="F1097:G1097">LINEST(C997:C1096,D997:D1096)</f>
        <v>1.6284569488845151</v>
      </c>
      <c r="G1097" s="2">
        <v>-46.304838160924334</v>
      </c>
      <c r="H1097" s="2">
        <f t="shared" si="228"/>
        <v>176.16222054770867</v>
      </c>
      <c r="I1097" s="4">
        <f t="shared" si="214"/>
        <v>1.4854676243231</v>
      </c>
      <c r="J1097" t="str">
        <f>_xlfn.IFS(I1097&gt;Backtesting!$H$15,IF(OR(J1096=$J$3,J1096=$J$5),$J$5,$J$3),I1097&lt;-Backtesting!$H$15,IF(OR(J1096=$J$4,J1096=$J$5),$J$5,$J$4),TRUE,IF(OR(J1096=$J$7,J1096=$J$6),$J$7,$J$6))</f>
        <v>Do nothing</v>
      </c>
      <c r="K1097" t="str">
        <f t="shared" si="215"/>
        <v>Null</v>
      </c>
      <c r="L1097" t="str">
        <f t="shared" si="216"/>
        <v>Null</v>
      </c>
      <c r="M1097" s="7">
        <f t="shared" si="219"/>
        <v>0</v>
      </c>
      <c r="N1097" s="7">
        <f t="shared" si="220"/>
        <v>0</v>
      </c>
      <c r="O1097" s="10">
        <f t="shared" si="221"/>
        <v>0</v>
      </c>
      <c r="P1097" s="4">
        <f t="shared" si="217"/>
        <v>58.609158333333255</v>
      </c>
      <c r="Q1097" s="19">
        <f t="shared" si="222"/>
        <v>58.609158333333255</v>
      </c>
      <c r="R1097" s="2">
        <f t="shared" si="223"/>
        <v>0</v>
      </c>
      <c r="S1097" s="2">
        <f t="shared" si="224"/>
        <v>0</v>
      </c>
      <c r="T1097" s="19">
        <f t="shared" si="225"/>
        <v>58.609158333333255</v>
      </c>
      <c r="U1097" s="19">
        <f t="shared" si="218"/>
        <v>0</v>
      </c>
      <c r="V1097">
        <f t="shared" si="226"/>
        <v>2014</v>
      </c>
    </row>
    <row r="1098" spans="1:22" x14ac:dyDescent="0.25">
      <c r="A1098" s="5">
        <v>1096</v>
      </c>
      <c r="B1098" s="1">
        <v>41816</v>
      </c>
      <c r="C1098" s="2">
        <v>184.387833</v>
      </c>
      <c r="D1098" s="2">
        <v>137.02121</v>
      </c>
      <c r="E1098" s="9">
        <f t="shared" si="227"/>
        <v>7.3778720390751289</v>
      </c>
      <c r="F1098" s="2">
        <f t="array" ref="F1098:G1098">LINEST(C998:C1097,D998:D1097)</f>
        <v>1.6439753552357099</v>
      </c>
      <c r="G1098" s="2">
        <v>-48.249531423651945</v>
      </c>
      <c r="H1098" s="2">
        <f t="shared" si="228"/>
        <v>177.00996096092487</v>
      </c>
      <c r="I1098" s="4">
        <f t="shared" si="214"/>
        <v>1.4683456004323749</v>
      </c>
      <c r="J1098" t="str">
        <f>_xlfn.IFS(I1098&gt;Backtesting!$H$15,IF(OR(J1097=$J$3,J1097=$J$5),$J$5,$J$3),I1098&lt;-Backtesting!$H$15,IF(OR(J1097=$J$4,J1097=$J$5),$J$5,$J$4),TRUE,IF(OR(J1097=$J$7,J1097=$J$6),$J$7,$J$6))</f>
        <v>Do nothing</v>
      </c>
      <c r="K1098" t="str">
        <f t="shared" si="215"/>
        <v>Null</v>
      </c>
      <c r="L1098" t="str">
        <f t="shared" si="216"/>
        <v>Null</v>
      </c>
      <c r="M1098" s="7">
        <f t="shared" si="219"/>
        <v>0</v>
      </c>
      <c r="N1098" s="7">
        <f t="shared" si="220"/>
        <v>0</v>
      </c>
      <c r="O1098" s="10">
        <f t="shared" si="221"/>
        <v>0</v>
      </c>
      <c r="P1098" s="4">
        <f t="shared" si="217"/>
        <v>58.609158333333255</v>
      </c>
      <c r="Q1098" s="19">
        <f t="shared" si="222"/>
        <v>58.609158333333255</v>
      </c>
      <c r="R1098" s="2">
        <f t="shared" si="223"/>
        <v>0</v>
      </c>
      <c r="S1098" s="2">
        <f t="shared" si="224"/>
        <v>0</v>
      </c>
      <c r="T1098" s="19">
        <f t="shared" si="225"/>
        <v>58.609158333333255</v>
      </c>
      <c r="U1098" s="19">
        <f t="shared" si="218"/>
        <v>0</v>
      </c>
      <c r="V1098">
        <f t="shared" si="226"/>
        <v>2014</v>
      </c>
    </row>
    <row r="1099" spans="1:22" x14ac:dyDescent="0.25">
      <c r="A1099" s="5">
        <v>1097</v>
      </c>
      <c r="B1099" s="1">
        <v>41817</v>
      </c>
      <c r="C1099" s="2">
        <v>183.48838799999999</v>
      </c>
      <c r="D1099" s="2">
        <v>137.43023700000001</v>
      </c>
      <c r="E1099" s="9">
        <f t="shared" si="227"/>
        <v>5.5749740710303968</v>
      </c>
      <c r="F1099" s="2">
        <f t="array" ref="F1099:G1099">LINEST(C999:C1098,D999:D1098)</f>
        <v>1.6681524572203674</v>
      </c>
      <c r="G1099" s="2">
        <v>-51.341173618957868</v>
      </c>
      <c r="H1099" s="2">
        <f t="shared" si="228"/>
        <v>177.91341392896959</v>
      </c>
      <c r="I1099" s="4">
        <f t="shared" si="214"/>
        <v>0.85710915974190038</v>
      </c>
      <c r="J1099" t="str">
        <f>_xlfn.IFS(I1099&gt;Backtesting!$H$15,IF(OR(J1098=$J$3,J1098=$J$5),$J$5,$J$3),I1099&lt;-Backtesting!$H$15,IF(OR(J1098=$J$4,J1098=$J$5),$J$5,$J$4),TRUE,IF(OR(J1098=$J$7,J1098=$J$6),$J$7,$J$6))</f>
        <v>Do nothing</v>
      </c>
      <c r="K1099" t="str">
        <f t="shared" si="215"/>
        <v>Null</v>
      </c>
      <c r="L1099" t="str">
        <f t="shared" si="216"/>
        <v>Null</v>
      </c>
      <c r="M1099" s="7">
        <f t="shared" si="219"/>
        <v>0</v>
      </c>
      <c r="N1099" s="7">
        <f t="shared" si="220"/>
        <v>0</v>
      </c>
      <c r="O1099" s="10">
        <f t="shared" si="221"/>
        <v>0</v>
      </c>
      <c r="P1099" s="4">
        <f t="shared" si="217"/>
        <v>58.609158333333255</v>
      </c>
      <c r="Q1099" s="19">
        <f t="shared" si="222"/>
        <v>58.609158333333255</v>
      </c>
      <c r="R1099" s="2">
        <f t="shared" si="223"/>
        <v>0</v>
      </c>
      <c r="S1099" s="2">
        <f t="shared" si="224"/>
        <v>0</v>
      </c>
      <c r="T1099" s="19">
        <f t="shared" si="225"/>
        <v>58.609158333333255</v>
      </c>
      <c r="U1099" s="19">
        <f t="shared" si="218"/>
        <v>0</v>
      </c>
      <c r="V1099">
        <f t="shared" si="226"/>
        <v>2014</v>
      </c>
    </row>
    <row r="1100" spans="1:22" x14ac:dyDescent="0.25">
      <c r="A1100" s="5">
        <v>1098</v>
      </c>
      <c r="B1100" s="1">
        <v>41820</v>
      </c>
      <c r="C1100" s="2">
        <v>183.48838799999999</v>
      </c>
      <c r="D1100" s="2">
        <v>137.839249</v>
      </c>
      <c r="E1100" s="9">
        <f t="shared" si="227"/>
        <v>4.6615078451174554</v>
      </c>
      <c r="F1100" s="2">
        <f t="array" ref="F1100:G1100">LINEST(C1000:C1099,D1000:D1099)</f>
        <v>1.6961375647440424</v>
      </c>
      <c r="G1100" s="2">
        <v>-54.967447970125136</v>
      </c>
      <c r="H1100" s="2">
        <f t="shared" si="228"/>
        <v>178.82688015488253</v>
      </c>
      <c r="I1100" s="4">
        <f t="shared" ref="I1100:I1163" si="229">(E1100-AVERAGE(E1000:E1099))/_xlfn.STDEV.S(E1000:E1099)</f>
        <v>0.55670985058508571</v>
      </c>
      <c r="J1100" t="str">
        <f>_xlfn.IFS(I1100&gt;Backtesting!$H$15,IF(OR(J1099=$J$3,J1099=$J$5),$J$5,$J$3),I1100&lt;-Backtesting!$H$15,IF(OR(J1099=$J$4,J1099=$J$5),$J$5,$J$4),TRUE,IF(OR(J1099=$J$7,J1099=$J$6),$J$7,$J$6))</f>
        <v>Do nothing</v>
      </c>
      <c r="K1100" t="str">
        <f t="shared" ref="K1100:K1163" si="230">_xlfn.IFS($J1100=$J$5,K1099,$J1100=$J$3,"SCB",$J1100=$J$4,"KBANK",TRUE,"Null")</f>
        <v>Null</v>
      </c>
      <c r="L1100" t="str">
        <f t="shared" ref="L1100:L1163" si="231">_xlfn.IFS($J1100=$J$5,L1099,$J1100=$J$3,"KBANK",$J1100=$J$4,"SCB",TRUE,"Null")</f>
        <v>Null</v>
      </c>
      <c r="M1100" s="7">
        <f t="shared" si="219"/>
        <v>0</v>
      </c>
      <c r="N1100" s="7">
        <f t="shared" si="220"/>
        <v>0</v>
      </c>
      <c r="O1100" s="10">
        <f t="shared" si="221"/>
        <v>0</v>
      </c>
      <c r="P1100" s="4">
        <f t="shared" ref="P1100:P1163" si="232">Q1099</f>
        <v>58.609158333333255</v>
      </c>
      <c r="Q1100" s="19">
        <f t="shared" si="222"/>
        <v>58.609158333333255</v>
      </c>
      <c r="R1100" s="2">
        <f t="shared" si="223"/>
        <v>0</v>
      </c>
      <c r="S1100" s="2">
        <f t="shared" si="224"/>
        <v>0</v>
      </c>
      <c r="T1100" s="19">
        <f t="shared" si="225"/>
        <v>58.609158333333255</v>
      </c>
      <c r="U1100" s="19">
        <f t="shared" ref="U1100:U1163" si="233">LN(T1100/T1099)</f>
        <v>0</v>
      </c>
      <c r="V1100">
        <f t="shared" si="226"/>
        <v>2014</v>
      </c>
    </row>
    <row r="1101" spans="1:22" x14ac:dyDescent="0.25">
      <c r="A1101" s="5">
        <v>1099</v>
      </c>
      <c r="B1101" s="1">
        <v>41822</v>
      </c>
      <c r="C1101" s="2">
        <v>188.885086</v>
      </c>
      <c r="D1101" s="2">
        <v>141.929428</v>
      </c>
      <c r="E1101" s="9">
        <f t="shared" si="227"/>
        <v>2.7688287613891305</v>
      </c>
      <c r="F1101" s="2">
        <f t="array" ref="F1101:G1101">LINEST(C1001:C1100,D1001:D1100)</f>
        <v>1.7267810923989688</v>
      </c>
      <c r="G1101" s="2">
        <v>-58.96479548678991</v>
      </c>
      <c r="H1101" s="2">
        <f t="shared" si="228"/>
        <v>186.11625723861087</v>
      </c>
      <c r="I1101" s="4">
        <f t="shared" si="229"/>
        <v>-4.9713407872215107E-2</v>
      </c>
      <c r="J1101" t="str">
        <f>_xlfn.IFS(I1101&gt;Backtesting!$H$15,IF(OR(J1100=$J$3,J1100=$J$5),$J$5,$J$3),I1101&lt;-Backtesting!$H$15,IF(OR(J1100=$J$4,J1100=$J$5),$J$5,$J$4),TRUE,IF(OR(J1100=$J$7,J1100=$J$6),$J$7,$J$6))</f>
        <v>Do nothing</v>
      </c>
      <c r="K1101" t="str">
        <f t="shared" si="230"/>
        <v>Null</v>
      </c>
      <c r="L1101" t="str">
        <f t="shared" si="231"/>
        <v>Null</v>
      </c>
      <c r="M1101" s="7">
        <f t="shared" si="219"/>
        <v>0</v>
      </c>
      <c r="N1101" s="7">
        <f t="shared" si="220"/>
        <v>0</v>
      </c>
      <c r="O1101" s="10">
        <f t="shared" si="221"/>
        <v>0</v>
      </c>
      <c r="P1101" s="4">
        <f t="shared" si="232"/>
        <v>58.609158333333255</v>
      </c>
      <c r="Q1101" s="19">
        <f t="shared" si="222"/>
        <v>58.609158333333255</v>
      </c>
      <c r="R1101" s="2">
        <f t="shared" si="223"/>
        <v>0</v>
      </c>
      <c r="S1101" s="2">
        <f t="shared" si="224"/>
        <v>0</v>
      </c>
      <c r="T1101" s="19">
        <f t="shared" si="225"/>
        <v>58.609158333333255</v>
      </c>
      <c r="U1101" s="19">
        <f t="shared" si="233"/>
        <v>0</v>
      </c>
      <c r="V1101">
        <f t="shared" si="226"/>
        <v>2014</v>
      </c>
    </row>
    <row r="1102" spans="1:22" x14ac:dyDescent="0.25">
      <c r="A1102" s="5">
        <v>1100</v>
      </c>
      <c r="B1102" s="1">
        <v>41823</v>
      </c>
      <c r="C1102" s="2">
        <v>190.68400600000001</v>
      </c>
      <c r="D1102" s="2">
        <v>143.156464</v>
      </c>
      <c r="E1102" s="9">
        <f t="shared" si="227"/>
        <v>2.2483973019473069</v>
      </c>
      <c r="F1102" s="2">
        <f t="array" ref="F1102:G1102">LINEST(C1002:C1101,D1002:D1101)</f>
        <v>1.7421598652768877</v>
      </c>
      <c r="G1102" s="2">
        <v>-60.965837337702908</v>
      </c>
      <c r="H1102" s="2">
        <f t="shared" si="228"/>
        <v>188.4356086980527</v>
      </c>
      <c r="I1102" s="4">
        <f t="shared" si="229"/>
        <v>-0.22126868972106667</v>
      </c>
      <c r="J1102" t="str">
        <f>_xlfn.IFS(I1102&gt;Backtesting!$H$15,IF(OR(J1101=$J$3,J1101=$J$5),$J$5,$J$3),I1102&lt;-Backtesting!$H$15,IF(OR(J1101=$J$4,J1101=$J$5),$J$5,$J$4),TRUE,IF(OR(J1101=$J$7,J1101=$J$6),$J$7,$J$6))</f>
        <v>Do nothing</v>
      </c>
      <c r="K1102" t="str">
        <f t="shared" si="230"/>
        <v>Null</v>
      </c>
      <c r="L1102" t="str">
        <f t="shared" si="231"/>
        <v>Null</v>
      </c>
      <c r="M1102" s="7">
        <f t="shared" si="219"/>
        <v>0</v>
      </c>
      <c r="N1102" s="7">
        <f t="shared" si="220"/>
        <v>0</v>
      </c>
      <c r="O1102" s="10">
        <f t="shared" si="221"/>
        <v>0</v>
      </c>
      <c r="P1102" s="4">
        <f t="shared" si="232"/>
        <v>58.609158333333255</v>
      </c>
      <c r="Q1102" s="19">
        <f t="shared" si="222"/>
        <v>58.609158333333255</v>
      </c>
      <c r="R1102" s="2">
        <f t="shared" si="223"/>
        <v>0</v>
      </c>
      <c r="S1102" s="2">
        <f t="shared" si="224"/>
        <v>0</v>
      </c>
      <c r="T1102" s="19">
        <f t="shared" si="225"/>
        <v>58.609158333333255</v>
      </c>
      <c r="U1102" s="19">
        <f t="shared" si="233"/>
        <v>0</v>
      </c>
      <c r="V1102">
        <f t="shared" si="226"/>
        <v>2014</v>
      </c>
    </row>
    <row r="1103" spans="1:22" x14ac:dyDescent="0.25">
      <c r="A1103" s="5">
        <v>1101</v>
      </c>
      <c r="B1103" s="1">
        <v>41824</v>
      </c>
      <c r="C1103" s="2">
        <v>190.68400600000001</v>
      </c>
      <c r="D1103" s="2">
        <v>146.019623</v>
      </c>
      <c r="E1103" s="9">
        <f t="shared" si="227"/>
        <v>-2.9316711513491782</v>
      </c>
      <c r="F1103" s="2">
        <f t="array" ref="F1103:G1103">LINEST(C1003:C1102,D1003:D1102)</f>
        <v>1.7543785382424331</v>
      </c>
      <c r="G1103" s="2">
        <v>-62.558015602101989</v>
      </c>
      <c r="H1103" s="2">
        <f t="shared" si="228"/>
        <v>193.61567715134919</v>
      </c>
      <c r="I1103" s="4">
        <f t="shared" si="229"/>
        <v>-1.894053638386294</v>
      </c>
      <c r="J1103" t="str">
        <f>_xlfn.IFS(I1103&gt;Backtesting!$H$15,IF(OR(J1102=$J$3,J1102=$J$5),$J$5,$J$3),I1103&lt;-Backtesting!$H$15,IF(OR(J1102=$J$4,J1102=$J$5),$J$5,$J$4),TRUE,IF(OR(J1102=$J$7,J1102=$J$6),$J$7,$J$6))</f>
        <v>Do nothing</v>
      </c>
      <c r="K1103" t="str">
        <f t="shared" si="230"/>
        <v>Null</v>
      </c>
      <c r="L1103" t="str">
        <f t="shared" si="231"/>
        <v>Null</v>
      </c>
      <c r="M1103" s="7">
        <f t="shared" si="219"/>
        <v>0</v>
      </c>
      <c r="N1103" s="7">
        <f t="shared" si="220"/>
        <v>0</v>
      </c>
      <c r="O1103" s="10">
        <f t="shared" si="221"/>
        <v>0</v>
      </c>
      <c r="P1103" s="4">
        <f t="shared" si="232"/>
        <v>58.609158333333255</v>
      </c>
      <c r="Q1103" s="19">
        <f t="shared" si="222"/>
        <v>58.609158333333255</v>
      </c>
      <c r="R1103" s="2">
        <f t="shared" si="223"/>
        <v>0</v>
      </c>
      <c r="S1103" s="2">
        <f t="shared" si="224"/>
        <v>0</v>
      </c>
      <c r="T1103" s="19">
        <f t="shared" si="225"/>
        <v>58.609158333333255</v>
      </c>
      <c r="U1103" s="19">
        <f t="shared" si="233"/>
        <v>0</v>
      </c>
      <c r="V1103">
        <f t="shared" si="226"/>
        <v>2014</v>
      </c>
    </row>
    <row r="1104" spans="1:22" x14ac:dyDescent="0.25">
      <c r="A1104" s="5">
        <v>1102</v>
      </c>
      <c r="B1104" s="1">
        <v>41827</v>
      </c>
      <c r="C1104" s="2">
        <v>193.38235499999999</v>
      </c>
      <c r="D1104" s="2">
        <v>145.20159899999999</v>
      </c>
      <c r="E1104" s="9">
        <f t="shared" si="227"/>
        <v>1.2289818279625138</v>
      </c>
      <c r="F1104" s="2">
        <f t="array" ref="F1104:G1104">LINEST(C1004:C1103,D1004:D1103)</f>
        <v>1.757641175872884</v>
      </c>
      <c r="G1104" s="2">
        <v>-63.058936032945496</v>
      </c>
      <c r="H1104" s="2">
        <f t="shared" si="228"/>
        <v>192.15337317203748</v>
      </c>
      <c r="I1104" s="4">
        <f t="shared" si="229"/>
        <v>-0.53141751672516435</v>
      </c>
      <c r="J1104" t="str">
        <f>_xlfn.IFS(I1104&gt;Backtesting!$H$15,IF(OR(J1103=$J$3,J1103=$J$5),$J$5,$J$3),I1104&lt;-Backtesting!$H$15,IF(OR(J1103=$J$4,J1103=$J$5),$J$5,$J$4),TRUE,IF(OR(J1103=$J$7,J1103=$J$6),$J$7,$J$6))</f>
        <v>Do nothing</v>
      </c>
      <c r="K1104" t="str">
        <f t="shared" si="230"/>
        <v>Null</v>
      </c>
      <c r="L1104" t="str">
        <f t="shared" si="231"/>
        <v>Null</v>
      </c>
      <c r="M1104" s="7">
        <f t="shared" si="219"/>
        <v>0</v>
      </c>
      <c r="N1104" s="7">
        <f t="shared" si="220"/>
        <v>0</v>
      </c>
      <c r="O1104" s="10">
        <f t="shared" si="221"/>
        <v>0</v>
      </c>
      <c r="P1104" s="4">
        <f t="shared" si="232"/>
        <v>58.609158333333255</v>
      </c>
      <c r="Q1104" s="19">
        <f t="shared" si="222"/>
        <v>58.609158333333255</v>
      </c>
      <c r="R1104" s="2">
        <f t="shared" si="223"/>
        <v>0</v>
      </c>
      <c r="S1104" s="2">
        <f t="shared" si="224"/>
        <v>0</v>
      </c>
      <c r="T1104" s="19">
        <f t="shared" si="225"/>
        <v>58.609158333333255</v>
      </c>
      <c r="U1104" s="19">
        <f t="shared" si="233"/>
        <v>0</v>
      </c>
      <c r="V1104">
        <f t="shared" si="226"/>
        <v>2014</v>
      </c>
    </row>
    <row r="1105" spans="1:22" x14ac:dyDescent="0.25">
      <c r="A1105" s="5">
        <v>1103</v>
      </c>
      <c r="B1105" s="1">
        <v>41828</v>
      </c>
      <c r="C1105" s="2">
        <v>194.28179900000001</v>
      </c>
      <c r="D1105" s="2">
        <v>146.42863500000001</v>
      </c>
      <c r="E1105" s="9">
        <f t="shared" si="227"/>
        <v>-0.32038760163203506</v>
      </c>
      <c r="F1105" s="2">
        <f t="array" ref="F1105:G1105">LINEST(C1005:C1104,D1005:D1104)</f>
        <v>1.77918076510507</v>
      </c>
      <c r="G1105" s="2">
        <v>-65.920824250958987</v>
      </c>
      <c r="H1105" s="2">
        <f t="shared" si="228"/>
        <v>194.60218660163204</v>
      </c>
      <c r="I1105" s="4">
        <f t="shared" si="229"/>
        <v>-1.014343701331694</v>
      </c>
      <c r="J1105" t="str">
        <f>_xlfn.IFS(I1105&gt;Backtesting!$H$15,IF(OR(J1104=$J$3,J1104=$J$5),$J$5,$J$3),I1105&lt;-Backtesting!$H$15,IF(OR(J1104=$J$4,J1104=$J$5),$J$5,$J$4),TRUE,IF(OR(J1104=$J$7,J1104=$J$6),$J$7,$J$6))</f>
        <v>Do nothing</v>
      </c>
      <c r="K1105" t="str">
        <f t="shared" si="230"/>
        <v>Null</v>
      </c>
      <c r="L1105" t="str">
        <f t="shared" si="231"/>
        <v>Null</v>
      </c>
      <c r="M1105" s="7">
        <f t="shared" si="219"/>
        <v>0</v>
      </c>
      <c r="N1105" s="7">
        <f t="shared" si="220"/>
        <v>0</v>
      </c>
      <c r="O1105" s="10">
        <f t="shared" si="221"/>
        <v>0</v>
      </c>
      <c r="P1105" s="4">
        <f t="shared" si="232"/>
        <v>58.609158333333255</v>
      </c>
      <c r="Q1105" s="19">
        <f t="shared" si="222"/>
        <v>58.609158333333255</v>
      </c>
      <c r="R1105" s="2">
        <f t="shared" si="223"/>
        <v>0</v>
      </c>
      <c r="S1105" s="2">
        <f t="shared" si="224"/>
        <v>0</v>
      </c>
      <c r="T1105" s="19">
        <f t="shared" si="225"/>
        <v>58.609158333333255</v>
      </c>
      <c r="U1105" s="19">
        <f t="shared" si="233"/>
        <v>0</v>
      </c>
      <c r="V1105">
        <f t="shared" si="226"/>
        <v>2014</v>
      </c>
    </row>
    <row r="1106" spans="1:22" x14ac:dyDescent="0.25">
      <c r="A1106" s="5">
        <v>1104</v>
      </c>
      <c r="B1106" s="1">
        <v>41829</v>
      </c>
      <c r="C1106" s="2">
        <v>190.68400600000001</v>
      </c>
      <c r="D1106" s="2">
        <v>146.83763099999999</v>
      </c>
      <c r="E1106" s="9">
        <f t="shared" si="227"/>
        <v>-4.8023832207539954</v>
      </c>
      <c r="F1106" s="2">
        <f t="array" ref="F1106:G1106">LINEST(C1006:C1105,D1006:D1105)</f>
        <v>1.7924126928279172</v>
      </c>
      <c r="G1106" s="2">
        <v>-67.707244368428007</v>
      </c>
      <c r="H1106" s="2">
        <f t="shared" si="228"/>
        <v>195.48638922075401</v>
      </c>
      <c r="I1106" s="4">
        <f t="shared" si="229"/>
        <v>-2.4141983518679124</v>
      </c>
      <c r="J1106" t="str">
        <f>_xlfn.IFS(I1106&gt;Backtesting!$H$15,IF(OR(J1105=$J$3,J1105=$J$5),$J$5,$J$3),I1106&lt;-Backtesting!$H$15,IF(OR(J1105=$J$4,J1105=$J$5),$J$5,$J$4),TRUE,IF(OR(J1105=$J$7,J1105=$J$6),$J$7,$J$6))</f>
        <v>Long KBANK Short SCB</v>
      </c>
      <c r="K1106" t="str">
        <f t="shared" si="230"/>
        <v>KBANK</v>
      </c>
      <c r="L1106" t="str">
        <f t="shared" si="231"/>
        <v>SCB</v>
      </c>
      <c r="M1106" s="7">
        <f t="shared" si="219"/>
        <v>146.83763099999999</v>
      </c>
      <c r="N1106" s="7">
        <f t="shared" si="220"/>
        <v>-190.68400600000001</v>
      </c>
      <c r="O1106" s="10">
        <f t="shared" si="221"/>
        <v>-43.846375000000023</v>
      </c>
      <c r="P1106" s="4">
        <f t="shared" si="232"/>
        <v>58.609158333333255</v>
      </c>
      <c r="Q1106" s="19">
        <f t="shared" si="222"/>
        <v>14.762783333333232</v>
      </c>
      <c r="R1106" s="2">
        <f t="shared" si="223"/>
        <v>190.68400600000001</v>
      </c>
      <c r="S1106" s="2">
        <f t="shared" si="224"/>
        <v>-146.83763099999999</v>
      </c>
      <c r="T1106" s="19">
        <f t="shared" si="225"/>
        <v>58.609158333333255</v>
      </c>
      <c r="U1106" s="19">
        <f t="shared" si="233"/>
        <v>0</v>
      </c>
      <c r="V1106">
        <f t="shared" si="226"/>
        <v>2014</v>
      </c>
    </row>
    <row r="1107" spans="1:22" x14ac:dyDescent="0.25">
      <c r="A1107" s="5">
        <v>1105</v>
      </c>
      <c r="B1107" s="1">
        <v>41830</v>
      </c>
      <c r="C1107" s="2">
        <v>191.58345</v>
      </c>
      <c r="D1107" s="2">
        <v>148.88273599999999</v>
      </c>
      <c r="E1107" s="9">
        <f t="shared" si="227"/>
        <v>-7.3864772895016415</v>
      </c>
      <c r="F1107" s="2">
        <f t="array" ref="F1107:G1107">LINEST(C1007:C1106,D1007:D1106)</f>
        <v>1.7871531294381844</v>
      </c>
      <c r="G1107" s="2">
        <v>-67.106320272217374</v>
      </c>
      <c r="H1107" s="2">
        <f t="shared" si="228"/>
        <v>198.96992728950164</v>
      </c>
      <c r="I1107" s="4">
        <f t="shared" si="229"/>
        <v>-3.1285751619673734</v>
      </c>
      <c r="J1107" t="str">
        <f>_xlfn.IFS(I1107&gt;Backtesting!$H$15,IF(OR(J1106=$J$3,J1106=$J$5),$J$5,$J$3),I1107&lt;-Backtesting!$H$15,IF(OR(J1106=$J$4,J1106=$J$5),$J$5,$J$4),TRUE,IF(OR(J1106=$J$7,J1106=$J$6),$J$7,$J$6))</f>
        <v>Hold position</v>
      </c>
      <c r="K1107" t="str">
        <f t="shared" si="230"/>
        <v>KBANK</v>
      </c>
      <c r="L1107" t="str">
        <f t="shared" si="231"/>
        <v>SCB</v>
      </c>
      <c r="M1107" s="7">
        <f t="shared" si="219"/>
        <v>0</v>
      </c>
      <c r="N1107" s="7">
        <f t="shared" si="220"/>
        <v>0</v>
      </c>
      <c r="O1107" s="10">
        <f t="shared" si="221"/>
        <v>0</v>
      </c>
      <c r="P1107" s="4">
        <f t="shared" si="232"/>
        <v>14.762783333333232</v>
      </c>
      <c r="Q1107" s="19">
        <f t="shared" si="222"/>
        <v>14.762783333333232</v>
      </c>
      <c r="R1107" s="2">
        <f t="shared" si="223"/>
        <v>191.58345</v>
      </c>
      <c r="S1107" s="2">
        <f t="shared" si="224"/>
        <v>-148.88273599999999</v>
      </c>
      <c r="T1107" s="19">
        <f t="shared" si="225"/>
        <v>57.463497333333237</v>
      </c>
      <c r="U1107" s="19">
        <f t="shared" si="233"/>
        <v>-1.9741052694859939E-2</v>
      </c>
      <c r="V1107">
        <f t="shared" si="226"/>
        <v>2014</v>
      </c>
    </row>
    <row r="1108" spans="1:22" x14ac:dyDescent="0.25">
      <c r="A1108" s="5">
        <v>1106</v>
      </c>
      <c r="B1108" s="1">
        <v>41834</v>
      </c>
      <c r="C1108" s="2">
        <v>195.181274</v>
      </c>
      <c r="D1108" s="2">
        <v>152.563919</v>
      </c>
      <c r="E1108" s="9">
        <f t="shared" si="227"/>
        <v>-9.9702261406396531</v>
      </c>
      <c r="F1108" s="2">
        <f t="array" ref="F1108:G1108">LINEST(C1008:C1107,D1008:D1107)</f>
        <v>1.7740592347216375</v>
      </c>
      <c r="G1108" s="2">
        <v>-65.505929246634253</v>
      </c>
      <c r="H1108" s="2">
        <f t="shared" si="228"/>
        <v>205.15150014063966</v>
      </c>
      <c r="I1108" s="4">
        <f t="shared" si="229"/>
        <v>-3.7293838135250765</v>
      </c>
      <c r="J1108" t="str">
        <f>_xlfn.IFS(I1108&gt;Backtesting!$H$15,IF(OR(J1107=$J$3,J1107=$J$5),$J$5,$J$3),I1108&lt;-Backtesting!$H$15,IF(OR(J1107=$J$4,J1107=$J$5),$J$5,$J$4),TRUE,IF(OR(J1107=$J$7,J1107=$J$6),$J$7,$J$6))</f>
        <v>Hold position</v>
      </c>
      <c r="K1108" t="str">
        <f t="shared" si="230"/>
        <v>KBANK</v>
      </c>
      <c r="L1108" t="str">
        <f t="shared" si="231"/>
        <v>SCB</v>
      </c>
      <c r="M1108" s="7">
        <f t="shared" si="219"/>
        <v>0</v>
      </c>
      <c r="N1108" s="7">
        <f t="shared" si="220"/>
        <v>0</v>
      </c>
      <c r="O1108" s="10">
        <f t="shared" si="221"/>
        <v>0</v>
      </c>
      <c r="P1108" s="4">
        <f t="shared" si="232"/>
        <v>14.762783333333232</v>
      </c>
      <c r="Q1108" s="19">
        <f t="shared" si="222"/>
        <v>14.762783333333232</v>
      </c>
      <c r="R1108" s="2">
        <f t="shared" si="223"/>
        <v>195.181274</v>
      </c>
      <c r="S1108" s="2">
        <f t="shared" si="224"/>
        <v>-152.563919</v>
      </c>
      <c r="T1108" s="19">
        <f t="shared" si="225"/>
        <v>57.380138333333235</v>
      </c>
      <c r="U1108" s="19">
        <f t="shared" si="233"/>
        <v>-1.4516958498479659E-3</v>
      </c>
      <c r="V1108">
        <f t="shared" si="226"/>
        <v>2014</v>
      </c>
    </row>
    <row r="1109" spans="1:22" x14ac:dyDescent="0.25">
      <c r="A1109" s="5">
        <v>1107</v>
      </c>
      <c r="B1109" s="1">
        <v>41835</v>
      </c>
      <c r="C1109" s="2">
        <v>192.48291</v>
      </c>
      <c r="D1109" s="2">
        <v>150.92781099999999</v>
      </c>
      <c r="E1109" s="9">
        <f t="shared" si="227"/>
        <v>-9.0790535175209754</v>
      </c>
      <c r="F1109" s="2">
        <f t="array" ref="F1109:G1109">LINEST(C1009:C1108,D1009:D1108)</f>
        <v>1.7457295804427222</v>
      </c>
      <c r="G1109" s="2">
        <v>-61.917180656647503</v>
      </c>
      <c r="H1109" s="2">
        <f t="shared" si="228"/>
        <v>201.56196351752098</v>
      </c>
      <c r="I1109" s="4">
        <f t="shared" si="229"/>
        <v>-3.2277364991930737</v>
      </c>
      <c r="J1109" t="str">
        <f>_xlfn.IFS(I1109&gt;Backtesting!$H$15,IF(OR(J1108=$J$3,J1108=$J$5),$J$5,$J$3),I1109&lt;-Backtesting!$H$15,IF(OR(J1108=$J$4,J1108=$J$5),$J$5,$J$4),TRUE,IF(OR(J1108=$J$7,J1108=$J$6),$J$7,$J$6))</f>
        <v>Hold position</v>
      </c>
      <c r="K1109" t="str">
        <f t="shared" si="230"/>
        <v>KBANK</v>
      </c>
      <c r="L1109" t="str">
        <f t="shared" si="231"/>
        <v>SCB</v>
      </c>
      <c r="M1109" s="7">
        <f t="shared" si="219"/>
        <v>0</v>
      </c>
      <c r="N1109" s="7">
        <f t="shared" si="220"/>
        <v>0</v>
      </c>
      <c r="O1109" s="10">
        <f t="shared" si="221"/>
        <v>0</v>
      </c>
      <c r="P1109" s="4">
        <f t="shared" si="232"/>
        <v>14.762783333333232</v>
      </c>
      <c r="Q1109" s="19">
        <f t="shared" si="222"/>
        <v>14.762783333333232</v>
      </c>
      <c r="R1109" s="2">
        <f t="shared" si="223"/>
        <v>192.48291</v>
      </c>
      <c r="S1109" s="2">
        <f t="shared" si="224"/>
        <v>-150.92781099999999</v>
      </c>
      <c r="T1109" s="19">
        <f t="shared" si="225"/>
        <v>56.317882333333245</v>
      </c>
      <c r="U1109" s="19">
        <f t="shared" si="233"/>
        <v>-1.868611085137226E-2</v>
      </c>
      <c r="V1109">
        <f t="shared" si="226"/>
        <v>2014</v>
      </c>
    </row>
    <row r="1110" spans="1:22" x14ac:dyDescent="0.25">
      <c r="A1110" s="5">
        <v>1108</v>
      </c>
      <c r="B1110" s="1">
        <v>41836</v>
      </c>
      <c r="C1110" s="2">
        <v>190.68400600000001</v>
      </c>
      <c r="D1110" s="2">
        <v>151.74588</v>
      </c>
      <c r="E1110" s="9">
        <f t="shared" si="227"/>
        <v>-11.71907423887626</v>
      </c>
      <c r="F1110" s="2">
        <f t="array" ref="F1110:G1110">LINEST(C1010:C1109,D1010:D1109)</f>
        <v>1.722370363332326</v>
      </c>
      <c r="G1110" s="2">
        <v>-58.959526230907272</v>
      </c>
      <c r="H1110" s="2">
        <f t="shared" si="228"/>
        <v>202.40308023887627</v>
      </c>
      <c r="I1110" s="4">
        <f t="shared" si="229"/>
        <v>-3.7415525520620307</v>
      </c>
      <c r="J1110" t="str">
        <f>_xlfn.IFS(I1110&gt;Backtesting!$H$15,IF(OR(J1109=$J$3,J1109=$J$5),$J$5,$J$3),I1110&lt;-Backtesting!$H$15,IF(OR(J1109=$J$4,J1109=$J$5),$J$5,$J$4),TRUE,IF(OR(J1109=$J$7,J1109=$J$6),$J$7,$J$6))</f>
        <v>Hold position</v>
      </c>
      <c r="K1110" t="str">
        <f t="shared" si="230"/>
        <v>KBANK</v>
      </c>
      <c r="L1110" t="str">
        <f t="shared" si="231"/>
        <v>SCB</v>
      </c>
      <c r="M1110" s="7">
        <f t="shared" si="219"/>
        <v>0</v>
      </c>
      <c r="N1110" s="7">
        <f t="shared" si="220"/>
        <v>0</v>
      </c>
      <c r="O1110" s="10">
        <f t="shared" si="221"/>
        <v>0</v>
      </c>
      <c r="P1110" s="4">
        <f t="shared" si="232"/>
        <v>14.762783333333232</v>
      </c>
      <c r="Q1110" s="19">
        <f t="shared" si="222"/>
        <v>14.762783333333232</v>
      </c>
      <c r="R1110" s="2">
        <f t="shared" si="223"/>
        <v>190.68400600000001</v>
      </c>
      <c r="S1110" s="2">
        <f t="shared" si="224"/>
        <v>-151.74588</v>
      </c>
      <c r="T1110" s="19">
        <f t="shared" si="225"/>
        <v>53.700909333333243</v>
      </c>
      <c r="U1110" s="19">
        <f t="shared" si="233"/>
        <v>-4.7582175574262045E-2</v>
      </c>
      <c r="V1110">
        <f t="shared" si="226"/>
        <v>2014</v>
      </c>
    </row>
    <row r="1111" spans="1:22" x14ac:dyDescent="0.25">
      <c r="A1111" s="5">
        <v>1109</v>
      </c>
      <c r="B1111" s="1">
        <v>41837</v>
      </c>
      <c r="C1111" s="2">
        <v>190.68400600000001</v>
      </c>
      <c r="D1111" s="2">
        <v>150.51881399999999</v>
      </c>
      <c r="E1111" s="9">
        <f t="shared" si="227"/>
        <v>-8.8686041574895</v>
      </c>
      <c r="F1111" s="2">
        <f t="array" ref="F1111:G1111">LINEST(C1011:C1110,D1011:D1110)</f>
        <v>1.6900082327429882</v>
      </c>
      <c r="G1111" s="2">
        <v>-54.825424685221009</v>
      </c>
      <c r="H1111" s="2">
        <f t="shared" si="228"/>
        <v>199.55261015748951</v>
      </c>
      <c r="I1111" s="4">
        <f t="shared" si="229"/>
        <v>-2.7783622821821305</v>
      </c>
      <c r="J1111" t="str">
        <f>_xlfn.IFS(I1111&gt;Backtesting!$H$15,IF(OR(J1110=$J$3,J1110=$J$5),$J$5,$J$3),I1111&lt;-Backtesting!$H$15,IF(OR(J1110=$J$4,J1110=$J$5),$J$5,$J$4),TRUE,IF(OR(J1110=$J$7,J1110=$J$6),$J$7,$J$6))</f>
        <v>Hold position</v>
      </c>
      <c r="K1111" t="str">
        <f t="shared" si="230"/>
        <v>KBANK</v>
      </c>
      <c r="L1111" t="str">
        <f t="shared" si="231"/>
        <v>SCB</v>
      </c>
      <c r="M1111" s="7">
        <f t="shared" si="219"/>
        <v>0</v>
      </c>
      <c r="N1111" s="7">
        <f t="shared" si="220"/>
        <v>0</v>
      </c>
      <c r="O1111" s="10">
        <f t="shared" si="221"/>
        <v>0</v>
      </c>
      <c r="P1111" s="4">
        <f t="shared" si="232"/>
        <v>14.762783333333232</v>
      </c>
      <c r="Q1111" s="19">
        <f t="shared" si="222"/>
        <v>14.762783333333232</v>
      </c>
      <c r="R1111" s="2">
        <f t="shared" si="223"/>
        <v>190.68400600000001</v>
      </c>
      <c r="S1111" s="2">
        <f t="shared" si="224"/>
        <v>-150.51881399999999</v>
      </c>
      <c r="T1111" s="19">
        <f t="shared" si="225"/>
        <v>54.927975333333251</v>
      </c>
      <c r="U1111" s="19">
        <f t="shared" si="233"/>
        <v>2.2592852689436314E-2</v>
      </c>
      <c r="V1111">
        <f t="shared" si="226"/>
        <v>2014</v>
      </c>
    </row>
    <row r="1112" spans="1:22" x14ac:dyDescent="0.25">
      <c r="A1112" s="5">
        <v>1110</v>
      </c>
      <c r="B1112" s="1">
        <v>41838</v>
      </c>
      <c r="C1112" s="2">
        <v>194.28179900000001</v>
      </c>
      <c r="D1112" s="2">
        <v>148.473724</v>
      </c>
      <c r="E1112" s="9">
        <f t="shared" si="227"/>
        <v>-1.3008289537544044</v>
      </c>
      <c r="F1112" s="2">
        <f t="array" ref="F1112:G1112">LINEST(C1012:C1111,D1012:D1111)</f>
        <v>1.662787331735804</v>
      </c>
      <c r="G1112" s="2">
        <v>-51.297599409083801</v>
      </c>
      <c r="H1112" s="2">
        <f t="shared" si="228"/>
        <v>195.58262795375441</v>
      </c>
      <c r="I1112" s="4">
        <f t="shared" si="229"/>
        <v>-0.86659809057898174</v>
      </c>
      <c r="J1112" t="str">
        <f>_xlfn.IFS(I1112&gt;Backtesting!$H$15,IF(OR(J1111=$J$3,J1111=$J$5),$J$5,$J$3),I1112&lt;-Backtesting!$H$15,IF(OR(J1111=$J$4,J1111=$J$5),$J$5,$J$4),TRUE,IF(OR(J1111=$J$7,J1111=$J$6),$J$7,$J$6))</f>
        <v>Close position</v>
      </c>
      <c r="K1112" t="str">
        <f t="shared" si="230"/>
        <v>Null</v>
      </c>
      <c r="L1112" t="str">
        <f t="shared" si="231"/>
        <v>Null</v>
      </c>
      <c r="M1112" s="7">
        <f t="shared" si="219"/>
        <v>194.28179900000001</v>
      </c>
      <c r="N1112" s="7">
        <f t="shared" si="220"/>
        <v>-148.473724</v>
      </c>
      <c r="O1112" s="10">
        <f t="shared" si="221"/>
        <v>45.808075000000002</v>
      </c>
      <c r="P1112" s="4">
        <f t="shared" si="232"/>
        <v>14.762783333333232</v>
      </c>
      <c r="Q1112" s="19">
        <f t="shared" si="222"/>
        <v>60.570858333333234</v>
      </c>
      <c r="R1112" s="2">
        <f t="shared" si="223"/>
        <v>0</v>
      </c>
      <c r="S1112" s="2">
        <f t="shared" si="224"/>
        <v>0</v>
      </c>
      <c r="T1112" s="19">
        <f t="shared" si="225"/>
        <v>60.570858333333234</v>
      </c>
      <c r="U1112" s="19">
        <f t="shared" si="233"/>
        <v>9.7791104181643371E-2</v>
      </c>
      <c r="V1112">
        <f t="shared" si="226"/>
        <v>2014</v>
      </c>
    </row>
    <row r="1113" spans="1:22" x14ac:dyDescent="0.25">
      <c r="A1113" s="5">
        <v>1111</v>
      </c>
      <c r="B1113" s="1">
        <v>41841</v>
      </c>
      <c r="C1113" s="2">
        <v>194.28179900000001</v>
      </c>
      <c r="D1113" s="2">
        <v>147.65568500000001</v>
      </c>
      <c r="E1113" s="9">
        <f t="shared" si="227"/>
        <v>0.13835875881514426</v>
      </c>
      <c r="F1113" s="2">
        <f t="array" ref="F1113:G1113">LINEST(C1013:C1112,D1013:D1112)</f>
        <v>1.6576151238194503</v>
      </c>
      <c r="G1113" s="2">
        <v>-50.612856332735902</v>
      </c>
      <c r="H1113" s="2">
        <f t="shared" si="228"/>
        <v>194.14344024118486</v>
      </c>
      <c r="I1113" s="4">
        <f t="shared" si="229"/>
        <v>-0.52543104034467647</v>
      </c>
      <c r="J1113" t="str">
        <f>_xlfn.IFS(I1113&gt;Backtesting!$H$15,IF(OR(J1112=$J$3,J1112=$J$5),$J$5,$J$3),I1113&lt;-Backtesting!$H$15,IF(OR(J1112=$J$4,J1112=$J$5),$J$5,$J$4),TRUE,IF(OR(J1112=$J$7,J1112=$J$6),$J$7,$J$6))</f>
        <v>Do nothing</v>
      </c>
      <c r="K1113" t="str">
        <f t="shared" si="230"/>
        <v>Null</v>
      </c>
      <c r="L1113" t="str">
        <f t="shared" si="231"/>
        <v>Null</v>
      </c>
      <c r="M1113" s="7">
        <f t="shared" si="219"/>
        <v>0</v>
      </c>
      <c r="N1113" s="7">
        <f t="shared" si="220"/>
        <v>0</v>
      </c>
      <c r="O1113" s="10">
        <f t="shared" si="221"/>
        <v>0</v>
      </c>
      <c r="P1113" s="4">
        <f t="shared" si="232"/>
        <v>60.570858333333234</v>
      </c>
      <c r="Q1113" s="19">
        <f t="shared" si="222"/>
        <v>60.570858333333234</v>
      </c>
      <c r="R1113" s="2">
        <f t="shared" si="223"/>
        <v>0</v>
      </c>
      <c r="S1113" s="2">
        <f t="shared" si="224"/>
        <v>0</v>
      </c>
      <c r="T1113" s="19">
        <f t="shared" si="225"/>
        <v>60.570858333333234</v>
      </c>
      <c r="U1113" s="19">
        <f t="shared" si="233"/>
        <v>0</v>
      </c>
      <c r="V1113">
        <f t="shared" si="226"/>
        <v>2014</v>
      </c>
    </row>
    <row r="1114" spans="1:22" x14ac:dyDescent="0.25">
      <c r="A1114" s="5">
        <v>1112</v>
      </c>
      <c r="B1114" s="1">
        <v>41842</v>
      </c>
      <c r="C1114" s="2">
        <v>192.48291</v>
      </c>
      <c r="D1114" s="2">
        <v>147.65568500000001</v>
      </c>
      <c r="E1114" s="9">
        <f t="shared" si="227"/>
        <v>-1.6608917199266955</v>
      </c>
      <c r="F1114" s="2">
        <f t="array" ref="F1114:G1114">LINEST(C1014:C1113,D1014:D1113)</f>
        <v>1.6573300896710197</v>
      </c>
      <c r="G1114" s="2">
        <v>-50.570407941559154</v>
      </c>
      <c r="H1114" s="2">
        <f t="shared" si="228"/>
        <v>194.1438017199267</v>
      </c>
      <c r="I1114" s="4">
        <f t="shared" si="229"/>
        <v>-0.96073516976131756</v>
      </c>
      <c r="J1114" t="str">
        <f>_xlfn.IFS(I1114&gt;Backtesting!$H$15,IF(OR(J1113=$J$3,J1113=$J$5),$J$5,$J$3),I1114&lt;-Backtesting!$H$15,IF(OR(J1113=$J$4,J1113=$J$5),$J$5,$J$4),TRUE,IF(OR(J1113=$J$7,J1113=$J$6),$J$7,$J$6))</f>
        <v>Do nothing</v>
      </c>
      <c r="K1114" t="str">
        <f t="shared" si="230"/>
        <v>Null</v>
      </c>
      <c r="L1114" t="str">
        <f t="shared" si="231"/>
        <v>Null</v>
      </c>
      <c r="M1114" s="7">
        <f t="shared" si="219"/>
        <v>0</v>
      </c>
      <c r="N1114" s="7">
        <f t="shared" si="220"/>
        <v>0</v>
      </c>
      <c r="O1114" s="10">
        <f t="shared" si="221"/>
        <v>0</v>
      </c>
      <c r="P1114" s="4">
        <f t="shared" si="232"/>
        <v>60.570858333333234</v>
      </c>
      <c r="Q1114" s="19">
        <f t="shared" si="222"/>
        <v>60.570858333333234</v>
      </c>
      <c r="R1114" s="2">
        <f t="shared" si="223"/>
        <v>0</v>
      </c>
      <c r="S1114" s="2">
        <f t="shared" si="224"/>
        <v>0</v>
      </c>
      <c r="T1114" s="19">
        <f t="shared" si="225"/>
        <v>60.570858333333234</v>
      </c>
      <c r="U1114" s="19">
        <f t="shared" si="233"/>
        <v>0</v>
      </c>
      <c r="V1114">
        <f t="shared" si="226"/>
        <v>2014</v>
      </c>
    </row>
    <row r="1115" spans="1:22" x14ac:dyDescent="0.25">
      <c r="A1115" s="5">
        <v>1113</v>
      </c>
      <c r="B1115" s="1">
        <v>41843</v>
      </c>
      <c r="C1115" s="2">
        <v>193.38235499999999</v>
      </c>
      <c r="D1115" s="2">
        <v>149.29174800000001</v>
      </c>
      <c r="E1115" s="9">
        <f t="shared" si="227"/>
        <v>-3.4313077770112272</v>
      </c>
      <c r="F1115" s="2">
        <f t="array" ref="F1115:G1115">LINEST(C1015:C1114,D1015:D1114)</f>
        <v>1.6565261495677435</v>
      </c>
      <c r="G1115" s="2">
        <v>-50.49202169966668</v>
      </c>
      <c r="H1115" s="2">
        <f t="shared" si="228"/>
        <v>196.81366277701122</v>
      </c>
      <c r="I1115" s="4">
        <f t="shared" si="229"/>
        <v>-1.3812539522856735</v>
      </c>
      <c r="J1115" t="str">
        <f>_xlfn.IFS(I1115&gt;Backtesting!$H$15,IF(OR(J1114=$J$3,J1114=$J$5),$J$5,$J$3),I1115&lt;-Backtesting!$H$15,IF(OR(J1114=$J$4,J1114=$J$5),$J$5,$J$4),TRUE,IF(OR(J1114=$J$7,J1114=$J$6),$J$7,$J$6))</f>
        <v>Do nothing</v>
      </c>
      <c r="K1115" t="str">
        <f t="shared" si="230"/>
        <v>Null</v>
      </c>
      <c r="L1115" t="str">
        <f t="shared" si="231"/>
        <v>Null</v>
      </c>
      <c r="M1115" s="7">
        <f t="shared" si="219"/>
        <v>0</v>
      </c>
      <c r="N1115" s="7">
        <f t="shared" si="220"/>
        <v>0</v>
      </c>
      <c r="O1115" s="10">
        <f t="shared" si="221"/>
        <v>0</v>
      </c>
      <c r="P1115" s="4">
        <f t="shared" si="232"/>
        <v>60.570858333333234</v>
      </c>
      <c r="Q1115" s="19">
        <f t="shared" si="222"/>
        <v>60.570858333333234</v>
      </c>
      <c r="R1115" s="2">
        <f t="shared" si="223"/>
        <v>0</v>
      </c>
      <c r="S1115" s="2">
        <f t="shared" si="224"/>
        <v>0</v>
      </c>
      <c r="T1115" s="19">
        <f t="shared" si="225"/>
        <v>60.570858333333234</v>
      </c>
      <c r="U1115" s="19">
        <f t="shared" si="233"/>
        <v>0</v>
      </c>
      <c r="V1115">
        <f t="shared" si="226"/>
        <v>2014</v>
      </c>
    </row>
    <row r="1116" spans="1:22" x14ac:dyDescent="0.25">
      <c r="A1116" s="5">
        <v>1114</v>
      </c>
      <c r="B1116" s="1">
        <v>41844</v>
      </c>
      <c r="C1116" s="2">
        <v>193.38235499999999</v>
      </c>
      <c r="D1116" s="2">
        <v>149.70079000000001</v>
      </c>
      <c r="E1116" s="9">
        <f t="shared" si="227"/>
        <v>-3.9816443296583941</v>
      </c>
      <c r="F1116" s="2">
        <f t="array" ref="F1116:G1116">LINEST(C1016:C1115,D1016:D1115)</f>
        <v>1.6516645794890144</v>
      </c>
      <c r="G1116" s="2">
        <v>-49.89149303486488</v>
      </c>
      <c r="H1116" s="2">
        <f t="shared" si="228"/>
        <v>197.36399932965838</v>
      </c>
      <c r="I1116" s="4">
        <f t="shared" si="229"/>
        <v>-1.4954778320111435</v>
      </c>
      <c r="J1116" t="str">
        <f>_xlfn.IFS(I1116&gt;Backtesting!$H$15,IF(OR(J1115=$J$3,J1115=$J$5),$J$5,$J$3),I1116&lt;-Backtesting!$H$15,IF(OR(J1115=$J$4,J1115=$J$5),$J$5,$J$4),TRUE,IF(OR(J1115=$J$7,J1115=$J$6),$J$7,$J$6))</f>
        <v>Do nothing</v>
      </c>
      <c r="K1116" t="str">
        <f t="shared" si="230"/>
        <v>Null</v>
      </c>
      <c r="L1116" t="str">
        <f t="shared" si="231"/>
        <v>Null</v>
      </c>
      <c r="M1116" s="7">
        <f t="shared" si="219"/>
        <v>0</v>
      </c>
      <c r="N1116" s="7">
        <f t="shared" si="220"/>
        <v>0</v>
      </c>
      <c r="O1116" s="10">
        <f t="shared" si="221"/>
        <v>0</v>
      </c>
      <c r="P1116" s="4">
        <f t="shared" si="232"/>
        <v>60.570858333333234</v>
      </c>
      <c r="Q1116" s="19">
        <f t="shared" si="222"/>
        <v>60.570858333333234</v>
      </c>
      <c r="R1116" s="2">
        <f t="shared" si="223"/>
        <v>0</v>
      </c>
      <c r="S1116" s="2">
        <f t="shared" si="224"/>
        <v>0</v>
      </c>
      <c r="T1116" s="19">
        <f t="shared" si="225"/>
        <v>60.570858333333234</v>
      </c>
      <c r="U1116" s="19">
        <f t="shared" si="233"/>
        <v>0</v>
      </c>
      <c r="V1116">
        <f t="shared" si="226"/>
        <v>2014</v>
      </c>
    </row>
    <row r="1117" spans="1:22" x14ac:dyDescent="0.25">
      <c r="A1117" s="5">
        <v>1115</v>
      </c>
      <c r="B1117" s="1">
        <v>41845</v>
      </c>
      <c r="C1117" s="2">
        <v>189.78453099999999</v>
      </c>
      <c r="D1117" s="2">
        <v>149.70079000000001</v>
      </c>
      <c r="E1117" s="9">
        <f t="shared" si="227"/>
        <v>-7.4024204112801613</v>
      </c>
      <c r="F1117" s="2">
        <f t="array" ref="F1117:G1117">LINEST(C1017:C1116,D1017:D1116)</f>
        <v>1.6433297428797582</v>
      </c>
      <c r="G1117" s="2">
        <v>-48.820809328316557</v>
      </c>
      <c r="H1117" s="2">
        <f t="shared" si="228"/>
        <v>197.18695141128015</v>
      </c>
      <c r="I1117" s="4">
        <f t="shared" si="229"/>
        <v>-2.2848456566511928</v>
      </c>
      <c r="J1117" t="str">
        <f>_xlfn.IFS(I1117&gt;Backtesting!$H$15,IF(OR(J1116=$J$3,J1116=$J$5),$J$5,$J$3),I1117&lt;-Backtesting!$H$15,IF(OR(J1116=$J$4,J1116=$J$5),$J$5,$J$4),TRUE,IF(OR(J1116=$J$7,J1116=$J$6),$J$7,$J$6))</f>
        <v>Long KBANK Short SCB</v>
      </c>
      <c r="K1117" t="str">
        <f t="shared" si="230"/>
        <v>KBANK</v>
      </c>
      <c r="L1117" t="str">
        <f t="shared" si="231"/>
        <v>SCB</v>
      </c>
      <c r="M1117" s="7">
        <f t="shared" si="219"/>
        <v>149.70079000000001</v>
      </c>
      <c r="N1117" s="7">
        <f t="shared" si="220"/>
        <v>-189.78453099999999</v>
      </c>
      <c r="O1117" s="10">
        <f t="shared" si="221"/>
        <v>-40.083740999999975</v>
      </c>
      <c r="P1117" s="4">
        <f t="shared" si="232"/>
        <v>60.570858333333234</v>
      </c>
      <c r="Q1117" s="19">
        <f t="shared" si="222"/>
        <v>20.487117333333259</v>
      </c>
      <c r="R1117" s="2">
        <f t="shared" si="223"/>
        <v>189.78453099999999</v>
      </c>
      <c r="S1117" s="2">
        <f t="shared" si="224"/>
        <v>-149.70079000000001</v>
      </c>
      <c r="T1117" s="19">
        <f t="shared" si="225"/>
        <v>60.570858333333234</v>
      </c>
      <c r="U1117" s="19">
        <f t="shared" si="233"/>
        <v>0</v>
      </c>
      <c r="V1117">
        <f t="shared" si="226"/>
        <v>2014</v>
      </c>
    </row>
    <row r="1118" spans="1:22" x14ac:dyDescent="0.25">
      <c r="A1118" s="5">
        <v>1116</v>
      </c>
      <c r="B1118" s="1">
        <v>41848</v>
      </c>
      <c r="C1118" s="2">
        <v>188.885086</v>
      </c>
      <c r="D1118" s="2">
        <v>146.83763099999999</v>
      </c>
      <c r="E1118" s="9">
        <f t="shared" si="227"/>
        <v>-3.3598938879565878</v>
      </c>
      <c r="F1118" s="2">
        <f t="array" ref="F1118:G1118">LINEST(C1018:C1117,D1018:D1117)</f>
        <v>1.6325385561230155</v>
      </c>
      <c r="G1118" s="2">
        <v>-47.473114209307539</v>
      </c>
      <c r="H1118" s="2">
        <f t="shared" si="228"/>
        <v>192.24497988795659</v>
      </c>
      <c r="I1118" s="4">
        <f t="shared" si="229"/>
        <v>-1.2819475093875183</v>
      </c>
      <c r="J1118" t="str">
        <f>_xlfn.IFS(I1118&gt;Backtesting!$H$15,IF(OR(J1117=$J$3,J1117=$J$5),$J$5,$J$3),I1118&lt;-Backtesting!$H$15,IF(OR(J1117=$J$4,J1117=$J$5),$J$5,$J$4),TRUE,IF(OR(J1117=$J$7,J1117=$J$6),$J$7,$J$6))</f>
        <v>Close position</v>
      </c>
      <c r="K1118" t="str">
        <f t="shared" si="230"/>
        <v>Null</v>
      </c>
      <c r="L1118" t="str">
        <f t="shared" si="231"/>
        <v>Null</v>
      </c>
      <c r="M1118" s="7">
        <f t="shared" si="219"/>
        <v>188.885086</v>
      </c>
      <c r="N1118" s="7">
        <f t="shared" si="220"/>
        <v>-146.83763099999999</v>
      </c>
      <c r="O1118" s="10">
        <f t="shared" si="221"/>
        <v>42.047455000000014</v>
      </c>
      <c r="P1118" s="4">
        <f t="shared" si="232"/>
        <v>20.487117333333259</v>
      </c>
      <c r="Q1118" s="19">
        <f t="shared" si="222"/>
        <v>62.534572333333273</v>
      </c>
      <c r="R1118" s="2">
        <f t="shared" si="223"/>
        <v>0</v>
      </c>
      <c r="S1118" s="2">
        <f t="shared" si="224"/>
        <v>0</v>
      </c>
      <c r="T1118" s="19">
        <f t="shared" si="225"/>
        <v>62.534572333333273</v>
      </c>
      <c r="U1118" s="19">
        <f t="shared" si="233"/>
        <v>3.1905669316414143E-2</v>
      </c>
      <c r="V1118">
        <f t="shared" si="226"/>
        <v>2014</v>
      </c>
    </row>
    <row r="1119" spans="1:22" x14ac:dyDescent="0.25">
      <c r="A1119" s="5">
        <v>1117</v>
      </c>
      <c r="B1119" s="1">
        <v>41849</v>
      </c>
      <c r="C1119" s="2">
        <v>182.58892800000001</v>
      </c>
      <c r="D1119" s="2">
        <v>144.792542</v>
      </c>
      <c r="E1119" s="9">
        <f t="shared" si="227"/>
        <v>-6.2566910220135412</v>
      </c>
      <c r="F1119" s="2">
        <f t="array" ref="F1119:G1119">LINEST(C1019:C1118,D1019:D1118)</f>
        <v>1.63220711523795</v>
      </c>
      <c r="G1119" s="2">
        <v>-47.485798263776161</v>
      </c>
      <c r="H1119" s="2">
        <f t="shared" si="228"/>
        <v>188.84561902201355</v>
      </c>
      <c r="I1119" s="4">
        <f t="shared" si="229"/>
        <v>-1.9247412531327173</v>
      </c>
      <c r="J1119" t="str">
        <f>_xlfn.IFS(I1119&gt;Backtesting!$H$15,IF(OR(J1118=$J$3,J1118=$J$5),$J$5,$J$3),I1119&lt;-Backtesting!$H$15,IF(OR(J1118=$J$4,J1118=$J$5),$J$5,$J$4),TRUE,IF(OR(J1118=$J$7,J1118=$J$6),$J$7,$J$6))</f>
        <v>Do nothing</v>
      </c>
      <c r="K1119" t="str">
        <f t="shared" si="230"/>
        <v>Null</v>
      </c>
      <c r="L1119" t="str">
        <f t="shared" si="231"/>
        <v>Null</v>
      </c>
      <c r="M1119" s="7">
        <f t="shared" si="219"/>
        <v>0</v>
      </c>
      <c r="N1119" s="7">
        <f t="shared" si="220"/>
        <v>0</v>
      </c>
      <c r="O1119" s="10">
        <f t="shared" si="221"/>
        <v>0</v>
      </c>
      <c r="P1119" s="4">
        <f t="shared" si="232"/>
        <v>62.534572333333273</v>
      </c>
      <c r="Q1119" s="19">
        <f t="shared" si="222"/>
        <v>62.534572333333273</v>
      </c>
      <c r="R1119" s="2">
        <f t="shared" si="223"/>
        <v>0</v>
      </c>
      <c r="S1119" s="2">
        <f t="shared" si="224"/>
        <v>0</v>
      </c>
      <c r="T1119" s="19">
        <f t="shared" si="225"/>
        <v>62.534572333333273</v>
      </c>
      <c r="U1119" s="19">
        <f t="shared" si="233"/>
        <v>0</v>
      </c>
      <c r="V1119">
        <f t="shared" si="226"/>
        <v>2014</v>
      </c>
    </row>
    <row r="1120" spans="1:22" x14ac:dyDescent="0.25">
      <c r="A1120" s="5">
        <v>1118</v>
      </c>
      <c r="B1120" s="1">
        <v>41850</v>
      </c>
      <c r="C1120" s="2">
        <v>186.186722</v>
      </c>
      <c r="D1120" s="2">
        <v>147.65568500000001</v>
      </c>
      <c r="E1120" s="9">
        <f t="shared" si="227"/>
        <v>-7.1381889383282271</v>
      </c>
      <c r="F1120" s="2">
        <f t="array" ref="F1120:G1120">LINEST(C1020:C1119,D1020:D1119)</f>
        <v>1.6219253277461183</v>
      </c>
      <c r="G1120" s="2">
        <v>-46.161584348874385</v>
      </c>
      <c r="H1120" s="2">
        <f t="shared" si="228"/>
        <v>193.32491093832823</v>
      </c>
      <c r="I1120" s="4">
        <f t="shared" si="229"/>
        <v>-2.0781792930732039</v>
      </c>
      <c r="J1120" t="str">
        <f>_xlfn.IFS(I1120&gt;Backtesting!$H$15,IF(OR(J1119=$J$3,J1119=$J$5),$J$5,$J$3),I1120&lt;-Backtesting!$H$15,IF(OR(J1119=$J$4,J1119=$J$5),$J$5,$J$4),TRUE,IF(OR(J1119=$J$7,J1119=$J$6),$J$7,$J$6))</f>
        <v>Long KBANK Short SCB</v>
      </c>
      <c r="K1120" t="str">
        <f t="shared" si="230"/>
        <v>KBANK</v>
      </c>
      <c r="L1120" t="str">
        <f t="shared" si="231"/>
        <v>SCB</v>
      </c>
      <c r="M1120" s="7">
        <f t="shared" si="219"/>
        <v>147.65568500000001</v>
      </c>
      <c r="N1120" s="7">
        <f t="shared" si="220"/>
        <v>-186.186722</v>
      </c>
      <c r="O1120" s="10">
        <f t="shared" si="221"/>
        <v>-38.531036999999998</v>
      </c>
      <c r="P1120" s="4">
        <f t="shared" si="232"/>
        <v>62.534572333333273</v>
      </c>
      <c r="Q1120" s="19">
        <f t="shared" si="222"/>
        <v>24.003535333333275</v>
      </c>
      <c r="R1120" s="2">
        <f t="shared" si="223"/>
        <v>186.186722</v>
      </c>
      <c r="S1120" s="2">
        <f t="shared" si="224"/>
        <v>-147.65568500000001</v>
      </c>
      <c r="T1120" s="19">
        <f t="shared" si="225"/>
        <v>62.534572333333273</v>
      </c>
      <c r="U1120" s="19">
        <f t="shared" si="233"/>
        <v>0</v>
      </c>
      <c r="V1120">
        <f t="shared" si="226"/>
        <v>2014</v>
      </c>
    </row>
    <row r="1121" spans="1:22" x14ac:dyDescent="0.25">
      <c r="A1121" s="5">
        <v>1119</v>
      </c>
      <c r="B1121" s="1">
        <v>41851</v>
      </c>
      <c r="C1121" s="2">
        <v>187.98564099999999</v>
      </c>
      <c r="D1121" s="2">
        <v>145.61059599999999</v>
      </c>
      <c r="E1121" s="9">
        <f t="shared" si="227"/>
        <v>-1.8073802541812825</v>
      </c>
      <c r="F1121" s="2">
        <f t="array" ref="F1121:G1121">LINEST(C1021:C1120,D1021:D1120)</f>
        <v>1.6090184160561343</v>
      </c>
      <c r="G1121" s="2">
        <v>-44.497109282728388</v>
      </c>
      <c r="H1121" s="2">
        <f t="shared" si="228"/>
        <v>189.79302125418127</v>
      </c>
      <c r="I1121" s="4">
        <f t="shared" si="229"/>
        <v>-0.84694453522564217</v>
      </c>
      <c r="J1121" t="str">
        <f>_xlfn.IFS(I1121&gt;Backtesting!$H$15,IF(OR(J1120=$J$3,J1120=$J$5),$J$5,$J$3),I1121&lt;-Backtesting!$H$15,IF(OR(J1120=$J$4,J1120=$J$5),$J$5,$J$4),TRUE,IF(OR(J1120=$J$7,J1120=$J$6),$J$7,$J$6))</f>
        <v>Close position</v>
      </c>
      <c r="K1121" t="str">
        <f t="shared" si="230"/>
        <v>Null</v>
      </c>
      <c r="L1121" t="str">
        <f t="shared" si="231"/>
        <v>Null</v>
      </c>
      <c r="M1121" s="7">
        <f t="shared" si="219"/>
        <v>187.98564099999999</v>
      </c>
      <c r="N1121" s="7">
        <f t="shared" si="220"/>
        <v>-145.61059599999999</v>
      </c>
      <c r="O1121" s="10">
        <f t="shared" si="221"/>
        <v>42.375045</v>
      </c>
      <c r="P1121" s="4">
        <f t="shared" si="232"/>
        <v>24.003535333333275</v>
      </c>
      <c r="Q1121" s="19">
        <f t="shared" si="222"/>
        <v>66.378580333333275</v>
      </c>
      <c r="R1121" s="2">
        <f t="shared" si="223"/>
        <v>0</v>
      </c>
      <c r="S1121" s="2">
        <f t="shared" si="224"/>
        <v>0</v>
      </c>
      <c r="T1121" s="19">
        <f t="shared" si="225"/>
        <v>66.378580333333275</v>
      </c>
      <c r="U1121" s="19">
        <f t="shared" si="233"/>
        <v>5.9654857958612299E-2</v>
      </c>
      <c r="V1121">
        <f t="shared" si="226"/>
        <v>2014</v>
      </c>
    </row>
    <row r="1122" spans="1:22" x14ac:dyDescent="0.25">
      <c r="A1122" s="5">
        <v>1120</v>
      </c>
      <c r="B1122" s="1">
        <v>41852</v>
      </c>
      <c r="C1122" s="2">
        <v>189.78453099999999</v>
      </c>
      <c r="D1122" s="2">
        <v>146.019623</v>
      </c>
      <c r="E1122" s="9">
        <f t="shared" si="227"/>
        <v>-0.60154317396001034</v>
      </c>
      <c r="F1122" s="2">
        <f t="array" ref="F1122:G1122">LINEST(C1022:C1121,D1022:D1121)</f>
        <v>1.6034317748552394</v>
      </c>
      <c r="G1122" s="2">
        <v>-43.746429096622933</v>
      </c>
      <c r="H1122" s="2">
        <f t="shared" si="228"/>
        <v>190.38607417396</v>
      </c>
      <c r="I1122" s="4">
        <f t="shared" si="229"/>
        <v>-0.57768407128095189</v>
      </c>
      <c r="J1122" t="str">
        <f>_xlfn.IFS(I1122&gt;Backtesting!$H$15,IF(OR(J1121=$J$3,J1121=$J$5),$J$5,$J$3),I1122&lt;-Backtesting!$H$15,IF(OR(J1121=$J$4,J1121=$J$5),$J$5,$J$4),TRUE,IF(OR(J1121=$J$7,J1121=$J$6),$J$7,$J$6))</f>
        <v>Do nothing</v>
      </c>
      <c r="K1122" t="str">
        <f t="shared" si="230"/>
        <v>Null</v>
      </c>
      <c r="L1122" t="str">
        <f t="shared" si="231"/>
        <v>Null</v>
      </c>
      <c r="M1122" s="7">
        <f t="shared" si="219"/>
        <v>0</v>
      </c>
      <c r="N1122" s="7">
        <f t="shared" si="220"/>
        <v>0</v>
      </c>
      <c r="O1122" s="10">
        <f t="shared" si="221"/>
        <v>0</v>
      </c>
      <c r="P1122" s="4">
        <f t="shared" si="232"/>
        <v>66.378580333333275</v>
      </c>
      <c r="Q1122" s="19">
        <f t="shared" si="222"/>
        <v>66.378580333333275</v>
      </c>
      <c r="R1122" s="2">
        <f t="shared" si="223"/>
        <v>0</v>
      </c>
      <c r="S1122" s="2">
        <f t="shared" si="224"/>
        <v>0</v>
      </c>
      <c r="T1122" s="19">
        <f t="shared" si="225"/>
        <v>66.378580333333275</v>
      </c>
      <c r="U1122" s="19">
        <f t="shared" si="233"/>
        <v>0</v>
      </c>
      <c r="V1122">
        <f t="shared" si="226"/>
        <v>2014</v>
      </c>
    </row>
    <row r="1123" spans="1:22" x14ac:dyDescent="0.25">
      <c r="A1123" s="5">
        <v>1121</v>
      </c>
      <c r="B1123" s="1">
        <v>41855</v>
      </c>
      <c r="C1123" s="2">
        <v>192.48291</v>
      </c>
      <c r="D1123" s="2">
        <v>151.336838</v>
      </c>
      <c r="E1123" s="9">
        <f t="shared" si="227"/>
        <v>-6.3718310546503574</v>
      </c>
      <c r="F1123" s="2">
        <f t="array" ref="F1123:G1123">LINEST(C1023:C1122,D1023:D1122)</f>
        <v>1.5990893474214223</v>
      </c>
      <c r="G1123" s="2">
        <v>-43.146384463591147</v>
      </c>
      <c r="H1123" s="2">
        <f t="shared" si="228"/>
        <v>198.85474105465036</v>
      </c>
      <c r="I1123" s="4">
        <f t="shared" si="229"/>
        <v>-1.8434346029364164</v>
      </c>
      <c r="J1123" t="str">
        <f>_xlfn.IFS(I1123&gt;Backtesting!$H$15,IF(OR(J1122=$J$3,J1122=$J$5),$J$5,$J$3),I1123&lt;-Backtesting!$H$15,IF(OR(J1122=$J$4,J1122=$J$5),$J$5,$J$4),TRUE,IF(OR(J1122=$J$7,J1122=$J$6),$J$7,$J$6))</f>
        <v>Do nothing</v>
      </c>
      <c r="K1123" t="str">
        <f t="shared" si="230"/>
        <v>Null</v>
      </c>
      <c r="L1123" t="str">
        <f t="shared" si="231"/>
        <v>Null</v>
      </c>
      <c r="M1123" s="7">
        <f t="shared" si="219"/>
        <v>0</v>
      </c>
      <c r="N1123" s="7">
        <f t="shared" si="220"/>
        <v>0</v>
      </c>
      <c r="O1123" s="10">
        <f t="shared" si="221"/>
        <v>0</v>
      </c>
      <c r="P1123" s="4">
        <f t="shared" si="232"/>
        <v>66.378580333333275</v>
      </c>
      <c r="Q1123" s="19">
        <f t="shared" si="222"/>
        <v>66.378580333333275</v>
      </c>
      <c r="R1123" s="2">
        <f t="shared" si="223"/>
        <v>0</v>
      </c>
      <c r="S1123" s="2">
        <f t="shared" si="224"/>
        <v>0</v>
      </c>
      <c r="T1123" s="19">
        <f t="shared" si="225"/>
        <v>66.378580333333275</v>
      </c>
      <c r="U1123" s="19">
        <f t="shared" si="233"/>
        <v>0</v>
      </c>
      <c r="V1123">
        <f t="shared" si="226"/>
        <v>2014</v>
      </c>
    </row>
    <row r="1124" spans="1:22" x14ac:dyDescent="0.25">
      <c r="A1124" s="5">
        <v>1122</v>
      </c>
      <c r="B1124" s="1">
        <v>41856</v>
      </c>
      <c r="C1124" s="2">
        <v>193.38235499999999</v>
      </c>
      <c r="D1124" s="2">
        <v>149.29174800000001</v>
      </c>
      <c r="E1124" s="9">
        <f t="shared" si="227"/>
        <v>-1.8899635657437557</v>
      </c>
      <c r="F1124" s="2">
        <f t="array" ref="F1124:G1124">LINEST(C1024:C1123,D1024:D1123)</f>
        <v>1.5785346555637474</v>
      </c>
      <c r="G1124" s="2">
        <v>-40.38987944194605</v>
      </c>
      <c r="H1124" s="2">
        <f t="shared" si="228"/>
        <v>195.27231856574375</v>
      </c>
      <c r="I1124" s="4">
        <f t="shared" si="229"/>
        <v>-0.83587958549466523</v>
      </c>
      <c r="J1124" t="str">
        <f>_xlfn.IFS(I1124&gt;Backtesting!$H$15,IF(OR(J1123=$J$3,J1123=$J$5),$J$5,$J$3),I1124&lt;-Backtesting!$H$15,IF(OR(J1123=$J$4,J1123=$J$5),$J$5,$J$4),TRUE,IF(OR(J1123=$J$7,J1123=$J$6),$J$7,$J$6))</f>
        <v>Do nothing</v>
      </c>
      <c r="K1124" t="str">
        <f t="shared" si="230"/>
        <v>Null</v>
      </c>
      <c r="L1124" t="str">
        <f t="shared" si="231"/>
        <v>Null</v>
      </c>
      <c r="M1124" s="7">
        <f t="shared" si="219"/>
        <v>0</v>
      </c>
      <c r="N1124" s="7">
        <f t="shared" si="220"/>
        <v>0</v>
      </c>
      <c r="O1124" s="10">
        <f t="shared" si="221"/>
        <v>0</v>
      </c>
      <c r="P1124" s="4">
        <f t="shared" si="232"/>
        <v>66.378580333333275</v>
      </c>
      <c r="Q1124" s="19">
        <f t="shared" si="222"/>
        <v>66.378580333333275</v>
      </c>
      <c r="R1124" s="2">
        <f t="shared" si="223"/>
        <v>0</v>
      </c>
      <c r="S1124" s="2">
        <f t="shared" si="224"/>
        <v>0</v>
      </c>
      <c r="T1124" s="19">
        <f t="shared" si="225"/>
        <v>66.378580333333275</v>
      </c>
      <c r="U1124" s="19">
        <f t="shared" si="233"/>
        <v>0</v>
      </c>
      <c r="V1124">
        <f t="shared" si="226"/>
        <v>2014</v>
      </c>
    </row>
    <row r="1125" spans="1:22" x14ac:dyDescent="0.25">
      <c r="A1125" s="5">
        <v>1123</v>
      </c>
      <c r="B1125" s="1">
        <v>41857</v>
      </c>
      <c r="C1125" s="2">
        <v>193.38235499999999</v>
      </c>
      <c r="D1125" s="2">
        <v>148.473724</v>
      </c>
      <c r="E1125" s="9">
        <f t="shared" si="227"/>
        <v>-0.49798311227021941</v>
      </c>
      <c r="F1125" s="2">
        <f t="array" ref="F1125:G1125">LINEST(C1025:C1124,D1025:D1124)</f>
        <v>1.5692581625410602</v>
      </c>
      <c r="G1125" s="2">
        <v>-39.113265197598309</v>
      </c>
      <c r="H1125" s="2">
        <f t="shared" si="228"/>
        <v>193.88033811227021</v>
      </c>
      <c r="I1125" s="4">
        <f t="shared" si="229"/>
        <v>-0.53213227673047081</v>
      </c>
      <c r="J1125" t="str">
        <f>_xlfn.IFS(I1125&gt;Backtesting!$H$15,IF(OR(J1124=$J$3,J1124=$J$5),$J$5,$J$3),I1125&lt;-Backtesting!$H$15,IF(OR(J1124=$J$4,J1124=$J$5),$J$5,$J$4),TRUE,IF(OR(J1124=$J$7,J1124=$J$6),$J$7,$J$6))</f>
        <v>Do nothing</v>
      </c>
      <c r="K1125" t="str">
        <f t="shared" si="230"/>
        <v>Null</v>
      </c>
      <c r="L1125" t="str">
        <f t="shared" si="231"/>
        <v>Null</v>
      </c>
      <c r="M1125" s="7">
        <f t="shared" si="219"/>
        <v>0</v>
      </c>
      <c r="N1125" s="7">
        <f t="shared" si="220"/>
        <v>0</v>
      </c>
      <c r="O1125" s="10">
        <f t="shared" si="221"/>
        <v>0</v>
      </c>
      <c r="P1125" s="4">
        <f t="shared" si="232"/>
        <v>66.378580333333275</v>
      </c>
      <c r="Q1125" s="19">
        <f t="shared" si="222"/>
        <v>66.378580333333275</v>
      </c>
      <c r="R1125" s="2">
        <f t="shared" si="223"/>
        <v>0</v>
      </c>
      <c r="S1125" s="2">
        <f t="shared" si="224"/>
        <v>0</v>
      </c>
      <c r="T1125" s="19">
        <f t="shared" si="225"/>
        <v>66.378580333333275</v>
      </c>
      <c r="U1125" s="19">
        <f t="shared" si="233"/>
        <v>0</v>
      </c>
      <c r="V1125">
        <f t="shared" si="226"/>
        <v>2014</v>
      </c>
    </row>
    <row r="1126" spans="1:22" x14ac:dyDescent="0.25">
      <c r="A1126" s="5">
        <v>1124</v>
      </c>
      <c r="B1126" s="1">
        <v>41858</v>
      </c>
      <c r="C1126" s="2">
        <v>196.08071899999999</v>
      </c>
      <c r="D1126" s="2">
        <v>148.88273599999999</v>
      </c>
      <c r="E1126" s="9">
        <f t="shared" si="227"/>
        <v>1.6173274097619981</v>
      </c>
      <c r="F1126" s="2">
        <f t="array" ref="F1126:G1126">LINEST(C1026:C1125,D1026:D1125)</f>
        <v>1.560759298226517</v>
      </c>
      <c r="G1126" s="2">
        <v>-37.90672296716582</v>
      </c>
      <c r="H1126" s="2">
        <f t="shared" si="228"/>
        <v>194.46339159023799</v>
      </c>
      <c r="I1126" s="4">
        <f t="shared" si="229"/>
        <v>-7.9611076443098963E-2</v>
      </c>
      <c r="J1126" t="str">
        <f>_xlfn.IFS(I1126&gt;Backtesting!$H$15,IF(OR(J1125=$J$3,J1125=$J$5),$J$5,$J$3),I1126&lt;-Backtesting!$H$15,IF(OR(J1125=$J$4,J1125=$J$5),$J$5,$J$4),TRUE,IF(OR(J1125=$J$7,J1125=$J$6),$J$7,$J$6))</f>
        <v>Do nothing</v>
      </c>
      <c r="K1126" t="str">
        <f t="shared" si="230"/>
        <v>Null</v>
      </c>
      <c r="L1126" t="str">
        <f t="shared" si="231"/>
        <v>Null</v>
      </c>
      <c r="M1126" s="7">
        <f t="shared" si="219"/>
        <v>0</v>
      </c>
      <c r="N1126" s="7">
        <f t="shared" si="220"/>
        <v>0</v>
      </c>
      <c r="O1126" s="10">
        <f t="shared" si="221"/>
        <v>0</v>
      </c>
      <c r="P1126" s="4">
        <f t="shared" si="232"/>
        <v>66.378580333333275</v>
      </c>
      <c r="Q1126" s="19">
        <f t="shared" si="222"/>
        <v>66.378580333333275</v>
      </c>
      <c r="R1126" s="2">
        <f t="shared" si="223"/>
        <v>0</v>
      </c>
      <c r="S1126" s="2">
        <f t="shared" si="224"/>
        <v>0</v>
      </c>
      <c r="T1126" s="19">
        <f t="shared" si="225"/>
        <v>66.378580333333275</v>
      </c>
      <c r="U1126" s="19">
        <f t="shared" si="233"/>
        <v>0</v>
      </c>
      <c r="V1126">
        <f t="shared" si="226"/>
        <v>2014</v>
      </c>
    </row>
    <row r="1127" spans="1:22" x14ac:dyDescent="0.25">
      <c r="A1127" s="5">
        <v>1125</v>
      </c>
      <c r="B1127" s="1">
        <v>41859</v>
      </c>
      <c r="C1127" s="2">
        <v>196.08071899999999</v>
      </c>
      <c r="D1127" s="2">
        <v>148.473724</v>
      </c>
      <c r="E1127" s="9">
        <f t="shared" si="227"/>
        <v>2.2542293439132095</v>
      </c>
      <c r="F1127" s="2">
        <f t="array" ref="F1127:G1127">LINEST(C1027:C1126,D1027:D1126)</f>
        <v>1.5558362201369178</v>
      </c>
      <c r="G1127" s="2">
        <v>-37.174307881725213</v>
      </c>
      <c r="H1127" s="2">
        <f t="shared" si="228"/>
        <v>193.82648965608678</v>
      </c>
      <c r="I1127" s="4">
        <f t="shared" si="229"/>
        <v>5.0424911462049957E-2</v>
      </c>
      <c r="J1127" t="str">
        <f>_xlfn.IFS(I1127&gt;Backtesting!$H$15,IF(OR(J1126=$J$3,J1126=$J$5),$J$5,$J$3),I1127&lt;-Backtesting!$H$15,IF(OR(J1126=$J$4,J1126=$J$5),$J$5,$J$4),TRUE,IF(OR(J1126=$J$7,J1126=$J$6),$J$7,$J$6))</f>
        <v>Do nothing</v>
      </c>
      <c r="K1127" t="str">
        <f t="shared" si="230"/>
        <v>Null</v>
      </c>
      <c r="L1127" t="str">
        <f t="shared" si="231"/>
        <v>Null</v>
      </c>
      <c r="M1127" s="7">
        <f t="shared" si="219"/>
        <v>0</v>
      </c>
      <c r="N1127" s="7">
        <f t="shared" si="220"/>
        <v>0</v>
      </c>
      <c r="O1127" s="10">
        <f t="shared" si="221"/>
        <v>0</v>
      </c>
      <c r="P1127" s="4">
        <f t="shared" si="232"/>
        <v>66.378580333333275</v>
      </c>
      <c r="Q1127" s="19">
        <f t="shared" si="222"/>
        <v>66.378580333333275</v>
      </c>
      <c r="R1127" s="2">
        <f t="shared" si="223"/>
        <v>0</v>
      </c>
      <c r="S1127" s="2">
        <f t="shared" si="224"/>
        <v>0</v>
      </c>
      <c r="T1127" s="19">
        <f t="shared" si="225"/>
        <v>66.378580333333275</v>
      </c>
      <c r="U1127" s="19">
        <f t="shared" si="233"/>
        <v>0</v>
      </c>
      <c r="V1127">
        <f t="shared" si="226"/>
        <v>2014</v>
      </c>
    </row>
    <row r="1128" spans="1:22" x14ac:dyDescent="0.25">
      <c r="A1128" s="5">
        <v>1126</v>
      </c>
      <c r="B1128" s="1">
        <v>41864</v>
      </c>
      <c r="C1128" s="2">
        <v>203.27633700000001</v>
      </c>
      <c r="D1128" s="2">
        <v>152.563919</v>
      </c>
      <c r="E1128" s="9">
        <f t="shared" si="227"/>
        <v>3.08328074095175</v>
      </c>
      <c r="F1128" s="2">
        <f t="array" ref="F1128:G1128">LINEST(C1028:C1127,D1028:D1127)</f>
        <v>1.5514960523697177</v>
      </c>
      <c r="G1128" s="2">
        <v>-36.509261803505098</v>
      </c>
      <c r="H1128" s="2">
        <f t="shared" si="228"/>
        <v>200.19305625904826</v>
      </c>
      <c r="I1128" s="4">
        <f t="shared" si="229"/>
        <v>0.22213915749690824</v>
      </c>
      <c r="J1128" t="str">
        <f>_xlfn.IFS(I1128&gt;Backtesting!$H$15,IF(OR(J1127=$J$3,J1127=$J$5),$J$5,$J$3),I1128&lt;-Backtesting!$H$15,IF(OR(J1127=$J$4,J1127=$J$5),$J$5,$J$4),TRUE,IF(OR(J1127=$J$7,J1127=$J$6),$J$7,$J$6))</f>
        <v>Do nothing</v>
      </c>
      <c r="K1128" t="str">
        <f t="shared" si="230"/>
        <v>Null</v>
      </c>
      <c r="L1128" t="str">
        <f t="shared" si="231"/>
        <v>Null</v>
      </c>
      <c r="M1128" s="7">
        <f t="shared" si="219"/>
        <v>0</v>
      </c>
      <c r="N1128" s="7">
        <f t="shared" si="220"/>
        <v>0</v>
      </c>
      <c r="O1128" s="10">
        <f t="shared" si="221"/>
        <v>0</v>
      </c>
      <c r="P1128" s="4">
        <f t="shared" si="232"/>
        <v>66.378580333333275</v>
      </c>
      <c r="Q1128" s="19">
        <f t="shared" si="222"/>
        <v>66.378580333333275</v>
      </c>
      <c r="R1128" s="2">
        <f t="shared" si="223"/>
        <v>0</v>
      </c>
      <c r="S1128" s="2">
        <f t="shared" si="224"/>
        <v>0</v>
      </c>
      <c r="T1128" s="19">
        <f t="shared" si="225"/>
        <v>66.378580333333275</v>
      </c>
      <c r="U1128" s="19">
        <f t="shared" si="233"/>
        <v>0</v>
      </c>
      <c r="V1128">
        <f t="shared" si="226"/>
        <v>2014</v>
      </c>
    </row>
    <row r="1129" spans="1:22" x14ac:dyDescent="0.25">
      <c r="A1129" s="5">
        <v>1127</v>
      </c>
      <c r="B1129" s="1">
        <v>41865</v>
      </c>
      <c r="C1129" s="2">
        <v>205.07524100000001</v>
      </c>
      <c r="D1129" s="2">
        <v>152.97293099999999</v>
      </c>
      <c r="E1129" s="9">
        <f t="shared" si="227"/>
        <v>4.1991200332248013</v>
      </c>
      <c r="F1129" s="2">
        <f t="array" ref="F1129:G1129">LINEST(C1029:C1128,D1029:D1128)</f>
        <v>1.5492734479050843</v>
      </c>
      <c r="G1129" s="2">
        <v>-36.120779279741328</v>
      </c>
      <c r="H1129" s="2">
        <f t="shared" si="228"/>
        <v>200.8761209667752</v>
      </c>
      <c r="I1129" s="4">
        <f t="shared" si="229"/>
        <v>0.45587102931745194</v>
      </c>
      <c r="J1129" t="str">
        <f>_xlfn.IFS(I1129&gt;Backtesting!$H$15,IF(OR(J1128=$J$3,J1128=$J$5),$J$5,$J$3),I1129&lt;-Backtesting!$H$15,IF(OR(J1128=$J$4,J1128=$J$5),$J$5,$J$4),TRUE,IF(OR(J1128=$J$7,J1128=$J$6),$J$7,$J$6))</f>
        <v>Do nothing</v>
      </c>
      <c r="K1129" t="str">
        <f t="shared" si="230"/>
        <v>Null</v>
      </c>
      <c r="L1129" t="str">
        <f t="shared" si="231"/>
        <v>Null</v>
      </c>
      <c r="M1129" s="7">
        <f t="shared" si="219"/>
        <v>0</v>
      </c>
      <c r="N1129" s="7">
        <f t="shared" si="220"/>
        <v>0</v>
      </c>
      <c r="O1129" s="10">
        <f t="shared" si="221"/>
        <v>0</v>
      </c>
      <c r="P1129" s="4">
        <f t="shared" si="232"/>
        <v>66.378580333333275</v>
      </c>
      <c r="Q1129" s="19">
        <f t="shared" si="222"/>
        <v>66.378580333333275</v>
      </c>
      <c r="R1129" s="2">
        <f t="shared" si="223"/>
        <v>0</v>
      </c>
      <c r="S1129" s="2">
        <f t="shared" si="224"/>
        <v>0</v>
      </c>
      <c r="T1129" s="19">
        <f t="shared" si="225"/>
        <v>66.378580333333275</v>
      </c>
      <c r="U1129" s="19">
        <f t="shared" si="233"/>
        <v>0</v>
      </c>
      <c r="V1129">
        <f t="shared" si="226"/>
        <v>2014</v>
      </c>
    </row>
    <row r="1130" spans="1:22" x14ac:dyDescent="0.25">
      <c r="A1130" s="5">
        <v>1128</v>
      </c>
      <c r="B1130" s="1">
        <v>41866</v>
      </c>
      <c r="C1130" s="2">
        <v>203.27633700000001</v>
      </c>
      <c r="D1130" s="2">
        <v>152.97293099999999</v>
      </c>
      <c r="E1130" s="9">
        <f t="shared" si="227"/>
        <v>2.3030146614485147</v>
      </c>
      <c r="F1130" s="2">
        <f t="array" ref="F1130:G1130">LINEST(C1030:C1129,D1030:D1129)</f>
        <v>1.5493201551602049</v>
      </c>
      <c r="G1130" s="2">
        <v>-36.030722853679805</v>
      </c>
      <c r="H1130" s="2">
        <f t="shared" si="228"/>
        <v>200.9733223385515</v>
      </c>
      <c r="I1130" s="4">
        <f t="shared" si="229"/>
        <v>2.5932207737608869E-2</v>
      </c>
      <c r="J1130" t="str">
        <f>_xlfn.IFS(I1130&gt;Backtesting!$H$15,IF(OR(J1129=$J$3,J1129=$J$5),$J$5,$J$3),I1130&lt;-Backtesting!$H$15,IF(OR(J1129=$J$4,J1129=$J$5),$J$5,$J$4),TRUE,IF(OR(J1129=$J$7,J1129=$J$6),$J$7,$J$6))</f>
        <v>Do nothing</v>
      </c>
      <c r="K1130" t="str">
        <f t="shared" si="230"/>
        <v>Null</v>
      </c>
      <c r="L1130" t="str">
        <f t="shared" si="231"/>
        <v>Null</v>
      </c>
      <c r="M1130" s="7">
        <f t="shared" si="219"/>
        <v>0</v>
      </c>
      <c r="N1130" s="7">
        <f t="shared" si="220"/>
        <v>0</v>
      </c>
      <c r="O1130" s="10">
        <f t="shared" si="221"/>
        <v>0</v>
      </c>
      <c r="P1130" s="4">
        <f t="shared" si="232"/>
        <v>66.378580333333275</v>
      </c>
      <c r="Q1130" s="19">
        <f t="shared" si="222"/>
        <v>66.378580333333275</v>
      </c>
      <c r="R1130" s="2">
        <f t="shared" si="223"/>
        <v>0</v>
      </c>
      <c r="S1130" s="2">
        <f t="shared" si="224"/>
        <v>0</v>
      </c>
      <c r="T1130" s="19">
        <f t="shared" si="225"/>
        <v>66.378580333333275</v>
      </c>
      <c r="U1130" s="19">
        <f t="shared" si="233"/>
        <v>0</v>
      </c>
      <c r="V1130">
        <f t="shared" si="226"/>
        <v>2014</v>
      </c>
    </row>
    <row r="1131" spans="1:22" x14ac:dyDescent="0.25">
      <c r="A1131" s="5">
        <v>1129</v>
      </c>
      <c r="B1131" s="1">
        <v>41869</v>
      </c>
      <c r="C1131" s="2">
        <v>201.47740200000001</v>
      </c>
      <c r="D1131" s="2">
        <v>153.790955</v>
      </c>
      <c r="E1131" s="9">
        <f t="shared" si="227"/>
        <v>-0.74707037634507856</v>
      </c>
      <c r="F1131" s="2">
        <f t="array" ref="F1131:G1131">LINEST(C1031:C1130,D1031:D1130)</f>
        <v>1.5420119396599807</v>
      </c>
      <c r="G1131" s="2">
        <v>-34.923016445365704</v>
      </c>
      <c r="H1131" s="2">
        <f t="shared" si="228"/>
        <v>202.22447237634509</v>
      </c>
      <c r="I1131" s="4">
        <f t="shared" si="229"/>
        <v>-0.66554780440036132</v>
      </c>
      <c r="J1131" t="str">
        <f>_xlfn.IFS(I1131&gt;Backtesting!$H$15,IF(OR(J1130=$J$3,J1130=$J$5),$J$5,$J$3),I1131&lt;-Backtesting!$H$15,IF(OR(J1130=$J$4,J1130=$J$5),$J$5,$J$4),TRUE,IF(OR(J1130=$J$7,J1130=$J$6),$J$7,$J$6))</f>
        <v>Do nothing</v>
      </c>
      <c r="K1131" t="str">
        <f t="shared" si="230"/>
        <v>Null</v>
      </c>
      <c r="L1131" t="str">
        <f t="shared" si="231"/>
        <v>Null</v>
      </c>
      <c r="M1131" s="7">
        <f t="shared" si="219"/>
        <v>0</v>
      </c>
      <c r="N1131" s="7">
        <f t="shared" si="220"/>
        <v>0</v>
      </c>
      <c r="O1131" s="10">
        <f t="shared" si="221"/>
        <v>0</v>
      </c>
      <c r="P1131" s="4">
        <f t="shared" si="232"/>
        <v>66.378580333333275</v>
      </c>
      <c r="Q1131" s="19">
        <f t="shared" si="222"/>
        <v>66.378580333333275</v>
      </c>
      <c r="R1131" s="2">
        <f t="shared" si="223"/>
        <v>0</v>
      </c>
      <c r="S1131" s="2">
        <f t="shared" si="224"/>
        <v>0</v>
      </c>
      <c r="T1131" s="19">
        <f t="shared" si="225"/>
        <v>66.378580333333275</v>
      </c>
      <c r="U1131" s="19">
        <f t="shared" si="233"/>
        <v>0</v>
      </c>
      <c r="V1131">
        <f t="shared" si="226"/>
        <v>2014</v>
      </c>
    </row>
    <row r="1132" spans="1:22" x14ac:dyDescent="0.25">
      <c r="A1132" s="5">
        <v>1130</v>
      </c>
      <c r="B1132" s="1">
        <v>41870</v>
      </c>
      <c r="C1132" s="2">
        <v>200.57797199999999</v>
      </c>
      <c r="D1132" s="2">
        <v>154.19996599999999</v>
      </c>
      <c r="E1132" s="9">
        <f t="shared" si="227"/>
        <v>-2.1336211433127232</v>
      </c>
      <c r="F1132" s="2">
        <f t="array" ref="F1132:G1132">LINEST(C1032:C1131,D1032:D1131)</f>
        <v>1.5295841407441046</v>
      </c>
      <c r="G1132" s="2">
        <v>-33.150229353567426</v>
      </c>
      <c r="H1132" s="2">
        <f t="shared" si="228"/>
        <v>202.71159314331271</v>
      </c>
      <c r="I1132" s="4">
        <f t="shared" si="229"/>
        <v>-0.98071566875146088</v>
      </c>
      <c r="J1132" t="str">
        <f>_xlfn.IFS(I1132&gt;Backtesting!$H$15,IF(OR(J1131=$J$3,J1131=$J$5),$J$5,$J$3),I1132&lt;-Backtesting!$H$15,IF(OR(J1131=$J$4,J1131=$J$5),$J$5,$J$4),TRUE,IF(OR(J1131=$J$7,J1131=$J$6),$J$7,$J$6))</f>
        <v>Do nothing</v>
      </c>
      <c r="K1132" t="str">
        <f t="shared" si="230"/>
        <v>Null</v>
      </c>
      <c r="L1132" t="str">
        <f t="shared" si="231"/>
        <v>Null</v>
      </c>
      <c r="M1132" s="7">
        <f t="shared" si="219"/>
        <v>0</v>
      </c>
      <c r="N1132" s="7">
        <f t="shared" si="220"/>
        <v>0</v>
      </c>
      <c r="O1132" s="10">
        <f t="shared" si="221"/>
        <v>0</v>
      </c>
      <c r="P1132" s="4">
        <f t="shared" si="232"/>
        <v>66.378580333333275</v>
      </c>
      <c r="Q1132" s="19">
        <f t="shared" si="222"/>
        <v>66.378580333333275</v>
      </c>
      <c r="R1132" s="2">
        <f t="shared" si="223"/>
        <v>0</v>
      </c>
      <c r="S1132" s="2">
        <f t="shared" si="224"/>
        <v>0</v>
      </c>
      <c r="T1132" s="19">
        <f t="shared" si="225"/>
        <v>66.378580333333275</v>
      </c>
      <c r="U1132" s="19">
        <f t="shared" si="233"/>
        <v>0</v>
      </c>
      <c r="V1132">
        <f t="shared" si="226"/>
        <v>2014</v>
      </c>
    </row>
    <row r="1133" spans="1:22" x14ac:dyDescent="0.25">
      <c r="A1133" s="5">
        <v>1131</v>
      </c>
      <c r="B1133" s="1">
        <v>41871</v>
      </c>
      <c r="C1133" s="2">
        <v>202.37687700000001</v>
      </c>
      <c r="D1133" s="2">
        <v>155.427032</v>
      </c>
      <c r="E1133" s="9">
        <f t="shared" si="227"/>
        <v>-2.0071089663257169</v>
      </c>
      <c r="F1133" s="2">
        <f t="array" ref="F1133:G1133">LINEST(C1033:C1132,D1033:D1132)</f>
        <v>1.5157827611276888</v>
      </c>
      <c r="G1133" s="2">
        <v>-31.209629752515923</v>
      </c>
      <c r="H1133" s="2">
        <f t="shared" si="228"/>
        <v>204.38398596632572</v>
      </c>
      <c r="I1133" s="4">
        <f t="shared" si="229"/>
        <v>-0.94782587791487882</v>
      </c>
      <c r="J1133" t="str">
        <f>_xlfn.IFS(I1133&gt;Backtesting!$H$15,IF(OR(J1132=$J$3,J1132=$J$5),$J$5,$J$3),I1133&lt;-Backtesting!$H$15,IF(OR(J1132=$J$4,J1132=$J$5),$J$5,$J$4),TRUE,IF(OR(J1132=$J$7,J1132=$J$6),$J$7,$J$6))</f>
        <v>Do nothing</v>
      </c>
      <c r="K1133" t="str">
        <f t="shared" si="230"/>
        <v>Null</v>
      </c>
      <c r="L1133" t="str">
        <f t="shared" si="231"/>
        <v>Null</v>
      </c>
      <c r="M1133" s="7">
        <f t="shared" si="219"/>
        <v>0</v>
      </c>
      <c r="N1133" s="7">
        <f t="shared" si="220"/>
        <v>0</v>
      </c>
      <c r="O1133" s="10">
        <f t="shared" si="221"/>
        <v>0</v>
      </c>
      <c r="P1133" s="4">
        <f t="shared" si="232"/>
        <v>66.378580333333275</v>
      </c>
      <c r="Q1133" s="19">
        <f t="shared" si="222"/>
        <v>66.378580333333275</v>
      </c>
      <c r="R1133" s="2">
        <f t="shared" si="223"/>
        <v>0</v>
      </c>
      <c r="S1133" s="2">
        <f t="shared" si="224"/>
        <v>0</v>
      </c>
      <c r="T1133" s="19">
        <f t="shared" si="225"/>
        <v>66.378580333333275</v>
      </c>
      <c r="U1133" s="19">
        <f t="shared" si="233"/>
        <v>0</v>
      </c>
      <c r="V1133">
        <f t="shared" si="226"/>
        <v>2014</v>
      </c>
    </row>
    <row r="1134" spans="1:22" x14ac:dyDescent="0.25">
      <c r="A1134" s="5">
        <v>1132</v>
      </c>
      <c r="B1134" s="1">
        <v>41872</v>
      </c>
      <c r="C1134" s="2">
        <v>199.67854299999999</v>
      </c>
      <c r="D1134" s="2">
        <v>155.427032</v>
      </c>
      <c r="E1134" s="9">
        <f t="shared" si="227"/>
        <v>-4.5178005763028466</v>
      </c>
      <c r="F1134" s="2">
        <f t="array" ref="F1134:G1134">LINEST(C1034:C1133,D1034:D1133)</f>
        <v>1.5031557745860211</v>
      </c>
      <c r="G1134" s="2">
        <v>-29.434697101263453</v>
      </c>
      <c r="H1134" s="2">
        <f t="shared" si="228"/>
        <v>204.19634357630284</v>
      </c>
      <c r="I1134" s="4">
        <f t="shared" si="229"/>
        <v>-1.4967040036693708</v>
      </c>
      <c r="J1134" t="str">
        <f>_xlfn.IFS(I1134&gt;Backtesting!$H$15,IF(OR(J1133=$J$3,J1133=$J$5),$J$5,$J$3),I1134&lt;-Backtesting!$H$15,IF(OR(J1133=$J$4,J1133=$J$5),$J$5,$J$4),TRUE,IF(OR(J1133=$J$7,J1133=$J$6),$J$7,$J$6))</f>
        <v>Do nothing</v>
      </c>
      <c r="K1134" t="str">
        <f t="shared" si="230"/>
        <v>Null</v>
      </c>
      <c r="L1134" t="str">
        <f t="shared" si="231"/>
        <v>Null</v>
      </c>
      <c r="M1134" s="7">
        <f t="shared" si="219"/>
        <v>0</v>
      </c>
      <c r="N1134" s="7">
        <f t="shared" si="220"/>
        <v>0</v>
      </c>
      <c r="O1134" s="10">
        <f t="shared" si="221"/>
        <v>0</v>
      </c>
      <c r="P1134" s="4">
        <f t="shared" si="232"/>
        <v>66.378580333333275</v>
      </c>
      <c r="Q1134" s="19">
        <f t="shared" si="222"/>
        <v>66.378580333333275</v>
      </c>
      <c r="R1134" s="2">
        <f t="shared" si="223"/>
        <v>0</v>
      </c>
      <c r="S1134" s="2">
        <f t="shared" si="224"/>
        <v>0</v>
      </c>
      <c r="T1134" s="19">
        <f t="shared" si="225"/>
        <v>66.378580333333275</v>
      </c>
      <c r="U1134" s="19">
        <f t="shared" si="233"/>
        <v>0</v>
      </c>
      <c r="V1134">
        <f t="shared" si="226"/>
        <v>2014</v>
      </c>
    </row>
    <row r="1135" spans="1:22" x14ac:dyDescent="0.25">
      <c r="A1135" s="5">
        <v>1133</v>
      </c>
      <c r="B1135" s="1">
        <v>41873</v>
      </c>
      <c r="C1135" s="2">
        <v>199.67854299999999</v>
      </c>
      <c r="D1135" s="2">
        <v>154.60900899999999</v>
      </c>
      <c r="E1135" s="9">
        <f t="shared" si="227"/>
        <v>-2.9921042799958286</v>
      </c>
      <c r="F1135" s="2">
        <f t="array" ref="F1135:G1135">LINEST(C1035:C1134,D1035:D1134)</f>
        <v>1.4847213629506988</v>
      </c>
      <c r="G1135" s="2">
        <v>-26.880651286941003</v>
      </c>
      <c r="H1135" s="2">
        <f t="shared" si="228"/>
        <v>202.67064727999582</v>
      </c>
      <c r="I1135" s="4">
        <f t="shared" si="229"/>
        <v>-1.1366650785968597</v>
      </c>
      <c r="J1135" t="str">
        <f>_xlfn.IFS(I1135&gt;Backtesting!$H$15,IF(OR(J1134=$J$3,J1134=$J$5),$J$5,$J$3),I1135&lt;-Backtesting!$H$15,IF(OR(J1134=$J$4,J1134=$J$5),$J$5,$J$4),TRUE,IF(OR(J1134=$J$7,J1134=$J$6),$J$7,$J$6))</f>
        <v>Do nothing</v>
      </c>
      <c r="K1135" t="str">
        <f t="shared" si="230"/>
        <v>Null</v>
      </c>
      <c r="L1135" t="str">
        <f t="shared" si="231"/>
        <v>Null</v>
      </c>
      <c r="M1135" s="7">
        <f t="shared" si="219"/>
        <v>0</v>
      </c>
      <c r="N1135" s="7">
        <f t="shared" si="220"/>
        <v>0</v>
      </c>
      <c r="O1135" s="10">
        <f t="shared" si="221"/>
        <v>0</v>
      </c>
      <c r="P1135" s="4">
        <f t="shared" si="232"/>
        <v>66.378580333333275</v>
      </c>
      <c r="Q1135" s="19">
        <f t="shared" si="222"/>
        <v>66.378580333333275</v>
      </c>
      <c r="R1135" s="2">
        <f t="shared" si="223"/>
        <v>0</v>
      </c>
      <c r="S1135" s="2">
        <f t="shared" si="224"/>
        <v>0</v>
      </c>
      <c r="T1135" s="19">
        <f t="shared" si="225"/>
        <v>66.378580333333275</v>
      </c>
      <c r="U1135" s="19">
        <f t="shared" si="233"/>
        <v>0</v>
      </c>
      <c r="V1135">
        <f t="shared" si="226"/>
        <v>2014</v>
      </c>
    </row>
    <row r="1136" spans="1:22" x14ac:dyDescent="0.25">
      <c r="A1136" s="5">
        <v>1134</v>
      </c>
      <c r="B1136" s="1">
        <v>41876</v>
      </c>
      <c r="C1136" s="2">
        <v>200.57797199999999</v>
      </c>
      <c r="D1136" s="2">
        <v>155.427032</v>
      </c>
      <c r="E1136" s="9">
        <f t="shared" si="227"/>
        <v>-3.0611869473947593</v>
      </c>
      <c r="F1136" s="2">
        <f t="array" ref="F1136:G1136">LINEST(C1036:C1135,D1036:D1135)</f>
        <v>1.4688092854673382</v>
      </c>
      <c r="G1136" s="2">
        <v>-24.653508866834358</v>
      </c>
      <c r="H1136" s="2">
        <f t="shared" si="228"/>
        <v>203.63915894739475</v>
      </c>
      <c r="I1136" s="4">
        <f t="shared" si="229"/>
        <v>-1.1402689122801386</v>
      </c>
      <c r="J1136" t="str">
        <f>_xlfn.IFS(I1136&gt;Backtesting!$H$15,IF(OR(J1135=$J$3,J1135=$J$5),$J$5,$J$3),I1136&lt;-Backtesting!$H$15,IF(OR(J1135=$J$4,J1135=$J$5),$J$5,$J$4),TRUE,IF(OR(J1135=$J$7,J1135=$J$6),$J$7,$J$6))</f>
        <v>Do nothing</v>
      </c>
      <c r="K1136" t="str">
        <f t="shared" si="230"/>
        <v>Null</v>
      </c>
      <c r="L1136" t="str">
        <f t="shared" si="231"/>
        <v>Null</v>
      </c>
      <c r="M1136" s="7">
        <f t="shared" si="219"/>
        <v>0</v>
      </c>
      <c r="N1136" s="7">
        <f t="shared" si="220"/>
        <v>0</v>
      </c>
      <c r="O1136" s="10">
        <f t="shared" si="221"/>
        <v>0</v>
      </c>
      <c r="P1136" s="4">
        <f t="shared" si="232"/>
        <v>66.378580333333275</v>
      </c>
      <c r="Q1136" s="19">
        <f t="shared" si="222"/>
        <v>66.378580333333275</v>
      </c>
      <c r="R1136" s="2">
        <f t="shared" si="223"/>
        <v>0</v>
      </c>
      <c r="S1136" s="2">
        <f t="shared" si="224"/>
        <v>0</v>
      </c>
      <c r="T1136" s="19">
        <f t="shared" si="225"/>
        <v>66.378580333333275</v>
      </c>
      <c r="U1136" s="19">
        <f t="shared" si="233"/>
        <v>0</v>
      </c>
      <c r="V1136">
        <f t="shared" si="226"/>
        <v>2014</v>
      </c>
    </row>
    <row r="1137" spans="1:22" x14ac:dyDescent="0.25">
      <c r="A1137" s="5">
        <v>1135</v>
      </c>
      <c r="B1137" s="1">
        <v>41877</v>
      </c>
      <c r="C1137" s="2">
        <v>199.67854299999999</v>
      </c>
      <c r="D1137" s="2">
        <v>155.01800499999999</v>
      </c>
      <c r="E1137" s="9">
        <f t="shared" si="227"/>
        <v>-3.1315085338238475</v>
      </c>
      <c r="F1137" s="2">
        <f t="array" ref="F1137:G1137">LINEST(C1037:C1136,D1037:D1136)</f>
        <v>1.4540724956838635</v>
      </c>
      <c r="G1137" s="2">
        <v>-22.59736587245979</v>
      </c>
      <c r="H1137" s="2">
        <f t="shared" si="228"/>
        <v>202.81005153382384</v>
      </c>
      <c r="I1137" s="4">
        <f t="shared" si="229"/>
        <v>-1.1410577725622109</v>
      </c>
      <c r="J1137" t="str">
        <f>_xlfn.IFS(I1137&gt;Backtesting!$H$15,IF(OR(J1136=$J$3,J1136=$J$5),$J$5,$J$3),I1137&lt;-Backtesting!$H$15,IF(OR(J1136=$J$4,J1136=$J$5),$J$5,$J$4),TRUE,IF(OR(J1136=$J$7,J1136=$J$6),$J$7,$J$6))</f>
        <v>Do nothing</v>
      </c>
      <c r="K1137" t="str">
        <f t="shared" si="230"/>
        <v>Null</v>
      </c>
      <c r="L1137" t="str">
        <f t="shared" si="231"/>
        <v>Null</v>
      </c>
      <c r="M1137" s="7">
        <f t="shared" si="219"/>
        <v>0</v>
      </c>
      <c r="N1137" s="7">
        <f t="shared" si="220"/>
        <v>0</v>
      </c>
      <c r="O1137" s="10">
        <f t="shared" si="221"/>
        <v>0</v>
      </c>
      <c r="P1137" s="4">
        <f t="shared" si="232"/>
        <v>66.378580333333275</v>
      </c>
      <c r="Q1137" s="19">
        <f t="shared" si="222"/>
        <v>66.378580333333275</v>
      </c>
      <c r="R1137" s="2">
        <f t="shared" si="223"/>
        <v>0</v>
      </c>
      <c r="S1137" s="2">
        <f t="shared" si="224"/>
        <v>0</v>
      </c>
      <c r="T1137" s="19">
        <f t="shared" si="225"/>
        <v>66.378580333333275</v>
      </c>
      <c r="U1137" s="19">
        <f t="shared" si="233"/>
        <v>0</v>
      </c>
      <c r="V1137">
        <f t="shared" si="226"/>
        <v>2014</v>
      </c>
    </row>
    <row r="1138" spans="1:22" x14ac:dyDescent="0.25">
      <c r="A1138" s="5">
        <v>1136</v>
      </c>
      <c r="B1138" s="1">
        <v>41878</v>
      </c>
      <c r="C1138" s="2">
        <v>203.27633700000001</v>
      </c>
      <c r="D1138" s="2">
        <v>156.24511699999999</v>
      </c>
      <c r="E1138" s="9">
        <f t="shared" si="227"/>
        <v>-1.0320962954429262</v>
      </c>
      <c r="F1138" s="2">
        <f t="array" ref="F1138:G1138">LINEST(C1038:C1137,D1038:D1137)</f>
        <v>1.4354484825069143</v>
      </c>
      <c r="G1138" s="2">
        <v>-19.973382801322316</v>
      </c>
      <c r="H1138" s="2">
        <f t="shared" si="228"/>
        <v>204.30843329544294</v>
      </c>
      <c r="I1138" s="4">
        <f t="shared" si="229"/>
        <v>-0.67645905769981762</v>
      </c>
      <c r="J1138" t="str">
        <f>_xlfn.IFS(I1138&gt;Backtesting!$H$15,IF(OR(J1137=$J$3,J1137=$J$5),$J$5,$J$3),I1138&lt;-Backtesting!$H$15,IF(OR(J1137=$J$4,J1137=$J$5),$J$5,$J$4),TRUE,IF(OR(J1137=$J$7,J1137=$J$6),$J$7,$J$6))</f>
        <v>Do nothing</v>
      </c>
      <c r="K1138" t="str">
        <f t="shared" si="230"/>
        <v>Null</v>
      </c>
      <c r="L1138" t="str">
        <f t="shared" si="231"/>
        <v>Null</v>
      </c>
      <c r="M1138" s="7">
        <f t="shared" si="219"/>
        <v>0</v>
      </c>
      <c r="N1138" s="7">
        <f t="shared" si="220"/>
        <v>0</v>
      </c>
      <c r="O1138" s="10">
        <f t="shared" si="221"/>
        <v>0</v>
      </c>
      <c r="P1138" s="4">
        <f t="shared" si="232"/>
        <v>66.378580333333275</v>
      </c>
      <c r="Q1138" s="19">
        <f t="shared" si="222"/>
        <v>66.378580333333275</v>
      </c>
      <c r="R1138" s="2">
        <f t="shared" si="223"/>
        <v>0</v>
      </c>
      <c r="S1138" s="2">
        <f t="shared" si="224"/>
        <v>0</v>
      </c>
      <c r="T1138" s="19">
        <f t="shared" si="225"/>
        <v>66.378580333333275</v>
      </c>
      <c r="U1138" s="19">
        <f t="shared" si="233"/>
        <v>0</v>
      </c>
      <c r="V1138">
        <f t="shared" si="226"/>
        <v>2014</v>
      </c>
    </row>
    <row r="1139" spans="1:22" x14ac:dyDescent="0.25">
      <c r="A1139" s="5">
        <v>1137</v>
      </c>
      <c r="B1139" s="1">
        <v>41879</v>
      </c>
      <c r="C1139" s="2">
        <v>202.37687700000001</v>
      </c>
      <c r="D1139" s="2">
        <v>155.01800499999999</v>
      </c>
      <c r="E1139" s="9">
        <f t="shared" si="227"/>
        <v>-9.1919554343462551E-3</v>
      </c>
      <c r="F1139" s="2">
        <f t="array" ref="F1139:G1139">LINEST(C1039:C1138,D1039:D1138)</f>
        <v>1.4220709392809516</v>
      </c>
      <c r="G1139" s="2">
        <v>-18.060531020374896</v>
      </c>
      <c r="H1139" s="2">
        <f t="shared" si="228"/>
        <v>202.38606895543435</v>
      </c>
      <c r="I1139" s="4">
        <f t="shared" si="229"/>
        <v>-0.45153378074559813</v>
      </c>
      <c r="J1139" t="str">
        <f>_xlfn.IFS(I1139&gt;Backtesting!$H$15,IF(OR(J1138=$J$3,J1138=$J$5),$J$5,$J$3),I1139&lt;-Backtesting!$H$15,IF(OR(J1138=$J$4,J1138=$J$5),$J$5,$J$4),TRUE,IF(OR(J1138=$J$7,J1138=$J$6),$J$7,$J$6))</f>
        <v>Do nothing</v>
      </c>
      <c r="K1139" t="str">
        <f t="shared" si="230"/>
        <v>Null</v>
      </c>
      <c r="L1139" t="str">
        <f t="shared" si="231"/>
        <v>Null</v>
      </c>
      <c r="M1139" s="7">
        <f t="shared" si="219"/>
        <v>0</v>
      </c>
      <c r="N1139" s="7">
        <f t="shared" si="220"/>
        <v>0</v>
      </c>
      <c r="O1139" s="10">
        <f t="shared" si="221"/>
        <v>0</v>
      </c>
      <c r="P1139" s="4">
        <f t="shared" si="232"/>
        <v>66.378580333333275</v>
      </c>
      <c r="Q1139" s="19">
        <f t="shared" si="222"/>
        <v>66.378580333333275</v>
      </c>
      <c r="R1139" s="2">
        <f t="shared" si="223"/>
        <v>0</v>
      </c>
      <c r="S1139" s="2">
        <f t="shared" si="224"/>
        <v>0</v>
      </c>
      <c r="T1139" s="19">
        <f t="shared" si="225"/>
        <v>66.378580333333275</v>
      </c>
      <c r="U1139" s="19">
        <f t="shared" si="233"/>
        <v>0</v>
      </c>
      <c r="V1139">
        <f t="shared" si="226"/>
        <v>2014</v>
      </c>
    </row>
    <row r="1140" spans="1:22" x14ac:dyDescent="0.25">
      <c r="A1140" s="5">
        <v>1138</v>
      </c>
      <c r="B1140" s="1">
        <v>41880</v>
      </c>
      <c r="C1140" s="2">
        <v>202.37687700000001</v>
      </c>
      <c r="D1140" s="2">
        <v>152.97293099999999</v>
      </c>
      <c r="E1140" s="9">
        <f t="shared" si="227"/>
        <v>3.0020983043584408</v>
      </c>
      <c r="F1140" s="2">
        <f t="array" ref="F1140:G1140">LINEST(C1040:C1139,D1040:D1139)</f>
        <v>1.4100369682069041</v>
      </c>
      <c r="G1140" s="2">
        <v>-16.32270914932235</v>
      </c>
      <c r="H1140" s="2">
        <f t="shared" si="228"/>
        <v>199.37477869564157</v>
      </c>
      <c r="I1140" s="4">
        <f t="shared" si="229"/>
        <v>0.1989004705002807</v>
      </c>
      <c r="J1140" t="str">
        <f>_xlfn.IFS(I1140&gt;Backtesting!$H$15,IF(OR(J1139=$J$3,J1139=$J$5),$J$5,$J$3),I1140&lt;-Backtesting!$H$15,IF(OR(J1139=$J$4,J1139=$J$5),$J$5,$J$4),TRUE,IF(OR(J1139=$J$7,J1139=$J$6),$J$7,$J$6))</f>
        <v>Do nothing</v>
      </c>
      <c r="K1140" t="str">
        <f t="shared" si="230"/>
        <v>Null</v>
      </c>
      <c r="L1140" t="str">
        <f t="shared" si="231"/>
        <v>Null</v>
      </c>
      <c r="M1140" s="7">
        <f t="shared" ref="M1140:M1203" si="234">_xlfn.IFS(L1139="Null",_xlfn.IFS(L1140="KBANK",C1140,L1140="SCB",D1140,TRUE,0),AND(L1139="KBANK",L1140="Null"),D1140,AND(L1139="SCB",L1140="Null"),C1140,TRUE,0)</f>
        <v>0</v>
      </c>
      <c r="N1140" s="7">
        <f t="shared" ref="N1140:N1203" si="235">_xlfn.IFS(K1139="Null",_xlfn.IFS(K1140="KBANK",-C1140,K1140="SCB",-D1140,TRUE,0),AND(K1139="KBANK",K1140="Null"),-D1140,AND(K1139="SCB",K1140="Null"),-C1140,TRUE,0)</f>
        <v>0</v>
      </c>
      <c r="O1140" s="10">
        <f t="shared" ref="O1140:O1203" si="236">SUM(M1140:N1140)</f>
        <v>0</v>
      </c>
      <c r="P1140" s="4">
        <f t="shared" si="232"/>
        <v>66.378580333333275</v>
      </c>
      <c r="Q1140" s="19">
        <f t="shared" si="222"/>
        <v>66.378580333333275</v>
      </c>
      <c r="R1140" s="2">
        <f t="shared" si="223"/>
        <v>0</v>
      </c>
      <c r="S1140" s="2">
        <f t="shared" si="224"/>
        <v>0</v>
      </c>
      <c r="T1140" s="19">
        <f t="shared" si="225"/>
        <v>66.378580333333275</v>
      </c>
      <c r="U1140" s="19">
        <f t="shared" si="233"/>
        <v>0</v>
      </c>
      <c r="V1140">
        <f t="shared" si="226"/>
        <v>2014</v>
      </c>
    </row>
    <row r="1141" spans="1:22" x14ac:dyDescent="0.25">
      <c r="A1141" s="5">
        <v>1139</v>
      </c>
      <c r="B1141" s="1">
        <v>41883</v>
      </c>
      <c r="C1141" s="2">
        <v>204.17579699999999</v>
      </c>
      <c r="D1141" s="2">
        <v>155.427032</v>
      </c>
      <c r="E1141" s="9">
        <f t="shared" si="227"/>
        <v>1.3545565716926831</v>
      </c>
      <c r="F1141" s="2">
        <f t="array" ref="F1141:G1141">LINEST(C1041:C1140,D1041:D1140)</f>
        <v>1.4033384669501352</v>
      </c>
      <c r="G1141" s="2">
        <v>-15.295492381182299</v>
      </c>
      <c r="H1141" s="2">
        <f t="shared" si="228"/>
        <v>202.82124042830731</v>
      </c>
      <c r="I1141" s="4">
        <f t="shared" si="229"/>
        <v>-0.16045943753609251</v>
      </c>
      <c r="J1141" t="str">
        <f>_xlfn.IFS(I1141&gt;Backtesting!$H$15,IF(OR(J1140=$J$3,J1140=$J$5),$J$5,$J$3),I1141&lt;-Backtesting!$H$15,IF(OR(J1140=$J$4,J1140=$J$5),$J$5,$J$4),TRUE,IF(OR(J1140=$J$7,J1140=$J$6),$J$7,$J$6))</f>
        <v>Do nothing</v>
      </c>
      <c r="K1141" t="str">
        <f t="shared" si="230"/>
        <v>Null</v>
      </c>
      <c r="L1141" t="str">
        <f t="shared" si="231"/>
        <v>Null</v>
      </c>
      <c r="M1141" s="7">
        <f t="shared" si="234"/>
        <v>0</v>
      </c>
      <c r="N1141" s="7">
        <f t="shared" si="235"/>
        <v>0</v>
      </c>
      <c r="O1141" s="10">
        <f t="shared" si="236"/>
        <v>0</v>
      </c>
      <c r="P1141" s="4">
        <f t="shared" si="232"/>
        <v>66.378580333333275</v>
      </c>
      <c r="Q1141" s="19">
        <f t="shared" si="222"/>
        <v>66.378580333333275</v>
      </c>
      <c r="R1141" s="2">
        <f t="shared" si="223"/>
        <v>0</v>
      </c>
      <c r="S1141" s="2">
        <f t="shared" si="224"/>
        <v>0</v>
      </c>
      <c r="T1141" s="19">
        <f t="shared" si="225"/>
        <v>66.378580333333275</v>
      </c>
      <c r="U1141" s="19">
        <f t="shared" si="233"/>
        <v>0</v>
      </c>
      <c r="V1141">
        <f t="shared" si="226"/>
        <v>2014</v>
      </c>
    </row>
    <row r="1142" spans="1:22" x14ac:dyDescent="0.25">
      <c r="A1142" s="5">
        <v>1140</v>
      </c>
      <c r="B1142" s="1">
        <v>41884</v>
      </c>
      <c r="C1142" s="2">
        <v>205.07524100000001</v>
      </c>
      <c r="D1142" s="2">
        <v>157.063141</v>
      </c>
      <c r="E1142" s="9">
        <f t="shared" si="227"/>
        <v>-1.1018066511269353E-2</v>
      </c>
      <c r="F1142" s="2">
        <f t="array" ref="F1142:G1142">LINEST(C1042:C1141,D1042:D1141)</f>
        <v>1.3982504447036208</v>
      </c>
      <c r="G1142" s="2">
        <v>-14.527347683286223</v>
      </c>
      <c r="H1142" s="2">
        <f t="shared" si="228"/>
        <v>205.08625906651127</v>
      </c>
      <c r="I1142" s="4">
        <f t="shared" si="229"/>
        <v>-0.45034389107217759</v>
      </c>
      <c r="J1142" t="str">
        <f>_xlfn.IFS(I1142&gt;Backtesting!$H$15,IF(OR(J1141=$J$3,J1141=$J$5),$J$5,$J$3),I1142&lt;-Backtesting!$H$15,IF(OR(J1141=$J$4,J1141=$J$5),$J$5,$J$4),TRUE,IF(OR(J1141=$J$7,J1141=$J$6),$J$7,$J$6))</f>
        <v>Do nothing</v>
      </c>
      <c r="K1142" t="str">
        <f t="shared" si="230"/>
        <v>Null</v>
      </c>
      <c r="L1142" t="str">
        <f t="shared" si="231"/>
        <v>Null</v>
      </c>
      <c r="M1142" s="7">
        <f t="shared" si="234"/>
        <v>0</v>
      </c>
      <c r="N1142" s="7">
        <f t="shared" si="235"/>
        <v>0</v>
      </c>
      <c r="O1142" s="10">
        <f t="shared" si="236"/>
        <v>0</v>
      </c>
      <c r="P1142" s="4">
        <f t="shared" si="232"/>
        <v>66.378580333333275</v>
      </c>
      <c r="Q1142" s="19">
        <f t="shared" ref="Q1142:Q1205" si="237">P1142+O1142</f>
        <v>66.378580333333275</v>
      </c>
      <c r="R1142" s="2">
        <f t="shared" ref="R1142:R1205" si="238">_xlfn.IFS(K1142="KBANK",C1142,K1142="SCB",D1142,K1142="Null",0)</f>
        <v>0</v>
      </c>
      <c r="S1142" s="2">
        <f t="shared" ref="S1142:S1205" si="239">_xlfn.IFS(L1142="KBANK",-C1142,L1142="SCB",-D1142,L1142="Null",0)</f>
        <v>0</v>
      </c>
      <c r="T1142" s="19">
        <f t="shared" ref="T1142:T1205" si="240">SUM(Q1142:S1142)</f>
        <v>66.378580333333275</v>
      </c>
      <c r="U1142" s="19">
        <f t="shared" si="233"/>
        <v>0</v>
      </c>
      <c r="V1142">
        <f t="shared" si="226"/>
        <v>2014</v>
      </c>
    </row>
    <row r="1143" spans="1:22" x14ac:dyDescent="0.25">
      <c r="A1143" s="5">
        <v>1141</v>
      </c>
      <c r="B1143" s="1">
        <v>41885</v>
      </c>
      <c r="C1143" s="2">
        <v>206.87416099999999</v>
      </c>
      <c r="D1143" s="2">
        <v>159.108215</v>
      </c>
      <c r="E1143" s="9">
        <f t="shared" si="227"/>
        <v>-0.98779465077674899</v>
      </c>
      <c r="F1143" s="2">
        <f t="array" ref="F1143:G1143">LINEST(C1043:C1142,D1043:D1142)</f>
        <v>1.3917717337983158</v>
      </c>
      <c r="G1143" s="2">
        <v>-13.580360601328465</v>
      </c>
      <c r="H1143" s="2">
        <f t="shared" si="228"/>
        <v>207.86195565077674</v>
      </c>
      <c r="I1143" s="4">
        <f t="shared" si="229"/>
        <v>-0.65139582081174019</v>
      </c>
      <c r="J1143" t="str">
        <f>_xlfn.IFS(I1143&gt;Backtesting!$H$15,IF(OR(J1142=$J$3,J1142=$J$5),$J$5,$J$3),I1143&lt;-Backtesting!$H$15,IF(OR(J1142=$J$4,J1142=$J$5),$J$5,$J$4),TRUE,IF(OR(J1142=$J$7,J1142=$J$6),$J$7,$J$6))</f>
        <v>Do nothing</v>
      </c>
      <c r="K1143" t="str">
        <f t="shared" si="230"/>
        <v>Null</v>
      </c>
      <c r="L1143" t="str">
        <f t="shared" si="231"/>
        <v>Null</v>
      </c>
      <c r="M1143" s="7">
        <f t="shared" si="234"/>
        <v>0</v>
      </c>
      <c r="N1143" s="7">
        <f t="shared" si="235"/>
        <v>0</v>
      </c>
      <c r="O1143" s="10">
        <f t="shared" si="236"/>
        <v>0</v>
      </c>
      <c r="P1143" s="4">
        <f t="shared" si="232"/>
        <v>66.378580333333275</v>
      </c>
      <c r="Q1143" s="19">
        <f t="shared" si="237"/>
        <v>66.378580333333275</v>
      </c>
      <c r="R1143" s="2">
        <f t="shared" si="238"/>
        <v>0</v>
      </c>
      <c r="S1143" s="2">
        <f t="shared" si="239"/>
        <v>0</v>
      </c>
      <c r="T1143" s="19">
        <f t="shared" si="240"/>
        <v>66.378580333333275</v>
      </c>
      <c r="U1143" s="19">
        <f t="shared" si="233"/>
        <v>0</v>
      </c>
      <c r="V1143">
        <f t="shared" si="226"/>
        <v>2014</v>
      </c>
    </row>
    <row r="1144" spans="1:22" x14ac:dyDescent="0.25">
      <c r="A1144" s="5">
        <v>1142</v>
      </c>
      <c r="B1144" s="1">
        <v>41886</v>
      </c>
      <c r="C1144" s="2">
        <v>212.270859</v>
      </c>
      <c r="D1144" s="2">
        <v>156.654099</v>
      </c>
      <c r="E1144" s="9">
        <f t="shared" si="227"/>
        <v>7.9291342693808531</v>
      </c>
      <c r="F1144" s="2">
        <f t="array" ref="F1144:G1144">LINEST(C1044:C1143,D1044:D1143)</f>
        <v>1.3827988126352462</v>
      </c>
      <c r="G1144" s="2">
        <v>-12.279377361025155</v>
      </c>
      <c r="H1144" s="2">
        <f t="shared" si="228"/>
        <v>204.34172473061915</v>
      </c>
      <c r="I1144" s="4">
        <f t="shared" si="229"/>
        <v>1.2872103632633194</v>
      </c>
      <c r="J1144" t="str">
        <f>_xlfn.IFS(I1144&gt;Backtesting!$H$15,IF(OR(J1143=$J$3,J1143=$J$5),$J$5,$J$3),I1144&lt;-Backtesting!$H$15,IF(OR(J1143=$J$4,J1143=$J$5),$J$5,$J$4),TRUE,IF(OR(J1143=$J$7,J1143=$J$6),$J$7,$J$6))</f>
        <v>Do nothing</v>
      </c>
      <c r="K1144" t="str">
        <f t="shared" si="230"/>
        <v>Null</v>
      </c>
      <c r="L1144" t="str">
        <f t="shared" si="231"/>
        <v>Null</v>
      </c>
      <c r="M1144" s="7">
        <f t="shared" si="234"/>
        <v>0</v>
      </c>
      <c r="N1144" s="7">
        <f t="shared" si="235"/>
        <v>0</v>
      </c>
      <c r="O1144" s="10">
        <f t="shared" si="236"/>
        <v>0</v>
      </c>
      <c r="P1144" s="4">
        <f t="shared" si="232"/>
        <v>66.378580333333275</v>
      </c>
      <c r="Q1144" s="19">
        <f t="shared" si="237"/>
        <v>66.378580333333275</v>
      </c>
      <c r="R1144" s="2">
        <f t="shared" si="238"/>
        <v>0</v>
      </c>
      <c r="S1144" s="2">
        <f t="shared" si="239"/>
        <v>0</v>
      </c>
      <c r="T1144" s="19">
        <f t="shared" si="240"/>
        <v>66.378580333333275</v>
      </c>
      <c r="U1144" s="19">
        <f t="shared" si="233"/>
        <v>0</v>
      </c>
      <c r="V1144">
        <f t="shared" si="226"/>
        <v>2014</v>
      </c>
    </row>
    <row r="1145" spans="1:22" x14ac:dyDescent="0.25">
      <c r="A1145" s="5">
        <v>1143</v>
      </c>
      <c r="B1145" s="1">
        <v>41887</v>
      </c>
      <c r="C1145" s="2">
        <v>215.868652</v>
      </c>
      <c r="D1145" s="2">
        <v>158.71533199999999</v>
      </c>
      <c r="E1145" s="9">
        <f t="shared" si="227"/>
        <v>8.4132553217874033</v>
      </c>
      <c r="F1145" s="2">
        <f t="array" ref="F1145:G1145">LINEST(C1045:C1144,D1045:D1144)</f>
        <v>1.3912916455749818</v>
      </c>
      <c r="G1145" s="2">
        <v>-13.363918758046964</v>
      </c>
      <c r="H1145" s="2">
        <f t="shared" si="228"/>
        <v>207.45539667821259</v>
      </c>
      <c r="I1145" s="4">
        <f t="shared" si="229"/>
        <v>1.3765124180910027</v>
      </c>
      <c r="J1145" t="str">
        <f>_xlfn.IFS(I1145&gt;Backtesting!$H$15,IF(OR(J1144=$J$3,J1144=$J$5),$J$5,$J$3),I1145&lt;-Backtesting!$H$15,IF(OR(J1144=$J$4,J1144=$J$5),$J$5,$J$4),TRUE,IF(OR(J1144=$J$7,J1144=$J$6),$J$7,$J$6))</f>
        <v>Do nothing</v>
      </c>
      <c r="K1145" t="str">
        <f t="shared" si="230"/>
        <v>Null</v>
      </c>
      <c r="L1145" t="str">
        <f t="shared" si="231"/>
        <v>Null</v>
      </c>
      <c r="M1145" s="7">
        <f t="shared" si="234"/>
        <v>0</v>
      </c>
      <c r="N1145" s="7">
        <f t="shared" si="235"/>
        <v>0</v>
      </c>
      <c r="O1145" s="10">
        <f t="shared" si="236"/>
        <v>0</v>
      </c>
      <c r="P1145" s="4">
        <f t="shared" si="232"/>
        <v>66.378580333333275</v>
      </c>
      <c r="Q1145" s="19">
        <f t="shared" si="237"/>
        <v>66.378580333333275</v>
      </c>
      <c r="R1145" s="2">
        <f t="shared" si="238"/>
        <v>0</v>
      </c>
      <c r="S1145" s="2">
        <f t="shared" si="239"/>
        <v>0</v>
      </c>
      <c r="T1145" s="19">
        <f t="shared" si="240"/>
        <v>66.378580333333275</v>
      </c>
      <c r="U1145" s="19">
        <f t="shared" si="233"/>
        <v>0</v>
      </c>
      <c r="V1145">
        <f t="shared" si="226"/>
        <v>2014</v>
      </c>
    </row>
    <row r="1146" spans="1:22" x14ac:dyDescent="0.25">
      <c r="A1146" s="5">
        <v>1144</v>
      </c>
      <c r="B1146" s="1">
        <v>41890</v>
      </c>
      <c r="C1146" s="2">
        <v>217.66755699999999</v>
      </c>
      <c r="D1146" s="2">
        <v>157.890839</v>
      </c>
      <c r="E1146" s="9">
        <f t="shared" si="227"/>
        <v>11.045479047887028</v>
      </c>
      <c r="F1146" s="2">
        <f t="array" ref="F1146:G1146">LINEST(C1046:C1145,D1046:D1145)</f>
        <v>1.4031560004170323</v>
      </c>
      <c r="G1146" s="2">
        <v>-14.923400201616602</v>
      </c>
      <c r="H1146" s="2">
        <f t="shared" si="228"/>
        <v>206.62207795211296</v>
      </c>
      <c r="I1146" s="4">
        <f t="shared" si="229"/>
        <v>1.9231446532146683</v>
      </c>
      <c r="J1146" t="str">
        <f>_xlfn.IFS(I1146&gt;Backtesting!$H$15,IF(OR(J1145=$J$3,J1145=$J$5),$J$5,$J$3),I1146&lt;-Backtesting!$H$15,IF(OR(J1145=$J$4,J1145=$J$5),$J$5,$J$4),TRUE,IF(OR(J1145=$J$7,J1145=$J$6),$J$7,$J$6))</f>
        <v>Do nothing</v>
      </c>
      <c r="K1146" t="str">
        <f t="shared" si="230"/>
        <v>Null</v>
      </c>
      <c r="L1146" t="str">
        <f t="shared" si="231"/>
        <v>Null</v>
      </c>
      <c r="M1146" s="7">
        <f t="shared" si="234"/>
        <v>0</v>
      </c>
      <c r="N1146" s="7">
        <f t="shared" si="235"/>
        <v>0</v>
      </c>
      <c r="O1146" s="10">
        <f t="shared" si="236"/>
        <v>0</v>
      </c>
      <c r="P1146" s="4">
        <f t="shared" si="232"/>
        <v>66.378580333333275</v>
      </c>
      <c r="Q1146" s="19">
        <f t="shared" si="237"/>
        <v>66.378580333333275</v>
      </c>
      <c r="R1146" s="2">
        <f t="shared" si="238"/>
        <v>0</v>
      </c>
      <c r="S1146" s="2">
        <f t="shared" si="239"/>
        <v>0</v>
      </c>
      <c r="T1146" s="19">
        <f t="shared" si="240"/>
        <v>66.378580333333275</v>
      </c>
      <c r="U1146" s="19">
        <f t="shared" si="233"/>
        <v>0</v>
      </c>
      <c r="V1146">
        <f t="shared" si="226"/>
        <v>2014</v>
      </c>
    </row>
    <row r="1147" spans="1:22" x14ac:dyDescent="0.25">
      <c r="A1147" s="5">
        <v>1145</v>
      </c>
      <c r="B1147" s="1">
        <v>41891</v>
      </c>
      <c r="C1147" s="2">
        <v>212.71035800000001</v>
      </c>
      <c r="D1147" s="2">
        <v>156.241837</v>
      </c>
      <c r="E1147" s="9">
        <f t="shared" si="227"/>
        <v>8.0521613433124628</v>
      </c>
      <c r="F1147" s="2">
        <f t="array" ref="F1147:G1147">LINEST(C1047:C1146,D1047:D1146)</f>
        <v>1.4165970599081834</v>
      </c>
      <c r="G1147" s="2">
        <v>-16.67353027216609</v>
      </c>
      <c r="H1147" s="2">
        <f t="shared" si="228"/>
        <v>204.65819665668755</v>
      </c>
      <c r="I1147" s="4">
        <f t="shared" si="229"/>
        <v>1.2486371314290821</v>
      </c>
      <c r="J1147" t="str">
        <f>_xlfn.IFS(I1147&gt;Backtesting!$H$15,IF(OR(J1146=$J$3,J1146=$J$5),$J$5,$J$3),I1147&lt;-Backtesting!$H$15,IF(OR(J1146=$J$4,J1146=$J$5),$J$5,$J$4),TRUE,IF(OR(J1146=$J$7,J1146=$J$6),$J$7,$J$6))</f>
        <v>Do nothing</v>
      </c>
      <c r="K1147" t="str">
        <f t="shared" si="230"/>
        <v>Null</v>
      </c>
      <c r="L1147" t="str">
        <f t="shared" si="231"/>
        <v>Null</v>
      </c>
      <c r="M1147" s="7">
        <f t="shared" si="234"/>
        <v>0</v>
      </c>
      <c r="N1147" s="7">
        <f t="shared" si="235"/>
        <v>0</v>
      </c>
      <c r="O1147" s="10">
        <f t="shared" si="236"/>
        <v>0</v>
      </c>
      <c r="P1147" s="4">
        <f t="shared" si="232"/>
        <v>66.378580333333275</v>
      </c>
      <c r="Q1147" s="19">
        <f t="shared" si="237"/>
        <v>66.378580333333275</v>
      </c>
      <c r="R1147" s="2">
        <f t="shared" si="238"/>
        <v>0</v>
      </c>
      <c r="S1147" s="2">
        <f t="shared" si="239"/>
        <v>0</v>
      </c>
      <c r="T1147" s="19">
        <f t="shared" si="240"/>
        <v>66.378580333333275</v>
      </c>
      <c r="U1147" s="19">
        <f t="shared" si="233"/>
        <v>0</v>
      </c>
      <c r="V1147">
        <f t="shared" si="226"/>
        <v>2014</v>
      </c>
    </row>
    <row r="1148" spans="1:22" x14ac:dyDescent="0.25">
      <c r="A1148" s="5">
        <v>1146</v>
      </c>
      <c r="B1148" s="1">
        <v>41892</v>
      </c>
      <c r="C1148" s="2">
        <v>210.90772999999999</v>
      </c>
      <c r="D1148" s="2">
        <v>155.00509600000001</v>
      </c>
      <c r="E1148" s="9">
        <f t="shared" si="227"/>
        <v>7.7823800852412433</v>
      </c>
      <c r="F1148" s="2">
        <f t="array" ref="F1148:G1148">LINEST(C1048:C1147,D1048:D1147)</f>
        <v>1.4249136634771038</v>
      </c>
      <c r="G1148" s="2">
        <v>-17.743529284221438</v>
      </c>
      <c r="H1148" s="2">
        <f t="shared" si="228"/>
        <v>203.12534991475874</v>
      </c>
      <c r="I1148" s="4">
        <f t="shared" si="229"/>
        <v>1.1825517872653908</v>
      </c>
      <c r="J1148" t="str">
        <f>_xlfn.IFS(I1148&gt;Backtesting!$H$15,IF(OR(J1147=$J$3,J1147=$J$5),$J$5,$J$3),I1148&lt;-Backtesting!$H$15,IF(OR(J1147=$J$4,J1147=$J$5),$J$5,$J$4),TRUE,IF(OR(J1147=$J$7,J1147=$J$6),$J$7,$J$6))</f>
        <v>Do nothing</v>
      </c>
      <c r="K1148" t="str">
        <f t="shared" si="230"/>
        <v>Null</v>
      </c>
      <c r="L1148" t="str">
        <f t="shared" si="231"/>
        <v>Null</v>
      </c>
      <c r="M1148" s="7">
        <f t="shared" si="234"/>
        <v>0</v>
      </c>
      <c r="N1148" s="7">
        <f t="shared" si="235"/>
        <v>0</v>
      </c>
      <c r="O1148" s="10">
        <f t="shared" si="236"/>
        <v>0</v>
      </c>
      <c r="P1148" s="4">
        <f t="shared" si="232"/>
        <v>66.378580333333275</v>
      </c>
      <c r="Q1148" s="19">
        <f t="shared" si="237"/>
        <v>66.378580333333275</v>
      </c>
      <c r="R1148" s="2">
        <f t="shared" si="238"/>
        <v>0</v>
      </c>
      <c r="S1148" s="2">
        <f t="shared" si="239"/>
        <v>0</v>
      </c>
      <c r="T1148" s="19">
        <f t="shared" si="240"/>
        <v>66.378580333333275</v>
      </c>
      <c r="U1148" s="19">
        <f t="shared" si="233"/>
        <v>0</v>
      </c>
      <c r="V1148">
        <f t="shared" si="226"/>
        <v>2014</v>
      </c>
    </row>
    <row r="1149" spans="1:22" x14ac:dyDescent="0.25">
      <c r="A1149" s="5">
        <v>1147</v>
      </c>
      <c r="B1149" s="1">
        <v>41893</v>
      </c>
      <c r="C1149" s="2">
        <v>205.499832</v>
      </c>
      <c r="D1149" s="2">
        <v>152.11935399999999</v>
      </c>
      <c r="E1149" s="9">
        <f t="shared" si="227"/>
        <v>6.3143204047837003</v>
      </c>
      <c r="F1149" s="2">
        <f t="array" ref="F1149:G1149">LINEST(C1049:C1148,D1049:D1148)</f>
        <v>1.4311393738054783</v>
      </c>
      <c r="G1149" s="2">
        <v>-18.518485432037551</v>
      </c>
      <c r="H1149" s="2">
        <f t="shared" si="228"/>
        <v>199.1855115952163</v>
      </c>
      <c r="I1149" s="4">
        <f t="shared" si="229"/>
        <v>0.86929307917476373</v>
      </c>
      <c r="J1149" t="str">
        <f>_xlfn.IFS(I1149&gt;Backtesting!$H$15,IF(OR(J1148=$J$3,J1148=$J$5),$J$5,$J$3),I1149&lt;-Backtesting!$H$15,IF(OR(J1148=$J$4,J1148=$J$5),$J$5,$J$4),TRUE,IF(OR(J1148=$J$7,J1148=$J$6),$J$7,$J$6))</f>
        <v>Do nothing</v>
      </c>
      <c r="K1149" t="str">
        <f t="shared" si="230"/>
        <v>Null</v>
      </c>
      <c r="L1149" t="str">
        <f t="shared" si="231"/>
        <v>Null</v>
      </c>
      <c r="M1149" s="7">
        <f t="shared" si="234"/>
        <v>0</v>
      </c>
      <c r="N1149" s="7">
        <f t="shared" si="235"/>
        <v>0</v>
      </c>
      <c r="O1149" s="10">
        <f t="shared" si="236"/>
        <v>0</v>
      </c>
      <c r="P1149" s="4">
        <f t="shared" si="232"/>
        <v>66.378580333333275</v>
      </c>
      <c r="Q1149" s="19">
        <f t="shared" si="237"/>
        <v>66.378580333333275</v>
      </c>
      <c r="R1149" s="2">
        <f t="shared" si="238"/>
        <v>0</v>
      </c>
      <c r="S1149" s="2">
        <f t="shared" si="239"/>
        <v>0</v>
      </c>
      <c r="T1149" s="19">
        <f t="shared" si="240"/>
        <v>66.378580333333275</v>
      </c>
      <c r="U1149" s="19">
        <f t="shared" si="233"/>
        <v>0</v>
      </c>
      <c r="V1149">
        <f t="shared" si="226"/>
        <v>2014</v>
      </c>
    </row>
    <row r="1150" spans="1:22" x14ac:dyDescent="0.25">
      <c r="A1150" s="5">
        <v>1148</v>
      </c>
      <c r="B1150" s="1">
        <v>41894</v>
      </c>
      <c r="C1150" s="2">
        <v>204.598511</v>
      </c>
      <c r="D1150" s="2">
        <v>154.18060299999999</v>
      </c>
      <c r="E1150" s="9">
        <f t="shared" si="227"/>
        <v>2.3600700618085</v>
      </c>
      <c r="F1150" s="2">
        <f t="array" ref="F1150:G1150">LINEST(C1050:C1149,D1050:D1149)</f>
        <v>1.429866632807381</v>
      </c>
      <c r="G1150" s="2">
        <v>-18.219258717630083</v>
      </c>
      <c r="H1150" s="2">
        <f t="shared" si="228"/>
        <v>202.2384409381915</v>
      </c>
      <c r="I1150" s="4">
        <f t="shared" si="229"/>
        <v>4.3035324237589809E-2</v>
      </c>
      <c r="J1150" t="str">
        <f>_xlfn.IFS(I1150&gt;Backtesting!$H$15,IF(OR(J1149=$J$3,J1149=$J$5),$J$5,$J$3),I1150&lt;-Backtesting!$H$15,IF(OR(J1149=$J$4,J1149=$J$5),$J$5,$J$4),TRUE,IF(OR(J1149=$J$7,J1149=$J$6),$J$7,$J$6))</f>
        <v>Do nothing</v>
      </c>
      <c r="K1150" t="str">
        <f t="shared" si="230"/>
        <v>Null</v>
      </c>
      <c r="L1150" t="str">
        <f t="shared" si="231"/>
        <v>Null</v>
      </c>
      <c r="M1150" s="7">
        <f t="shared" si="234"/>
        <v>0</v>
      </c>
      <c r="N1150" s="7">
        <f t="shared" si="235"/>
        <v>0</v>
      </c>
      <c r="O1150" s="10">
        <f t="shared" si="236"/>
        <v>0</v>
      </c>
      <c r="P1150" s="4">
        <f t="shared" si="232"/>
        <v>66.378580333333275</v>
      </c>
      <c r="Q1150" s="19">
        <f t="shared" si="237"/>
        <v>66.378580333333275</v>
      </c>
      <c r="R1150" s="2">
        <f t="shared" si="238"/>
        <v>0</v>
      </c>
      <c r="S1150" s="2">
        <f t="shared" si="239"/>
        <v>0</v>
      </c>
      <c r="T1150" s="19">
        <f t="shared" si="240"/>
        <v>66.378580333333275</v>
      </c>
      <c r="U1150" s="19">
        <f t="shared" si="233"/>
        <v>0</v>
      </c>
      <c r="V1150">
        <f t="shared" si="226"/>
        <v>2014</v>
      </c>
    </row>
    <row r="1151" spans="1:22" x14ac:dyDescent="0.25">
      <c r="A1151" s="5">
        <v>1149</v>
      </c>
      <c r="B1151" s="1">
        <v>41897</v>
      </c>
      <c r="C1151" s="2">
        <v>205.499832</v>
      </c>
      <c r="D1151" s="2">
        <v>154.59286499999999</v>
      </c>
      <c r="E1151" s="9">
        <f t="shared" si="227"/>
        <v>2.647994162695511</v>
      </c>
      <c r="F1151" s="2">
        <f t="array" ref="F1151:G1151">LINEST(C1051:C1150,D1051:D1150)</f>
        <v>1.4250664140023821</v>
      </c>
      <c r="G1151" s="2">
        <v>-17.45326191859985</v>
      </c>
      <c r="H1151" s="2">
        <f t="shared" si="228"/>
        <v>202.85183783730449</v>
      </c>
      <c r="I1151" s="4">
        <f t="shared" si="229"/>
        <v>0.10801457560111051</v>
      </c>
      <c r="J1151" t="str">
        <f>_xlfn.IFS(I1151&gt;Backtesting!$H$15,IF(OR(J1150=$J$3,J1150=$J$5),$J$5,$J$3),I1151&lt;-Backtesting!$H$15,IF(OR(J1150=$J$4,J1150=$J$5),$J$5,$J$4),TRUE,IF(OR(J1150=$J$7,J1150=$J$6),$J$7,$J$6))</f>
        <v>Do nothing</v>
      </c>
      <c r="K1151" t="str">
        <f t="shared" si="230"/>
        <v>Null</v>
      </c>
      <c r="L1151" t="str">
        <f t="shared" si="231"/>
        <v>Null</v>
      </c>
      <c r="M1151" s="7">
        <f t="shared" si="234"/>
        <v>0</v>
      </c>
      <c r="N1151" s="7">
        <f t="shared" si="235"/>
        <v>0</v>
      </c>
      <c r="O1151" s="10">
        <f t="shared" si="236"/>
        <v>0</v>
      </c>
      <c r="P1151" s="4">
        <f t="shared" si="232"/>
        <v>66.378580333333275</v>
      </c>
      <c r="Q1151" s="19">
        <f t="shared" si="237"/>
        <v>66.378580333333275</v>
      </c>
      <c r="R1151" s="2">
        <f t="shared" si="238"/>
        <v>0</v>
      </c>
      <c r="S1151" s="2">
        <f t="shared" si="239"/>
        <v>0</v>
      </c>
      <c r="T1151" s="19">
        <f t="shared" si="240"/>
        <v>66.378580333333275</v>
      </c>
      <c r="U1151" s="19">
        <f t="shared" si="233"/>
        <v>0</v>
      </c>
      <c r="V1151">
        <f t="shared" si="226"/>
        <v>2014</v>
      </c>
    </row>
    <row r="1152" spans="1:22" x14ac:dyDescent="0.25">
      <c r="A1152" s="5">
        <v>1150</v>
      </c>
      <c r="B1152" s="1">
        <v>41898</v>
      </c>
      <c r="C1152" s="2">
        <v>201.89454699999999</v>
      </c>
      <c r="D1152" s="2">
        <v>153.35611</v>
      </c>
      <c r="E1152" s="9">
        <f t="shared" si="227"/>
        <v>0.7508016803992632</v>
      </c>
      <c r="F1152" s="2">
        <f t="array" ref="F1152:G1152">LINEST(C1052:C1151,D1052:D1151)</f>
        <v>1.4243829756394584</v>
      </c>
      <c r="G1152" s="2">
        <v>-17.294086974691368</v>
      </c>
      <c r="H1152" s="2">
        <f t="shared" si="228"/>
        <v>201.14374531960073</v>
      </c>
      <c r="I1152" s="4">
        <f t="shared" si="229"/>
        <v>-0.27753877092790663</v>
      </c>
      <c r="J1152" t="str">
        <f>_xlfn.IFS(I1152&gt;Backtesting!$H$15,IF(OR(J1151=$J$3,J1151=$J$5),$J$5,$J$3),I1152&lt;-Backtesting!$H$15,IF(OR(J1151=$J$4,J1151=$J$5),$J$5,$J$4),TRUE,IF(OR(J1151=$J$7,J1151=$J$6),$J$7,$J$6))</f>
        <v>Do nothing</v>
      </c>
      <c r="K1152" t="str">
        <f t="shared" si="230"/>
        <v>Null</v>
      </c>
      <c r="L1152" t="str">
        <f t="shared" si="231"/>
        <v>Null</v>
      </c>
      <c r="M1152" s="7">
        <f t="shared" si="234"/>
        <v>0</v>
      </c>
      <c r="N1152" s="7">
        <f t="shared" si="235"/>
        <v>0</v>
      </c>
      <c r="O1152" s="10">
        <f t="shared" si="236"/>
        <v>0</v>
      </c>
      <c r="P1152" s="4">
        <f t="shared" si="232"/>
        <v>66.378580333333275</v>
      </c>
      <c r="Q1152" s="19">
        <f t="shared" si="237"/>
        <v>66.378580333333275</v>
      </c>
      <c r="R1152" s="2">
        <f t="shared" si="238"/>
        <v>0</v>
      </c>
      <c r="S1152" s="2">
        <f t="shared" si="239"/>
        <v>0</v>
      </c>
      <c r="T1152" s="19">
        <f t="shared" si="240"/>
        <v>66.378580333333275</v>
      </c>
      <c r="U1152" s="19">
        <f t="shared" si="233"/>
        <v>0</v>
      </c>
      <c r="V1152">
        <f t="shared" si="226"/>
        <v>2014</v>
      </c>
    </row>
    <row r="1153" spans="1:22" x14ac:dyDescent="0.25">
      <c r="A1153" s="5">
        <v>1151</v>
      </c>
      <c r="B1153" s="1">
        <v>41899</v>
      </c>
      <c r="C1153" s="2">
        <v>205.499832</v>
      </c>
      <c r="D1153" s="2">
        <v>153.768372</v>
      </c>
      <c r="E1153" s="9">
        <f t="shared" si="227"/>
        <v>3.7626014245072668</v>
      </c>
      <c r="F1153" s="2">
        <f t="array" ref="F1153:G1153">LINEST(C1053:C1152,D1053:D1152)</f>
        <v>1.4196348284758777</v>
      </c>
      <c r="G1153" s="2">
        <v>-16.557705833742233</v>
      </c>
      <c r="H1153" s="2">
        <f t="shared" si="228"/>
        <v>201.73723057549273</v>
      </c>
      <c r="I1153" s="4">
        <f t="shared" si="229"/>
        <v>0.36488381799778846</v>
      </c>
      <c r="J1153" t="str">
        <f>_xlfn.IFS(I1153&gt;Backtesting!$H$15,IF(OR(J1152=$J$3,J1152=$J$5),$J$5,$J$3),I1153&lt;-Backtesting!$H$15,IF(OR(J1152=$J$4,J1152=$J$5),$J$5,$J$4),TRUE,IF(OR(J1152=$J$7,J1152=$J$6),$J$7,$J$6))</f>
        <v>Do nothing</v>
      </c>
      <c r="K1153" t="str">
        <f t="shared" si="230"/>
        <v>Null</v>
      </c>
      <c r="L1153" t="str">
        <f t="shared" si="231"/>
        <v>Null</v>
      </c>
      <c r="M1153" s="7">
        <f t="shared" si="234"/>
        <v>0</v>
      </c>
      <c r="N1153" s="7">
        <f t="shared" si="235"/>
        <v>0</v>
      </c>
      <c r="O1153" s="10">
        <f t="shared" si="236"/>
        <v>0</v>
      </c>
      <c r="P1153" s="4">
        <f t="shared" si="232"/>
        <v>66.378580333333275</v>
      </c>
      <c r="Q1153" s="19">
        <f t="shared" si="237"/>
        <v>66.378580333333275</v>
      </c>
      <c r="R1153" s="2">
        <f t="shared" si="238"/>
        <v>0</v>
      </c>
      <c r="S1153" s="2">
        <f t="shared" si="239"/>
        <v>0</v>
      </c>
      <c r="T1153" s="19">
        <f t="shared" si="240"/>
        <v>66.378580333333275</v>
      </c>
      <c r="U1153" s="19">
        <f t="shared" si="233"/>
        <v>0</v>
      </c>
      <c r="V1153">
        <f t="shared" si="226"/>
        <v>2014</v>
      </c>
    </row>
    <row r="1154" spans="1:22" x14ac:dyDescent="0.25">
      <c r="A1154" s="5">
        <v>1152</v>
      </c>
      <c r="B1154" s="1">
        <v>41900</v>
      </c>
      <c r="C1154" s="2">
        <v>211.80905200000001</v>
      </c>
      <c r="D1154" s="2">
        <v>156.241837</v>
      </c>
      <c r="E1154" s="9">
        <f t="shared" si="227"/>
        <v>6.4775220035464542</v>
      </c>
      <c r="F1154" s="2">
        <f t="array" ref="F1154:G1154">LINEST(C1054:C1153,D1054:D1153)</f>
        <v>1.4198208363148557</v>
      </c>
      <c r="G1154" s="2">
        <v>-16.50388568025582</v>
      </c>
      <c r="H1154" s="2">
        <f t="shared" si="228"/>
        <v>205.33152999645355</v>
      </c>
      <c r="I1154" s="4">
        <f t="shared" si="229"/>
        <v>0.94509958209790501</v>
      </c>
      <c r="J1154" t="str">
        <f>_xlfn.IFS(I1154&gt;Backtesting!$H$15,IF(OR(J1153=$J$3,J1153=$J$5),$J$5,$J$3),I1154&lt;-Backtesting!$H$15,IF(OR(J1153=$J$4,J1153=$J$5),$J$5,$J$4),TRUE,IF(OR(J1153=$J$7,J1153=$J$6),$J$7,$J$6))</f>
        <v>Do nothing</v>
      </c>
      <c r="K1154" t="str">
        <f t="shared" si="230"/>
        <v>Null</v>
      </c>
      <c r="L1154" t="str">
        <f t="shared" si="231"/>
        <v>Null</v>
      </c>
      <c r="M1154" s="7">
        <f t="shared" si="234"/>
        <v>0</v>
      </c>
      <c r="N1154" s="7">
        <f t="shared" si="235"/>
        <v>0</v>
      </c>
      <c r="O1154" s="10">
        <f t="shared" si="236"/>
        <v>0</v>
      </c>
      <c r="P1154" s="4">
        <f t="shared" si="232"/>
        <v>66.378580333333275</v>
      </c>
      <c r="Q1154" s="19">
        <f t="shared" si="237"/>
        <v>66.378580333333275</v>
      </c>
      <c r="R1154" s="2">
        <f t="shared" si="238"/>
        <v>0</v>
      </c>
      <c r="S1154" s="2">
        <f t="shared" si="239"/>
        <v>0</v>
      </c>
      <c r="T1154" s="19">
        <f t="shared" si="240"/>
        <v>66.378580333333275</v>
      </c>
      <c r="U1154" s="19">
        <f t="shared" si="233"/>
        <v>0</v>
      </c>
      <c r="V1154">
        <f t="shared" si="226"/>
        <v>2014</v>
      </c>
    </row>
    <row r="1155" spans="1:22" x14ac:dyDescent="0.25">
      <c r="A1155" s="5">
        <v>1153</v>
      </c>
      <c r="B1155" s="1">
        <v>41901</v>
      </c>
      <c r="C1155" s="2">
        <v>211.80905200000001</v>
      </c>
      <c r="D1155" s="2">
        <v>156.241837</v>
      </c>
      <c r="E1155" s="9">
        <f t="shared" si="227"/>
        <v>6.2906651945811802</v>
      </c>
      <c r="F1155" s="2">
        <f t="array" ref="F1155:G1155">LINEST(C1055:C1154,D1055:D1154)</f>
        <v>1.4264086921320889</v>
      </c>
      <c r="G1155" s="2">
        <v>-17.346327566066179</v>
      </c>
      <c r="H1155" s="2">
        <f t="shared" si="228"/>
        <v>205.51838680541883</v>
      </c>
      <c r="I1155" s="4">
        <f t="shared" si="229"/>
        <v>0.90845960168279238</v>
      </c>
      <c r="J1155" t="str">
        <f>_xlfn.IFS(I1155&gt;Backtesting!$H$15,IF(OR(J1154=$J$3,J1154=$J$5),$J$5,$J$3),I1155&lt;-Backtesting!$H$15,IF(OR(J1154=$J$4,J1154=$J$5),$J$5,$J$4),TRUE,IF(OR(J1154=$J$7,J1154=$J$6),$J$7,$J$6))</f>
        <v>Do nothing</v>
      </c>
      <c r="K1155" t="str">
        <f t="shared" si="230"/>
        <v>Null</v>
      </c>
      <c r="L1155" t="str">
        <f t="shared" si="231"/>
        <v>Null</v>
      </c>
      <c r="M1155" s="7">
        <f t="shared" si="234"/>
        <v>0</v>
      </c>
      <c r="N1155" s="7">
        <f t="shared" si="235"/>
        <v>0</v>
      </c>
      <c r="O1155" s="10">
        <f t="shared" si="236"/>
        <v>0</v>
      </c>
      <c r="P1155" s="4">
        <f t="shared" si="232"/>
        <v>66.378580333333275</v>
      </c>
      <c r="Q1155" s="19">
        <f t="shared" si="237"/>
        <v>66.378580333333275</v>
      </c>
      <c r="R1155" s="2">
        <f t="shared" si="238"/>
        <v>0</v>
      </c>
      <c r="S1155" s="2">
        <f t="shared" si="239"/>
        <v>0</v>
      </c>
      <c r="T1155" s="19">
        <f t="shared" si="240"/>
        <v>66.378580333333275</v>
      </c>
      <c r="U1155" s="19">
        <f t="shared" si="233"/>
        <v>0</v>
      </c>
      <c r="V1155">
        <f t="shared" si="226"/>
        <v>2014</v>
      </c>
    </row>
    <row r="1156" spans="1:22" x14ac:dyDescent="0.25">
      <c r="A1156" s="5">
        <v>1154</v>
      </c>
      <c r="B1156" s="1">
        <v>41904</v>
      </c>
      <c r="C1156" s="2">
        <v>210.90772999999999</v>
      </c>
      <c r="D1156" s="2">
        <v>155.00509600000001</v>
      </c>
      <c r="E1156" s="9">
        <f t="shared" si="227"/>
        <v>6.9845732114944781</v>
      </c>
      <c r="F1156" s="2">
        <f t="array" ref="F1156:G1156">LINEST(C1056:C1155,D1056:D1155)</f>
        <v>1.4338507495634649</v>
      </c>
      <c r="G1156" s="2">
        <v>-18.331016297251352</v>
      </c>
      <c r="H1156" s="2">
        <f t="shared" si="228"/>
        <v>203.92315678850551</v>
      </c>
      <c r="I1156" s="4">
        <f t="shared" si="229"/>
        <v>1.0643296521965762</v>
      </c>
      <c r="J1156" t="str">
        <f>_xlfn.IFS(I1156&gt;Backtesting!$H$15,IF(OR(J1155=$J$3,J1155=$J$5),$J$5,$J$3),I1156&lt;-Backtesting!$H$15,IF(OR(J1155=$J$4,J1155=$J$5),$J$5,$J$4),TRUE,IF(OR(J1155=$J$7,J1155=$J$6),$J$7,$J$6))</f>
        <v>Do nothing</v>
      </c>
      <c r="K1156" t="str">
        <f t="shared" si="230"/>
        <v>Null</v>
      </c>
      <c r="L1156" t="str">
        <f t="shared" si="231"/>
        <v>Null</v>
      </c>
      <c r="M1156" s="7">
        <f t="shared" si="234"/>
        <v>0</v>
      </c>
      <c r="N1156" s="7">
        <f t="shared" si="235"/>
        <v>0</v>
      </c>
      <c r="O1156" s="10">
        <f t="shared" si="236"/>
        <v>0</v>
      </c>
      <c r="P1156" s="4">
        <f t="shared" si="232"/>
        <v>66.378580333333275</v>
      </c>
      <c r="Q1156" s="19">
        <f t="shared" si="237"/>
        <v>66.378580333333275</v>
      </c>
      <c r="R1156" s="2">
        <f t="shared" si="238"/>
        <v>0</v>
      </c>
      <c r="S1156" s="2">
        <f t="shared" si="239"/>
        <v>0</v>
      </c>
      <c r="T1156" s="19">
        <f t="shared" si="240"/>
        <v>66.378580333333275</v>
      </c>
      <c r="U1156" s="19">
        <f t="shared" si="233"/>
        <v>0</v>
      </c>
      <c r="V1156">
        <f t="shared" ref="V1156:V1219" si="241">YEAR(B1156)</f>
        <v>2014</v>
      </c>
    </row>
    <row r="1157" spans="1:22" x14ac:dyDescent="0.25">
      <c r="A1157" s="5">
        <v>1155</v>
      </c>
      <c r="B1157" s="1">
        <v>41905</v>
      </c>
      <c r="C1157" s="2">
        <v>209.105087</v>
      </c>
      <c r="D1157" s="2">
        <v>154.18060299999999</v>
      </c>
      <c r="E1157" s="9">
        <f t="shared" si="227"/>
        <v>6.203508036497368</v>
      </c>
      <c r="F1157" s="2">
        <f t="array" ref="F1157:G1157">LINEST(C1057:C1156,D1057:D1156)</f>
        <v>1.4382844798795653</v>
      </c>
      <c r="G1157" s="2">
        <v>-18.853989429870097</v>
      </c>
      <c r="H1157" s="2">
        <f t="shared" si="228"/>
        <v>202.90157896350263</v>
      </c>
      <c r="I1157" s="4">
        <f t="shared" si="229"/>
        <v>0.89132716780447063</v>
      </c>
      <c r="J1157" t="str">
        <f>_xlfn.IFS(I1157&gt;Backtesting!$H$15,IF(OR(J1156=$J$3,J1156=$J$5),$J$5,$J$3),I1157&lt;-Backtesting!$H$15,IF(OR(J1156=$J$4,J1156=$J$5),$J$5,$J$4),TRUE,IF(OR(J1156=$J$7,J1156=$J$6),$J$7,$J$6))</f>
        <v>Do nothing</v>
      </c>
      <c r="K1157" t="str">
        <f t="shared" si="230"/>
        <v>Null</v>
      </c>
      <c r="L1157" t="str">
        <f t="shared" si="231"/>
        <v>Null</v>
      </c>
      <c r="M1157" s="7">
        <f t="shared" si="234"/>
        <v>0</v>
      </c>
      <c r="N1157" s="7">
        <f t="shared" si="235"/>
        <v>0</v>
      </c>
      <c r="O1157" s="10">
        <f t="shared" si="236"/>
        <v>0</v>
      </c>
      <c r="P1157" s="4">
        <f t="shared" si="232"/>
        <v>66.378580333333275</v>
      </c>
      <c r="Q1157" s="19">
        <f t="shared" si="237"/>
        <v>66.378580333333275</v>
      </c>
      <c r="R1157" s="2">
        <f t="shared" si="238"/>
        <v>0</v>
      </c>
      <c r="S1157" s="2">
        <f t="shared" si="239"/>
        <v>0</v>
      </c>
      <c r="T1157" s="19">
        <f t="shared" si="240"/>
        <v>66.378580333333275</v>
      </c>
      <c r="U1157" s="19">
        <f t="shared" si="233"/>
        <v>0</v>
      </c>
      <c r="V1157">
        <f t="shared" si="241"/>
        <v>2014</v>
      </c>
    </row>
    <row r="1158" spans="1:22" x14ac:dyDescent="0.25">
      <c r="A1158" s="5">
        <v>1156</v>
      </c>
      <c r="B1158" s="1">
        <v>41906</v>
      </c>
      <c r="C1158" s="2">
        <v>210.006393</v>
      </c>
      <c r="D1158" s="2">
        <v>154.59286499999999</v>
      </c>
      <c r="E1158" s="9">
        <f t="shared" si="227"/>
        <v>6.3953732123875113</v>
      </c>
      <c r="F1158" s="2">
        <f t="array" ref="F1158:G1158">LINEST(C1058:C1157,D1058:D1157)</f>
        <v>1.4379640569272911</v>
      </c>
      <c r="G1158" s="2">
        <v>-18.687963539800535</v>
      </c>
      <c r="H1158" s="2">
        <f t="shared" si="228"/>
        <v>203.61101978761249</v>
      </c>
      <c r="I1158" s="4">
        <f t="shared" si="229"/>
        <v>0.92183054318186064</v>
      </c>
      <c r="J1158" t="str">
        <f>_xlfn.IFS(I1158&gt;Backtesting!$H$15,IF(OR(J1157=$J$3,J1157=$J$5),$J$5,$J$3),I1158&lt;-Backtesting!$H$15,IF(OR(J1157=$J$4,J1157=$J$5),$J$5,$J$4),TRUE,IF(OR(J1157=$J$7,J1157=$J$6),$J$7,$J$6))</f>
        <v>Do nothing</v>
      </c>
      <c r="K1158" t="str">
        <f t="shared" si="230"/>
        <v>Null</v>
      </c>
      <c r="L1158" t="str">
        <f t="shared" si="231"/>
        <v>Null</v>
      </c>
      <c r="M1158" s="7">
        <f t="shared" si="234"/>
        <v>0</v>
      </c>
      <c r="N1158" s="7">
        <f t="shared" si="235"/>
        <v>0</v>
      </c>
      <c r="O1158" s="10">
        <f t="shared" si="236"/>
        <v>0</v>
      </c>
      <c r="P1158" s="4">
        <f t="shared" si="232"/>
        <v>66.378580333333275</v>
      </c>
      <c r="Q1158" s="19">
        <f t="shared" si="237"/>
        <v>66.378580333333275</v>
      </c>
      <c r="R1158" s="2">
        <f t="shared" si="238"/>
        <v>0</v>
      </c>
      <c r="S1158" s="2">
        <f t="shared" si="239"/>
        <v>0</v>
      </c>
      <c r="T1158" s="19">
        <f t="shared" si="240"/>
        <v>66.378580333333275</v>
      </c>
      <c r="U1158" s="19">
        <f t="shared" si="233"/>
        <v>0</v>
      </c>
      <c r="V1158">
        <f t="shared" si="241"/>
        <v>2014</v>
      </c>
    </row>
    <row r="1159" spans="1:22" x14ac:dyDescent="0.25">
      <c r="A1159" s="5">
        <v>1157</v>
      </c>
      <c r="B1159" s="1">
        <v>41907</v>
      </c>
      <c r="C1159" s="2">
        <v>210.90772999999999</v>
      </c>
      <c r="D1159" s="2">
        <v>153.768372</v>
      </c>
      <c r="E1159" s="9">
        <f t="shared" ref="E1159:E1222" si="242">C1159-H1159</f>
        <v>8.347982009953455</v>
      </c>
      <c r="F1159" s="2">
        <f t="array" ref="F1159:G1159">LINEST(C1059:C1158,D1059:D1158)</f>
        <v>1.438965292029931</v>
      </c>
      <c r="G1159" s="2">
        <v>-18.707602329900539</v>
      </c>
      <c r="H1159" s="2">
        <f t="shared" ref="H1159:H1222" si="243">F1159*D1159+G1159</f>
        <v>202.55974799004653</v>
      </c>
      <c r="I1159" s="4">
        <f t="shared" si="229"/>
        <v>1.3205095381774765</v>
      </c>
      <c r="J1159" t="str">
        <f>_xlfn.IFS(I1159&gt;Backtesting!$H$15,IF(OR(J1158=$J$3,J1158=$J$5),$J$5,$J$3),I1159&lt;-Backtesting!$H$15,IF(OR(J1158=$J$4,J1158=$J$5),$J$5,$J$4),TRUE,IF(OR(J1158=$J$7,J1158=$J$6),$J$7,$J$6))</f>
        <v>Do nothing</v>
      </c>
      <c r="K1159" t="str">
        <f t="shared" si="230"/>
        <v>Null</v>
      </c>
      <c r="L1159" t="str">
        <f t="shared" si="231"/>
        <v>Null</v>
      </c>
      <c r="M1159" s="7">
        <f t="shared" si="234"/>
        <v>0</v>
      </c>
      <c r="N1159" s="7">
        <f t="shared" si="235"/>
        <v>0</v>
      </c>
      <c r="O1159" s="10">
        <f t="shared" si="236"/>
        <v>0</v>
      </c>
      <c r="P1159" s="4">
        <f t="shared" si="232"/>
        <v>66.378580333333275</v>
      </c>
      <c r="Q1159" s="19">
        <f t="shared" si="237"/>
        <v>66.378580333333275</v>
      </c>
      <c r="R1159" s="2">
        <f t="shared" si="238"/>
        <v>0</v>
      </c>
      <c r="S1159" s="2">
        <f t="shared" si="239"/>
        <v>0</v>
      </c>
      <c r="T1159" s="19">
        <f t="shared" si="240"/>
        <v>66.378580333333275</v>
      </c>
      <c r="U1159" s="19">
        <f t="shared" si="233"/>
        <v>0</v>
      </c>
      <c r="V1159">
        <f t="shared" si="241"/>
        <v>2014</v>
      </c>
    </row>
    <row r="1160" spans="1:22" x14ac:dyDescent="0.25">
      <c r="A1160" s="5">
        <v>1158</v>
      </c>
      <c r="B1160" s="1">
        <v>41908</v>
      </c>
      <c r="C1160" s="2">
        <v>212.71035800000001</v>
      </c>
      <c r="D1160" s="2">
        <v>153.35611</v>
      </c>
      <c r="E1160" s="9">
        <f t="shared" si="242"/>
        <v>10.583257314685255</v>
      </c>
      <c r="F1160" s="2">
        <f t="array" ref="F1160:G1160">LINEST(C1060:C1159,D1060:D1159)</f>
        <v>1.4429970351433101</v>
      </c>
      <c r="G1160" s="2">
        <v>-19.165311365796583</v>
      </c>
      <c r="H1160" s="2">
        <f t="shared" si="243"/>
        <v>202.12710068531476</v>
      </c>
      <c r="I1160" s="4">
        <f t="shared" si="229"/>
        <v>1.7682721438083921</v>
      </c>
      <c r="J1160" t="str">
        <f>_xlfn.IFS(I1160&gt;Backtesting!$H$15,IF(OR(J1159=$J$3,J1159=$J$5),$J$5,$J$3),I1160&lt;-Backtesting!$H$15,IF(OR(J1159=$J$4,J1159=$J$5),$J$5,$J$4),TRUE,IF(OR(J1159=$J$7,J1159=$J$6),$J$7,$J$6))</f>
        <v>Do nothing</v>
      </c>
      <c r="K1160" t="str">
        <f t="shared" si="230"/>
        <v>Null</v>
      </c>
      <c r="L1160" t="str">
        <f t="shared" si="231"/>
        <v>Null</v>
      </c>
      <c r="M1160" s="7">
        <f t="shared" si="234"/>
        <v>0</v>
      </c>
      <c r="N1160" s="7">
        <f t="shared" si="235"/>
        <v>0</v>
      </c>
      <c r="O1160" s="10">
        <f t="shared" si="236"/>
        <v>0</v>
      </c>
      <c r="P1160" s="4">
        <f t="shared" si="232"/>
        <v>66.378580333333275</v>
      </c>
      <c r="Q1160" s="19">
        <f t="shared" si="237"/>
        <v>66.378580333333275</v>
      </c>
      <c r="R1160" s="2">
        <f t="shared" si="238"/>
        <v>0</v>
      </c>
      <c r="S1160" s="2">
        <f t="shared" si="239"/>
        <v>0</v>
      </c>
      <c r="T1160" s="19">
        <f t="shared" si="240"/>
        <v>66.378580333333275</v>
      </c>
      <c r="U1160" s="19">
        <f t="shared" si="233"/>
        <v>0</v>
      </c>
      <c r="V1160">
        <f t="shared" si="241"/>
        <v>2014</v>
      </c>
    </row>
    <row r="1161" spans="1:22" x14ac:dyDescent="0.25">
      <c r="A1161" s="5">
        <v>1159</v>
      </c>
      <c r="B1161" s="1">
        <v>41911</v>
      </c>
      <c r="C1161" s="2">
        <v>210.90772999999999</v>
      </c>
      <c r="D1161" s="2">
        <v>150.882645</v>
      </c>
      <c r="E1161" s="9">
        <f t="shared" si="242"/>
        <v>12.169535136580919</v>
      </c>
      <c r="F1161" s="2">
        <f t="array" ref="F1161:G1161">LINEST(C1061:C1160,D1061:D1160)</f>
        <v>1.4490494006034942</v>
      </c>
      <c r="G1161" s="2">
        <v>-19.898211435300738</v>
      </c>
      <c r="H1161" s="2">
        <f t="shared" si="243"/>
        <v>198.73819486341907</v>
      </c>
      <c r="I1161" s="4">
        <f t="shared" si="229"/>
        <v>2.0568726974410643</v>
      </c>
      <c r="J1161" t="str">
        <f>_xlfn.IFS(I1161&gt;Backtesting!$H$15,IF(OR(J1160=$J$3,J1160=$J$5),$J$5,$J$3),I1161&lt;-Backtesting!$H$15,IF(OR(J1160=$J$4,J1160=$J$5),$J$5,$J$4),TRUE,IF(OR(J1160=$J$7,J1160=$J$6),$J$7,$J$6))</f>
        <v>Short KBANK Long SCB</v>
      </c>
      <c r="K1161" t="str">
        <f t="shared" si="230"/>
        <v>SCB</v>
      </c>
      <c r="L1161" t="str">
        <f t="shared" si="231"/>
        <v>KBANK</v>
      </c>
      <c r="M1161" s="7">
        <f t="shared" si="234"/>
        <v>210.90772999999999</v>
      </c>
      <c r="N1161" s="7">
        <f t="shared" si="235"/>
        <v>-150.882645</v>
      </c>
      <c r="O1161" s="10">
        <f t="shared" si="236"/>
        <v>60.02508499999999</v>
      </c>
      <c r="P1161" s="4">
        <f t="shared" si="232"/>
        <v>66.378580333333275</v>
      </c>
      <c r="Q1161" s="19">
        <f t="shared" si="237"/>
        <v>126.40366533333327</v>
      </c>
      <c r="R1161" s="2">
        <f t="shared" si="238"/>
        <v>150.882645</v>
      </c>
      <c r="S1161" s="2">
        <f t="shared" si="239"/>
        <v>-210.90772999999999</v>
      </c>
      <c r="T1161" s="19">
        <f t="shared" si="240"/>
        <v>66.378580333333304</v>
      </c>
      <c r="U1161" s="19">
        <f t="shared" si="233"/>
        <v>4.4408920985006252E-16</v>
      </c>
      <c r="V1161">
        <f t="shared" si="241"/>
        <v>2014</v>
      </c>
    </row>
    <row r="1162" spans="1:22" x14ac:dyDescent="0.25">
      <c r="A1162" s="5">
        <v>1160</v>
      </c>
      <c r="B1162" s="1">
        <v>41912</v>
      </c>
      <c r="C1162" s="2">
        <v>211.80905200000001</v>
      </c>
      <c r="D1162" s="2">
        <v>150.058121</v>
      </c>
      <c r="E1162" s="9">
        <f t="shared" si="242"/>
        <v>14.072622630602638</v>
      </c>
      <c r="F1162" s="2">
        <f t="array" ref="F1162:G1162">LINEST(C1062:C1161,D1062:D1161)</f>
        <v>1.4514884079935335</v>
      </c>
      <c r="G1162" s="2">
        <v>-20.071193787393639</v>
      </c>
      <c r="H1162" s="2">
        <f t="shared" si="243"/>
        <v>197.73642936939737</v>
      </c>
      <c r="I1162" s="4">
        <f t="shared" si="229"/>
        <v>2.3782219381871195</v>
      </c>
      <c r="J1162" t="str">
        <f>_xlfn.IFS(I1162&gt;Backtesting!$H$15,IF(OR(J1161=$J$3,J1161=$J$5),$J$5,$J$3),I1162&lt;-Backtesting!$H$15,IF(OR(J1161=$J$4,J1161=$J$5),$J$5,$J$4),TRUE,IF(OR(J1161=$J$7,J1161=$J$6),$J$7,$J$6))</f>
        <v>Hold position</v>
      </c>
      <c r="K1162" t="str">
        <f t="shared" si="230"/>
        <v>SCB</v>
      </c>
      <c r="L1162" t="str">
        <f t="shared" si="231"/>
        <v>KBANK</v>
      </c>
      <c r="M1162" s="7">
        <f t="shared" si="234"/>
        <v>0</v>
      </c>
      <c r="N1162" s="7">
        <f t="shared" si="235"/>
        <v>0</v>
      </c>
      <c r="O1162" s="10">
        <f t="shared" si="236"/>
        <v>0</v>
      </c>
      <c r="P1162" s="4">
        <f t="shared" si="232"/>
        <v>126.40366533333327</v>
      </c>
      <c r="Q1162" s="19">
        <f t="shared" si="237"/>
        <v>126.40366533333327</v>
      </c>
      <c r="R1162" s="2">
        <f t="shared" si="238"/>
        <v>150.058121</v>
      </c>
      <c r="S1162" s="2">
        <f t="shared" si="239"/>
        <v>-211.80905200000001</v>
      </c>
      <c r="T1162" s="19">
        <f t="shared" si="240"/>
        <v>64.652734333333285</v>
      </c>
      <c r="U1162" s="19">
        <f t="shared" si="233"/>
        <v>-2.6344020369921502E-2</v>
      </c>
      <c r="V1162">
        <f t="shared" si="241"/>
        <v>2014</v>
      </c>
    </row>
    <row r="1163" spans="1:22" x14ac:dyDescent="0.25">
      <c r="A1163" s="5">
        <v>1161</v>
      </c>
      <c r="B1163" s="1">
        <v>41913</v>
      </c>
      <c r="C1163" s="2">
        <v>211.80905200000001</v>
      </c>
      <c r="D1163" s="2">
        <v>150.882645</v>
      </c>
      <c r="E1163" s="9">
        <f t="shared" si="242"/>
        <v>12.676644266540251</v>
      </c>
      <c r="F1163" s="2">
        <f t="array" ref="F1163:G1163">LINEST(C1063:C1162,D1063:D1162)</f>
        <v>1.4550523885602151</v>
      </c>
      <c r="G1163" s="2">
        <v>-20.40974526607323</v>
      </c>
      <c r="H1163" s="2">
        <f t="shared" si="243"/>
        <v>199.13240773345976</v>
      </c>
      <c r="I1163" s="4">
        <f t="shared" si="229"/>
        <v>2.023499245057724</v>
      </c>
      <c r="J1163" t="str">
        <f>_xlfn.IFS(I1163&gt;Backtesting!$H$15,IF(OR(J1162=$J$3,J1162=$J$5),$J$5,$J$3),I1163&lt;-Backtesting!$H$15,IF(OR(J1162=$J$4,J1162=$J$5),$J$5,$J$4),TRUE,IF(OR(J1162=$J$7,J1162=$J$6),$J$7,$J$6))</f>
        <v>Hold position</v>
      </c>
      <c r="K1163" t="str">
        <f t="shared" si="230"/>
        <v>SCB</v>
      </c>
      <c r="L1163" t="str">
        <f t="shared" si="231"/>
        <v>KBANK</v>
      </c>
      <c r="M1163" s="7">
        <f t="shared" si="234"/>
        <v>0</v>
      </c>
      <c r="N1163" s="7">
        <f t="shared" si="235"/>
        <v>0</v>
      </c>
      <c r="O1163" s="10">
        <f t="shared" si="236"/>
        <v>0</v>
      </c>
      <c r="P1163" s="4">
        <f t="shared" si="232"/>
        <v>126.40366533333327</v>
      </c>
      <c r="Q1163" s="19">
        <f t="shared" si="237"/>
        <v>126.40366533333327</v>
      </c>
      <c r="R1163" s="2">
        <f t="shared" si="238"/>
        <v>150.882645</v>
      </c>
      <c r="S1163" s="2">
        <f t="shared" si="239"/>
        <v>-211.80905200000001</v>
      </c>
      <c r="T1163" s="19">
        <f t="shared" si="240"/>
        <v>65.477258333333282</v>
      </c>
      <c r="U1163" s="19">
        <f t="shared" si="233"/>
        <v>1.2672482605907955E-2</v>
      </c>
      <c r="V1163">
        <f t="shared" si="241"/>
        <v>2014</v>
      </c>
    </row>
    <row r="1164" spans="1:22" x14ac:dyDescent="0.25">
      <c r="A1164" s="5">
        <v>1162</v>
      </c>
      <c r="B1164" s="1">
        <v>41914</v>
      </c>
      <c r="C1164" s="2">
        <v>212.71035800000001</v>
      </c>
      <c r="D1164" s="2">
        <v>147.996872</v>
      </c>
      <c r="E1164" s="9">
        <f t="shared" si="242"/>
        <v>17.608419063482529</v>
      </c>
      <c r="F1164" s="2">
        <f t="array" ref="F1164:G1164">LINEST(C1064:C1163,D1064:D1163)</f>
        <v>1.4592385274102941</v>
      </c>
      <c r="G1164" s="2">
        <v>-20.86079862209229</v>
      </c>
      <c r="H1164" s="2">
        <f t="shared" si="243"/>
        <v>195.10193893651748</v>
      </c>
      <c r="I1164" s="4">
        <f t="shared" ref="I1164:I1227" si="244">(E1164-AVERAGE(E1064:E1163))/_xlfn.STDEV.S(E1064:E1163)</f>
        <v>2.9174865852458507</v>
      </c>
      <c r="J1164" t="str">
        <f>_xlfn.IFS(I1164&gt;Backtesting!$H$15,IF(OR(J1163=$J$3,J1163=$J$5),$J$5,$J$3),I1164&lt;-Backtesting!$H$15,IF(OR(J1163=$J$4,J1163=$J$5),$J$5,$J$4),TRUE,IF(OR(J1163=$J$7,J1163=$J$6),$J$7,$J$6))</f>
        <v>Hold position</v>
      </c>
      <c r="K1164" t="str">
        <f t="shared" ref="K1164:K1227" si="245">_xlfn.IFS($J1164=$J$5,K1163,$J1164=$J$3,"SCB",$J1164=$J$4,"KBANK",TRUE,"Null")</f>
        <v>SCB</v>
      </c>
      <c r="L1164" t="str">
        <f t="shared" ref="L1164:L1227" si="246">_xlfn.IFS($J1164=$J$5,L1163,$J1164=$J$3,"KBANK",$J1164=$J$4,"SCB",TRUE,"Null")</f>
        <v>KBANK</v>
      </c>
      <c r="M1164" s="7">
        <f t="shared" si="234"/>
        <v>0</v>
      </c>
      <c r="N1164" s="7">
        <f t="shared" si="235"/>
        <v>0</v>
      </c>
      <c r="O1164" s="10">
        <f t="shared" si="236"/>
        <v>0</v>
      </c>
      <c r="P1164" s="4">
        <f t="shared" ref="P1164:P1227" si="247">Q1163</f>
        <v>126.40366533333327</v>
      </c>
      <c r="Q1164" s="19">
        <f t="shared" si="237"/>
        <v>126.40366533333327</v>
      </c>
      <c r="R1164" s="2">
        <f t="shared" si="238"/>
        <v>147.996872</v>
      </c>
      <c r="S1164" s="2">
        <f t="shared" si="239"/>
        <v>-212.71035800000001</v>
      </c>
      <c r="T1164" s="19">
        <f t="shared" si="240"/>
        <v>61.690179333333248</v>
      </c>
      <c r="U1164" s="19">
        <f t="shared" ref="U1164:U1227" si="248">LN(T1164/T1163)</f>
        <v>-5.95781311096856E-2</v>
      </c>
      <c r="V1164">
        <f t="shared" si="241"/>
        <v>2014</v>
      </c>
    </row>
    <row r="1165" spans="1:22" x14ac:dyDescent="0.25">
      <c r="A1165" s="5">
        <v>1163</v>
      </c>
      <c r="B1165" s="1">
        <v>41915</v>
      </c>
      <c r="C1165" s="2">
        <v>206.40112300000001</v>
      </c>
      <c r="D1165" s="2">
        <v>149.233643</v>
      </c>
      <c r="E1165" s="9">
        <f t="shared" si="242"/>
        <v>9.2952501251349702</v>
      </c>
      <c r="F1165" s="2">
        <f t="array" ref="F1165:G1165">LINEST(C1065:C1164,D1065:D1164)</f>
        <v>1.4615870874980383</v>
      </c>
      <c r="G1165" s="2">
        <v>-21.012092754226984</v>
      </c>
      <c r="H1165" s="2">
        <f t="shared" si="243"/>
        <v>197.10587287486504</v>
      </c>
      <c r="I1165" s="4">
        <f t="shared" si="244"/>
        <v>1.2482637761331015</v>
      </c>
      <c r="J1165" t="str">
        <f>_xlfn.IFS(I1165&gt;Backtesting!$H$15,IF(OR(J1164=$J$3,J1164=$J$5),$J$5,$J$3),I1165&lt;-Backtesting!$H$15,IF(OR(J1164=$J$4,J1164=$J$5),$J$5,$J$4),TRUE,IF(OR(J1164=$J$7,J1164=$J$6),$J$7,$J$6))</f>
        <v>Close position</v>
      </c>
      <c r="K1165" t="str">
        <f t="shared" si="245"/>
        <v>Null</v>
      </c>
      <c r="L1165" t="str">
        <f t="shared" si="246"/>
        <v>Null</v>
      </c>
      <c r="M1165" s="7">
        <f t="shared" si="234"/>
        <v>149.233643</v>
      </c>
      <c r="N1165" s="7">
        <f t="shared" si="235"/>
        <v>-206.40112300000001</v>
      </c>
      <c r="O1165" s="10">
        <f t="shared" si="236"/>
        <v>-57.167480000000012</v>
      </c>
      <c r="P1165" s="4">
        <f t="shared" si="247"/>
        <v>126.40366533333327</v>
      </c>
      <c r="Q1165" s="19">
        <f t="shared" si="237"/>
        <v>69.236185333333253</v>
      </c>
      <c r="R1165" s="2">
        <f t="shared" si="238"/>
        <v>0</v>
      </c>
      <c r="S1165" s="2">
        <f t="shared" si="239"/>
        <v>0</v>
      </c>
      <c r="T1165" s="19">
        <f t="shared" si="240"/>
        <v>69.236185333333253</v>
      </c>
      <c r="U1165" s="19">
        <f t="shared" si="248"/>
        <v>0.11539888516987616</v>
      </c>
      <c r="V1165">
        <f t="shared" si="241"/>
        <v>2014</v>
      </c>
    </row>
    <row r="1166" spans="1:22" x14ac:dyDescent="0.25">
      <c r="A1166" s="5">
        <v>1164</v>
      </c>
      <c r="B1166" s="1">
        <v>41918</v>
      </c>
      <c r="C1166" s="2">
        <v>198.28930700000001</v>
      </c>
      <c r="D1166" s="2">
        <v>146.347916</v>
      </c>
      <c r="E1166" s="9">
        <f t="shared" si="242"/>
        <v>5.3037208590293687</v>
      </c>
      <c r="F1166" s="2">
        <f t="array" ref="F1166:G1166">LINEST(C1066:C1165,D1066:D1165)</f>
        <v>1.4651420910101098</v>
      </c>
      <c r="G1166" s="2">
        <v>-21.43490552224128</v>
      </c>
      <c r="H1166" s="2">
        <f t="shared" si="243"/>
        <v>192.98558614097064</v>
      </c>
      <c r="I1166" s="4">
        <f t="shared" si="244"/>
        <v>0.50424535487448852</v>
      </c>
      <c r="J1166" t="str">
        <f>_xlfn.IFS(I1166&gt;Backtesting!$H$15,IF(OR(J1165=$J$3,J1165=$J$5),$J$5,$J$3),I1166&lt;-Backtesting!$H$15,IF(OR(J1165=$J$4,J1165=$J$5),$J$5,$J$4),TRUE,IF(OR(J1165=$J$7,J1165=$J$6),$J$7,$J$6))</f>
        <v>Do nothing</v>
      </c>
      <c r="K1166" t="str">
        <f t="shared" si="245"/>
        <v>Null</v>
      </c>
      <c r="L1166" t="str">
        <f t="shared" si="246"/>
        <v>Null</v>
      </c>
      <c r="M1166" s="7">
        <f t="shared" si="234"/>
        <v>0</v>
      </c>
      <c r="N1166" s="7">
        <f t="shared" si="235"/>
        <v>0</v>
      </c>
      <c r="O1166" s="10">
        <f t="shared" si="236"/>
        <v>0</v>
      </c>
      <c r="P1166" s="4">
        <f t="shared" si="247"/>
        <v>69.236185333333253</v>
      </c>
      <c r="Q1166" s="19">
        <f t="shared" si="237"/>
        <v>69.236185333333253</v>
      </c>
      <c r="R1166" s="2">
        <f t="shared" si="238"/>
        <v>0</v>
      </c>
      <c r="S1166" s="2">
        <f t="shared" si="239"/>
        <v>0</v>
      </c>
      <c r="T1166" s="19">
        <f t="shared" si="240"/>
        <v>69.236185333333253</v>
      </c>
      <c r="U1166" s="19">
        <f t="shared" si="248"/>
        <v>0</v>
      </c>
      <c r="V1166">
        <f t="shared" si="241"/>
        <v>2014</v>
      </c>
    </row>
    <row r="1167" spans="1:22" x14ac:dyDescent="0.25">
      <c r="A1167" s="5">
        <v>1165</v>
      </c>
      <c r="B1167" s="1">
        <v>41919</v>
      </c>
      <c r="C1167" s="2">
        <v>200.99323999999999</v>
      </c>
      <c r="D1167" s="2">
        <v>145.93563800000001</v>
      </c>
      <c r="E1167" s="9">
        <f t="shared" si="242"/>
        <v>8.5338043201190317</v>
      </c>
      <c r="F1167" s="2">
        <f t="array" ref="F1167:G1167">LINEST(C1067:C1166,D1067:D1166)</f>
        <v>1.4605547558261309</v>
      </c>
      <c r="G1167" s="2">
        <v>-20.687554445539689</v>
      </c>
      <c r="H1167" s="2">
        <f t="shared" si="243"/>
        <v>192.45943567988095</v>
      </c>
      <c r="I1167" s="4">
        <f t="shared" si="244"/>
        <v>1.0961470569821801</v>
      </c>
      <c r="J1167" t="str">
        <f>_xlfn.IFS(I1167&gt;Backtesting!$H$15,IF(OR(J1166=$J$3,J1166=$J$5),$J$5,$J$3),I1167&lt;-Backtesting!$H$15,IF(OR(J1166=$J$4,J1166=$J$5),$J$5,$J$4),TRUE,IF(OR(J1166=$J$7,J1166=$J$6),$J$7,$J$6))</f>
        <v>Do nothing</v>
      </c>
      <c r="K1167" t="str">
        <f t="shared" si="245"/>
        <v>Null</v>
      </c>
      <c r="L1167" t="str">
        <f t="shared" si="246"/>
        <v>Null</v>
      </c>
      <c r="M1167" s="7">
        <f t="shared" si="234"/>
        <v>0</v>
      </c>
      <c r="N1167" s="7">
        <f t="shared" si="235"/>
        <v>0</v>
      </c>
      <c r="O1167" s="10">
        <f t="shared" si="236"/>
        <v>0</v>
      </c>
      <c r="P1167" s="4">
        <f t="shared" si="247"/>
        <v>69.236185333333253</v>
      </c>
      <c r="Q1167" s="19">
        <f t="shared" si="237"/>
        <v>69.236185333333253</v>
      </c>
      <c r="R1167" s="2">
        <f t="shared" si="238"/>
        <v>0</v>
      </c>
      <c r="S1167" s="2">
        <f t="shared" si="239"/>
        <v>0</v>
      </c>
      <c r="T1167" s="19">
        <f t="shared" si="240"/>
        <v>69.236185333333253</v>
      </c>
      <c r="U1167" s="19">
        <f t="shared" si="248"/>
        <v>0</v>
      </c>
      <c r="V1167">
        <f t="shared" si="241"/>
        <v>2014</v>
      </c>
    </row>
    <row r="1168" spans="1:22" x14ac:dyDescent="0.25">
      <c r="A1168" s="5">
        <v>1166</v>
      </c>
      <c r="B1168" s="1">
        <v>41920</v>
      </c>
      <c r="C1168" s="2">
        <v>202.795883</v>
      </c>
      <c r="D1168" s="2">
        <v>146.347916</v>
      </c>
      <c r="E1168" s="9">
        <f t="shared" si="242"/>
        <v>9.6067130448770968</v>
      </c>
      <c r="F1168" s="2">
        <f t="array" ref="F1168:G1168">LINEST(C1068:C1167,D1068:D1167)</f>
        <v>1.4537316476445481</v>
      </c>
      <c r="G1168" s="2">
        <v>-19.561427100903018</v>
      </c>
      <c r="H1168" s="2">
        <f t="shared" si="243"/>
        <v>193.18916995512291</v>
      </c>
      <c r="I1168" s="4">
        <f t="shared" si="244"/>
        <v>1.2757563540631192</v>
      </c>
      <c r="J1168" t="str">
        <f>_xlfn.IFS(I1168&gt;Backtesting!$H$15,IF(OR(J1167=$J$3,J1167=$J$5),$J$5,$J$3),I1168&lt;-Backtesting!$H$15,IF(OR(J1167=$J$4,J1167=$J$5),$J$5,$J$4),TRUE,IF(OR(J1167=$J$7,J1167=$J$6),$J$7,$J$6))</f>
        <v>Do nothing</v>
      </c>
      <c r="K1168" t="str">
        <f t="shared" si="245"/>
        <v>Null</v>
      </c>
      <c r="L1168" t="str">
        <f t="shared" si="246"/>
        <v>Null</v>
      </c>
      <c r="M1168" s="7">
        <f t="shared" si="234"/>
        <v>0</v>
      </c>
      <c r="N1168" s="7">
        <f t="shared" si="235"/>
        <v>0</v>
      </c>
      <c r="O1168" s="10">
        <f t="shared" si="236"/>
        <v>0</v>
      </c>
      <c r="P1168" s="4">
        <f t="shared" si="247"/>
        <v>69.236185333333253</v>
      </c>
      <c r="Q1168" s="19">
        <f t="shared" si="237"/>
        <v>69.236185333333253</v>
      </c>
      <c r="R1168" s="2">
        <f t="shared" si="238"/>
        <v>0</v>
      </c>
      <c r="S1168" s="2">
        <f t="shared" si="239"/>
        <v>0</v>
      </c>
      <c r="T1168" s="19">
        <f t="shared" si="240"/>
        <v>69.236185333333253</v>
      </c>
      <c r="U1168" s="19">
        <f t="shared" si="248"/>
        <v>0</v>
      </c>
      <c r="V1168">
        <f t="shared" si="241"/>
        <v>2014</v>
      </c>
    </row>
    <row r="1169" spans="1:22" x14ac:dyDescent="0.25">
      <c r="A1169" s="5">
        <v>1167</v>
      </c>
      <c r="B1169" s="1">
        <v>41921</v>
      </c>
      <c r="C1169" s="2">
        <v>207.30246</v>
      </c>
      <c r="D1169" s="2">
        <v>147.584641</v>
      </c>
      <c r="E1169" s="9">
        <f t="shared" si="242"/>
        <v>12.185038491506532</v>
      </c>
      <c r="F1169" s="2">
        <f t="array" ref="F1169:G1169">LINEST(C1069:C1168,D1069:D1168)</f>
        <v>1.4475283050108512</v>
      </c>
      <c r="G1169" s="2">
        <v>-18.515523723871524</v>
      </c>
      <c r="H1169" s="2">
        <f t="shared" si="243"/>
        <v>195.11742150849346</v>
      </c>
      <c r="I1169" s="4">
        <f t="shared" si="244"/>
        <v>1.7212921442141627</v>
      </c>
      <c r="J1169" t="str">
        <f>_xlfn.IFS(I1169&gt;Backtesting!$H$15,IF(OR(J1168=$J$3,J1168=$J$5),$J$5,$J$3),I1169&lt;-Backtesting!$H$15,IF(OR(J1168=$J$4,J1168=$J$5),$J$5,$J$4),TRUE,IF(OR(J1168=$J$7,J1168=$J$6),$J$7,$J$6))</f>
        <v>Do nothing</v>
      </c>
      <c r="K1169" t="str">
        <f t="shared" si="245"/>
        <v>Null</v>
      </c>
      <c r="L1169" t="str">
        <f t="shared" si="246"/>
        <v>Null</v>
      </c>
      <c r="M1169" s="7">
        <f t="shared" si="234"/>
        <v>0</v>
      </c>
      <c r="N1169" s="7">
        <f t="shared" si="235"/>
        <v>0</v>
      </c>
      <c r="O1169" s="10">
        <f t="shared" si="236"/>
        <v>0</v>
      </c>
      <c r="P1169" s="4">
        <f t="shared" si="247"/>
        <v>69.236185333333253</v>
      </c>
      <c r="Q1169" s="19">
        <f t="shared" si="237"/>
        <v>69.236185333333253</v>
      </c>
      <c r="R1169" s="2">
        <f t="shared" si="238"/>
        <v>0</v>
      </c>
      <c r="S1169" s="2">
        <f t="shared" si="239"/>
        <v>0</v>
      </c>
      <c r="T1169" s="19">
        <f t="shared" si="240"/>
        <v>69.236185333333253</v>
      </c>
      <c r="U1169" s="19">
        <f t="shared" si="248"/>
        <v>0</v>
      </c>
      <c r="V1169">
        <f t="shared" si="241"/>
        <v>2014</v>
      </c>
    </row>
    <row r="1170" spans="1:22" x14ac:dyDescent="0.25">
      <c r="A1170" s="5">
        <v>1168</v>
      </c>
      <c r="B1170" s="1">
        <v>41922</v>
      </c>
      <c r="C1170" s="2">
        <v>205.499832</v>
      </c>
      <c r="D1170" s="2">
        <v>146.347916</v>
      </c>
      <c r="E1170" s="9">
        <f t="shared" si="242"/>
        <v>12.000434318744141</v>
      </c>
      <c r="F1170" s="2">
        <f t="array" ref="F1170:G1170">LINEST(C1070:C1169,D1070:D1169)</f>
        <v>1.4432194616756395</v>
      </c>
      <c r="G1170" s="2">
        <v>-17.712762865615844</v>
      </c>
      <c r="H1170" s="2">
        <f t="shared" si="243"/>
        <v>193.49939768125586</v>
      </c>
      <c r="I1170" s="4">
        <f t="shared" si="244"/>
        <v>1.6464850851041148</v>
      </c>
      <c r="J1170" t="str">
        <f>_xlfn.IFS(I1170&gt;Backtesting!$H$15,IF(OR(J1169=$J$3,J1169=$J$5),$J$5,$J$3),I1170&lt;-Backtesting!$H$15,IF(OR(J1169=$J$4,J1169=$J$5),$J$5,$J$4),TRUE,IF(OR(J1169=$J$7,J1169=$J$6),$J$7,$J$6))</f>
        <v>Do nothing</v>
      </c>
      <c r="K1170" t="str">
        <f t="shared" si="245"/>
        <v>Null</v>
      </c>
      <c r="L1170" t="str">
        <f t="shared" si="246"/>
        <v>Null</v>
      </c>
      <c r="M1170" s="7">
        <f t="shared" si="234"/>
        <v>0</v>
      </c>
      <c r="N1170" s="7">
        <f t="shared" si="235"/>
        <v>0</v>
      </c>
      <c r="O1170" s="10">
        <f t="shared" si="236"/>
        <v>0</v>
      </c>
      <c r="P1170" s="4">
        <f t="shared" si="247"/>
        <v>69.236185333333253</v>
      </c>
      <c r="Q1170" s="19">
        <f t="shared" si="237"/>
        <v>69.236185333333253</v>
      </c>
      <c r="R1170" s="2">
        <f t="shared" si="238"/>
        <v>0</v>
      </c>
      <c r="S1170" s="2">
        <f t="shared" si="239"/>
        <v>0</v>
      </c>
      <c r="T1170" s="19">
        <f t="shared" si="240"/>
        <v>69.236185333333253</v>
      </c>
      <c r="U1170" s="19">
        <f t="shared" si="248"/>
        <v>0</v>
      </c>
      <c r="V1170">
        <f t="shared" si="241"/>
        <v>2014</v>
      </c>
    </row>
    <row r="1171" spans="1:22" x14ac:dyDescent="0.25">
      <c r="A1171" s="5">
        <v>1169</v>
      </c>
      <c r="B1171" s="1">
        <v>41925</v>
      </c>
      <c r="C1171" s="2">
        <v>201.89454699999999</v>
      </c>
      <c r="D1171" s="2">
        <v>145.52340699999999</v>
      </c>
      <c r="E1171" s="9">
        <f t="shared" si="242"/>
        <v>9.4112326115719043</v>
      </c>
      <c r="F1171" s="2">
        <f t="array" ref="F1171:G1171">LINEST(C1071:C1170,D1071:D1170)</f>
        <v>1.4367645311184412</v>
      </c>
      <c r="G1171" s="2">
        <v>-16.599555236684978</v>
      </c>
      <c r="H1171" s="2">
        <f t="shared" si="243"/>
        <v>192.48331438842808</v>
      </c>
      <c r="I1171" s="4">
        <f t="shared" si="244"/>
        <v>1.1526090791059271</v>
      </c>
      <c r="J1171" t="str">
        <f>_xlfn.IFS(I1171&gt;Backtesting!$H$15,IF(OR(J1170=$J$3,J1170=$J$5),$J$5,$J$3),I1171&lt;-Backtesting!$H$15,IF(OR(J1170=$J$4,J1170=$J$5),$J$5,$J$4),TRUE,IF(OR(J1170=$J$7,J1170=$J$6),$J$7,$J$6))</f>
        <v>Do nothing</v>
      </c>
      <c r="K1171" t="str">
        <f t="shared" si="245"/>
        <v>Null</v>
      </c>
      <c r="L1171" t="str">
        <f t="shared" si="246"/>
        <v>Null</v>
      </c>
      <c r="M1171" s="7">
        <f t="shared" si="234"/>
        <v>0</v>
      </c>
      <c r="N1171" s="7">
        <f t="shared" si="235"/>
        <v>0</v>
      </c>
      <c r="O1171" s="10">
        <f t="shared" si="236"/>
        <v>0</v>
      </c>
      <c r="P1171" s="4">
        <f t="shared" si="247"/>
        <v>69.236185333333253</v>
      </c>
      <c r="Q1171" s="19">
        <f t="shared" si="237"/>
        <v>69.236185333333253</v>
      </c>
      <c r="R1171" s="2">
        <f t="shared" si="238"/>
        <v>0</v>
      </c>
      <c r="S1171" s="2">
        <f t="shared" si="239"/>
        <v>0</v>
      </c>
      <c r="T1171" s="19">
        <f t="shared" si="240"/>
        <v>69.236185333333253</v>
      </c>
      <c r="U1171" s="19">
        <f t="shared" si="248"/>
        <v>0</v>
      </c>
      <c r="V1171">
        <f t="shared" si="241"/>
        <v>2014</v>
      </c>
    </row>
    <row r="1172" spans="1:22" x14ac:dyDescent="0.25">
      <c r="A1172" s="5">
        <v>1170</v>
      </c>
      <c r="B1172" s="1">
        <v>41926</v>
      </c>
      <c r="C1172" s="2">
        <v>201.89454699999999</v>
      </c>
      <c r="D1172" s="2">
        <v>145.93563800000001</v>
      </c>
      <c r="E1172" s="9">
        <f t="shared" si="242"/>
        <v>8.6816382157343526</v>
      </c>
      <c r="F1172" s="2">
        <f t="array" ref="F1172:G1172">LINEST(C1072:C1171,D1072:D1171)</f>
        <v>1.4281071371995262</v>
      </c>
      <c r="G1172" s="2">
        <v>-15.198817415300766</v>
      </c>
      <c r="H1172" s="2">
        <f t="shared" si="243"/>
        <v>193.21290878426564</v>
      </c>
      <c r="I1172" s="4">
        <f t="shared" si="244"/>
        <v>1.0077018536761326</v>
      </c>
      <c r="J1172" t="str">
        <f>_xlfn.IFS(I1172&gt;Backtesting!$H$15,IF(OR(J1171=$J$3,J1171=$J$5),$J$5,$J$3),I1172&lt;-Backtesting!$H$15,IF(OR(J1171=$J$4,J1171=$J$5),$J$5,$J$4),TRUE,IF(OR(J1171=$J$7,J1171=$J$6),$J$7,$J$6))</f>
        <v>Do nothing</v>
      </c>
      <c r="K1172" t="str">
        <f t="shared" si="245"/>
        <v>Null</v>
      </c>
      <c r="L1172" t="str">
        <f t="shared" si="246"/>
        <v>Null</v>
      </c>
      <c r="M1172" s="7">
        <f t="shared" si="234"/>
        <v>0</v>
      </c>
      <c r="N1172" s="7">
        <f t="shared" si="235"/>
        <v>0</v>
      </c>
      <c r="O1172" s="10">
        <f t="shared" si="236"/>
        <v>0</v>
      </c>
      <c r="P1172" s="4">
        <f t="shared" si="247"/>
        <v>69.236185333333253</v>
      </c>
      <c r="Q1172" s="19">
        <f t="shared" si="237"/>
        <v>69.236185333333253</v>
      </c>
      <c r="R1172" s="2">
        <f t="shared" si="238"/>
        <v>0</v>
      </c>
      <c r="S1172" s="2">
        <f t="shared" si="239"/>
        <v>0</v>
      </c>
      <c r="T1172" s="19">
        <f t="shared" si="240"/>
        <v>69.236185333333253</v>
      </c>
      <c r="U1172" s="19">
        <f t="shared" si="248"/>
        <v>0</v>
      </c>
      <c r="V1172">
        <f t="shared" si="241"/>
        <v>2014</v>
      </c>
    </row>
    <row r="1173" spans="1:22" x14ac:dyDescent="0.25">
      <c r="A1173" s="5">
        <v>1171</v>
      </c>
      <c r="B1173" s="1">
        <v>41927</v>
      </c>
      <c r="C1173" s="2">
        <v>201.89454699999999</v>
      </c>
      <c r="D1173" s="2">
        <v>144.69892899999999</v>
      </c>
      <c r="E1173" s="9">
        <f t="shared" si="242"/>
        <v>10.3043579868108</v>
      </c>
      <c r="F1173" s="2">
        <f t="array" ref="F1173:G1173">LINEST(C1073:C1172,D1073:D1172)</f>
        <v>1.4191835494710232</v>
      </c>
      <c r="G1173" s="2">
        <v>-13.764150649686371</v>
      </c>
      <c r="H1173" s="2">
        <f t="shared" si="243"/>
        <v>191.59018901318919</v>
      </c>
      <c r="I1173" s="4">
        <f t="shared" si="244"/>
        <v>1.2767299206147251</v>
      </c>
      <c r="J1173" t="str">
        <f>_xlfn.IFS(I1173&gt;Backtesting!$H$15,IF(OR(J1172=$J$3,J1172=$J$5),$J$5,$J$3),I1173&lt;-Backtesting!$H$15,IF(OR(J1172=$J$4,J1172=$J$5),$J$5,$J$4),TRUE,IF(OR(J1172=$J$7,J1172=$J$6),$J$7,$J$6))</f>
        <v>Do nothing</v>
      </c>
      <c r="K1173" t="str">
        <f t="shared" si="245"/>
        <v>Null</v>
      </c>
      <c r="L1173" t="str">
        <f t="shared" si="246"/>
        <v>Null</v>
      </c>
      <c r="M1173" s="7">
        <f t="shared" si="234"/>
        <v>0</v>
      </c>
      <c r="N1173" s="7">
        <f t="shared" si="235"/>
        <v>0</v>
      </c>
      <c r="O1173" s="10">
        <f t="shared" si="236"/>
        <v>0</v>
      </c>
      <c r="P1173" s="4">
        <f t="shared" si="247"/>
        <v>69.236185333333253</v>
      </c>
      <c r="Q1173" s="19">
        <f t="shared" si="237"/>
        <v>69.236185333333253</v>
      </c>
      <c r="R1173" s="2">
        <f t="shared" si="238"/>
        <v>0</v>
      </c>
      <c r="S1173" s="2">
        <f t="shared" si="239"/>
        <v>0</v>
      </c>
      <c r="T1173" s="19">
        <f t="shared" si="240"/>
        <v>69.236185333333253</v>
      </c>
      <c r="U1173" s="19">
        <f t="shared" si="248"/>
        <v>0</v>
      </c>
      <c r="V1173">
        <f t="shared" si="241"/>
        <v>2014</v>
      </c>
    </row>
    <row r="1174" spans="1:22" x14ac:dyDescent="0.25">
      <c r="A1174" s="5">
        <v>1172</v>
      </c>
      <c r="B1174" s="1">
        <v>41928</v>
      </c>
      <c r="C1174" s="2">
        <v>200.091949</v>
      </c>
      <c r="D1174" s="2">
        <v>142.22543300000001</v>
      </c>
      <c r="E1174" s="9">
        <f t="shared" si="242"/>
        <v>11.908300083427548</v>
      </c>
      <c r="F1174" s="2">
        <f t="array" ref="F1174:G1174">LINEST(C1074:C1173,D1074:D1173)</f>
        <v>1.4174824348025656</v>
      </c>
      <c r="G1174" s="2">
        <v>-13.418404143116732</v>
      </c>
      <c r="H1174" s="2">
        <f t="shared" si="243"/>
        <v>188.18364891657245</v>
      </c>
      <c r="I1174" s="4">
        <f t="shared" si="244"/>
        <v>1.5465690583023246</v>
      </c>
      <c r="J1174" t="str">
        <f>_xlfn.IFS(I1174&gt;Backtesting!$H$15,IF(OR(J1173=$J$3,J1173=$J$5),$J$5,$J$3),I1174&lt;-Backtesting!$H$15,IF(OR(J1173=$J$4,J1173=$J$5),$J$5,$J$4),TRUE,IF(OR(J1173=$J$7,J1173=$J$6),$J$7,$J$6))</f>
        <v>Do nothing</v>
      </c>
      <c r="K1174" t="str">
        <f t="shared" si="245"/>
        <v>Null</v>
      </c>
      <c r="L1174" t="str">
        <f t="shared" si="246"/>
        <v>Null</v>
      </c>
      <c r="M1174" s="7">
        <f t="shared" si="234"/>
        <v>0</v>
      </c>
      <c r="N1174" s="7">
        <f t="shared" si="235"/>
        <v>0</v>
      </c>
      <c r="O1174" s="10">
        <f t="shared" si="236"/>
        <v>0</v>
      </c>
      <c r="P1174" s="4">
        <f t="shared" si="247"/>
        <v>69.236185333333253</v>
      </c>
      <c r="Q1174" s="19">
        <f t="shared" si="237"/>
        <v>69.236185333333253</v>
      </c>
      <c r="R1174" s="2">
        <f t="shared" si="238"/>
        <v>0</v>
      </c>
      <c r="S1174" s="2">
        <f t="shared" si="239"/>
        <v>0</v>
      </c>
      <c r="T1174" s="19">
        <f t="shared" si="240"/>
        <v>69.236185333333253</v>
      </c>
      <c r="U1174" s="19">
        <f t="shared" si="248"/>
        <v>0</v>
      </c>
      <c r="V1174">
        <f t="shared" si="241"/>
        <v>2014</v>
      </c>
    </row>
    <row r="1175" spans="1:22" x14ac:dyDescent="0.25">
      <c r="A1175" s="5">
        <v>1173</v>
      </c>
      <c r="B1175" s="1">
        <v>41929</v>
      </c>
      <c r="C1175" s="2">
        <v>200.99323999999999</v>
      </c>
      <c r="D1175" s="2">
        <v>142.63767999999999</v>
      </c>
      <c r="E1175" s="9">
        <f t="shared" si="242"/>
        <v>12.083490204634643</v>
      </c>
      <c r="F1175" s="2">
        <f t="array" ref="F1175:G1175">LINEST(C1075:C1174,D1075:D1174)</f>
        <v>1.4104351697877624</v>
      </c>
      <c r="G1175" s="2">
        <v>-12.271450613567168</v>
      </c>
      <c r="H1175" s="2">
        <f t="shared" si="243"/>
        <v>188.90974979536534</v>
      </c>
      <c r="I1175" s="4">
        <f t="shared" si="244"/>
        <v>1.5584417779504673</v>
      </c>
      <c r="J1175" t="str">
        <f>_xlfn.IFS(I1175&gt;Backtesting!$H$15,IF(OR(J1174=$J$3,J1174=$J$5),$J$5,$J$3),I1175&lt;-Backtesting!$H$15,IF(OR(J1174=$J$4,J1174=$J$5),$J$5,$J$4),TRUE,IF(OR(J1174=$J$7,J1174=$J$6),$J$7,$J$6))</f>
        <v>Do nothing</v>
      </c>
      <c r="K1175" t="str">
        <f t="shared" si="245"/>
        <v>Null</v>
      </c>
      <c r="L1175" t="str">
        <f t="shared" si="246"/>
        <v>Null</v>
      </c>
      <c r="M1175" s="7">
        <f t="shared" si="234"/>
        <v>0</v>
      </c>
      <c r="N1175" s="7">
        <f t="shared" si="235"/>
        <v>0</v>
      </c>
      <c r="O1175" s="10">
        <f t="shared" si="236"/>
        <v>0</v>
      </c>
      <c r="P1175" s="4">
        <f t="shared" si="247"/>
        <v>69.236185333333253</v>
      </c>
      <c r="Q1175" s="19">
        <f t="shared" si="237"/>
        <v>69.236185333333253</v>
      </c>
      <c r="R1175" s="2">
        <f t="shared" si="238"/>
        <v>0</v>
      </c>
      <c r="S1175" s="2">
        <f t="shared" si="239"/>
        <v>0</v>
      </c>
      <c r="T1175" s="19">
        <f t="shared" si="240"/>
        <v>69.236185333333253</v>
      </c>
      <c r="U1175" s="19">
        <f t="shared" si="248"/>
        <v>0</v>
      </c>
      <c r="V1175">
        <f t="shared" si="241"/>
        <v>2014</v>
      </c>
    </row>
    <row r="1176" spans="1:22" x14ac:dyDescent="0.25">
      <c r="A1176" s="5">
        <v>1174</v>
      </c>
      <c r="B1176" s="1">
        <v>41932</v>
      </c>
      <c r="C1176" s="2">
        <v>208.20375100000001</v>
      </c>
      <c r="D1176" s="2">
        <v>143.87439000000001</v>
      </c>
      <c r="E1176" s="9">
        <f t="shared" si="242"/>
        <v>17.317605723983831</v>
      </c>
      <c r="F1176" s="2">
        <f t="array" ref="F1176:G1176">LINEST(C1076:C1175,D1076:D1175)</f>
        <v>1.3882332660824472</v>
      </c>
      <c r="G1176" s="2">
        <v>-8.8450690593036256</v>
      </c>
      <c r="H1176" s="2">
        <f t="shared" si="243"/>
        <v>190.88614527601618</v>
      </c>
      <c r="I1176" s="4">
        <f t="shared" si="244"/>
        <v>2.4158702930629525</v>
      </c>
      <c r="J1176" t="str">
        <f>_xlfn.IFS(I1176&gt;Backtesting!$H$15,IF(OR(J1175=$J$3,J1175=$J$5),$J$5,$J$3),I1176&lt;-Backtesting!$H$15,IF(OR(J1175=$J$4,J1175=$J$5),$J$5,$J$4),TRUE,IF(OR(J1175=$J$7,J1175=$J$6),$J$7,$J$6))</f>
        <v>Short KBANK Long SCB</v>
      </c>
      <c r="K1176" t="str">
        <f t="shared" si="245"/>
        <v>SCB</v>
      </c>
      <c r="L1176" t="str">
        <f t="shared" si="246"/>
        <v>KBANK</v>
      </c>
      <c r="M1176" s="7">
        <f t="shared" si="234"/>
        <v>208.20375100000001</v>
      </c>
      <c r="N1176" s="7">
        <f t="shared" si="235"/>
        <v>-143.87439000000001</v>
      </c>
      <c r="O1176" s="10">
        <f t="shared" si="236"/>
        <v>64.329361000000006</v>
      </c>
      <c r="P1176" s="4">
        <f t="shared" si="247"/>
        <v>69.236185333333253</v>
      </c>
      <c r="Q1176" s="19">
        <f t="shared" si="237"/>
        <v>133.56554633333326</v>
      </c>
      <c r="R1176" s="2">
        <f t="shared" si="238"/>
        <v>143.87439000000001</v>
      </c>
      <c r="S1176" s="2">
        <f t="shared" si="239"/>
        <v>-208.20375100000001</v>
      </c>
      <c r="T1176" s="19">
        <f t="shared" si="240"/>
        <v>69.236185333333253</v>
      </c>
      <c r="U1176" s="19">
        <f t="shared" si="248"/>
        <v>0</v>
      </c>
      <c r="V1176">
        <f t="shared" si="241"/>
        <v>2014</v>
      </c>
    </row>
    <row r="1177" spans="1:22" x14ac:dyDescent="0.25">
      <c r="A1177" s="5">
        <v>1175</v>
      </c>
      <c r="B1177" s="1">
        <v>41933</v>
      </c>
      <c r="C1177" s="2">
        <v>209.105087</v>
      </c>
      <c r="D1177" s="2">
        <v>142.22543300000001</v>
      </c>
      <c r="E1177" s="9">
        <f t="shared" si="242"/>
        <v>20.228168914437788</v>
      </c>
      <c r="F1177" s="2">
        <f t="array" ref="F1177:G1177">LINEST(C1077:C1176,D1077:D1176)</f>
        <v>1.3708534144878783</v>
      </c>
      <c r="G1177" s="2">
        <v>-6.0933023695047837</v>
      </c>
      <c r="H1177" s="2">
        <f t="shared" si="243"/>
        <v>188.87691808556221</v>
      </c>
      <c r="I1177" s="4">
        <f t="shared" si="244"/>
        <v>2.8142162352739368</v>
      </c>
      <c r="J1177" t="str">
        <f>_xlfn.IFS(I1177&gt;Backtesting!$H$15,IF(OR(J1176=$J$3,J1176=$J$5),$J$5,$J$3),I1177&lt;-Backtesting!$H$15,IF(OR(J1176=$J$4,J1176=$J$5),$J$5,$J$4),TRUE,IF(OR(J1176=$J$7,J1176=$J$6),$J$7,$J$6))</f>
        <v>Hold position</v>
      </c>
      <c r="K1177" t="str">
        <f t="shared" si="245"/>
        <v>SCB</v>
      </c>
      <c r="L1177" t="str">
        <f t="shared" si="246"/>
        <v>KBANK</v>
      </c>
      <c r="M1177" s="7">
        <f t="shared" si="234"/>
        <v>0</v>
      </c>
      <c r="N1177" s="7">
        <f t="shared" si="235"/>
        <v>0</v>
      </c>
      <c r="O1177" s="10">
        <f t="shared" si="236"/>
        <v>0</v>
      </c>
      <c r="P1177" s="4">
        <f t="shared" si="247"/>
        <v>133.56554633333326</v>
      </c>
      <c r="Q1177" s="19">
        <f t="shared" si="237"/>
        <v>133.56554633333326</v>
      </c>
      <c r="R1177" s="2">
        <f t="shared" si="238"/>
        <v>142.22543300000001</v>
      </c>
      <c r="S1177" s="2">
        <f t="shared" si="239"/>
        <v>-209.105087</v>
      </c>
      <c r="T1177" s="19">
        <f t="shared" si="240"/>
        <v>66.685892333333271</v>
      </c>
      <c r="U1177" s="19">
        <f t="shared" si="248"/>
        <v>-3.7530214090391013E-2</v>
      </c>
      <c r="V1177">
        <f t="shared" si="241"/>
        <v>2014</v>
      </c>
    </row>
    <row r="1178" spans="1:22" x14ac:dyDescent="0.25">
      <c r="A1178" s="5">
        <v>1176</v>
      </c>
      <c r="B1178" s="1">
        <v>41934</v>
      </c>
      <c r="C1178" s="2">
        <v>209.105087</v>
      </c>
      <c r="D1178" s="2">
        <v>140.164185</v>
      </c>
      <c r="E1178" s="9">
        <f t="shared" si="242"/>
        <v>22.60987648944257</v>
      </c>
      <c r="F1178" s="2">
        <f t="array" ref="F1178:G1178">LINEST(C1078:C1177,D1078:D1177)</f>
        <v>1.3413017537151717</v>
      </c>
      <c r="G1178" s="2">
        <v>-1.5072566380003423</v>
      </c>
      <c r="H1178" s="2">
        <f t="shared" si="243"/>
        <v>186.49521051055743</v>
      </c>
      <c r="I1178" s="4">
        <f t="shared" si="244"/>
        <v>3.0667366139842591</v>
      </c>
      <c r="J1178" t="str">
        <f>_xlfn.IFS(I1178&gt;Backtesting!$H$15,IF(OR(J1177=$J$3,J1177=$J$5),$J$5,$J$3),I1178&lt;-Backtesting!$H$15,IF(OR(J1177=$J$4,J1177=$J$5),$J$5,$J$4),TRUE,IF(OR(J1177=$J$7,J1177=$J$6),$J$7,$J$6))</f>
        <v>Hold position</v>
      </c>
      <c r="K1178" t="str">
        <f t="shared" si="245"/>
        <v>SCB</v>
      </c>
      <c r="L1178" t="str">
        <f t="shared" si="246"/>
        <v>KBANK</v>
      </c>
      <c r="M1178" s="7">
        <f t="shared" si="234"/>
        <v>0</v>
      </c>
      <c r="N1178" s="7">
        <f t="shared" si="235"/>
        <v>0</v>
      </c>
      <c r="O1178" s="10">
        <f t="shared" si="236"/>
        <v>0</v>
      </c>
      <c r="P1178" s="4">
        <f t="shared" si="247"/>
        <v>133.56554633333326</v>
      </c>
      <c r="Q1178" s="19">
        <f t="shared" si="237"/>
        <v>133.56554633333326</v>
      </c>
      <c r="R1178" s="2">
        <f t="shared" si="238"/>
        <v>140.164185</v>
      </c>
      <c r="S1178" s="2">
        <f t="shared" si="239"/>
        <v>-209.105087</v>
      </c>
      <c r="T1178" s="19">
        <f t="shared" si="240"/>
        <v>64.624644333333237</v>
      </c>
      <c r="U1178" s="19">
        <f t="shared" si="248"/>
        <v>-3.1397592037616995E-2</v>
      </c>
      <c r="V1178">
        <f t="shared" si="241"/>
        <v>2014</v>
      </c>
    </row>
    <row r="1179" spans="1:22" x14ac:dyDescent="0.25">
      <c r="A1179" s="5">
        <v>1177</v>
      </c>
      <c r="B1179" s="1">
        <v>41936</v>
      </c>
      <c r="C1179" s="2">
        <v>211.80905200000001</v>
      </c>
      <c r="D1179" s="2">
        <v>142.63767999999999</v>
      </c>
      <c r="E1179" s="9">
        <f t="shared" si="242"/>
        <v>21.47825045172911</v>
      </c>
      <c r="F1179" s="2">
        <f t="array" ref="F1179:G1179">LINEST(C1079:C1178,D1079:D1178)</f>
        <v>1.2912133846663161</v>
      </c>
      <c r="G1179" s="2">
        <v>6.1551199745200051</v>
      </c>
      <c r="H1179" s="2">
        <f t="shared" si="243"/>
        <v>190.3308015482709</v>
      </c>
      <c r="I1179" s="4">
        <f t="shared" si="244"/>
        <v>2.7309419154464227</v>
      </c>
      <c r="J1179" t="str">
        <f>_xlfn.IFS(I1179&gt;Backtesting!$H$15,IF(OR(J1178=$J$3,J1178=$J$5),$J$5,$J$3),I1179&lt;-Backtesting!$H$15,IF(OR(J1178=$J$4,J1178=$J$5),$J$5,$J$4),TRUE,IF(OR(J1178=$J$7,J1178=$J$6),$J$7,$J$6))</f>
        <v>Hold position</v>
      </c>
      <c r="K1179" t="str">
        <f t="shared" si="245"/>
        <v>SCB</v>
      </c>
      <c r="L1179" t="str">
        <f t="shared" si="246"/>
        <v>KBANK</v>
      </c>
      <c r="M1179" s="7">
        <f t="shared" si="234"/>
        <v>0</v>
      </c>
      <c r="N1179" s="7">
        <f t="shared" si="235"/>
        <v>0</v>
      </c>
      <c r="O1179" s="10">
        <f t="shared" si="236"/>
        <v>0</v>
      </c>
      <c r="P1179" s="4">
        <f t="shared" si="247"/>
        <v>133.56554633333326</v>
      </c>
      <c r="Q1179" s="19">
        <f t="shared" si="237"/>
        <v>133.56554633333326</v>
      </c>
      <c r="R1179" s="2">
        <f t="shared" si="238"/>
        <v>142.63767999999999</v>
      </c>
      <c r="S1179" s="2">
        <f t="shared" si="239"/>
        <v>-211.80905200000001</v>
      </c>
      <c r="T1179" s="19">
        <f t="shared" si="240"/>
        <v>64.39417433333324</v>
      </c>
      <c r="U1179" s="19">
        <f t="shared" si="248"/>
        <v>-3.5726609113797027E-3</v>
      </c>
      <c r="V1179">
        <f t="shared" si="241"/>
        <v>2014</v>
      </c>
    </row>
    <row r="1180" spans="1:22" x14ac:dyDescent="0.25">
      <c r="A1180" s="5">
        <v>1178</v>
      </c>
      <c r="B1180" s="1">
        <v>41939</v>
      </c>
      <c r="C1180" s="2">
        <v>213.61166399999999</v>
      </c>
      <c r="D1180" s="2">
        <v>142.22543300000001</v>
      </c>
      <c r="E1180" s="9">
        <f t="shared" si="242"/>
        <v>23.311131107921767</v>
      </c>
      <c r="F1180" s="2">
        <f t="array" ref="F1180:G1180">LINEST(C1080:C1179,D1080:D1179)</f>
        <v>1.2477540929545277</v>
      </c>
      <c r="G1180" s="2">
        <v>12.83816674409826</v>
      </c>
      <c r="H1180" s="2">
        <f t="shared" si="243"/>
        <v>190.30053289207822</v>
      </c>
      <c r="I1180" s="4">
        <f t="shared" si="244"/>
        <v>2.8794360083182511</v>
      </c>
      <c r="J1180" t="str">
        <f>_xlfn.IFS(I1180&gt;Backtesting!$H$15,IF(OR(J1179=$J$3,J1179=$J$5),$J$5,$J$3),I1180&lt;-Backtesting!$H$15,IF(OR(J1179=$J$4,J1179=$J$5),$J$5,$J$4),TRUE,IF(OR(J1179=$J$7,J1179=$J$6),$J$7,$J$6))</f>
        <v>Hold position</v>
      </c>
      <c r="K1180" t="str">
        <f t="shared" si="245"/>
        <v>SCB</v>
      </c>
      <c r="L1180" t="str">
        <f t="shared" si="246"/>
        <v>KBANK</v>
      </c>
      <c r="M1180" s="7">
        <f t="shared" si="234"/>
        <v>0</v>
      </c>
      <c r="N1180" s="7">
        <f t="shared" si="235"/>
        <v>0</v>
      </c>
      <c r="O1180" s="10">
        <f t="shared" si="236"/>
        <v>0</v>
      </c>
      <c r="P1180" s="4">
        <f t="shared" si="247"/>
        <v>133.56554633333326</v>
      </c>
      <c r="Q1180" s="19">
        <f t="shared" si="237"/>
        <v>133.56554633333326</v>
      </c>
      <c r="R1180" s="2">
        <f t="shared" si="238"/>
        <v>142.22543300000001</v>
      </c>
      <c r="S1180" s="2">
        <f t="shared" si="239"/>
        <v>-213.61166399999999</v>
      </c>
      <c r="T1180" s="19">
        <f t="shared" si="240"/>
        <v>62.179315333333278</v>
      </c>
      <c r="U1180" s="19">
        <f t="shared" si="248"/>
        <v>-3.5000774829191145E-2</v>
      </c>
      <c r="V1180">
        <f t="shared" si="241"/>
        <v>2014</v>
      </c>
    </row>
    <row r="1181" spans="1:22" x14ac:dyDescent="0.25">
      <c r="A1181" s="5">
        <v>1179</v>
      </c>
      <c r="B1181" s="1">
        <v>41940</v>
      </c>
      <c r="C1181" s="2">
        <v>214.51295500000001</v>
      </c>
      <c r="D1181" s="2">
        <v>143.87439000000001</v>
      </c>
      <c r="E1181" s="9">
        <f t="shared" si="242"/>
        <v>21.653153255530384</v>
      </c>
      <c r="F1181" s="2">
        <f t="array" ref="F1181:G1181">LINEST(C1081:C1180,D1081:D1180)</f>
        <v>1.1983272690870574</v>
      </c>
      <c r="G1181" s="2">
        <v>20.45119688420337</v>
      </c>
      <c r="H1181" s="2">
        <f t="shared" si="243"/>
        <v>192.85980174446962</v>
      </c>
      <c r="I1181" s="4">
        <f t="shared" si="244"/>
        <v>2.5035089079818609</v>
      </c>
      <c r="J1181" t="str">
        <f>_xlfn.IFS(I1181&gt;Backtesting!$H$15,IF(OR(J1180=$J$3,J1180=$J$5),$J$5,$J$3),I1181&lt;-Backtesting!$H$15,IF(OR(J1180=$J$4,J1180=$J$5),$J$5,$J$4),TRUE,IF(OR(J1180=$J$7,J1180=$J$6),$J$7,$J$6))</f>
        <v>Hold position</v>
      </c>
      <c r="K1181" t="str">
        <f t="shared" si="245"/>
        <v>SCB</v>
      </c>
      <c r="L1181" t="str">
        <f t="shared" si="246"/>
        <v>KBANK</v>
      </c>
      <c r="M1181" s="7">
        <f t="shared" si="234"/>
        <v>0</v>
      </c>
      <c r="N1181" s="7">
        <f t="shared" si="235"/>
        <v>0</v>
      </c>
      <c r="O1181" s="10">
        <f t="shared" si="236"/>
        <v>0</v>
      </c>
      <c r="P1181" s="4">
        <f t="shared" si="247"/>
        <v>133.56554633333326</v>
      </c>
      <c r="Q1181" s="19">
        <f t="shared" si="237"/>
        <v>133.56554633333326</v>
      </c>
      <c r="R1181" s="2">
        <f t="shared" si="238"/>
        <v>143.87439000000001</v>
      </c>
      <c r="S1181" s="2">
        <f t="shared" si="239"/>
        <v>-214.51295500000001</v>
      </c>
      <c r="T1181" s="19">
        <f t="shared" si="240"/>
        <v>62.926981333333259</v>
      </c>
      <c r="U1181" s="19">
        <f t="shared" si="248"/>
        <v>1.1952634219125116E-2</v>
      </c>
      <c r="V1181">
        <f t="shared" si="241"/>
        <v>2014</v>
      </c>
    </row>
    <row r="1182" spans="1:22" x14ac:dyDescent="0.25">
      <c r="A1182" s="5">
        <v>1180</v>
      </c>
      <c r="B1182" s="1">
        <v>41941</v>
      </c>
      <c r="C1182" s="2">
        <v>214.51295500000001</v>
      </c>
      <c r="D1182" s="2">
        <v>145.52340699999999</v>
      </c>
      <c r="E1182" s="9">
        <f t="shared" si="242"/>
        <v>19.333023859653878</v>
      </c>
      <c r="F1182" s="2">
        <f t="array" ref="F1182:G1182">LINEST(C1082:C1181,D1082:D1181)</f>
        <v>1.1659150115475978</v>
      </c>
      <c r="G1182" s="2">
        <v>25.512006387495376</v>
      </c>
      <c r="H1182" s="2">
        <f t="shared" si="243"/>
        <v>195.17993114034613</v>
      </c>
      <c r="I1182" s="4">
        <f t="shared" si="244"/>
        <v>2.0879017208108301</v>
      </c>
      <c r="J1182" t="str">
        <f>_xlfn.IFS(I1182&gt;Backtesting!$H$15,IF(OR(J1181=$J$3,J1181=$J$5),$J$5,$J$3),I1182&lt;-Backtesting!$H$15,IF(OR(J1181=$J$4,J1181=$J$5),$J$5,$J$4),TRUE,IF(OR(J1181=$J$7,J1181=$J$6),$J$7,$J$6))</f>
        <v>Hold position</v>
      </c>
      <c r="K1182" t="str">
        <f t="shared" si="245"/>
        <v>SCB</v>
      </c>
      <c r="L1182" t="str">
        <f t="shared" si="246"/>
        <v>KBANK</v>
      </c>
      <c r="M1182" s="7">
        <f t="shared" si="234"/>
        <v>0</v>
      </c>
      <c r="N1182" s="7">
        <f t="shared" si="235"/>
        <v>0</v>
      </c>
      <c r="O1182" s="10">
        <f t="shared" si="236"/>
        <v>0</v>
      </c>
      <c r="P1182" s="4">
        <f t="shared" si="247"/>
        <v>133.56554633333326</v>
      </c>
      <c r="Q1182" s="19">
        <f t="shared" si="237"/>
        <v>133.56554633333326</v>
      </c>
      <c r="R1182" s="2">
        <f t="shared" si="238"/>
        <v>145.52340699999999</v>
      </c>
      <c r="S1182" s="2">
        <f t="shared" si="239"/>
        <v>-214.51295500000001</v>
      </c>
      <c r="T1182" s="19">
        <f t="shared" si="240"/>
        <v>64.575998333333274</v>
      </c>
      <c r="U1182" s="19">
        <f t="shared" si="248"/>
        <v>2.5867771175858277E-2</v>
      </c>
      <c r="V1182">
        <f t="shared" si="241"/>
        <v>2014</v>
      </c>
    </row>
    <row r="1183" spans="1:22" x14ac:dyDescent="0.25">
      <c r="A1183" s="5">
        <v>1181</v>
      </c>
      <c r="B1183" s="1">
        <v>41942</v>
      </c>
      <c r="C1183" s="2">
        <v>210.006393</v>
      </c>
      <c r="D1183" s="2">
        <v>145.11116000000001</v>
      </c>
      <c r="E1183" s="9">
        <f t="shared" si="242"/>
        <v>14.945632802954776</v>
      </c>
      <c r="F1183" s="2">
        <f t="array" ref="F1183:G1183">LINEST(C1083:C1182,D1083:D1182)</f>
        <v>1.1332352992417916</v>
      </c>
      <c r="G1183" s="2">
        <v>30.615671371121721</v>
      </c>
      <c r="H1183" s="2">
        <f t="shared" si="243"/>
        <v>195.06076019704523</v>
      </c>
      <c r="I1183" s="4">
        <f t="shared" si="244"/>
        <v>1.4335171513397125</v>
      </c>
      <c r="J1183" t="str">
        <f>_xlfn.IFS(I1183&gt;Backtesting!$H$15,IF(OR(J1182=$J$3,J1182=$J$5),$J$5,$J$3),I1183&lt;-Backtesting!$H$15,IF(OR(J1182=$J$4,J1182=$J$5),$J$5,$J$4),TRUE,IF(OR(J1182=$J$7,J1182=$J$6),$J$7,$J$6))</f>
        <v>Close position</v>
      </c>
      <c r="K1183" t="str">
        <f t="shared" si="245"/>
        <v>Null</v>
      </c>
      <c r="L1183" t="str">
        <f t="shared" si="246"/>
        <v>Null</v>
      </c>
      <c r="M1183" s="7">
        <f t="shared" si="234"/>
        <v>145.11116000000001</v>
      </c>
      <c r="N1183" s="7">
        <f t="shared" si="235"/>
        <v>-210.006393</v>
      </c>
      <c r="O1183" s="10">
        <f t="shared" si="236"/>
        <v>-64.89523299999999</v>
      </c>
      <c r="P1183" s="4">
        <f t="shared" si="247"/>
        <v>133.56554633333326</v>
      </c>
      <c r="Q1183" s="19">
        <f t="shared" si="237"/>
        <v>68.670313333333269</v>
      </c>
      <c r="R1183" s="2">
        <f t="shared" si="238"/>
        <v>0</v>
      </c>
      <c r="S1183" s="2">
        <f t="shared" si="239"/>
        <v>0</v>
      </c>
      <c r="T1183" s="19">
        <f t="shared" si="240"/>
        <v>68.670313333333269</v>
      </c>
      <c r="U1183" s="19">
        <f t="shared" si="248"/>
        <v>6.1474186585710619E-2</v>
      </c>
      <c r="V1183">
        <f t="shared" si="241"/>
        <v>2014</v>
      </c>
    </row>
    <row r="1184" spans="1:22" x14ac:dyDescent="0.25">
      <c r="A1184" s="5">
        <v>1182</v>
      </c>
      <c r="B1184" s="1">
        <v>41943</v>
      </c>
      <c r="C1184" s="2">
        <v>212.71035800000001</v>
      </c>
      <c r="D1184" s="2">
        <v>146.347916</v>
      </c>
      <c r="E1184" s="9">
        <f t="shared" si="242"/>
        <v>15.962753376858899</v>
      </c>
      <c r="F1184" s="2">
        <f t="array" ref="F1184:G1184">LINEST(C1084:C1183,D1084:D1183)</f>
        <v>1.1015924123652656</v>
      </c>
      <c r="G1184" s="2">
        <v>35.53185079207185</v>
      </c>
      <c r="H1184" s="2">
        <f t="shared" si="243"/>
        <v>196.74760462314111</v>
      </c>
      <c r="I1184" s="4">
        <f t="shared" si="244"/>
        <v>1.5383544996277496</v>
      </c>
      <c r="J1184" t="str">
        <f>_xlfn.IFS(I1184&gt;Backtesting!$H$15,IF(OR(J1183=$J$3,J1183=$J$5),$J$5,$J$3),I1184&lt;-Backtesting!$H$15,IF(OR(J1183=$J$4,J1183=$J$5),$J$5,$J$4),TRUE,IF(OR(J1183=$J$7,J1183=$J$6),$J$7,$J$6))</f>
        <v>Do nothing</v>
      </c>
      <c r="K1184" t="str">
        <f t="shared" si="245"/>
        <v>Null</v>
      </c>
      <c r="L1184" t="str">
        <f t="shared" si="246"/>
        <v>Null</v>
      </c>
      <c r="M1184" s="7">
        <f t="shared" si="234"/>
        <v>0</v>
      </c>
      <c r="N1184" s="7">
        <f t="shared" si="235"/>
        <v>0</v>
      </c>
      <c r="O1184" s="10">
        <f t="shared" si="236"/>
        <v>0</v>
      </c>
      <c r="P1184" s="4">
        <f t="shared" si="247"/>
        <v>68.670313333333269</v>
      </c>
      <c r="Q1184" s="19">
        <f t="shared" si="237"/>
        <v>68.670313333333269</v>
      </c>
      <c r="R1184" s="2">
        <f t="shared" si="238"/>
        <v>0</v>
      </c>
      <c r="S1184" s="2">
        <f t="shared" si="239"/>
        <v>0</v>
      </c>
      <c r="T1184" s="19">
        <f t="shared" si="240"/>
        <v>68.670313333333269</v>
      </c>
      <c r="U1184" s="19">
        <f t="shared" si="248"/>
        <v>0</v>
      </c>
      <c r="V1184">
        <f t="shared" si="241"/>
        <v>2014</v>
      </c>
    </row>
    <row r="1185" spans="1:22" x14ac:dyDescent="0.25">
      <c r="A1185" s="5">
        <v>1183</v>
      </c>
      <c r="B1185" s="1">
        <v>41946</v>
      </c>
      <c r="C1185" s="2">
        <v>209.105087</v>
      </c>
      <c r="D1185" s="2">
        <v>149.64588900000001</v>
      </c>
      <c r="E1185" s="9">
        <f t="shared" si="242"/>
        <v>8.533057160285523</v>
      </c>
      <c r="F1185" s="2">
        <f t="array" ref="F1185:G1185">LINEST(C1085:C1184,D1085:D1184)</f>
        <v>1.0729797449268919</v>
      </c>
      <c r="G1185" s="2">
        <v>40.005022031136491</v>
      </c>
      <c r="H1185" s="2">
        <f t="shared" si="243"/>
        <v>200.57202983971447</v>
      </c>
      <c r="I1185" s="4">
        <f t="shared" si="244"/>
        <v>0.52891521495642213</v>
      </c>
      <c r="J1185" t="str">
        <f>_xlfn.IFS(I1185&gt;Backtesting!$H$15,IF(OR(J1184=$J$3,J1184=$J$5),$J$5,$J$3),I1185&lt;-Backtesting!$H$15,IF(OR(J1184=$J$4,J1184=$J$5),$J$5,$J$4),TRUE,IF(OR(J1184=$J$7,J1184=$J$6),$J$7,$J$6))</f>
        <v>Do nothing</v>
      </c>
      <c r="K1185" t="str">
        <f t="shared" si="245"/>
        <v>Null</v>
      </c>
      <c r="L1185" t="str">
        <f t="shared" si="246"/>
        <v>Null</v>
      </c>
      <c r="M1185" s="7">
        <f t="shared" si="234"/>
        <v>0</v>
      </c>
      <c r="N1185" s="7">
        <f t="shared" si="235"/>
        <v>0</v>
      </c>
      <c r="O1185" s="10">
        <f t="shared" si="236"/>
        <v>0</v>
      </c>
      <c r="P1185" s="4">
        <f t="shared" si="247"/>
        <v>68.670313333333269</v>
      </c>
      <c r="Q1185" s="19">
        <f t="shared" si="237"/>
        <v>68.670313333333269</v>
      </c>
      <c r="R1185" s="2">
        <f t="shared" si="238"/>
        <v>0</v>
      </c>
      <c r="S1185" s="2">
        <f t="shared" si="239"/>
        <v>0</v>
      </c>
      <c r="T1185" s="19">
        <f t="shared" si="240"/>
        <v>68.670313333333269</v>
      </c>
      <c r="U1185" s="19">
        <f t="shared" si="248"/>
        <v>0</v>
      </c>
      <c r="V1185">
        <f t="shared" si="241"/>
        <v>2014</v>
      </c>
    </row>
    <row r="1186" spans="1:22" x14ac:dyDescent="0.25">
      <c r="A1186" s="5">
        <v>1184</v>
      </c>
      <c r="B1186" s="1">
        <v>41947</v>
      </c>
      <c r="C1186" s="2">
        <v>210.006393</v>
      </c>
      <c r="D1186" s="2">
        <v>151.70710800000001</v>
      </c>
      <c r="E1186" s="9">
        <f t="shared" si="242"/>
        <v>7.129005006833097</v>
      </c>
      <c r="F1186" s="2">
        <f t="array" ref="F1186:G1186">LINEST(C1086:C1185,D1086:D1185)</f>
        <v>1.0554191682838641</v>
      </c>
      <c r="G1186" s="2">
        <v>42.762798245056558</v>
      </c>
      <c r="H1186" s="2">
        <f t="shared" si="243"/>
        <v>202.87738799316691</v>
      </c>
      <c r="I1186" s="4">
        <f t="shared" si="244"/>
        <v>0.33986288939503723</v>
      </c>
      <c r="J1186" t="str">
        <f>_xlfn.IFS(I1186&gt;Backtesting!$H$15,IF(OR(J1185=$J$3,J1185=$J$5),$J$5,$J$3),I1186&lt;-Backtesting!$H$15,IF(OR(J1185=$J$4,J1185=$J$5),$J$5,$J$4),TRUE,IF(OR(J1185=$J$7,J1185=$J$6),$J$7,$J$6))</f>
        <v>Do nothing</v>
      </c>
      <c r="K1186" t="str">
        <f t="shared" si="245"/>
        <v>Null</v>
      </c>
      <c r="L1186" t="str">
        <f t="shared" si="246"/>
        <v>Null</v>
      </c>
      <c r="M1186" s="7">
        <f t="shared" si="234"/>
        <v>0</v>
      </c>
      <c r="N1186" s="7">
        <f t="shared" si="235"/>
        <v>0</v>
      </c>
      <c r="O1186" s="10">
        <f t="shared" si="236"/>
        <v>0</v>
      </c>
      <c r="P1186" s="4">
        <f t="shared" si="247"/>
        <v>68.670313333333269</v>
      </c>
      <c r="Q1186" s="19">
        <f t="shared" si="237"/>
        <v>68.670313333333269</v>
      </c>
      <c r="R1186" s="2">
        <f t="shared" si="238"/>
        <v>0</v>
      </c>
      <c r="S1186" s="2">
        <f t="shared" si="239"/>
        <v>0</v>
      </c>
      <c r="T1186" s="19">
        <f t="shared" si="240"/>
        <v>68.670313333333269</v>
      </c>
      <c r="U1186" s="19">
        <f t="shared" si="248"/>
        <v>0</v>
      </c>
      <c r="V1186">
        <f t="shared" si="241"/>
        <v>2014</v>
      </c>
    </row>
    <row r="1187" spans="1:22" x14ac:dyDescent="0.25">
      <c r="A1187" s="5">
        <v>1185</v>
      </c>
      <c r="B1187" s="1">
        <v>41948</v>
      </c>
      <c r="C1187" s="2">
        <v>210.006393</v>
      </c>
      <c r="D1187" s="2">
        <v>153.35611</v>
      </c>
      <c r="E1187" s="9">
        <f t="shared" si="242"/>
        <v>5.2917999009946186</v>
      </c>
      <c r="F1187" s="2">
        <f t="array" ref="F1187:G1187">LINEST(C1087:C1186,D1087:D1186)</f>
        <v>1.0538616845485911</v>
      </c>
      <c r="G1187" s="2">
        <v>43.098464678586339</v>
      </c>
      <c r="H1187" s="2">
        <f t="shared" si="243"/>
        <v>204.71459309900538</v>
      </c>
      <c r="I1187" s="4">
        <f t="shared" si="244"/>
        <v>0.10038057816336261</v>
      </c>
      <c r="J1187" t="str">
        <f>_xlfn.IFS(I1187&gt;Backtesting!$H$15,IF(OR(J1186=$J$3,J1186=$J$5),$J$5,$J$3),I1187&lt;-Backtesting!$H$15,IF(OR(J1186=$J$4,J1186=$J$5),$J$5,$J$4),TRUE,IF(OR(J1186=$J$7,J1186=$J$6),$J$7,$J$6))</f>
        <v>Do nothing</v>
      </c>
      <c r="K1187" t="str">
        <f t="shared" si="245"/>
        <v>Null</v>
      </c>
      <c r="L1187" t="str">
        <f t="shared" si="246"/>
        <v>Null</v>
      </c>
      <c r="M1187" s="7">
        <f t="shared" si="234"/>
        <v>0</v>
      </c>
      <c r="N1187" s="7">
        <f t="shared" si="235"/>
        <v>0</v>
      </c>
      <c r="O1187" s="10">
        <f t="shared" si="236"/>
        <v>0</v>
      </c>
      <c r="P1187" s="4">
        <f t="shared" si="247"/>
        <v>68.670313333333269</v>
      </c>
      <c r="Q1187" s="19">
        <f t="shared" si="237"/>
        <v>68.670313333333269</v>
      </c>
      <c r="R1187" s="2">
        <f t="shared" si="238"/>
        <v>0</v>
      </c>
      <c r="S1187" s="2">
        <f t="shared" si="239"/>
        <v>0</v>
      </c>
      <c r="T1187" s="19">
        <f t="shared" si="240"/>
        <v>68.670313333333269</v>
      </c>
      <c r="U1187" s="19">
        <f t="shared" si="248"/>
        <v>0</v>
      </c>
      <c r="V1187">
        <f t="shared" si="241"/>
        <v>2014</v>
      </c>
    </row>
    <row r="1188" spans="1:22" x14ac:dyDescent="0.25">
      <c r="A1188" s="5">
        <v>1186</v>
      </c>
      <c r="B1188" s="1">
        <v>41949</v>
      </c>
      <c r="C1188" s="2">
        <v>210.90772999999999</v>
      </c>
      <c r="D1188" s="2">
        <v>152.53160099999999</v>
      </c>
      <c r="E1188" s="9">
        <f t="shared" si="242"/>
        <v>6.9814109503869304</v>
      </c>
      <c r="F1188" s="2">
        <f t="array" ref="F1188:G1188">LINEST(C1088:C1187,D1088:D1187)</f>
        <v>1.0456781052813791</v>
      </c>
      <c r="G1188" s="2">
        <v>44.427363520397762</v>
      </c>
      <c r="H1188" s="2">
        <f t="shared" si="243"/>
        <v>203.92631904961306</v>
      </c>
      <c r="I1188" s="4">
        <f t="shared" si="244"/>
        <v>0.32209530748284565</v>
      </c>
      <c r="J1188" t="str">
        <f>_xlfn.IFS(I1188&gt;Backtesting!$H$15,IF(OR(J1187=$J$3,J1187=$J$5),$J$5,$J$3),I1188&lt;-Backtesting!$H$15,IF(OR(J1187=$J$4,J1187=$J$5),$J$5,$J$4),TRUE,IF(OR(J1187=$J$7,J1187=$J$6),$J$7,$J$6))</f>
        <v>Do nothing</v>
      </c>
      <c r="K1188" t="str">
        <f t="shared" si="245"/>
        <v>Null</v>
      </c>
      <c r="L1188" t="str">
        <f t="shared" si="246"/>
        <v>Null</v>
      </c>
      <c r="M1188" s="7">
        <f t="shared" si="234"/>
        <v>0</v>
      </c>
      <c r="N1188" s="7">
        <f t="shared" si="235"/>
        <v>0</v>
      </c>
      <c r="O1188" s="10">
        <f t="shared" si="236"/>
        <v>0</v>
      </c>
      <c r="P1188" s="4">
        <f t="shared" si="247"/>
        <v>68.670313333333269</v>
      </c>
      <c r="Q1188" s="19">
        <f t="shared" si="237"/>
        <v>68.670313333333269</v>
      </c>
      <c r="R1188" s="2">
        <f t="shared" si="238"/>
        <v>0</v>
      </c>
      <c r="S1188" s="2">
        <f t="shared" si="239"/>
        <v>0</v>
      </c>
      <c r="T1188" s="19">
        <f t="shared" si="240"/>
        <v>68.670313333333269</v>
      </c>
      <c r="U1188" s="19">
        <f t="shared" si="248"/>
        <v>0</v>
      </c>
      <c r="V1188">
        <f t="shared" si="241"/>
        <v>2014</v>
      </c>
    </row>
    <row r="1189" spans="1:22" x14ac:dyDescent="0.25">
      <c r="A1189" s="5">
        <v>1187</v>
      </c>
      <c r="B1189" s="1">
        <v>41950</v>
      </c>
      <c r="C1189" s="2">
        <v>211.80905200000001</v>
      </c>
      <c r="D1189" s="2">
        <v>152.53160099999999</v>
      </c>
      <c r="E1189" s="9">
        <f t="shared" si="242"/>
        <v>7.7946830701041279</v>
      </c>
      <c r="F1189" s="2">
        <f t="array" ref="F1189:G1189">LINEST(C1089:C1188,D1089:D1188)</f>
        <v>1.0308067567990036</v>
      </c>
      <c r="G1189" s="2">
        <v>46.78376399372624</v>
      </c>
      <c r="H1189" s="2">
        <f t="shared" si="243"/>
        <v>204.01436892989588</v>
      </c>
      <c r="I1189" s="4">
        <f t="shared" si="244"/>
        <v>0.42495814452310848</v>
      </c>
      <c r="J1189" t="str">
        <f>_xlfn.IFS(I1189&gt;Backtesting!$H$15,IF(OR(J1188=$J$3,J1188=$J$5),$J$5,$J$3),I1189&lt;-Backtesting!$H$15,IF(OR(J1188=$J$4,J1188=$J$5),$J$5,$J$4),TRUE,IF(OR(J1188=$J$7,J1188=$J$6),$J$7,$J$6))</f>
        <v>Do nothing</v>
      </c>
      <c r="K1189" t="str">
        <f t="shared" si="245"/>
        <v>Null</v>
      </c>
      <c r="L1189" t="str">
        <f t="shared" si="246"/>
        <v>Null</v>
      </c>
      <c r="M1189" s="7">
        <f t="shared" si="234"/>
        <v>0</v>
      </c>
      <c r="N1189" s="7">
        <f t="shared" si="235"/>
        <v>0</v>
      </c>
      <c r="O1189" s="10">
        <f t="shared" si="236"/>
        <v>0</v>
      </c>
      <c r="P1189" s="4">
        <f t="shared" si="247"/>
        <v>68.670313333333269</v>
      </c>
      <c r="Q1189" s="19">
        <f t="shared" si="237"/>
        <v>68.670313333333269</v>
      </c>
      <c r="R1189" s="2">
        <f t="shared" si="238"/>
        <v>0</v>
      </c>
      <c r="S1189" s="2">
        <f t="shared" si="239"/>
        <v>0</v>
      </c>
      <c r="T1189" s="19">
        <f t="shared" si="240"/>
        <v>68.670313333333269</v>
      </c>
      <c r="U1189" s="19">
        <f t="shared" si="248"/>
        <v>0</v>
      </c>
      <c r="V1189">
        <f t="shared" si="241"/>
        <v>2014</v>
      </c>
    </row>
    <row r="1190" spans="1:22" x14ac:dyDescent="0.25">
      <c r="A1190" s="5">
        <v>1188</v>
      </c>
      <c r="B1190" s="1">
        <v>41953</v>
      </c>
      <c r="C1190" s="2">
        <v>212.71035800000001</v>
      </c>
      <c r="D1190" s="2">
        <v>150.882645</v>
      </c>
      <c r="E1190" s="9">
        <f t="shared" si="242"/>
        <v>10.278349043221738</v>
      </c>
      <c r="F1190" s="2">
        <f t="array" ref="F1190:G1190">LINEST(C1090:C1189,D1090:D1189)</f>
        <v>1.018021077751911</v>
      </c>
      <c r="G1190" s="2">
        <v>48.830296079819306</v>
      </c>
      <c r="H1190" s="2">
        <f t="shared" si="243"/>
        <v>202.43200895677828</v>
      </c>
      <c r="I1190" s="4">
        <f t="shared" si="244"/>
        <v>0.74735876202108076</v>
      </c>
      <c r="J1190" t="str">
        <f>_xlfn.IFS(I1190&gt;Backtesting!$H$15,IF(OR(J1189=$J$3,J1189=$J$5),$J$5,$J$3),I1190&lt;-Backtesting!$H$15,IF(OR(J1189=$J$4,J1189=$J$5),$J$5,$J$4),TRUE,IF(OR(J1189=$J$7,J1189=$J$6),$J$7,$J$6))</f>
        <v>Do nothing</v>
      </c>
      <c r="K1190" t="str">
        <f t="shared" si="245"/>
        <v>Null</v>
      </c>
      <c r="L1190" t="str">
        <f t="shared" si="246"/>
        <v>Null</v>
      </c>
      <c r="M1190" s="7">
        <f t="shared" si="234"/>
        <v>0</v>
      </c>
      <c r="N1190" s="7">
        <f t="shared" si="235"/>
        <v>0</v>
      </c>
      <c r="O1190" s="10">
        <f t="shared" si="236"/>
        <v>0</v>
      </c>
      <c r="P1190" s="4">
        <f t="shared" si="247"/>
        <v>68.670313333333269</v>
      </c>
      <c r="Q1190" s="19">
        <f t="shared" si="237"/>
        <v>68.670313333333269</v>
      </c>
      <c r="R1190" s="2">
        <f t="shared" si="238"/>
        <v>0</v>
      </c>
      <c r="S1190" s="2">
        <f t="shared" si="239"/>
        <v>0</v>
      </c>
      <c r="T1190" s="19">
        <f t="shared" si="240"/>
        <v>68.670313333333269</v>
      </c>
      <c r="U1190" s="19">
        <f t="shared" si="248"/>
        <v>0</v>
      </c>
      <c r="V1190">
        <f t="shared" si="241"/>
        <v>2014</v>
      </c>
    </row>
    <row r="1191" spans="1:22" x14ac:dyDescent="0.25">
      <c r="A1191" s="5">
        <v>1189</v>
      </c>
      <c r="B1191" s="1">
        <v>41954</v>
      </c>
      <c r="C1191" s="2">
        <v>213.61166399999999</v>
      </c>
      <c r="D1191" s="2">
        <v>150.882645</v>
      </c>
      <c r="E1191" s="9">
        <f t="shared" si="242"/>
        <v>11.038158914835918</v>
      </c>
      <c r="F1191" s="2">
        <f t="array" ref="F1191:G1191">LINEST(C1091:C1190,D1091:D1190)</f>
        <v>1.0030284393065352</v>
      </c>
      <c r="G1191" s="2">
        <v>51.233921152372091</v>
      </c>
      <c r="H1191" s="2">
        <f t="shared" si="243"/>
        <v>202.57350508516407</v>
      </c>
      <c r="I1191" s="4">
        <f t="shared" si="244"/>
        <v>0.83778664907669509</v>
      </c>
      <c r="J1191" t="str">
        <f>_xlfn.IFS(I1191&gt;Backtesting!$H$15,IF(OR(J1190=$J$3,J1190=$J$5),$J$5,$J$3),I1191&lt;-Backtesting!$H$15,IF(OR(J1190=$J$4,J1190=$J$5),$J$5,$J$4),TRUE,IF(OR(J1190=$J$7,J1190=$J$6),$J$7,$J$6))</f>
        <v>Do nothing</v>
      </c>
      <c r="K1191" t="str">
        <f t="shared" si="245"/>
        <v>Null</v>
      </c>
      <c r="L1191" t="str">
        <f t="shared" si="246"/>
        <v>Null</v>
      </c>
      <c r="M1191" s="7">
        <f t="shared" si="234"/>
        <v>0</v>
      </c>
      <c r="N1191" s="7">
        <f t="shared" si="235"/>
        <v>0</v>
      </c>
      <c r="O1191" s="10">
        <f t="shared" si="236"/>
        <v>0</v>
      </c>
      <c r="P1191" s="4">
        <f t="shared" si="247"/>
        <v>68.670313333333269</v>
      </c>
      <c r="Q1191" s="19">
        <f t="shared" si="237"/>
        <v>68.670313333333269</v>
      </c>
      <c r="R1191" s="2">
        <f t="shared" si="238"/>
        <v>0</v>
      </c>
      <c r="S1191" s="2">
        <f t="shared" si="239"/>
        <v>0</v>
      </c>
      <c r="T1191" s="19">
        <f t="shared" si="240"/>
        <v>68.670313333333269</v>
      </c>
      <c r="U1191" s="19">
        <f t="shared" si="248"/>
        <v>0</v>
      </c>
      <c r="V1191">
        <f t="shared" si="241"/>
        <v>2014</v>
      </c>
    </row>
    <row r="1192" spans="1:22" x14ac:dyDescent="0.25">
      <c r="A1192" s="5">
        <v>1190</v>
      </c>
      <c r="B1192" s="1">
        <v>41955</v>
      </c>
      <c r="C1192" s="2">
        <v>213.61166399999999</v>
      </c>
      <c r="D1192" s="2">
        <v>149.64588900000001</v>
      </c>
      <c r="E1192" s="9">
        <f t="shared" si="242"/>
        <v>12.097823141148183</v>
      </c>
      <c r="F1192" s="2">
        <f t="array" ref="F1192:G1192">LINEST(C1092:C1191,D1092:D1191)</f>
        <v>0.9782150444696065</v>
      </c>
      <c r="G1192" s="2">
        <v>55.12798089602299</v>
      </c>
      <c r="H1192" s="2">
        <f t="shared" si="243"/>
        <v>201.51384085885181</v>
      </c>
      <c r="I1192" s="4">
        <f t="shared" si="244"/>
        <v>0.963885040085666</v>
      </c>
      <c r="J1192" t="str">
        <f>_xlfn.IFS(I1192&gt;Backtesting!$H$15,IF(OR(J1191=$J$3,J1191=$J$5),$J$5,$J$3),I1192&lt;-Backtesting!$H$15,IF(OR(J1191=$J$4,J1191=$J$5),$J$5,$J$4),TRUE,IF(OR(J1191=$J$7,J1191=$J$6),$J$7,$J$6))</f>
        <v>Do nothing</v>
      </c>
      <c r="K1192" t="str">
        <f t="shared" si="245"/>
        <v>Null</v>
      </c>
      <c r="L1192" t="str">
        <f t="shared" si="246"/>
        <v>Null</v>
      </c>
      <c r="M1192" s="7">
        <f t="shared" si="234"/>
        <v>0</v>
      </c>
      <c r="N1192" s="7">
        <f t="shared" si="235"/>
        <v>0</v>
      </c>
      <c r="O1192" s="10">
        <f t="shared" si="236"/>
        <v>0</v>
      </c>
      <c r="P1192" s="4">
        <f t="shared" si="247"/>
        <v>68.670313333333269</v>
      </c>
      <c r="Q1192" s="19">
        <f t="shared" si="237"/>
        <v>68.670313333333269</v>
      </c>
      <c r="R1192" s="2">
        <f t="shared" si="238"/>
        <v>0</v>
      </c>
      <c r="S1192" s="2">
        <f t="shared" si="239"/>
        <v>0</v>
      </c>
      <c r="T1192" s="19">
        <f t="shared" si="240"/>
        <v>68.670313333333269</v>
      </c>
      <c r="U1192" s="19">
        <f t="shared" si="248"/>
        <v>0</v>
      </c>
      <c r="V1192">
        <f t="shared" si="241"/>
        <v>2014</v>
      </c>
    </row>
    <row r="1193" spans="1:22" x14ac:dyDescent="0.25">
      <c r="A1193" s="5">
        <v>1191</v>
      </c>
      <c r="B1193" s="1">
        <v>41956</v>
      </c>
      <c r="C1193" s="2">
        <v>214.51295500000001</v>
      </c>
      <c r="D1193" s="2">
        <v>151.70710800000001</v>
      </c>
      <c r="E1193" s="9">
        <f t="shared" si="242"/>
        <v>10.861416545049366</v>
      </c>
      <c r="F1193" s="2">
        <f t="array" ref="F1193:G1193">LINEST(C1093:C1192,D1093:D1192)</f>
        <v>0.94438364611997017</v>
      </c>
      <c r="G1193" s="2">
        <v>60.381826659594537</v>
      </c>
      <c r="H1193" s="2">
        <f t="shared" si="243"/>
        <v>203.65153845495064</v>
      </c>
      <c r="I1193" s="4">
        <f t="shared" si="244"/>
        <v>0.78953164080143357</v>
      </c>
      <c r="J1193" t="str">
        <f>_xlfn.IFS(I1193&gt;Backtesting!$H$15,IF(OR(J1192=$J$3,J1192=$J$5),$J$5,$J$3),I1193&lt;-Backtesting!$H$15,IF(OR(J1192=$J$4,J1192=$J$5),$J$5,$J$4),TRUE,IF(OR(J1192=$J$7,J1192=$J$6),$J$7,$J$6))</f>
        <v>Do nothing</v>
      </c>
      <c r="K1193" t="str">
        <f t="shared" si="245"/>
        <v>Null</v>
      </c>
      <c r="L1193" t="str">
        <f t="shared" si="246"/>
        <v>Null</v>
      </c>
      <c r="M1193" s="7">
        <f t="shared" si="234"/>
        <v>0</v>
      </c>
      <c r="N1193" s="7">
        <f t="shared" si="235"/>
        <v>0</v>
      </c>
      <c r="O1193" s="10">
        <f t="shared" si="236"/>
        <v>0</v>
      </c>
      <c r="P1193" s="4">
        <f t="shared" si="247"/>
        <v>68.670313333333269</v>
      </c>
      <c r="Q1193" s="19">
        <f t="shared" si="237"/>
        <v>68.670313333333269</v>
      </c>
      <c r="R1193" s="2">
        <f t="shared" si="238"/>
        <v>0</v>
      </c>
      <c r="S1193" s="2">
        <f t="shared" si="239"/>
        <v>0</v>
      </c>
      <c r="T1193" s="19">
        <f t="shared" si="240"/>
        <v>68.670313333333269</v>
      </c>
      <c r="U1193" s="19">
        <f t="shared" si="248"/>
        <v>0</v>
      </c>
      <c r="V1193">
        <f t="shared" si="241"/>
        <v>2014</v>
      </c>
    </row>
    <row r="1194" spans="1:22" x14ac:dyDescent="0.25">
      <c r="A1194" s="5">
        <v>1192</v>
      </c>
      <c r="B1194" s="1">
        <v>41957</v>
      </c>
      <c r="C1194" s="2">
        <v>213.61166399999999</v>
      </c>
      <c r="D1194" s="2">
        <v>153.35611</v>
      </c>
      <c r="E1194" s="9">
        <f t="shared" si="242"/>
        <v>8.3141436514492852</v>
      </c>
      <c r="F1194" s="2">
        <f t="array" ref="F1194:G1194">LINEST(C1094:C1193,D1094:D1193)</f>
        <v>0.92177753854161204</v>
      </c>
      <c r="G1194" s="2">
        <v>63.937302752434022</v>
      </c>
      <c r="H1194" s="2">
        <f t="shared" si="243"/>
        <v>205.29752034855071</v>
      </c>
      <c r="I1194" s="4">
        <f t="shared" si="244"/>
        <v>0.45270590114507503</v>
      </c>
      <c r="J1194" t="str">
        <f>_xlfn.IFS(I1194&gt;Backtesting!$H$15,IF(OR(J1193=$J$3,J1193=$J$5),$J$5,$J$3),I1194&lt;-Backtesting!$H$15,IF(OR(J1193=$J$4,J1193=$J$5),$J$5,$J$4),TRUE,IF(OR(J1193=$J$7,J1193=$J$6),$J$7,$J$6))</f>
        <v>Do nothing</v>
      </c>
      <c r="K1194" t="str">
        <f t="shared" si="245"/>
        <v>Null</v>
      </c>
      <c r="L1194" t="str">
        <f t="shared" si="246"/>
        <v>Null</v>
      </c>
      <c r="M1194" s="7">
        <f t="shared" si="234"/>
        <v>0</v>
      </c>
      <c r="N1194" s="7">
        <f t="shared" si="235"/>
        <v>0</v>
      </c>
      <c r="O1194" s="10">
        <f t="shared" si="236"/>
        <v>0</v>
      </c>
      <c r="P1194" s="4">
        <f t="shared" si="247"/>
        <v>68.670313333333269</v>
      </c>
      <c r="Q1194" s="19">
        <f t="shared" si="237"/>
        <v>68.670313333333269</v>
      </c>
      <c r="R1194" s="2">
        <f t="shared" si="238"/>
        <v>0</v>
      </c>
      <c r="S1194" s="2">
        <f t="shared" si="239"/>
        <v>0</v>
      </c>
      <c r="T1194" s="19">
        <f t="shared" si="240"/>
        <v>68.670313333333269</v>
      </c>
      <c r="U1194" s="19">
        <f t="shared" si="248"/>
        <v>0</v>
      </c>
      <c r="V1194">
        <f t="shared" si="241"/>
        <v>2014</v>
      </c>
    </row>
    <row r="1195" spans="1:22" x14ac:dyDescent="0.25">
      <c r="A1195" s="5">
        <v>1193</v>
      </c>
      <c r="B1195" s="1">
        <v>41960</v>
      </c>
      <c r="C1195" s="2">
        <v>214.51295500000001</v>
      </c>
      <c r="D1195" s="2">
        <v>150.882645</v>
      </c>
      <c r="E1195" s="9">
        <f t="shared" si="242"/>
        <v>11.370686667461285</v>
      </c>
      <c r="F1195" s="2">
        <f t="array" ref="F1195:G1195">LINEST(C1095:C1194,D1095:D1194)</f>
        <v>0.90429044782723211</v>
      </c>
      <c r="G1195" s="2">
        <v>66.700533716131446</v>
      </c>
      <c r="H1195" s="2">
        <f t="shared" si="243"/>
        <v>203.14226833253872</v>
      </c>
      <c r="I1195" s="4">
        <f t="shared" si="244"/>
        <v>0.84612942626235133</v>
      </c>
      <c r="J1195" t="str">
        <f>_xlfn.IFS(I1195&gt;Backtesting!$H$15,IF(OR(J1194=$J$3,J1194=$J$5),$J$5,$J$3),I1195&lt;-Backtesting!$H$15,IF(OR(J1194=$J$4,J1194=$J$5),$J$5,$J$4),TRUE,IF(OR(J1194=$J$7,J1194=$J$6),$J$7,$J$6))</f>
        <v>Do nothing</v>
      </c>
      <c r="K1195" t="str">
        <f t="shared" si="245"/>
        <v>Null</v>
      </c>
      <c r="L1195" t="str">
        <f t="shared" si="246"/>
        <v>Null</v>
      </c>
      <c r="M1195" s="7">
        <f t="shared" si="234"/>
        <v>0</v>
      </c>
      <c r="N1195" s="7">
        <f t="shared" si="235"/>
        <v>0</v>
      </c>
      <c r="O1195" s="10">
        <f t="shared" si="236"/>
        <v>0</v>
      </c>
      <c r="P1195" s="4">
        <f t="shared" si="247"/>
        <v>68.670313333333269</v>
      </c>
      <c r="Q1195" s="19">
        <f t="shared" si="237"/>
        <v>68.670313333333269</v>
      </c>
      <c r="R1195" s="2">
        <f t="shared" si="238"/>
        <v>0</v>
      </c>
      <c r="S1195" s="2">
        <f t="shared" si="239"/>
        <v>0</v>
      </c>
      <c r="T1195" s="19">
        <f t="shared" si="240"/>
        <v>68.670313333333269</v>
      </c>
      <c r="U1195" s="19">
        <f t="shared" si="248"/>
        <v>0</v>
      </c>
      <c r="V1195">
        <f t="shared" si="241"/>
        <v>2014</v>
      </c>
    </row>
    <row r="1196" spans="1:22" x14ac:dyDescent="0.25">
      <c r="A1196" s="5">
        <v>1194</v>
      </c>
      <c r="B1196" s="1">
        <v>41961</v>
      </c>
      <c r="C1196" s="2">
        <v>215.41429099999999</v>
      </c>
      <c r="D1196" s="2">
        <v>152.53160099999999</v>
      </c>
      <c r="E1196" s="9">
        <f t="shared" si="242"/>
        <v>10.688312537966368</v>
      </c>
      <c r="F1196" s="2">
        <f t="array" ref="F1196:G1196">LINEST(C1096:C1195,D1096:D1195)</f>
        <v>0.8698119191670648</v>
      </c>
      <c r="G1196" s="2">
        <v>72.052173862598636</v>
      </c>
      <c r="H1196" s="2">
        <f t="shared" si="243"/>
        <v>204.72597846203362</v>
      </c>
      <c r="I1196" s="4">
        <f t="shared" si="244"/>
        <v>0.7491056982162636</v>
      </c>
      <c r="J1196" t="str">
        <f>_xlfn.IFS(I1196&gt;Backtesting!$H$15,IF(OR(J1195=$J$3,J1195=$J$5),$J$5,$J$3),I1196&lt;-Backtesting!$H$15,IF(OR(J1195=$J$4,J1195=$J$5),$J$5,$J$4),TRUE,IF(OR(J1195=$J$7,J1195=$J$6),$J$7,$J$6))</f>
        <v>Do nothing</v>
      </c>
      <c r="K1196" t="str">
        <f t="shared" si="245"/>
        <v>Null</v>
      </c>
      <c r="L1196" t="str">
        <f t="shared" si="246"/>
        <v>Null</v>
      </c>
      <c r="M1196" s="7">
        <f t="shared" si="234"/>
        <v>0</v>
      </c>
      <c r="N1196" s="7">
        <f t="shared" si="235"/>
        <v>0</v>
      </c>
      <c r="O1196" s="10">
        <f t="shared" si="236"/>
        <v>0</v>
      </c>
      <c r="P1196" s="4">
        <f t="shared" si="247"/>
        <v>68.670313333333269</v>
      </c>
      <c r="Q1196" s="19">
        <f t="shared" si="237"/>
        <v>68.670313333333269</v>
      </c>
      <c r="R1196" s="2">
        <f t="shared" si="238"/>
        <v>0</v>
      </c>
      <c r="S1196" s="2">
        <f t="shared" si="239"/>
        <v>0</v>
      </c>
      <c r="T1196" s="19">
        <f t="shared" si="240"/>
        <v>68.670313333333269</v>
      </c>
      <c r="U1196" s="19">
        <f t="shared" si="248"/>
        <v>0</v>
      </c>
      <c r="V1196">
        <f t="shared" si="241"/>
        <v>2014</v>
      </c>
    </row>
    <row r="1197" spans="1:22" x14ac:dyDescent="0.25">
      <c r="A1197" s="5">
        <v>1195</v>
      </c>
      <c r="B1197" s="1">
        <v>41962</v>
      </c>
      <c r="C1197" s="2">
        <v>219.92085299999999</v>
      </c>
      <c r="D1197" s="2">
        <v>153.35611</v>
      </c>
      <c r="E1197" s="9">
        <f t="shared" si="242"/>
        <v>14.412006591426717</v>
      </c>
      <c r="F1197" s="2">
        <f t="array" ref="F1197:G1197">LINEST(C1097:C1196,D1097:D1196)</f>
        <v>0.83522588846395784</v>
      </c>
      <c r="G1197" s="2">
        <v>77.421853182446839</v>
      </c>
      <c r="H1197" s="2">
        <f t="shared" si="243"/>
        <v>205.50884640857328</v>
      </c>
      <c r="I1197" s="4">
        <f t="shared" si="244"/>
        <v>1.2211762923694169</v>
      </c>
      <c r="J1197" t="str">
        <f>_xlfn.IFS(I1197&gt;Backtesting!$H$15,IF(OR(J1196=$J$3,J1196=$J$5),$J$5,$J$3),I1197&lt;-Backtesting!$H$15,IF(OR(J1196=$J$4,J1196=$J$5),$J$5,$J$4),TRUE,IF(OR(J1196=$J$7,J1196=$J$6),$J$7,$J$6))</f>
        <v>Do nothing</v>
      </c>
      <c r="K1197" t="str">
        <f t="shared" si="245"/>
        <v>Null</v>
      </c>
      <c r="L1197" t="str">
        <f t="shared" si="246"/>
        <v>Null</v>
      </c>
      <c r="M1197" s="7">
        <f t="shared" si="234"/>
        <v>0</v>
      </c>
      <c r="N1197" s="7">
        <f t="shared" si="235"/>
        <v>0</v>
      </c>
      <c r="O1197" s="10">
        <f t="shared" si="236"/>
        <v>0</v>
      </c>
      <c r="P1197" s="4">
        <f t="shared" si="247"/>
        <v>68.670313333333269</v>
      </c>
      <c r="Q1197" s="19">
        <f t="shared" si="237"/>
        <v>68.670313333333269</v>
      </c>
      <c r="R1197" s="2">
        <f t="shared" si="238"/>
        <v>0</v>
      </c>
      <c r="S1197" s="2">
        <f t="shared" si="239"/>
        <v>0</v>
      </c>
      <c r="T1197" s="19">
        <f t="shared" si="240"/>
        <v>68.670313333333269</v>
      </c>
      <c r="U1197" s="19">
        <f t="shared" si="248"/>
        <v>0</v>
      </c>
      <c r="V1197">
        <f t="shared" si="241"/>
        <v>2014</v>
      </c>
    </row>
    <row r="1198" spans="1:22" x14ac:dyDescent="0.25">
      <c r="A1198" s="5">
        <v>1196</v>
      </c>
      <c r="B1198" s="1">
        <v>41963</v>
      </c>
      <c r="C1198" s="2">
        <v>219.01956200000001</v>
      </c>
      <c r="D1198" s="2">
        <v>152.11935399999999</v>
      </c>
      <c r="E1198" s="9">
        <f t="shared" si="242"/>
        <v>14.372376934653403</v>
      </c>
      <c r="F1198" s="2">
        <f t="array" ref="F1198:G1198">LINEST(C1098:C1197,D1098:D1197)</f>
        <v>0.81146830281111404</v>
      </c>
      <c r="G1198" s="2">
        <v>81.207151050243567</v>
      </c>
      <c r="H1198" s="2">
        <f t="shared" si="243"/>
        <v>204.6471850653466</v>
      </c>
      <c r="I1198" s="4">
        <f t="shared" si="244"/>
        <v>1.198609769102579</v>
      </c>
      <c r="J1198" t="str">
        <f>_xlfn.IFS(I1198&gt;Backtesting!$H$15,IF(OR(J1197=$J$3,J1197=$J$5),$J$5,$J$3),I1198&lt;-Backtesting!$H$15,IF(OR(J1197=$J$4,J1197=$J$5),$J$5,$J$4),TRUE,IF(OR(J1197=$J$7,J1197=$J$6),$J$7,$J$6))</f>
        <v>Do nothing</v>
      </c>
      <c r="K1198" t="str">
        <f t="shared" si="245"/>
        <v>Null</v>
      </c>
      <c r="L1198" t="str">
        <f t="shared" si="246"/>
        <v>Null</v>
      </c>
      <c r="M1198" s="7">
        <f t="shared" si="234"/>
        <v>0</v>
      </c>
      <c r="N1198" s="7">
        <f t="shared" si="235"/>
        <v>0</v>
      </c>
      <c r="O1198" s="10">
        <f t="shared" si="236"/>
        <v>0</v>
      </c>
      <c r="P1198" s="4">
        <f t="shared" si="247"/>
        <v>68.670313333333269</v>
      </c>
      <c r="Q1198" s="19">
        <f t="shared" si="237"/>
        <v>68.670313333333269</v>
      </c>
      <c r="R1198" s="2">
        <f t="shared" si="238"/>
        <v>0</v>
      </c>
      <c r="S1198" s="2">
        <f t="shared" si="239"/>
        <v>0</v>
      </c>
      <c r="T1198" s="19">
        <f t="shared" si="240"/>
        <v>68.670313333333269</v>
      </c>
      <c r="U1198" s="19">
        <f t="shared" si="248"/>
        <v>0</v>
      </c>
      <c r="V1198">
        <f t="shared" si="241"/>
        <v>2014</v>
      </c>
    </row>
    <row r="1199" spans="1:22" x14ac:dyDescent="0.25">
      <c r="A1199" s="5">
        <v>1197</v>
      </c>
      <c r="B1199" s="1">
        <v>41964</v>
      </c>
      <c r="C1199" s="2">
        <v>225.32875100000001</v>
      </c>
      <c r="D1199" s="2">
        <v>155.82959</v>
      </c>
      <c r="E1199" s="9">
        <f t="shared" si="242"/>
        <v>17.64098556309699</v>
      </c>
      <c r="F1199" s="2">
        <f t="array" ref="F1199:G1199">LINEST(C1099:C1198,D1099:D1198)</f>
        <v>0.77801032368361678</v>
      </c>
      <c r="G1199" s="2">
        <v>86.450735681517742</v>
      </c>
      <c r="H1199" s="2">
        <f t="shared" si="243"/>
        <v>207.68776543690302</v>
      </c>
      <c r="I1199" s="4">
        <f t="shared" si="244"/>
        <v>1.5961743059178886</v>
      </c>
      <c r="J1199" t="str">
        <f>_xlfn.IFS(I1199&gt;Backtesting!$H$15,IF(OR(J1198=$J$3,J1198=$J$5),$J$5,$J$3),I1199&lt;-Backtesting!$H$15,IF(OR(J1198=$J$4,J1198=$J$5),$J$5,$J$4),TRUE,IF(OR(J1198=$J$7,J1198=$J$6),$J$7,$J$6))</f>
        <v>Do nothing</v>
      </c>
      <c r="K1199" t="str">
        <f t="shared" si="245"/>
        <v>Null</v>
      </c>
      <c r="L1199" t="str">
        <f t="shared" si="246"/>
        <v>Null</v>
      </c>
      <c r="M1199" s="7">
        <f t="shared" si="234"/>
        <v>0</v>
      </c>
      <c r="N1199" s="7">
        <f t="shared" si="235"/>
        <v>0</v>
      </c>
      <c r="O1199" s="10">
        <f t="shared" si="236"/>
        <v>0</v>
      </c>
      <c r="P1199" s="4">
        <f t="shared" si="247"/>
        <v>68.670313333333269</v>
      </c>
      <c r="Q1199" s="19">
        <f t="shared" si="237"/>
        <v>68.670313333333269</v>
      </c>
      <c r="R1199" s="2">
        <f t="shared" si="238"/>
        <v>0</v>
      </c>
      <c r="S1199" s="2">
        <f t="shared" si="239"/>
        <v>0</v>
      </c>
      <c r="T1199" s="19">
        <f t="shared" si="240"/>
        <v>68.670313333333269</v>
      </c>
      <c r="U1199" s="19">
        <f t="shared" si="248"/>
        <v>0</v>
      </c>
      <c r="V1199">
        <f t="shared" si="241"/>
        <v>2014</v>
      </c>
    </row>
    <row r="1200" spans="1:22" x14ac:dyDescent="0.25">
      <c r="A1200" s="5">
        <v>1198</v>
      </c>
      <c r="B1200" s="1">
        <v>41967</v>
      </c>
      <c r="C1200" s="2">
        <v>224.42744400000001</v>
      </c>
      <c r="D1200" s="2">
        <v>157.478622</v>
      </c>
      <c r="E1200" s="9">
        <f t="shared" si="242"/>
        <v>15.276589143720713</v>
      </c>
      <c r="F1200" s="2">
        <f t="array" ref="F1200:G1200">LINEST(C1100:C1199,D1100:D1199)</f>
        <v>0.76491097357567839</v>
      </c>
      <c r="G1200" s="2">
        <v>88.693728784903058</v>
      </c>
      <c r="H1200" s="2">
        <f t="shared" si="243"/>
        <v>209.1508548562793</v>
      </c>
      <c r="I1200" s="4">
        <f t="shared" si="244"/>
        <v>1.2650881867271118</v>
      </c>
      <c r="J1200" t="str">
        <f>_xlfn.IFS(I1200&gt;Backtesting!$H$15,IF(OR(J1199=$J$3,J1199=$J$5),$J$5,$J$3),I1200&lt;-Backtesting!$H$15,IF(OR(J1199=$J$4,J1199=$J$5),$J$5,$J$4),TRUE,IF(OR(J1199=$J$7,J1199=$J$6),$J$7,$J$6))</f>
        <v>Do nothing</v>
      </c>
      <c r="K1200" t="str">
        <f t="shared" si="245"/>
        <v>Null</v>
      </c>
      <c r="L1200" t="str">
        <f t="shared" si="246"/>
        <v>Null</v>
      </c>
      <c r="M1200" s="7">
        <f t="shared" si="234"/>
        <v>0</v>
      </c>
      <c r="N1200" s="7">
        <f t="shared" si="235"/>
        <v>0</v>
      </c>
      <c r="O1200" s="10">
        <f t="shared" si="236"/>
        <v>0</v>
      </c>
      <c r="P1200" s="4">
        <f t="shared" si="247"/>
        <v>68.670313333333269</v>
      </c>
      <c r="Q1200" s="19">
        <f t="shared" si="237"/>
        <v>68.670313333333269</v>
      </c>
      <c r="R1200" s="2">
        <f t="shared" si="238"/>
        <v>0</v>
      </c>
      <c r="S1200" s="2">
        <f t="shared" si="239"/>
        <v>0</v>
      </c>
      <c r="T1200" s="19">
        <f t="shared" si="240"/>
        <v>68.670313333333269</v>
      </c>
      <c r="U1200" s="19">
        <f t="shared" si="248"/>
        <v>0</v>
      </c>
      <c r="V1200">
        <f t="shared" si="241"/>
        <v>2014</v>
      </c>
    </row>
    <row r="1201" spans="1:22" x14ac:dyDescent="0.25">
      <c r="A1201" s="5">
        <v>1199</v>
      </c>
      <c r="B1201" s="1">
        <v>41968</v>
      </c>
      <c r="C1201" s="2">
        <v>224.42744400000001</v>
      </c>
      <c r="D1201" s="2">
        <v>157.478622</v>
      </c>
      <c r="E1201" s="9">
        <f t="shared" si="242"/>
        <v>15.109429828832248</v>
      </c>
      <c r="F1201" s="2">
        <f t="array" ref="F1201:G1201">LINEST(C1101:C1200,D1101:D1200)</f>
        <v>0.75188933770041377</v>
      </c>
      <c r="G1201" s="2">
        <v>90.911517373613961</v>
      </c>
      <c r="H1201" s="2">
        <f t="shared" si="243"/>
        <v>209.31801417116776</v>
      </c>
      <c r="I1201" s="4">
        <f t="shared" si="244"/>
        <v>1.2211692631776638</v>
      </c>
      <c r="J1201" t="str">
        <f>_xlfn.IFS(I1201&gt;Backtesting!$H$15,IF(OR(J1200=$J$3,J1200=$J$5),$J$5,$J$3),I1201&lt;-Backtesting!$H$15,IF(OR(J1200=$J$4,J1200=$J$5),$J$5,$J$4),TRUE,IF(OR(J1200=$J$7,J1200=$J$6),$J$7,$J$6))</f>
        <v>Do nothing</v>
      </c>
      <c r="K1201" t="str">
        <f t="shared" si="245"/>
        <v>Null</v>
      </c>
      <c r="L1201" t="str">
        <f t="shared" si="246"/>
        <v>Null</v>
      </c>
      <c r="M1201" s="7">
        <f t="shared" si="234"/>
        <v>0</v>
      </c>
      <c r="N1201" s="7">
        <f t="shared" si="235"/>
        <v>0</v>
      </c>
      <c r="O1201" s="10">
        <f t="shared" si="236"/>
        <v>0</v>
      </c>
      <c r="P1201" s="4">
        <f t="shared" si="247"/>
        <v>68.670313333333269</v>
      </c>
      <c r="Q1201" s="19">
        <f t="shared" si="237"/>
        <v>68.670313333333269</v>
      </c>
      <c r="R1201" s="2">
        <f t="shared" si="238"/>
        <v>0</v>
      </c>
      <c r="S1201" s="2">
        <f t="shared" si="239"/>
        <v>0</v>
      </c>
      <c r="T1201" s="19">
        <f t="shared" si="240"/>
        <v>68.670313333333269</v>
      </c>
      <c r="U1201" s="19">
        <f t="shared" si="248"/>
        <v>0</v>
      </c>
      <c r="V1201">
        <f t="shared" si="241"/>
        <v>2014</v>
      </c>
    </row>
    <row r="1202" spans="1:22" x14ac:dyDescent="0.25">
      <c r="A1202" s="5">
        <v>1200</v>
      </c>
      <c r="B1202" s="1">
        <v>41969</v>
      </c>
      <c r="C1202" s="2">
        <v>221.72348</v>
      </c>
      <c r="D1202" s="2">
        <v>157.478622</v>
      </c>
      <c r="E1202" s="9">
        <f t="shared" si="242"/>
        <v>12.065107687384483</v>
      </c>
      <c r="F1202" s="2">
        <f t="array" ref="F1202:G1202">LINEST(C1102:C1201,D1102:D1201)</f>
        <v>0.76662791953550158</v>
      </c>
      <c r="G1202" s="2">
        <v>88.930863957437836</v>
      </c>
      <c r="H1202" s="2">
        <f t="shared" si="243"/>
        <v>209.65837231261551</v>
      </c>
      <c r="I1202" s="4">
        <f t="shared" si="244"/>
        <v>0.82199639231375188</v>
      </c>
      <c r="J1202" t="str">
        <f>_xlfn.IFS(I1202&gt;Backtesting!$H$15,IF(OR(J1201=$J$3,J1201=$J$5),$J$5,$J$3),I1202&lt;-Backtesting!$H$15,IF(OR(J1201=$J$4,J1201=$J$5),$J$5,$J$4),TRUE,IF(OR(J1201=$J$7,J1201=$J$6),$J$7,$J$6))</f>
        <v>Do nothing</v>
      </c>
      <c r="K1202" t="str">
        <f t="shared" si="245"/>
        <v>Null</v>
      </c>
      <c r="L1202" t="str">
        <f t="shared" si="246"/>
        <v>Null</v>
      </c>
      <c r="M1202" s="7">
        <f t="shared" si="234"/>
        <v>0</v>
      </c>
      <c r="N1202" s="7">
        <f t="shared" si="235"/>
        <v>0</v>
      </c>
      <c r="O1202" s="10">
        <f t="shared" si="236"/>
        <v>0</v>
      </c>
      <c r="P1202" s="4">
        <f t="shared" si="247"/>
        <v>68.670313333333269</v>
      </c>
      <c r="Q1202" s="19">
        <f t="shared" si="237"/>
        <v>68.670313333333269</v>
      </c>
      <c r="R1202" s="2">
        <f t="shared" si="238"/>
        <v>0</v>
      </c>
      <c r="S1202" s="2">
        <f t="shared" si="239"/>
        <v>0</v>
      </c>
      <c r="T1202" s="19">
        <f t="shared" si="240"/>
        <v>68.670313333333269</v>
      </c>
      <c r="U1202" s="19">
        <f t="shared" si="248"/>
        <v>0</v>
      </c>
      <c r="V1202">
        <f t="shared" si="241"/>
        <v>2014</v>
      </c>
    </row>
    <row r="1203" spans="1:22" x14ac:dyDescent="0.25">
      <c r="A1203" s="5">
        <v>1201</v>
      </c>
      <c r="B1203" s="1">
        <v>41970</v>
      </c>
      <c r="C1203" s="2">
        <v>224.42744400000001</v>
      </c>
      <c r="D1203" s="2">
        <v>159.12756300000001</v>
      </c>
      <c r="E1203" s="9">
        <f t="shared" si="242"/>
        <v>13.212708371519227</v>
      </c>
      <c r="F1203" s="2">
        <f t="array" ref="F1203:G1203">LINEST(C1103:C1202,D1103:D1202)</f>
        <v>0.77751698280843462</v>
      </c>
      <c r="G1203" s="2">
        <v>87.490352963061682</v>
      </c>
      <c r="H1203" s="2">
        <f t="shared" si="243"/>
        <v>211.21473562848078</v>
      </c>
      <c r="I1203" s="4">
        <f t="shared" si="244"/>
        <v>0.94902696878031978</v>
      </c>
      <c r="J1203" t="str">
        <f>_xlfn.IFS(I1203&gt;Backtesting!$H$15,IF(OR(J1202=$J$3,J1202=$J$5),$J$5,$J$3),I1203&lt;-Backtesting!$H$15,IF(OR(J1202=$J$4,J1202=$J$5),$J$5,$J$4),TRUE,IF(OR(J1202=$J$7,J1202=$J$6),$J$7,$J$6))</f>
        <v>Do nothing</v>
      </c>
      <c r="K1203" t="str">
        <f t="shared" si="245"/>
        <v>Null</v>
      </c>
      <c r="L1203" t="str">
        <f t="shared" si="246"/>
        <v>Null</v>
      </c>
      <c r="M1203" s="7">
        <f t="shared" si="234"/>
        <v>0</v>
      </c>
      <c r="N1203" s="7">
        <f t="shared" si="235"/>
        <v>0</v>
      </c>
      <c r="O1203" s="10">
        <f t="shared" si="236"/>
        <v>0</v>
      </c>
      <c r="P1203" s="4">
        <f t="shared" si="247"/>
        <v>68.670313333333269</v>
      </c>
      <c r="Q1203" s="19">
        <f t="shared" si="237"/>
        <v>68.670313333333269</v>
      </c>
      <c r="R1203" s="2">
        <f t="shared" si="238"/>
        <v>0</v>
      </c>
      <c r="S1203" s="2">
        <f t="shared" si="239"/>
        <v>0</v>
      </c>
      <c r="T1203" s="19">
        <f t="shared" si="240"/>
        <v>68.670313333333269</v>
      </c>
      <c r="U1203" s="19">
        <f t="shared" si="248"/>
        <v>0</v>
      </c>
      <c r="V1203">
        <f t="shared" si="241"/>
        <v>2014</v>
      </c>
    </row>
    <row r="1204" spans="1:22" x14ac:dyDescent="0.25">
      <c r="A1204" s="5">
        <v>1202</v>
      </c>
      <c r="B1204" s="1">
        <v>41971</v>
      </c>
      <c r="C1204" s="2">
        <v>222.62480199999999</v>
      </c>
      <c r="D1204" s="2">
        <v>162.01333600000001</v>
      </c>
      <c r="E1204" s="9">
        <f t="shared" si="242"/>
        <v>8.5976103720691697</v>
      </c>
      <c r="F1204" s="2">
        <f t="array" ref="F1204:G1204">LINEST(C1104:C1203,D1104:D1203)</f>
        <v>0.80734516274853663</v>
      </c>
      <c r="G1204" s="2">
        <v>83.226508507577449</v>
      </c>
      <c r="H1204" s="2">
        <f t="shared" si="243"/>
        <v>214.02719162793082</v>
      </c>
      <c r="I1204" s="4">
        <f t="shared" si="244"/>
        <v>0.36164324332386827</v>
      </c>
      <c r="J1204" t="str">
        <f>_xlfn.IFS(I1204&gt;Backtesting!$H$15,IF(OR(J1203=$J$3,J1203=$J$5),$J$5,$J$3),I1204&lt;-Backtesting!$H$15,IF(OR(J1203=$J$4,J1203=$J$5),$J$5,$J$4),TRUE,IF(OR(J1203=$J$7,J1203=$J$6),$J$7,$J$6))</f>
        <v>Do nothing</v>
      </c>
      <c r="K1204" t="str">
        <f t="shared" si="245"/>
        <v>Null</v>
      </c>
      <c r="L1204" t="str">
        <f t="shared" si="246"/>
        <v>Null</v>
      </c>
      <c r="M1204" s="7">
        <f t="shared" ref="M1204:M1267" si="249">_xlfn.IFS(L1203="Null",_xlfn.IFS(L1204="KBANK",C1204,L1204="SCB",D1204,TRUE,0),AND(L1203="KBANK",L1204="Null"),D1204,AND(L1203="SCB",L1204="Null"),C1204,TRUE,0)</f>
        <v>0</v>
      </c>
      <c r="N1204" s="7">
        <f t="shared" ref="N1204:N1267" si="250">_xlfn.IFS(K1203="Null",_xlfn.IFS(K1204="KBANK",-C1204,K1204="SCB",-D1204,TRUE,0),AND(K1203="KBANK",K1204="Null"),-D1204,AND(K1203="SCB",K1204="Null"),-C1204,TRUE,0)</f>
        <v>0</v>
      </c>
      <c r="O1204" s="10">
        <f t="shared" ref="O1204:O1267" si="251">SUM(M1204:N1204)</f>
        <v>0</v>
      </c>
      <c r="P1204" s="4">
        <f t="shared" si="247"/>
        <v>68.670313333333269</v>
      </c>
      <c r="Q1204" s="19">
        <f t="shared" si="237"/>
        <v>68.670313333333269</v>
      </c>
      <c r="R1204" s="2">
        <f t="shared" si="238"/>
        <v>0</v>
      </c>
      <c r="S1204" s="2">
        <f t="shared" si="239"/>
        <v>0</v>
      </c>
      <c r="T1204" s="19">
        <f t="shared" si="240"/>
        <v>68.670313333333269</v>
      </c>
      <c r="U1204" s="19">
        <f t="shared" si="248"/>
        <v>0</v>
      </c>
      <c r="V1204">
        <f t="shared" si="241"/>
        <v>2014</v>
      </c>
    </row>
    <row r="1205" spans="1:22" x14ac:dyDescent="0.25">
      <c r="A1205" s="5">
        <v>1203</v>
      </c>
      <c r="B1205" s="1">
        <v>41974</v>
      </c>
      <c r="C1205" s="2">
        <v>224.42744400000001</v>
      </c>
      <c r="D1205" s="2">
        <v>162.83779899999999</v>
      </c>
      <c r="E1205" s="9">
        <f t="shared" si="242"/>
        <v>9.2748521153575325</v>
      </c>
      <c r="F1205" s="2">
        <f t="array" ref="F1205:G1205">LINEST(C1105:C1204,D1105:D1204)</f>
        <v>0.83297111028225912</v>
      </c>
      <c r="G1205" s="2">
        <v>79.513409655693152</v>
      </c>
      <c r="H1205" s="2">
        <f t="shared" si="243"/>
        <v>215.15259188464248</v>
      </c>
      <c r="I1205" s="4">
        <f t="shared" si="244"/>
        <v>0.43638207506752164</v>
      </c>
      <c r="J1205" t="str">
        <f>_xlfn.IFS(I1205&gt;Backtesting!$H$15,IF(OR(J1204=$J$3,J1204=$J$5),$J$5,$J$3),I1205&lt;-Backtesting!$H$15,IF(OR(J1204=$J$4,J1204=$J$5),$J$5,$J$4),TRUE,IF(OR(J1204=$J$7,J1204=$J$6),$J$7,$J$6))</f>
        <v>Do nothing</v>
      </c>
      <c r="K1205" t="str">
        <f t="shared" si="245"/>
        <v>Null</v>
      </c>
      <c r="L1205" t="str">
        <f t="shared" si="246"/>
        <v>Null</v>
      </c>
      <c r="M1205" s="7">
        <f t="shared" si="249"/>
        <v>0</v>
      </c>
      <c r="N1205" s="7">
        <f t="shared" si="250"/>
        <v>0</v>
      </c>
      <c r="O1205" s="10">
        <f t="shared" si="251"/>
        <v>0</v>
      </c>
      <c r="P1205" s="4">
        <f t="shared" si="247"/>
        <v>68.670313333333269</v>
      </c>
      <c r="Q1205" s="19">
        <f t="shared" si="237"/>
        <v>68.670313333333269</v>
      </c>
      <c r="R1205" s="2">
        <f t="shared" si="238"/>
        <v>0</v>
      </c>
      <c r="S1205" s="2">
        <f t="shared" si="239"/>
        <v>0</v>
      </c>
      <c r="T1205" s="19">
        <f t="shared" si="240"/>
        <v>68.670313333333269</v>
      </c>
      <c r="U1205" s="19">
        <f t="shared" si="248"/>
        <v>0</v>
      </c>
      <c r="V1205">
        <f t="shared" si="241"/>
        <v>2014</v>
      </c>
    </row>
    <row r="1206" spans="1:22" x14ac:dyDescent="0.25">
      <c r="A1206" s="5">
        <v>1204</v>
      </c>
      <c r="B1206" s="1">
        <v>41975</v>
      </c>
      <c r="C1206" s="2">
        <v>222.62480199999999</v>
      </c>
      <c r="D1206" s="2">
        <v>161.60107400000001</v>
      </c>
      <c r="E1206" s="9">
        <f t="shared" si="242"/>
        <v>7.9876595452868457</v>
      </c>
      <c r="F1206" s="2">
        <f t="array" ref="F1206:G1206">LINEST(C1106:C1205,D1106:D1205)</f>
        <v>0.86653407298216134</v>
      </c>
      <c r="G1206" s="2">
        <v>74.604305603201482</v>
      </c>
      <c r="H1206" s="2">
        <f t="shared" si="243"/>
        <v>214.63714245471314</v>
      </c>
      <c r="I1206" s="4">
        <f t="shared" si="244"/>
        <v>0.26635542593725497</v>
      </c>
      <c r="J1206" t="str">
        <f>_xlfn.IFS(I1206&gt;Backtesting!$H$15,IF(OR(J1205=$J$3,J1205=$J$5),$J$5,$J$3),I1206&lt;-Backtesting!$H$15,IF(OR(J1205=$J$4,J1205=$J$5),$J$5,$J$4),TRUE,IF(OR(J1205=$J$7,J1205=$J$6),$J$7,$J$6))</f>
        <v>Do nothing</v>
      </c>
      <c r="K1206" t="str">
        <f t="shared" si="245"/>
        <v>Null</v>
      </c>
      <c r="L1206" t="str">
        <f t="shared" si="246"/>
        <v>Null</v>
      </c>
      <c r="M1206" s="7">
        <f t="shared" si="249"/>
        <v>0</v>
      </c>
      <c r="N1206" s="7">
        <f t="shared" si="250"/>
        <v>0</v>
      </c>
      <c r="O1206" s="10">
        <f t="shared" si="251"/>
        <v>0</v>
      </c>
      <c r="P1206" s="4">
        <f t="shared" si="247"/>
        <v>68.670313333333269</v>
      </c>
      <c r="Q1206" s="19">
        <f t="shared" ref="Q1206:Q1269" si="252">P1206+O1206</f>
        <v>68.670313333333269</v>
      </c>
      <c r="R1206" s="2">
        <f t="shared" ref="R1206:R1269" si="253">_xlfn.IFS(K1206="KBANK",C1206,K1206="SCB",D1206,K1206="Null",0)</f>
        <v>0</v>
      </c>
      <c r="S1206" s="2">
        <f t="shared" ref="S1206:S1269" si="254">_xlfn.IFS(L1206="KBANK",-C1206,L1206="SCB",-D1206,L1206="Null",0)</f>
        <v>0</v>
      </c>
      <c r="T1206" s="19">
        <f t="shared" ref="T1206:T1269" si="255">SUM(Q1206:S1206)</f>
        <v>68.670313333333269</v>
      </c>
      <c r="U1206" s="19">
        <f t="shared" si="248"/>
        <v>0</v>
      </c>
      <c r="V1206">
        <f t="shared" si="241"/>
        <v>2014</v>
      </c>
    </row>
    <row r="1207" spans="1:22" x14ac:dyDescent="0.25">
      <c r="A1207" s="5">
        <v>1205</v>
      </c>
      <c r="B1207" s="1">
        <v>41976</v>
      </c>
      <c r="C1207" s="2">
        <v>217.21693400000001</v>
      </c>
      <c r="D1207" s="2">
        <v>159.12756300000001</v>
      </c>
      <c r="E1207" s="9">
        <f t="shared" si="242"/>
        <v>4.4225618069501138</v>
      </c>
      <c r="F1207" s="2">
        <f t="array" ref="F1207:G1207">LINEST(C1107:C1206,D1107:D1206)</f>
        <v>0.88051651304377476</v>
      </c>
      <c r="G1207" s="2">
        <v>72.6799252911363</v>
      </c>
      <c r="H1207" s="2">
        <f t="shared" si="243"/>
        <v>212.7943721930499</v>
      </c>
      <c r="I1207" s="4">
        <f t="shared" si="244"/>
        <v>-0.19149666770408535</v>
      </c>
      <c r="J1207" t="str">
        <f>_xlfn.IFS(I1207&gt;Backtesting!$H$15,IF(OR(J1206=$J$3,J1206=$J$5),$J$5,$J$3),I1207&lt;-Backtesting!$H$15,IF(OR(J1206=$J$4,J1206=$J$5),$J$5,$J$4),TRUE,IF(OR(J1206=$J$7,J1206=$J$6),$J$7,$J$6))</f>
        <v>Do nothing</v>
      </c>
      <c r="K1207" t="str">
        <f t="shared" si="245"/>
        <v>Null</v>
      </c>
      <c r="L1207" t="str">
        <f t="shared" si="246"/>
        <v>Null</v>
      </c>
      <c r="M1207" s="7">
        <f t="shared" si="249"/>
        <v>0</v>
      </c>
      <c r="N1207" s="7">
        <f t="shared" si="250"/>
        <v>0</v>
      </c>
      <c r="O1207" s="10">
        <f t="shared" si="251"/>
        <v>0</v>
      </c>
      <c r="P1207" s="4">
        <f t="shared" si="247"/>
        <v>68.670313333333269</v>
      </c>
      <c r="Q1207" s="19">
        <f t="shared" si="252"/>
        <v>68.670313333333269</v>
      </c>
      <c r="R1207" s="2">
        <f t="shared" si="253"/>
        <v>0</v>
      </c>
      <c r="S1207" s="2">
        <f t="shared" si="254"/>
        <v>0</v>
      </c>
      <c r="T1207" s="19">
        <f t="shared" si="255"/>
        <v>68.670313333333269</v>
      </c>
      <c r="U1207" s="19">
        <f t="shared" si="248"/>
        <v>0</v>
      </c>
      <c r="V1207">
        <f t="shared" si="241"/>
        <v>2014</v>
      </c>
    </row>
    <row r="1208" spans="1:22" x14ac:dyDescent="0.25">
      <c r="A1208" s="5">
        <v>1206</v>
      </c>
      <c r="B1208" s="1">
        <v>41977</v>
      </c>
      <c r="C1208" s="2">
        <v>218.118225</v>
      </c>
      <c r="D1208" s="2">
        <v>158.303101</v>
      </c>
      <c r="E1208" s="9">
        <f t="shared" si="242"/>
        <v>5.874662570002755</v>
      </c>
      <c r="F1208" s="2">
        <f t="array" ref="F1208:G1208">LINEST(C1108:C1207,D1108:D1207)</f>
        <v>0.8818272162146662</v>
      </c>
      <c r="G1208" s="2">
        <v>72.647579557018105</v>
      </c>
      <c r="H1208" s="2">
        <f t="shared" si="243"/>
        <v>212.24356242999724</v>
      </c>
      <c r="I1208" s="4">
        <f t="shared" si="244"/>
        <v>-2.5640004078302709E-2</v>
      </c>
      <c r="J1208" t="str">
        <f>_xlfn.IFS(I1208&gt;Backtesting!$H$15,IF(OR(J1207=$J$3,J1207=$J$5),$J$5,$J$3),I1208&lt;-Backtesting!$H$15,IF(OR(J1207=$J$4,J1207=$J$5),$J$5,$J$4),TRUE,IF(OR(J1207=$J$7,J1207=$J$6),$J$7,$J$6))</f>
        <v>Do nothing</v>
      </c>
      <c r="K1208" t="str">
        <f t="shared" si="245"/>
        <v>Null</v>
      </c>
      <c r="L1208" t="str">
        <f t="shared" si="246"/>
        <v>Null</v>
      </c>
      <c r="M1208" s="7">
        <f t="shared" si="249"/>
        <v>0</v>
      </c>
      <c r="N1208" s="7">
        <f t="shared" si="250"/>
        <v>0</v>
      </c>
      <c r="O1208" s="10">
        <f t="shared" si="251"/>
        <v>0</v>
      </c>
      <c r="P1208" s="4">
        <f t="shared" si="247"/>
        <v>68.670313333333269</v>
      </c>
      <c r="Q1208" s="19">
        <f t="shared" si="252"/>
        <v>68.670313333333269</v>
      </c>
      <c r="R1208" s="2">
        <f t="shared" si="253"/>
        <v>0</v>
      </c>
      <c r="S1208" s="2">
        <f t="shared" si="254"/>
        <v>0</v>
      </c>
      <c r="T1208" s="19">
        <f t="shared" si="255"/>
        <v>68.670313333333269</v>
      </c>
      <c r="U1208" s="19">
        <f t="shared" si="248"/>
        <v>0</v>
      </c>
      <c r="V1208">
        <f t="shared" si="241"/>
        <v>2014</v>
      </c>
    </row>
    <row r="1209" spans="1:22" x14ac:dyDescent="0.25">
      <c r="A1209" s="5">
        <v>1207</v>
      </c>
      <c r="B1209" s="1">
        <v>41981</v>
      </c>
      <c r="C1209" s="2">
        <v>215.41429099999999</v>
      </c>
      <c r="D1209" s="2">
        <v>157.478622</v>
      </c>
      <c r="E1209" s="9">
        <f t="shared" si="242"/>
        <v>3.5860174912049843</v>
      </c>
      <c r="F1209" s="2">
        <f t="array" ref="F1209:G1209">LINEST(C1109:C1208,D1109:D1208)</f>
        <v>0.90400756281237349</v>
      </c>
      <c r="G1209" s="2">
        <v>69.466408239523986</v>
      </c>
      <c r="H1209" s="2">
        <f t="shared" si="243"/>
        <v>211.82827350879501</v>
      </c>
      <c r="I1209" s="4">
        <f t="shared" si="244"/>
        <v>-0.34211945111719344</v>
      </c>
      <c r="J1209" t="str">
        <f>_xlfn.IFS(I1209&gt;Backtesting!$H$15,IF(OR(J1208=$J$3,J1208=$J$5),$J$5,$J$3),I1209&lt;-Backtesting!$H$15,IF(OR(J1208=$J$4,J1208=$J$5),$J$5,$J$4),TRUE,IF(OR(J1208=$J$7,J1208=$J$6),$J$7,$J$6))</f>
        <v>Do nothing</v>
      </c>
      <c r="K1209" t="str">
        <f t="shared" si="245"/>
        <v>Null</v>
      </c>
      <c r="L1209" t="str">
        <f t="shared" si="246"/>
        <v>Null</v>
      </c>
      <c r="M1209" s="7">
        <f t="shared" si="249"/>
        <v>0</v>
      </c>
      <c r="N1209" s="7">
        <f t="shared" si="250"/>
        <v>0</v>
      </c>
      <c r="O1209" s="10">
        <f t="shared" si="251"/>
        <v>0</v>
      </c>
      <c r="P1209" s="4">
        <f t="shared" si="247"/>
        <v>68.670313333333269</v>
      </c>
      <c r="Q1209" s="19">
        <f t="shared" si="252"/>
        <v>68.670313333333269</v>
      </c>
      <c r="R1209" s="2">
        <f t="shared" si="253"/>
        <v>0</v>
      </c>
      <c r="S1209" s="2">
        <f t="shared" si="254"/>
        <v>0</v>
      </c>
      <c r="T1209" s="19">
        <f t="shared" si="255"/>
        <v>68.670313333333269</v>
      </c>
      <c r="U1209" s="19">
        <f t="shared" si="248"/>
        <v>0</v>
      </c>
      <c r="V1209">
        <f t="shared" si="241"/>
        <v>2014</v>
      </c>
    </row>
    <row r="1210" spans="1:22" x14ac:dyDescent="0.25">
      <c r="A1210" s="5">
        <v>1208</v>
      </c>
      <c r="B1210" s="1">
        <v>41982</v>
      </c>
      <c r="C1210" s="2">
        <v>218.118225</v>
      </c>
      <c r="D1210" s="2">
        <v>156.65408300000001</v>
      </c>
      <c r="E1210" s="9">
        <f t="shared" si="242"/>
        <v>6.8380121896238961</v>
      </c>
      <c r="F1210" s="2">
        <f t="array" ref="F1210:G1210">LINEST(C1110:C1209,D1110:D1209)</f>
        <v>0.90934121784239419</v>
      </c>
      <c r="G1210" s="2">
        <v>68.828198195172575</v>
      </c>
      <c r="H1210" s="2">
        <f t="shared" si="243"/>
        <v>211.2802128103761</v>
      </c>
      <c r="I1210" s="4">
        <f t="shared" si="244"/>
        <v>6.2587205310288163E-2</v>
      </c>
      <c r="J1210" t="str">
        <f>_xlfn.IFS(I1210&gt;Backtesting!$H$15,IF(OR(J1209=$J$3,J1209=$J$5),$J$5,$J$3),I1210&lt;-Backtesting!$H$15,IF(OR(J1209=$J$4,J1209=$J$5),$J$5,$J$4),TRUE,IF(OR(J1209=$J$7,J1209=$J$6),$J$7,$J$6))</f>
        <v>Do nothing</v>
      </c>
      <c r="K1210" t="str">
        <f t="shared" si="245"/>
        <v>Null</v>
      </c>
      <c r="L1210" t="str">
        <f t="shared" si="246"/>
        <v>Null</v>
      </c>
      <c r="M1210" s="7">
        <f t="shared" si="249"/>
        <v>0</v>
      </c>
      <c r="N1210" s="7">
        <f t="shared" si="250"/>
        <v>0</v>
      </c>
      <c r="O1210" s="10">
        <f t="shared" si="251"/>
        <v>0</v>
      </c>
      <c r="P1210" s="4">
        <f t="shared" si="247"/>
        <v>68.670313333333269</v>
      </c>
      <c r="Q1210" s="19">
        <f t="shared" si="252"/>
        <v>68.670313333333269</v>
      </c>
      <c r="R1210" s="2">
        <f t="shared" si="253"/>
        <v>0</v>
      </c>
      <c r="S1210" s="2">
        <f t="shared" si="254"/>
        <v>0</v>
      </c>
      <c r="T1210" s="19">
        <f t="shared" si="255"/>
        <v>68.670313333333269</v>
      </c>
      <c r="U1210" s="19">
        <f t="shared" si="248"/>
        <v>0</v>
      </c>
      <c r="V1210">
        <f t="shared" si="241"/>
        <v>2014</v>
      </c>
    </row>
    <row r="1211" spans="1:22" x14ac:dyDescent="0.25">
      <c r="A1211" s="5">
        <v>1209</v>
      </c>
      <c r="B1211" s="1">
        <v>41984</v>
      </c>
      <c r="C1211" s="2">
        <v>212.71035800000001</v>
      </c>
      <c r="D1211" s="2">
        <v>152.11935399999999</v>
      </c>
      <c r="E1211" s="9">
        <f t="shared" si="242"/>
        <v>5.3161742624503461</v>
      </c>
      <c r="F1211" s="2">
        <f t="array" ref="F1211:G1211">LINEST(C1111:C1210,D1111:D1210)</f>
        <v>0.92441955328330605</v>
      </c>
      <c r="G1211" s="2">
        <v>66.772078467124572</v>
      </c>
      <c r="H1211" s="2">
        <f t="shared" si="243"/>
        <v>207.39418373754967</v>
      </c>
      <c r="I1211" s="4">
        <f t="shared" si="244"/>
        <v>-0.16712428112865793</v>
      </c>
      <c r="J1211" t="str">
        <f>_xlfn.IFS(I1211&gt;Backtesting!$H$15,IF(OR(J1210=$J$3,J1210=$J$5),$J$5,$J$3),I1211&lt;-Backtesting!$H$15,IF(OR(J1210=$J$4,J1210=$J$5),$J$5,$J$4),TRUE,IF(OR(J1210=$J$7,J1210=$J$6),$J$7,$J$6))</f>
        <v>Do nothing</v>
      </c>
      <c r="K1211" t="str">
        <f t="shared" si="245"/>
        <v>Null</v>
      </c>
      <c r="L1211" t="str">
        <f t="shared" si="246"/>
        <v>Null</v>
      </c>
      <c r="M1211" s="7">
        <f t="shared" si="249"/>
        <v>0</v>
      </c>
      <c r="N1211" s="7">
        <f t="shared" si="250"/>
        <v>0</v>
      </c>
      <c r="O1211" s="10">
        <f t="shared" si="251"/>
        <v>0</v>
      </c>
      <c r="P1211" s="4">
        <f t="shared" si="247"/>
        <v>68.670313333333269</v>
      </c>
      <c r="Q1211" s="19">
        <f t="shared" si="252"/>
        <v>68.670313333333269</v>
      </c>
      <c r="R1211" s="2">
        <f t="shared" si="253"/>
        <v>0</v>
      </c>
      <c r="S1211" s="2">
        <f t="shared" si="254"/>
        <v>0</v>
      </c>
      <c r="T1211" s="19">
        <f t="shared" si="255"/>
        <v>68.670313333333269</v>
      </c>
      <c r="U1211" s="19">
        <f t="shared" si="248"/>
        <v>0</v>
      </c>
      <c r="V1211">
        <f t="shared" si="241"/>
        <v>2014</v>
      </c>
    </row>
    <row r="1212" spans="1:22" x14ac:dyDescent="0.25">
      <c r="A1212" s="5">
        <v>1210</v>
      </c>
      <c r="B1212" s="1">
        <v>41985</v>
      </c>
      <c r="C1212" s="2">
        <v>212.71035800000001</v>
      </c>
      <c r="D1212" s="2">
        <v>151.70710800000001</v>
      </c>
      <c r="E1212" s="9">
        <f t="shared" si="242"/>
        <v>5.4923312775305817</v>
      </c>
      <c r="F1212" s="2">
        <f t="array" ref="F1212:G1212">LINEST(C1112:C1211,D1112:D1211)</f>
        <v>0.91872087927486512</v>
      </c>
      <c r="G1212" s="2">
        <v>67.841539068462509</v>
      </c>
      <c r="H1212" s="2">
        <f t="shared" si="243"/>
        <v>207.21802672246943</v>
      </c>
      <c r="I1212" s="4">
        <f t="shared" si="244"/>
        <v>-0.16619030395822904</v>
      </c>
      <c r="J1212" t="str">
        <f>_xlfn.IFS(I1212&gt;Backtesting!$H$15,IF(OR(J1211=$J$3,J1211=$J$5),$J$5,$J$3),I1212&lt;-Backtesting!$H$15,IF(OR(J1211=$J$4,J1211=$J$5),$J$5,$J$4),TRUE,IF(OR(J1211=$J$7,J1211=$J$6),$J$7,$J$6))</f>
        <v>Do nothing</v>
      </c>
      <c r="K1212" t="str">
        <f t="shared" si="245"/>
        <v>Null</v>
      </c>
      <c r="L1212" t="str">
        <f t="shared" si="246"/>
        <v>Null</v>
      </c>
      <c r="M1212" s="7">
        <f t="shared" si="249"/>
        <v>0</v>
      </c>
      <c r="N1212" s="7">
        <f t="shared" si="250"/>
        <v>0</v>
      </c>
      <c r="O1212" s="10">
        <f t="shared" si="251"/>
        <v>0</v>
      </c>
      <c r="P1212" s="4">
        <f t="shared" si="247"/>
        <v>68.670313333333269</v>
      </c>
      <c r="Q1212" s="19">
        <f t="shared" si="252"/>
        <v>68.670313333333269</v>
      </c>
      <c r="R1212" s="2">
        <f t="shared" si="253"/>
        <v>0</v>
      </c>
      <c r="S1212" s="2">
        <f t="shared" si="254"/>
        <v>0</v>
      </c>
      <c r="T1212" s="19">
        <f t="shared" si="255"/>
        <v>68.670313333333269</v>
      </c>
      <c r="U1212" s="19">
        <f t="shared" si="248"/>
        <v>0</v>
      </c>
      <c r="V1212">
        <f t="shared" si="241"/>
        <v>2014</v>
      </c>
    </row>
    <row r="1213" spans="1:22" x14ac:dyDescent="0.25">
      <c r="A1213" s="5">
        <v>1211</v>
      </c>
      <c r="B1213" s="1">
        <v>41988</v>
      </c>
      <c r="C1213" s="2">
        <v>214.51295500000001</v>
      </c>
      <c r="D1213" s="2">
        <v>152.53160099999999</v>
      </c>
      <c r="E1213" s="9">
        <f t="shared" si="242"/>
        <v>6.3942183222616222</v>
      </c>
      <c r="F1213" s="2">
        <f t="array" ref="F1213:G1213">LINEST(C1113:C1212,D1113:D1212)</f>
        <v>0.90591641778993637</v>
      </c>
      <c r="G1213" s="2">
        <v>69.93785510005452</v>
      </c>
      <c r="H1213" s="2">
        <f t="shared" si="243"/>
        <v>208.11873667773838</v>
      </c>
      <c r="I1213" s="4">
        <f t="shared" si="244"/>
        <v>-5.0788993862303219E-2</v>
      </c>
      <c r="J1213" t="str">
        <f>_xlfn.IFS(I1213&gt;Backtesting!$H$15,IF(OR(J1212=$J$3,J1212=$J$5),$J$5,$J$3),I1213&lt;-Backtesting!$H$15,IF(OR(J1212=$J$4,J1212=$J$5),$J$5,$J$4),TRUE,IF(OR(J1212=$J$7,J1212=$J$6),$J$7,$J$6))</f>
        <v>Do nothing</v>
      </c>
      <c r="K1213" t="str">
        <f t="shared" si="245"/>
        <v>Null</v>
      </c>
      <c r="L1213" t="str">
        <f t="shared" si="246"/>
        <v>Null</v>
      </c>
      <c r="M1213" s="7">
        <f t="shared" si="249"/>
        <v>0</v>
      </c>
      <c r="N1213" s="7">
        <f t="shared" si="250"/>
        <v>0</v>
      </c>
      <c r="O1213" s="10">
        <f t="shared" si="251"/>
        <v>0</v>
      </c>
      <c r="P1213" s="4">
        <f t="shared" si="247"/>
        <v>68.670313333333269</v>
      </c>
      <c r="Q1213" s="19">
        <f t="shared" si="252"/>
        <v>68.670313333333269</v>
      </c>
      <c r="R1213" s="2">
        <f t="shared" si="253"/>
        <v>0</v>
      </c>
      <c r="S1213" s="2">
        <f t="shared" si="254"/>
        <v>0</v>
      </c>
      <c r="T1213" s="19">
        <f t="shared" si="255"/>
        <v>68.670313333333269</v>
      </c>
      <c r="U1213" s="19">
        <f t="shared" si="248"/>
        <v>0</v>
      </c>
      <c r="V1213">
        <f t="shared" si="241"/>
        <v>2014</v>
      </c>
    </row>
    <row r="1214" spans="1:22" x14ac:dyDescent="0.25">
      <c r="A1214" s="5">
        <v>1212</v>
      </c>
      <c r="B1214" s="1">
        <v>41989</v>
      </c>
      <c r="C1214" s="2">
        <v>205.499832</v>
      </c>
      <c r="D1214" s="2">
        <v>147.996872</v>
      </c>
      <c r="E1214" s="9">
        <f t="shared" si="242"/>
        <v>1.2812406223270898</v>
      </c>
      <c r="F1214" s="2">
        <f t="array" ref="F1214:G1214">LINEST(C1114:C1213,D1114:D1213)</f>
        <v>0.89244657973818897</v>
      </c>
      <c r="G1214" s="2">
        <v>72.139289149322366</v>
      </c>
      <c r="H1214" s="2">
        <f t="shared" si="243"/>
        <v>204.21859137767291</v>
      </c>
      <c r="I1214" s="4">
        <f t="shared" si="244"/>
        <v>-0.77671263327540419</v>
      </c>
      <c r="J1214" t="str">
        <f>_xlfn.IFS(I1214&gt;Backtesting!$H$15,IF(OR(J1213=$J$3,J1213=$J$5),$J$5,$J$3),I1214&lt;-Backtesting!$H$15,IF(OR(J1213=$J$4,J1213=$J$5),$J$5,$J$4),TRUE,IF(OR(J1213=$J$7,J1213=$J$6),$J$7,$J$6))</f>
        <v>Do nothing</v>
      </c>
      <c r="K1214" t="str">
        <f t="shared" si="245"/>
        <v>Null</v>
      </c>
      <c r="L1214" t="str">
        <f t="shared" si="246"/>
        <v>Null</v>
      </c>
      <c r="M1214" s="7">
        <f t="shared" si="249"/>
        <v>0</v>
      </c>
      <c r="N1214" s="7">
        <f t="shared" si="250"/>
        <v>0</v>
      </c>
      <c r="O1214" s="10">
        <f t="shared" si="251"/>
        <v>0</v>
      </c>
      <c r="P1214" s="4">
        <f t="shared" si="247"/>
        <v>68.670313333333269</v>
      </c>
      <c r="Q1214" s="19">
        <f t="shared" si="252"/>
        <v>68.670313333333269</v>
      </c>
      <c r="R1214" s="2">
        <f t="shared" si="253"/>
        <v>0</v>
      </c>
      <c r="S1214" s="2">
        <f t="shared" si="254"/>
        <v>0</v>
      </c>
      <c r="T1214" s="19">
        <f t="shared" si="255"/>
        <v>68.670313333333269</v>
      </c>
      <c r="U1214" s="19">
        <f t="shared" si="248"/>
        <v>0</v>
      </c>
      <c r="V1214">
        <f t="shared" si="241"/>
        <v>2014</v>
      </c>
    </row>
    <row r="1215" spans="1:22" x14ac:dyDescent="0.25">
      <c r="A1215" s="5">
        <v>1213</v>
      </c>
      <c r="B1215" s="1">
        <v>41990</v>
      </c>
      <c r="C1215" s="2">
        <v>203.69718900000001</v>
      </c>
      <c r="D1215" s="2">
        <v>147.996872</v>
      </c>
      <c r="E1215" s="9">
        <f t="shared" si="242"/>
        <v>-0.72630315635183251</v>
      </c>
      <c r="F1215" s="2">
        <f t="array" ref="F1215:G1215">LINEST(C1115:C1214,D1115:D1214)</f>
        <v>0.87142923149950346</v>
      </c>
      <c r="G1215" s="2">
        <v>75.454691725061451</v>
      </c>
      <c r="H1215" s="2">
        <f t="shared" si="243"/>
        <v>204.42349215635184</v>
      </c>
      <c r="I1215" s="4">
        <f t="shared" si="244"/>
        <v>-1.0667188350005767</v>
      </c>
      <c r="J1215" t="str">
        <f>_xlfn.IFS(I1215&gt;Backtesting!$H$15,IF(OR(J1214=$J$3,J1214=$J$5),$J$5,$J$3),I1215&lt;-Backtesting!$H$15,IF(OR(J1214=$J$4,J1214=$J$5),$J$5,$J$4),TRUE,IF(OR(J1214=$J$7,J1214=$J$6),$J$7,$J$6))</f>
        <v>Do nothing</v>
      </c>
      <c r="K1215" t="str">
        <f t="shared" si="245"/>
        <v>Null</v>
      </c>
      <c r="L1215" t="str">
        <f t="shared" si="246"/>
        <v>Null</v>
      </c>
      <c r="M1215" s="7">
        <f t="shared" si="249"/>
        <v>0</v>
      </c>
      <c r="N1215" s="7">
        <f t="shared" si="250"/>
        <v>0</v>
      </c>
      <c r="O1215" s="10">
        <f t="shared" si="251"/>
        <v>0</v>
      </c>
      <c r="P1215" s="4">
        <f t="shared" si="247"/>
        <v>68.670313333333269</v>
      </c>
      <c r="Q1215" s="19">
        <f t="shared" si="252"/>
        <v>68.670313333333269</v>
      </c>
      <c r="R1215" s="2">
        <f t="shared" si="253"/>
        <v>0</v>
      </c>
      <c r="S1215" s="2">
        <f t="shared" si="254"/>
        <v>0</v>
      </c>
      <c r="T1215" s="19">
        <f t="shared" si="255"/>
        <v>68.670313333333269</v>
      </c>
      <c r="U1215" s="19">
        <f t="shared" si="248"/>
        <v>0</v>
      </c>
      <c r="V1215">
        <f t="shared" si="241"/>
        <v>2014</v>
      </c>
    </row>
    <row r="1216" spans="1:22" x14ac:dyDescent="0.25">
      <c r="A1216" s="5">
        <v>1214</v>
      </c>
      <c r="B1216" s="1">
        <v>41991</v>
      </c>
      <c r="C1216" s="2">
        <v>210.006393</v>
      </c>
      <c r="D1216" s="2">
        <v>150.058121</v>
      </c>
      <c r="E1216" s="9">
        <f t="shared" si="242"/>
        <v>3.6545524109300231</v>
      </c>
      <c r="F1216" s="2">
        <f t="array" ref="F1216:G1216">LINEST(C1116:C1215,D1116:D1215)</f>
        <v>0.8605563353291712</v>
      </c>
      <c r="G1216" s="2">
        <v>77.218373894928646</v>
      </c>
      <c r="H1216" s="2">
        <f t="shared" si="243"/>
        <v>206.35184058906998</v>
      </c>
      <c r="I1216" s="4">
        <f t="shared" si="244"/>
        <v>-0.45593053815903617</v>
      </c>
      <c r="J1216" t="str">
        <f>_xlfn.IFS(I1216&gt;Backtesting!$H$15,IF(OR(J1215=$J$3,J1215=$J$5),$J$5,$J$3),I1216&lt;-Backtesting!$H$15,IF(OR(J1215=$J$4,J1215=$J$5),$J$5,$J$4),TRUE,IF(OR(J1215=$J$7,J1215=$J$6),$J$7,$J$6))</f>
        <v>Do nothing</v>
      </c>
      <c r="K1216" t="str">
        <f t="shared" si="245"/>
        <v>Null</v>
      </c>
      <c r="L1216" t="str">
        <f t="shared" si="246"/>
        <v>Null</v>
      </c>
      <c r="M1216" s="7">
        <f t="shared" si="249"/>
        <v>0</v>
      </c>
      <c r="N1216" s="7">
        <f t="shared" si="250"/>
        <v>0</v>
      </c>
      <c r="O1216" s="10">
        <f t="shared" si="251"/>
        <v>0</v>
      </c>
      <c r="P1216" s="4">
        <f t="shared" si="247"/>
        <v>68.670313333333269</v>
      </c>
      <c r="Q1216" s="19">
        <f t="shared" si="252"/>
        <v>68.670313333333269</v>
      </c>
      <c r="R1216" s="2">
        <f t="shared" si="253"/>
        <v>0</v>
      </c>
      <c r="S1216" s="2">
        <f t="shared" si="254"/>
        <v>0</v>
      </c>
      <c r="T1216" s="19">
        <f t="shared" si="255"/>
        <v>68.670313333333269</v>
      </c>
      <c r="U1216" s="19">
        <f t="shared" si="248"/>
        <v>0</v>
      </c>
      <c r="V1216">
        <f t="shared" si="241"/>
        <v>2014</v>
      </c>
    </row>
    <row r="1217" spans="1:22" x14ac:dyDescent="0.25">
      <c r="A1217" s="5">
        <v>1215</v>
      </c>
      <c r="B1217" s="1">
        <v>41992</v>
      </c>
      <c r="C1217" s="2">
        <v>209.105087</v>
      </c>
      <c r="D1217" s="2">
        <v>149.233643</v>
      </c>
      <c r="E1217" s="9">
        <f t="shared" si="242"/>
        <v>3.2681642847835235</v>
      </c>
      <c r="F1217" s="2">
        <f t="array" ref="F1217:G1217">LINEST(C1117:C1216,D1117:D1216)</f>
        <v>0.84775236636807727</v>
      </c>
      <c r="G1217" s="2">
        <v>79.323748720237631</v>
      </c>
      <c r="H1217" s="2">
        <f t="shared" si="243"/>
        <v>205.83692271521647</v>
      </c>
      <c r="I1217" s="4">
        <f t="shared" si="244"/>
        <v>-0.52719617670590435</v>
      </c>
      <c r="J1217" t="str">
        <f>_xlfn.IFS(I1217&gt;Backtesting!$H$15,IF(OR(J1216=$J$3,J1216=$J$5),$J$5,$J$3),I1217&lt;-Backtesting!$H$15,IF(OR(J1216=$J$4,J1216=$J$5),$J$5,$J$4),TRUE,IF(OR(J1216=$J$7,J1216=$J$6),$J$7,$J$6))</f>
        <v>Do nothing</v>
      </c>
      <c r="K1217" t="str">
        <f t="shared" si="245"/>
        <v>Null</v>
      </c>
      <c r="L1217" t="str">
        <f t="shared" si="246"/>
        <v>Null</v>
      </c>
      <c r="M1217" s="7">
        <f t="shared" si="249"/>
        <v>0</v>
      </c>
      <c r="N1217" s="7">
        <f t="shared" si="250"/>
        <v>0</v>
      </c>
      <c r="O1217" s="10">
        <f t="shared" si="251"/>
        <v>0</v>
      </c>
      <c r="P1217" s="4">
        <f t="shared" si="247"/>
        <v>68.670313333333269</v>
      </c>
      <c r="Q1217" s="19">
        <f t="shared" si="252"/>
        <v>68.670313333333269</v>
      </c>
      <c r="R1217" s="2">
        <f t="shared" si="253"/>
        <v>0</v>
      </c>
      <c r="S1217" s="2">
        <f t="shared" si="254"/>
        <v>0</v>
      </c>
      <c r="T1217" s="19">
        <f t="shared" si="255"/>
        <v>68.670313333333269</v>
      </c>
      <c r="U1217" s="19">
        <f t="shared" si="248"/>
        <v>0</v>
      </c>
      <c r="V1217">
        <f t="shared" si="241"/>
        <v>2014</v>
      </c>
    </row>
    <row r="1218" spans="1:22" x14ac:dyDescent="0.25">
      <c r="A1218" s="5">
        <v>1216</v>
      </c>
      <c r="B1218" s="1">
        <v>41995</v>
      </c>
      <c r="C1218" s="2">
        <v>210.006393</v>
      </c>
      <c r="D1218" s="2">
        <v>150.47036700000001</v>
      </c>
      <c r="E1218" s="9">
        <f t="shared" si="242"/>
        <v>2.9036141971556617</v>
      </c>
      <c r="F1218" s="2">
        <f t="array" ref="F1218:G1218">LINEST(C1118:C1217,D1118:D1217)</f>
        <v>0.83105502792228503</v>
      </c>
      <c r="G1218" s="2">
        <v>82.053623754182865</v>
      </c>
      <c r="H1218" s="2">
        <f t="shared" si="243"/>
        <v>207.10277880284434</v>
      </c>
      <c r="I1218" s="4">
        <f t="shared" si="244"/>
        <v>-0.60688307596564084</v>
      </c>
      <c r="J1218" t="str">
        <f>_xlfn.IFS(I1218&gt;Backtesting!$H$15,IF(OR(J1217=$J$3,J1217=$J$5),$J$5,$J$3),I1218&lt;-Backtesting!$H$15,IF(OR(J1217=$J$4,J1217=$J$5),$J$5,$J$4),TRUE,IF(OR(J1217=$J$7,J1217=$J$6),$J$7,$J$6))</f>
        <v>Do nothing</v>
      </c>
      <c r="K1218" t="str">
        <f t="shared" si="245"/>
        <v>Null</v>
      </c>
      <c r="L1218" t="str">
        <f t="shared" si="246"/>
        <v>Null</v>
      </c>
      <c r="M1218" s="7">
        <f t="shared" si="249"/>
        <v>0</v>
      </c>
      <c r="N1218" s="7">
        <f t="shared" si="250"/>
        <v>0</v>
      </c>
      <c r="O1218" s="10">
        <f t="shared" si="251"/>
        <v>0</v>
      </c>
      <c r="P1218" s="4">
        <f t="shared" si="247"/>
        <v>68.670313333333269</v>
      </c>
      <c r="Q1218" s="19">
        <f t="shared" si="252"/>
        <v>68.670313333333269</v>
      </c>
      <c r="R1218" s="2">
        <f t="shared" si="253"/>
        <v>0</v>
      </c>
      <c r="S1218" s="2">
        <f t="shared" si="254"/>
        <v>0</v>
      </c>
      <c r="T1218" s="19">
        <f t="shared" si="255"/>
        <v>68.670313333333269</v>
      </c>
      <c r="U1218" s="19">
        <f t="shared" si="248"/>
        <v>0</v>
      </c>
      <c r="V1218">
        <f t="shared" si="241"/>
        <v>2014</v>
      </c>
    </row>
    <row r="1219" spans="1:22" x14ac:dyDescent="0.25">
      <c r="A1219" s="5">
        <v>1217</v>
      </c>
      <c r="B1219" s="1">
        <v>41996</v>
      </c>
      <c r="C1219" s="2">
        <v>210.90772999999999</v>
      </c>
      <c r="D1219" s="2">
        <v>152.53160099999999</v>
      </c>
      <c r="E1219" s="9">
        <f t="shared" si="242"/>
        <v>1.9371433911852307</v>
      </c>
      <c r="F1219" s="2">
        <f t="array" ref="F1219:G1219">LINEST(C1119:C1218,D1119:D1218)</f>
        <v>0.79876624292881448</v>
      </c>
      <c r="G1219" s="2">
        <v>87.133492750127758</v>
      </c>
      <c r="H1219" s="2">
        <f t="shared" si="243"/>
        <v>208.97058660881476</v>
      </c>
      <c r="I1219" s="4">
        <f t="shared" si="244"/>
        <v>-0.76472834748751217</v>
      </c>
      <c r="J1219" t="str">
        <f>_xlfn.IFS(I1219&gt;Backtesting!$H$15,IF(OR(J1218=$J$3,J1218=$J$5),$J$5,$J$3),I1219&lt;-Backtesting!$H$15,IF(OR(J1218=$J$4,J1218=$J$5),$J$5,$J$4),TRUE,IF(OR(J1218=$J$7,J1218=$J$6),$J$7,$J$6))</f>
        <v>Do nothing</v>
      </c>
      <c r="K1219" t="str">
        <f t="shared" si="245"/>
        <v>Null</v>
      </c>
      <c r="L1219" t="str">
        <f t="shared" si="246"/>
        <v>Null</v>
      </c>
      <c r="M1219" s="7">
        <f t="shared" si="249"/>
        <v>0</v>
      </c>
      <c r="N1219" s="7">
        <f t="shared" si="250"/>
        <v>0</v>
      </c>
      <c r="O1219" s="10">
        <f t="shared" si="251"/>
        <v>0</v>
      </c>
      <c r="P1219" s="4">
        <f t="shared" si="247"/>
        <v>68.670313333333269</v>
      </c>
      <c r="Q1219" s="19">
        <f t="shared" si="252"/>
        <v>68.670313333333269</v>
      </c>
      <c r="R1219" s="2">
        <f t="shared" si="253"/>
        <v>0</v>
      </c>
      <c r="S1219" s="2">
        <f t="shared" si="254"/>
        <v>0</v>
      </c>
      <c r="T1219" s="19">
        <f t="shared" si="255"/>
        <v>68.670313333333269</v>
      </c>
      <c r="U1219" s="19">
        <f t="shared" si="248"/>
        <v>0</v>
      </c>
      <c r="V1219">
        <f t="shared" si="241"/>
        <v>2014</v>
      </c>
    </row>
    <row r="1220" spans="1:22" x14ac:dyDescent="0.25">
      <c r="A1220" s="5">
        <v>1218</v>
      </c>
      <c r="B1220" s="1">
        <v>41997</v>
      </c>
      <c r="C1220" s="2">
        <v>208.20375100000001</v>
      </c>
      <c r="D1220" s="2">
        <v>152.11935399999999</v>
      </c>
      <c r="E1220" s="9">
        <f t="shared" si="242"/>
        <v>-0.63981314718353133</v>
      </c>
      <c r="F1220" s="2">
        <f t="array" ref="F1220:G1220">LINEST(C1120:C1219,D1120:D1219)</f>
        <v>0.73947721008629752</v>
      </c>
      <c r="G1220" s="2">
        <v>96.354768651133682</v>
      </c>
      <c r="H1220" s="2">
        <f t="shared" si="243"/>
        <v>208.84356414718354</v>
      </c>
      <c r="I1220" s="4">
        <f t="shared" si="244"/>
        <v>-1.1767562373449281</v>
      </c>
      <c r="J1220" t="str">
        <f>_xlfn.IFS(I1220&gt;Backtesting!$H$15,IF(OR(J1219=$J$3,J1219=$J$5),$J$5,$J$3),I1220&lt;-Backtesting!$H$15,IF(OR(J1219=$J$4,J1219=$J$5),$J$5,$J$4),TRUE,IF(OR(J1219=$J$7,J1219=$J$6),$J$7,$J$6))</f>
        <v>Do nothing</v>
      </c>
      <c r="K1220" t="str">
        <f t="shared" si="245"/>
        <v>Null</v>
      </c>
      <c r="L1220" t="str">
        <f t="shared" si="246"/>
        <v>Null</v>
      </c>
      <c r="M1220" s="7">
        <f t="shared" si="249"/>
        <v>0</v>
      </c>
      <c r="N1220" s="7">
        <f t="shared" si="250"/>
        <v>0</v>
      </c>
      <c r="O1220" s="10">
        <f t="shared" si="251"/>
        <v>0</v>
      </c>
      <c r="P1220" s="4">
        <f t="shared" si="247"/>
        <v>68.670313333333269</v>
      </c>
      <c r="Q1220" s="19">
        <f t="shared" si="252"/>
        <v>68.670313333333269</v>
      </c>
      <c r="R1220" s="2">
        <f t="shared" si="253"/>
        <v>0</v>
      </c>
      <c r="S1220" s="2">
        <f t="shared" si="254"/>
        <v>0</v>
      </c>
      <c r="T1220" s="19">
        <f t="shared" si="255"/>
        <v>68.670313333333269</v>
      </c>
      <c r="U1220" s="19">
        <f t="shared" si="248"/>
        <v>0</v>
      </c>
      <c r="V1220">
        <f t="shared" ref="V1220:V1283" si="256">YEAR(B1220)</f>
        <v>2014</v>
      </c>
    </row>
    <row r="1221" spans="1:22" x14ac:dyDescent="0.25">
      <c r="A1221" s="5">
        <v>1219</v>
      </c>
      <c r="B1221" s="1">
        <v>41998</v>
      </c>
      <c r="C1221" s="2">
        <v>206.40112300000001</v>
      </c>
      <c r="D1221" s="2">
        <v>150.882645</v>
      </c>
      <c r="E1221" s="9">
        <f t="shared" si="242"/>
        <v>-1.7482948667253595</v>
      </c>
      <c r="F1221" s="2">
        <f t="array" ref="F1221:G1221">LINEST(C1121:C1220,D1121:D1220)</f>
        <v>0.70485234870531466</v>
      </c>
      <c r="G1221" s="2">
        <v>101.79943115960518</v>
      </c>
      <c r="H1221" s="2">
        <f t="shared" si="243"/>
        <v>208.14941786672537</v>
      </c>
      <c r="I1221" s="4">
        <f t="shared" si="244"/>
        <v>-1.3755842275925374</v>
      </c>
      <c r="J1221" t="str">
        <f>_xlfn.IFS(I1221&gt;Backtesting!$H$15,IF(OR(J1220=$J$3,J1220=$J$5),$J$5,$J$3),I1221&lt;-Backtesting!$H$15,IF(OR(J1220=$J$4,J1220=$J$5),$J$5,$J$4),TRUE,IF(OR(J1220=$J$7,J1220=$J$6),$J$7,$J$6))</f>
        <v>Do nothing</v>
      </c>
      <c r="K1221" t="str">
        <f t="shared" si="245"/>
        <v>Null</v>
      </c>
      <c r="L1221" t="str">
        <f t="shared" si="246"/>
        <v>Null</v>
      </c>
      <c r="M1221" s="7">
        <f t="shared" si="249"/>
        <v>0</v>
      </c>
      <c r="N1221" s="7">
        <f t="shared" si="250"/>
        <v>0</v>
      </c>
      <c r="O1221" s="10">
        <f t="shared" si="251"/>
        <v>0</v>
      </c>
      <c r="P1221" s="4">
        <f t="shared" si="247"/>
        <v>68.670313333333269</v>
      </c>
      <c r="Q1221" s="19">
        <f t="shared" si="252"/>
        <v>68.670313333333269</v>
      </c>
      <c r="R1221" s="2">
        <f t="shared" si="253"/>
        <v>0</v>
      </c>
      <c r="S1221" s="2">
        <f t="shared" si="254"/>
        <v>0</v>
      </c>
      <c r="T1221" s="19">
        <f t="shared" si="255"/>
        <v>68.670313333333269</v>
      </c>
      <c r="U1221" s="19">
        <f t="shared" si="248"/>
        <v>0</v>
      </c>
      <c r="V1221">
        <f t="shared" si="256"/>
        <v>2014</v>
      </c>
    </row>
    <row r="1222" spans="1:22" x14ac:dyDescent="0.25">
      <c r="A1222" s="5">
        <v>1220</v>
      </c>
      <c r="B1222" s="1">
        <v>41999</v>
      </c>
      <c r="C1222" s="2">
        <v>207.30246</v>
      </c>
      <c r="D1222" s="2">
        <v>152.11935399999999</v>
      </c>
      <c r="E1222" s="9">
        <f t="shared" si="242"/>
        <v>-1.855748057094047</v>
      </c>
      <c r="F1222" s="2">
        <f t="array" ref="F1222:G1222">LINEST(C1122:C1221,D1122:D1221)</f>
        <v>0.66081918605957723</v>
      </c>
      <c r="G1222" s="2">
        <v>108.63482036290536</v>
      </c>
      <c r="H1222" s="2">
        <f t="shared" si="243"/>
        <v>209.15820805709404</v>
      </c>
      <c r="I1222" s="4">
        <f t="shared" si="244"/>
        <v>-1.3922400109291024</v>
      </c>
      <c r="J1222" t="str">
        <f>_xlfn.IFS(I1222&gt;Backtesting!$H$15,IF(OR(J1221=$J$3,J1221=$J$5),$J$5,$J$3),I1222&lt;-Backtesting!$H$15,IF(OR(J1221=$J$4,J1221=$J$5),$J$5,$J$4),TRUE,IF(OR(J1221=$J$7,J1221=$J$6),$J$7,$J$6))</f>
        <v>Do nothing</v>
      </c>
      <c r="K1222" t="str">
        <f t="shared" si="245"/>
        <v>Null</v>
      </c>
      <c r="L1222" t="str">
        <f t="shared" si="246"/>
        <v>Null</v>
      </c>
      <c r="M1222" s="7">
        <f t="shared" si="249"/>
        <v>0</v>
      </c>
      <c r="N1222" s="7">
        <f t="shared" si="250"/>
        <v>0</v>
      </c>
      <c r="O1222" s="10">
        <f t="shared" si="251"/>
        <v>0</v>
      </c>
      <c r="P1222" s="4">
        <f t="shared" si="247"/>
        <v>68.670313333333269</v>
      </c>
      <c r="Q1222" s="19">
        <f t="shared" si="252"/>
        <v>68.670313333333269</v>
      </c>
      <c r="R1222" s="2">
        <f t="shared" si="253"/>
        <v>0</v>
      </c>
      <c r="S1222" s="2">
        <f t="shared" si="254"/>
        <v>0</v>
      </c>
      <c r="T1222" s="19">
        <f t="shared" si="255"/>
        <v>68.670313333333269</v>
      </c>
      <c r="U1222" s="19">
        <f t="shared" si="248"/>
        <v>0</v>
      </c>
      <c r="V1222">
        <f t="shared" si="256"/>
        <v>2014</v>
      </c>
    </row>
    <row r="1223" spans="1:22" x14ac:dyDescent="0.25">
      <c r="A1223" s="5">
        <v>1221</v>
      </c>
      <c r="B1223" s="1">
        <v>42002</v>
      </c>
      <c r="C1223" s="2">
        <v>206.40112300000001</v>
      </c>
      <c r="D1223" s="2">
        <v>150.882645</v>
      </c>
      <c r="E1223" s="9">
        <f t="shared" ref="E1223:E1286" si="257">C1223-H1223</f>
        <v>-2.1178591893416581</v>
      </c>
      <c r="F1223" s="2">
        <f t="array" ref="F1223:G1223">LINEST(C1123:C1222,D1123:D1222)</f>
        <v>0.62060424735975839</v>
      </c>
      <c r="G1223" s="2">
        <v>114.88057184946707</v>
      </c>
      <c r="H1223" s="2">
        <f t="shared" ref="H1223:H1286" si="258">F1223*D1223+G1223</f>
        <v>208.51898218934167</v>
      </c>
      <c r="I1223" s="4">
        <f t="shared" si="244"/>
        <v>-1.4267454409125493</v>
      </c>
      <c r="J1223" t="str">
        <f>_xlfn.IFS(I1223&gt;Backtesting!$H$15,IF(OR(J1222=$J$3,J1222=$J$5),$J$5,$J$3),I1223&lt;-Backtesting!$H$15,IF(OR(J1222=$J$4,J1222=$J$5),$J$5,$J$4),TRUE,IF(OR(J1222=$J$7,J1222=$J$6),$J$7,$J$6))</f>
        <v>Do nothing</v>
      </c>
      <c r="K1223" t="str">
        <f t="shared" si="245"/>
        <v>Null</v>
      </c>
      <c r="L1223" t="str">
        <f t="shared" si="246"/>
        <v>Null</v>
      </c>
      <c r="M1223" s="7">
        <f t="shared" si="249"/>
        <v>0</v>
      </c>
      <c r="N1223" s="7">
        <f t="shared" si="250"/>
        <v>0</v>
      </c>
      <c r="O1223" s="10">
        <f t="shared" si="251"/>
        <v>0</v>
      </c>
      <c r="P1223" s="4">
        <f t="shared" si="247"/>
        <v>68.670313333333269</v>
      </c>
      <c r="Q1223" s="19">
        <f t="shared" si="252"/>
        <v>68.670313333333269</v>
      </c>
      <c r="R1223" s="2">
        <f t="shared" si="253"/>
        <v>0</v>
      </c>
      <c r="S1223" s="2">
        <f t="shared" si="254"/>
        <v>0</v>
      </c>
      <c r="T1223" s="19">
        <f t="shared" si="255"/>
        <v>68.670313333333269</v>
      </c>
      <c r="U1223" s="19">
        <f t="shared" si="248"/>
        <v>0</v>
      </c>
      <c r="V1223">
        <f t="shared" si="256"/>
        <v>2014</v>
      </c>
    </row>
    <row r="1224" spans="1:22" x14ac:dyDescent="0.25">
      <c r="A1224" s="5">
        <v>1222</v>
      </c>
      <c r="B1224" s="1">
        <v>42003</v>
      </c>
      <c r="C1224" s="2">
        <v>206.40112300000001</v>
      </c>
      <c r="D1224" s="2">
        <v>150.058121</v>
      </c>
      <c r="E1224" s="9">
        <f t="shared" si="257"/>
        <v>-1.7546177266011682</v>
      </c>
      <c r="F1224" s="2">
        <f t="array" ref="F1224:G1224">LINEST(C1124:C1223,D1124:D1223)</f>
        <v>0.61719094540280905</v>
      </c>
      <c r="G1224" s="2">
        <v>115.54122716124206</v>
      </c>
      <c r="H1224" s="2">
        <f t="shared" si="258"/>
        <v>208.15574072660118</v>
      </c>
      <c r="I1224" s="4">
        <f t="shared" si="244"/>
        <v>-1.3940201540221013</v>
      </c>
      <c r="J1224" t="str">
        <f>_xlfn.IFS(I1224&gt;Backtesting!$H$15,IF(OR(J1223=$J$3,J1223=$J$5),$J$5,$J$3),I1224&lt;-Backtesting!$H$15,IF(OR(J1223=$J$4,J1223=$J$5),$J$5,$J$4),TRUE,IF(OR(J1223=$J$7,J1223=$J$6),$J$7,$J$6))</f>
        <v>Do nothing</v>
      </c>
      <c r="K1224" t="str">
        <f t="shared" si="245"/>
        <v>Null</v>
      </c>
      <c r="L1224" t="str">
        <f t="shared" si="246"/>
        <v>Null</v>
      </c>
      <c r="M1224" s="7">
        <f t="shared" si="249"/>
        <v>0</v>
      </c>
      <c r="N1224" s="7">
        <f t="shared" si="250"/>
        <v>0</v>
      </c>
      <c r="O1224" s="10">
        <f t="shared" si="251"/>
        <v>0</v>
      </c>
      <c r="P1224" s="4">
        <f t="shared" si="247"/>
        <v>68.670313333333269</v>
      </c>
      <c r="Q1224" s="19">
        <f t="shared" si="252"/>
        <v>68.670313333333269</v>
      </c>
      <c r="R1224" s="2">
        <f t="shared" si="253"/>
        <v>0</v>
      </c>
      <c r="S1224" s="2">
        <f t="shared" si="254"/>
        <v>0</v>
      </c>
      <c r="T1224" s="19">
        <f t="shared" si="255"/>
        <v>68.670313333333269</v>
      </c>
      <c r="U1224" s="19">
        <f t="shared" si="248"/>
        <v>0</v>
      </c>
      <c r="V1224">
        <f t="shared" si="256"/>
        <v>2014</v>
      </c>
    </row>
    <row r="1225" spans="1:22" x14ac:dyDescent="0.25">
      <c r="A1225" s="5">
        <v>1223</v>
      </c>
      <c r="B1225" s="1">
        <v>42009</v>
      </c>
      <c r="C1225" s="2">
        <v>198.28930700000001</v>
      </c>
      <c r="D1225" s="2">
        <v>147.584641</v>
      </c>
      <c r="E1225" s="9">
        <f t="shared" si="257"/>
        <v>-8.5323563113967396</v>
      </c>
      <c r="F1225" s="2">
        <f t="array" ref="F1225:G1225">LINEST(C1125:C1224,D1125:D1224)</f>
        <v>0.60185602968716534</v>
      </c>
      <c r="G1225" s="2">
        <v>117.9969572363311</v>
      </c>
      <c r="H1225" s="2">
        <f t="shared" si="258"/>
        <v>206.82166331139675</v>
      </c>
      <c r="I1225" s="4">
        <f t="shared" si="244"/>
        <v>-2.4383986958634778</v>
      </c>
      <c r="J1225" t="str">
        <f>_xlfn.IFS(I1225&gt;Backtesting!$H$15,IF(OR(J1224=$J$3,J1224=$J$5),$J$5,$J$3),I1225&lt;-Backtesting!$H$15,IF(OR(J1224=$J$4,J1224=$J$5),$J$5,$J$4),TRUE,IF(OR(J1224=$J$7,J1224=$J$6),$J$7,$J$6))</f>
        <v>Long KBANK Short SCB</v>
      </c>
      <c r="K1225" t="str">
        <f t="shared" si="245"/>
        <v>KBANK</v>
      </c>
      <c r="L1225" t="str">
        <f t="shared" si="246"/>
        <v>SCB</v>
      </c>
      <c r="M1225" s="7">
        <f t="shared" si="249"/>
        <v>147.584641</v>
      </c>
      <c r="N1225" s="7">
        <f t="shared" si="250"/>
        <v>-198.28930700000001</v>
      </c>
      <c r="O1225" s="10">
        <f t="shared" si="251"/>
        <v>-50.704666000000003</v>
      </c>
      <c r="P1225" s="4">
        <f t="shared" si="247"/>
        <v>68.670313333333269</v>
      </c>
      <c r="Q1225" s="19">
        <f t="shared" si="252"/>
        <v>17.965647333333266</v>
      </c>
      <c r="R1225" s="2">
        <f t="shared" si="253"/>
        <v>198.28930700000001</v>
      </c>
      <c r="S1225" s="2">
        <f t="shared" si="254"/>
        <v>-147.584641</v>
      </c>
      <c r="T1225" s="19">
        <f t="shared" si="255"/>
        <v>68.670313333333269</v>
      </c>
      <c r="U1225" s="19">
        <f t="shared" si="248"/>
        <v>0</v>
      </c>
      <c r="V1225">
        <f t="shared" si="256"/>
        <v>2015</v>
      </c>
    </row>
    <row r="1226" spans="1:22" x14ac:dyDescent="0.25">
      <c r="A1226" s="5">
        <v>1224</v>
      </c>
      <c r="B1226" s="1">
        <v>42010</v>
      </c>
      <c r="C1226" s="2">
        <v>192.88142400000001</v>
      </c>
      <c r="D1226" s="2">
        <v>144.286652</v>
      </c>
      <c r="E1226" s="9">
        <f t="shared" si="257"/>
        <v>-12.04788616450054</v>
      </c>
      <c r="F1226" s="2">
        <f t="array" ref="F1226:G1226">LINEST(C1126:C1225,D1126:D1225)</f>
        <v>0.59687878891508583</v>
      </c>
      <c r="G1226" s="2">
        <v>118.8076680621281</v>
      </c>
      <c r="H1226" s="2">
        <f t="shared" si="258"/>
        <v>204.92931016450055</v>
      </c>
      <c r="I1226" s="4">
        <f t="shared" si="244"/>
        <v>-2.9023557881592592</v>
      </c>
      <c r="J1226" t="str">
        <f>_xlfn.IFS(I1226&gt;Backtesting!$H$15,IF(OR(J1225=$J$3,J1225=$J$5),$J$5,$J$3),I1226&lt;-Backtesting!$H$15,IF(OR(J1225=$J$4,J1225=$J$5),$J$5,$J$4),TRUE,IF(OR(J1225=$J$7,J1225=$J$6),$J$7,$J$6))</f>
        <v>Hold position</v>
      </c>
      <c r="K1226" t="str">
        <f t="shared" si="245"/>
        <v>KBANK</v>
      </c>
      <c r="L1226" t="str">
        <f t="shared" si="246"/>
        <v>SCB</v>
      </c>
      <c r="M1226" s="7">
        <f t="shared" si="249"/>
        <v>0</v>
      </c>
      <c r="N1226" s="7">
        <f t="shared" si="250"/>
        <v>0</v>
      </c>
      <c r="O1226" s="10">
        <f t="shared" si="251"/>
        <v>0</v>
      </c>
      <c r="P1226" s="4">
        <f t="shared" si="247"/>
        <v>17.965647333333266</v>
      </c>
      <c r="Q1226" s="19">
        <f t="shared" si="252"/>
        <v>17.965647333333266</v>
      </c>
      <c r="R1226" s="2">
        <f t="shared" si="253"/>
        <v>192.88142400000001</v>
      </c>
      <c r="S1226" s="2">
        <f t="shared" si="254"/>
        <v>-144.286652</v>
      </c>
      <c r="T1226" s="19">
        <f t="shared" si="255"/>
        <v>66.560419333333272</v>
      </c>
      <c r="U1226" s="19">
        <f t="shared" si="248"/>
        <v>-3.1206888934236E-2</v>
      </c>
      <c r="V1226">
        <f t="shared" si="256"/>
        <v>2015</v>
      </c>
    </row>
    <row r="1227" spans="1:22" x14ac:dyDescent="0.25">
      <c r="A1227" s="5">
        <v>1225</v>
      </c>
      <c r="B1227" s="1">
        <v>42011</v>
      </c>
      <c r="C1227" s="2">
        <v>196.48667900000001</v>
      </c>
      <c r="D1227" s="2">
        <v>146.76016200000001</v>
      </c>
      <c r="E1227" s="9">
        <f t="shared" si="257"/>
        <v>-9.7889386731842194</v>
      </c>
      <c r="F1227" s="2">
        <f t="array" ref="F1227:G1227">LINEST(C1127:C1226,D1127:D1226)</f>
        <v>0.6212816368314924</v>
      </c>
      <c r="G1227" s="2">
        <v>115.09622400416922</v>
      </c>
      <c r="H1227" s="2">
        <f t="shared" si="258"/>
        <v>206.27561767318423</v>
      </c>
      <c r="I1227" s="4">
        <f t="shared" si="244"/>
        <v>-2.4484621356791654</v>
      </c>
      <c r="J1227" t="str">
        <f>_xlfn.IFS(I1227&gt;Backtesting!$H$15,IF(OR(J1226=$J$3,J1226=$J$5),$J$5,$J$3),I1227&lt;-Backtesting!$H$15,IF(OR(J1226=$J$4,J1226=$J$5),$J$5,$J$4),TRUE,IF(OR(J1226=$J$7,J1226=$J$6),$J$7,$J$6))</f>
        <v>Hold position</v>
      </c>
      <c r="K1227" t="str">
        <f t="shared" si="245"/>
        <v>KBANK</v>
      </c>
      <c r="L1227" t="str">
        <f t="shared" si="246"/>
        <v>SCB</v>
      </c>
      <c r="M1227" s="7">
        <f t="shared" si="249"/>
        <v>0</v>
      </c>
      <c r="N1227" s="7">
        <f t="shared" si="250"/>
        <v>0</v>
      </c>
      <c r="O1227" s="10">
        <f t="shared" si="251"/>
        <v>0</v>
      </c>
      <c r="P1227" s="4">
        <f t="shared" si="247"/>
        <v>17.965647333333266</v>
      </c>
      <c r="Q1227" s="19">
        <f t="shared" si="252"/>
        <v>17.965647333333266</v>
      </c>
      <c r="R1227" s="2">
        <f t="shared" si="253"/>
        <v>196.48667900000001</v>
      </c>
      <c r="S1227" s="2">
        <f t="shared" si="254"/>
        <v>-146.76016200000001</v>
      </c>
      <c r="T1227" s="19">
        <f t="shared" si="255"/>
        <v>67.692164333333267</v>
      </c>
      <c r="U1227" s="19">
        <f t="shared" si="248"/>
        <v>1.6860335632206555E-2</v>
      </c>
      <c r="V1227">
        <f t="shared" si="256"/>
        <v>2015</v>
      </c>
    </row>
    <row r="1228" spans="1:22" x14ac:dyDescent="0.25">
      <c r="A1228" s="5">
        <v>1226</v>
      </c>
      <c r="B1228" s="1">
        <v>42012</v>
      </c>
      <c r="C1228" s="2">
        <v>205.499832</v>
      </c>
      <c r="D1228" s="2">
        <v>150.058121</v>
      </c>
      <c r="E1228" s="9">
        <f t="shared" si="257"/>
        <v>-2.8302681021791898</v>
      </c>
      <c r="F1228" s="2">
        <f t="array" ref="F1228:G1228">LINEST(C1128:C1227,D1128:D1227)</f>
        <v>0.62630466438185328</v>
      </c>
      <c r="G1228" s="2">
        <v>114.34799899150268</v>
      </c>
      <c r="H1228" s="2">
        <f t="shared" si="258"/>
        <v>208.33010010217919</v>
      </c>
      <c r="I1228" s="4">
        <f t="shared" ref="I1228:I1291" si="259">(E1228-AVERAGE(E1128:E1227))/_xlfn.STDEV.S(E1128:E1227)</f>
        <v>-1.3835098592233839</v>
      </c>
      <c r="J1228" t="str">
        <f>_xlfn.IFS(I1228&gt;Backtesting!$H$15,IF(OR(J1227=$J$3,J1227=$J$5),$J$5,$J$3),I1228&lt;-Backtesting!$H$15,IF(OR(J1227=$J$4,J1227=$J$5),$J$5,$J$4),TRUE,IF(OR(J1227=$J$7,J1227=$J$6),$J$7,$J$6))</f>
        <v>Close position</v>
      </c>
      <c r="K1228" t="str">
        <f t="shared" ref="K1228:K1291" si="260">_xlfn.IFS($J1228=$J$5,K1227,$J1228=$J$3,"SCB",$J1228=$J$4,"KBANK",TRUE,"Null")</f>
        <v>Null</v>
      </c>
      <c r="L1228" t="str">
        <f t="shared" ref="L1228:L1291" si="261">_xlfn.IFS($J1228=$J$5,L1227,$J1228=$J$3,"KBANK",$J1228=$J$4,"SCB",TRUE,"Null")</f>
        <v>Null</v>
      </c>
      <c r="M1228" s="7">
        <f t="shared" si="249"/>
        <v>205.499832</v>
      </c>
      <c r="N1228" s="7">
        <f t="shared" si="250"/>
        <v>-150.058121</v>
      </c>
      <c r="O1228" s="10">
        <f t="shared" si="251"/>
        <v>55.441710999999998</v>
      </c>
      <c r="P1228" s="4">
        <f t="shared" ref="P1228:P1291" si="262">Q1227</f>
        <v>17.965647333333266</v>
      </c>
      <c r="Q1228" s="19">
        <f t="shared" si="252"/>
        <v>73.407358333333264</v>
      </c>
      <c r="R1228" s="2">
        <f t="shared" si="253"/>
        <v>0</v>
      </c>
      <c r="S1228" s="2">
        <f t="shared" si="254"/>
        <v>0</v>
      </c>
      <c r="T1228" s="19">
        <f t="shared" si="255"/>
        <v>73.407358333333264</v>
      </c>
      <c r="U1228" s="19">
        <f t="shared" ref="U1228:U1291" si="263">LN(T1228/T1227)</f>
        <v>8.1053748163288281E-2</v>
      </c>
      <c r="V1228">
        <f t="shared" si="256"/>
        <v>2015</v>
      </c>
    </row>
    <row r="1229" spans="1:22" x14ac:dyDescent="0.25">
      <c r="A1229" s="5">
        <v>1227</v>
      </c>
      <c r="B1229" s="1">
        <v>42013</v>
      </c>
      <c r="C1229" s="2">
        <v>206.40112300000001</v>
      </c>
      <c r="D1229" s="2">
        <v>152.11935399999999</v>
      </c>
      <c r="E1229" s="9">
        <f t="shared" si="257"/>
        <v>-3.2589392364105834</v>
      </c>
      <c r="F1229" s="2">
        <f t="array" ref="F1229:G1229">LINEST(C1129:C1228,D1129:D1228)</f>
        <v>0.63046847587769006</v>
      </c>
      <c r="G1229" s="2">
        <v>113.7536049685318</v>
      </c>
      <c r="H1229" s="2">
        <f t="shared" si="258"/>
        <v>209.6600622364106</v>
      </c>
      <c r="I1229" s="4">
        <f t="shared" si="259"/>
        <v>-1.4241987318580895</v>
      </c>
      <c r="J1229" t="str">
        <f>_xlfn.IFS(I1229&gt;Backtesting!$H$15,IF(OR(J1228=$J$3,J1228=$J$5),$J$5,$J$3),I1229&lt;-Backtesting!$H$15,IF(OR(J1228=$J$4,J1228=$J$5),$J$5,$J$4),TRUE,IF(OR(J1228=$J$7,J1228=$J$6),$J$7,$J$6))</f>
        <v>Do nothing</v>
      </c>
      <c r="K1229" t="str">
        <f t="shared" si="260"/>
        <v>Null</v>
      </c>
      <c r="L1229" t="str">
        <f t="shared" si="261"/>
        <v>Null</v>
      </c>
      <c r="M1229" s="7">
        <f t="shared" si="249"/>
        <v>0</v>
      </c>
      <c r="N1229" s="7">
        <f t="shared" si="250"/>
        <v>0</v>
      </c>
      <c r="O1229" s="10">
        <f t="shared" si="251"/>
        <v>0</v>
      </c>
      <c r="P1229" s="4">
        <f t="shared" si="262"/>
        <v>73.407358333333264</v>
      </c>
      <c r="Q1229" s="19">
        <f t="shared" si="252"/>
        <v>73.407358333333264</v>
      </c>
      <c r="R1229" s="2">
        <f t="shared" si="253"/>
        <v>0</v>
      </c>
      <c r="S1229" s="2">
        <f t="shared" si="254"/>
        <v>0</v>
      </c>
      <c r="T1229" s="19">
        <f t="shared" si="255"/>
        <v>73.407358333333264</v>
      </c>
      <c r="U1229" s="19">
        <f t="shared" si="263"/>
        <v>0</v>
      </c>
      <c r="V1229">
        <f t="shared" si="256"/>
        <v>2015</v>
      </c>
    </row>
    <row r="1230" spans="1:22" x14ac:dyDescent="0.25">
      <c r="A1230" s="5">
        <v>1228</v>
      </c>
      <c r="B1230" s="1">
        <v>42016</v>
      </c>
      <c r="C1230" s="2">
        <v>204.598511</v>
      </c>
      <c r="D1230" s="2">
        <v>149.64588900000001</v>
      </c>
      <c r="E1230" s="9">
        <f t="shared" si="257"/>
        <v>-3.5161607512690978</v>
      </c>
      <c r="F1230" s="2">
        <f t="array" ref="F1230:G1230">LINEST(C1130:C1229,D1130:D1229)</f>
        <v>0.63254770218869449</v>
      </c>
      <c r="G1230" s="2">
        <v>113.45650852233467</v>
      </c>
      <c r="H1230" s="2">
        <f t="shared" si="258"/>
        <v>208.1146717512691</v>
      </c>
      <c r="I1230" s="4">
        <f t="shared" si="259"/>
        <v>-1.436263207998856</v>
      </c>
      <c r="J1230" t="str">
        <f>_xlfn.IFS(I1230&gt;Backtesting!$H$15,IF(OR(J1229=$J$3,J1229=$J$5),$J$5,$J$3),I1230&lt;-Backtesting!$H$15,IF(OR(J1229=$J$4,J1229=$J$5),$J$5,$J$4),TRUE,IF(OR(J1229=$J$7,J1229=$J$6),$J$7,$J$6))</f>
        <v>Do nothing</v>
      </c>
      <c r="K1230" t="str">
        <f t="shared" si="260"/>
        <v>Null</v>
      </c>
      <c r="L1230" t="str">
        <f t="shared" si="261"/>
        <v>Null</v>
      </c>
      <c r="M1230" s="7">
        <f t="shared" si="249"/>
        <v>0</v>
      </c>
      <c r="N1230" s="7">
        <f t="shared" si="250"/>
        <v>0</v>
      </c>
      <c r="O1230" s="10">
        <f t="shared" si="251"/>
        <v>0</v>
      </c>
      <c r="P1230" s="4">
        <f t="shared" si="262"/>
        <v>73.407358333333264</v>
      </c>
      <c r="Q1230" s="19">
        <f t="shared" si="252"/>
        <v>73.407358333333264</v>
      </c>
      <c r="R1230" s="2">
        <f t="shared" si="253"/>
        <v>0</v>
      </c>
      <c r="S1230" s="2">
        <f t="shared" si="254"/>
        <v>0</v>
      </c>
      <c r="T1230" s="19">
        <f t="shared" si="255"/>
        <v>73.407358333333264</v>
      </c>
      <c r="U1230" s="19">
        <f t="shared" si="263"/>
        <v>0</v>
      </c>
      <c r="V1230">
        <f t="shared" si="256"/>
        <v>2015</v>
      </c>
    </row>
    <row r="1231" spans="1:22" x14ac:dyDescent="0.25">
      <c r="A1231" s="5">
        <v>1229</v>
      </c>
      <c r="B1231" s="1">
        <v>42017</v>
      </c>
      <c r="C1231" s="2">
        <v>203.69718900000001</v>
      </c>
      <c r="D1231" s="2">
        <v>150.058121</v>
      </c>
      <c r="E1231" s="9">
        <f t="shared" si="257"/>
        <v>-4.700751248784286</v>
      </c>
      <c r="F1231" s="2">
        <f t="array" ref="F1231:G1231">LINEST(C1131:C1230,D1131:D1230)</f>
        <v>0.63922036691848416</v>
      </c>
      <c r="G1231" s="2">
        <v>112.477733084066</v>
      </c>
      <c r="H1231" s="2">
        <f t="shared" si="258"/>
        <v>208.39794024878429</v>
      </c>
      <c r="I1231" s="4">
        <f t="shared" si="259"/>
        <v>-1.5794265542264272</v>
      </c>
      <c r="J1231" t="str">
        <f>_xlfn.IFS(I1231&gt;Backtesting!$H$15,IF(OR(J1230=$J$3,J1230=$J$5),$J$5,$J$3),I1231&lt;-Backtesting!$H$15,IF(OR(J1230=$J$4,J1230=$J$5),$J$5,$J$4),TRUE,IF(OR(J1230=$J$7,J1230=$J$6),$J$7,$J$6))</f>
        <v>Do nothing</v>
      </c>
      <c r="K1231" t="str">
        <f t="shared" si="260"/>
        <v>Null</v>
      </c>
      <c r="L1231" t="str">
        <f t="shared" si="261"/>
        <v>Null</v>
      </c>
      <c r="M1231" s="7">
        <f t="shared" si="249"/>
        <v>0</v>
      </c>
      <c r="N1231" s="7">
        <f t="shared" si="250"/>
        <v>0</v>
      </c>
      <c r="O1231" s="10">
        <f t="shared" si="251"/>
        <v>0</v>
      </c>
      <c r="P1231" s="4">
        <f t="shared" si="262"/>
        <v>73.407358333333264</v>
      </c>
      <c r="Q1231" s="19">
        <f t="shared" si="252"/>
        <v>73.407358333333264</v>
      </c>
      <c r="R1231" s="2">
        <f t="shared" si="253"/>
        <v>0</v>
      </c>
      <c r="S1231" s="2">
        <f t="shared" si="254"/>
        <v>0</v>
      </c>
      <c r="T1231" s="19">
        <f t="shared" si="255"/>
        <v>73.407358333333264</v>
      </c>
      <c r="U1231" s="19">
        <f t="shared" si="263"/>
        <v>0</v>
      </c>
      <c r="V1231">
        <f t="shared" si="256"/>
        <v>2015</v>
      </c>
    </row>
    <row r="1232" spans="1:22" x14ac:dyDescent="0.25">
      <c r="A1232" s="5">
        <v>1230</v>
      </c>
      <c r="B1232" s="1">
        <v>42018</v>
      </c>
      <c r="C1232" s="2">
        <v>201.89454699999999</v>
      </c>
      <c r="D1232" s="2">
        <v>148.40913399999999</v>
      </c>
      <c r="E1232" s="9">
        <f t="shared" si="257"/>
        <v>-5.4568280339672697</v>
      </c>
      <c r="F1232" s="2">
        <f t="array" ref="F1232:G1232">LINEST(C1132:C1231,D1132:D1231)</f>
        <v>0.65065076456641546</v>
      </c>
      <c r="G1232" s="2">
        <v>110.78885852822768</v>
      </c>
      <c r="H1232" s="2">
        <f t="shared" si="258"/>
        <v>207.35137503396726</v>
      </c>
      <c r="I1232" s="4">
        <f t="shared" si="259"/>
        <v>-1.6661610180721653</v>
      </c>
      <c r="J1232" t="str">
        <f>_xlfn.IFS(I1232&gt;Backtesting!$H$15,IF(OR(J1231=$J$3,J1231=$J$5),$J$5,$J$3),I1232&lt;-Backtesting!$H$15,IF(OR(J1231=$J$4,J1231=$J$5),$J$5,$J$4),TRUE,IF(OR(J1231=$J$7,J1231=$J$6),$J$7,$J$6))</f>
        <v>Do nothing</v>
      </c>
      <c r="K1232" t="str">
        <f t="shared" si="260"/>
        <v>Null</v>
      </c>
      <c r="L1232" t="str">
        <f t="shared" si="261"/>
        <v>Null</v>
      </c>
      <c r="M1232" s="7">
        <f t="shared" si="249"/>
        <v>0</v>
      </c>
      <c r="N1232" s="7">
        <f t="shared" si="250"/>
        <v>0</v>
      </c>
      <c r="O1232" s="10">
        <f t="shared" si="251"/>
        <v>0</v>
      </c>
      <c r="P1232" s="4">
        <f t="shared" si="262"/>
        <v>73.407358333333264</v>
      </c>
      <c r="Q1232" s="19">
        <f t="shared" si="252"/>
        <v>73.407358333333264</v>
      </c>
      <c r="R1232" s="2">
        <f t="shared" si="253"/>
        <v>0</v>
      </c>
      <c r="S1232" s="2">
        <f t="shared" si="254"/>
        <v>0</v>
      </c>
      <c r="T1232" s="19">
        <f t="shared" si="255"/>
        <v>73.407358333333264</v>
      </c>
      <c r="U1232" s="19">
        <f t="shared" si="263"/>
        <v>0</v>
      </c>
      <c r="V1232">
        <f t="shared" si="256"/>
        <v>2015</v>
      </c>
    </row>
    <row r="1233" spans="1:22" x14ac:dyDescent="0.25">
      <c r="A1233" s="5">
        <v>1231</v>
      </c>
      <c r="B1233" s="1">
        <v>42019</v>
      </c>
      <c r="C1233" s="2">
        <v>203.69718900000001</v>
      </c>
      <c r="D1233" s="2">
        <v>149.64588900000001</v>
      </c>
      <c r="E1233" s="9">
        <f t="shared" si="257"/>
        <v>-4.4706366884532258</v>
      </c>
      <c r="F1233" s="2">
        <f t="array" ref="F1233:G1233">LINEST(C1133:C1232,D1133:D1232)</f>
        <v>0.66945586168790894</v>
      </c>
      <c r="G1233" s="2">
        <v>107.98650811990505</v>
      </c>
      <c r="H1233" s="2">
        <f t="shared" si="258"/>
        <v>208.16782568845323</v>
      </c>
      <c r="I1233" s="4">
        <f t="shared" si="259"/>
        <v>-1.5168518107849513</v>
      </c>
      <c r="J1233" t="str">
        <f>_xlfn.IFS(I1233&gt;Backtesting!$H$15,IF(OR(J1232=$J$3,J1232=$J$5),$J$5,$J$3),I1233&lt;-Backtesting!$H$15,IF(OR(J1232=$J$4,J1232=$J$5),$J$5,$J$4),TRUE,IF(OR(J1232=$J$7,J1232=$J$6),$J$7,$J$6))</f>
        <v>Do nothing</v>
      </c>
      <c r="K1233" t="str">
        <f t="shared" si="260"/>
        <v>Null</v>
      </c>
      <c r="L1233" t="str">
        <f t="shared" si="261"/>
        <v>Null</v>
      </c>
      <c r="M1233" s="7">
        <f t="shared" si="249"/>
        <v>0</v>
      </c>
      <c r="N1233" s="7">
        <f t="shared" si="250"/>
        <v>0</v>
      </c>
      <c r="O1233" s="10">
        <f t="shared" si="251"/>
        <v>0</v>
      </c>
      <c r="P1233" s="4">
        <f t="shared" si="262"/>
        <v>73.407358333333264</v>
      </c>
      <c r="Q1233" s="19">
        <f t="shared" si="252"/>
        <v>73.407358333333264</v>
      </c>
      <c r="R1233" s="2">
        <f t="shared" si="253"/>
        <v>0</v>
      </c>
      <c r="S1233" s="2">
        <f t="shared" si="254"/>
        <v>0</v>
      </c>
      <c r="T1233" s="19">
        <f t="shared" si="255"/>
        <v>73.407358333333264</v>
      </c>
      <c r="U1233" s="19">
        <f t="shared" si="263"/>
        <v>0</v>
      </c>
      <c r="V1233">
        <f t="shared" si="256"/>
        <v>2015</v>
      </c>
    </row>
    <row r="1234" spans="1:22" x14ac:dyDescent="0.25">
      <c r="A1234" s="5">
        <v>1232</v>
      </c>
      <c r="B1234" s="1">
        <v>42020</v>
      </c>
      <c r="C1234" s="2">
        <v>202.795883</v>
      </c>
      <c r="D1234" s="2">
        <v>148.821381</v>
      </c>
      <c r="E1234" s="9">
        <f t="shared" si="257"/>
        <v>-4.8167152534646789</v>
      </c>
      <c r="F1234" s="2">
        <f t="array" ref="F1234:G1234">LINEST(C1134:C1233,D1134:D1233)</f>
        <v>0.68884242671124163</v>
      </c>
      <c r="G1234" s="2">
        <v>105.09811701890642</v>
      </c>
      <c r="H1234" s="2">
        <f t="shared" si="258"/>
        <v>207.61259825346468</v>
      </c>
      <c r="I1234" s="4">
        <f t="shared" si="259"/>
        <v>-1.5534427006502969</v>
      </c>
      <c r="J1234" t="str">
        <f>_xlfn.IFS(I1234&gt;Backtesting!$H$15,IF(OR(J1233=$J$3,J1233=$J$5),$J$5,$J$3),I1234&lt;-Backtesting!$H$15,IF(OR(J1233=$J$4,J1233=$J$5),$J$5,$J$4),TRUE,IF(OR(J1233=$J$7,J1233=$J$6),$J$7,$J$6))</f>
        <v>Do nothing</v>
      </c>
      <c r="K1234" t="str">
        <f t="shared" si="260"/>
        <v>Null</v>
      </c>
      <c r="L1234" t="str">
        <f t="shared" si="261"/>
        <v>Null</v>
      </c>
      <c r="M1234" s="7">
        <f t="shared" si="249"/>
        <v>0</v>
      </c>
      <c r="N1234" s="7">
        <f t="shared" si="250"/>
        <v>0</v>
      </c>
      <c r="O1234" s="10">
        <f t="shared" si="251"/>
        <v>0</v>
      </c>
      <c r="P1234" s="4">
        <f t="shared" si="262"/>
        <v>73.407358333333264</v>
      </c>
      <c r="Q1234" s="19">
        <f t="shared" si="252"/>
        <v>73.407358333333264</v>
      </c>
      <c r="R1234" s="2">
        <f t="shared" si="253"/>
        <v>0</v>
      </c>
      <c r="S1234" s="2">
        <f t="shared" si="254"/>
        <v>0</v>
      </c>
      <c r="T1234" s="19">
        <f t="shared" si="255"/>
        <v>73.407358333333264</v>
      </c>
      <c r="U1234" s="19">
        <f t="shared" si="263"/>
        <v>0</v>
      </c>
      <c r="V1234">
        <f t="shared" si="256"/>
        <v>2015</v>
      </c>
    </row>
    <row r="1235" spans="1:22" x14ac:dyDescent="0.25">
      <c r="A1235" s="5">
        <v>1233</v>
      </c>
      <c r="B1235" s="1">
        <v>42023</v>
      </c>
      <c r="C1235" s="2">
        <v>201.89454699999999</v>
      </c>
      <c r="D1235" s="2">
        <v>149.233643</v>
      </c>
      <c r="E1235" s="9">
        <f t="shared" si="257"/>
        <v>-6.0166749960031893</v>
      </c>
      <c r="F1235" s="2">
        <f t="array" ref="F1235:G1235">LINEST(C1135:C1234,D1135:D1234)</f>
        <v>0.71505096886808883</v>
      </c>
      <c r="G1235" s="2">
        <v>101.20156098113868</v>
      </c>
      <c r="H1235" s="2">
        <f t="shared" si="258"/>
        <v>207.91122199600318</v>
      </c>
      <c r="I1235" s="4">
        <f t="shared" si="259"/>
        <v>-1.7141779479058368</v>
      </c>
      <c r="J1235" t="str">
        <f>_xlfn.IFS(I1235&gt;Backtesting!$H$15,IF(OR(J1234=$J$3,J1234=$J$5),$J$5,$J$3),I1235&lt;-Backtesting!$H$15,IF(OR(J1234=$J$4,J1234=$J$5),$J$5,$J$4),TRUE,IF(OR(J1234=$J$7,J1234=$J$6),$J$7,$J$6))</f>
        <v>Do nothing</v>
      </c>
      <c r="K1235" t="str">
        <f t="shared" si="260"/>
        <v>Null</v>
      </c>
      <c r="L1235" t="str">
        <f t="shared" si="261"/>
        <v>Null</v>
      </c>
      <c r="M1235" s="7">
        <f t="shared" si="249"/>
        <v>0</v>
      </c>
      <c r="N1235" s="7">
        <f t="shared" si="250"/>
        <v>0</v>
      </c>
      <c r="O1235" s="10">
        <f t="shared" si="251"/>
        <v>0</v>
      </c>
      <c r="P1235" s="4">
        <f t="shared" si="262"/>
        <v>73.407358333333264</v>
      </c>
      <c r="Q1235" s="19">
        <f t="shared" si="252"/>
        <v>73.407358333333264</v>
      </c>
      <c r="R1235" s="2">
        <f t="shared" si="253"/>
        <v>0</v>
      </c>
      <c r="S1235" s="2">
        <f t="shared" si="254"/>
        <v>0</v>
      </c>
      <c r="T1235" s="19">
        <f t="shared" si="255"/>
        <v>73.407358333333264</v>
      </c>
      <c r="U1235" s="19">
        <f t="shared" si="263"/>
        <v>0</v>
      </c>
      <c r="V1235">
        <f t="shared" si="256"/>
        <v>2015</v>
      </c>
    </row>
    <row r="1236" spans="1:22" x14ac:dyDescent="0.25">
      <c r="A1236" s="5">
        <v>1234</v>
      </c>
      <c r="B1236" s="1">
        <v>42024</v>
      </c>
      <c r="C1236" s="2">
        <v>200.091949</v>
      </c>
      <c r="D1236" s="2">
        <v>147.584641</v>
      </c>
      <c r="E1236" s="9">
        <f t="shared" si="257"/>
        <v>-6.6141864071075247</v>
      </c>
      <c r="F1236" s="2">
        <f t="array" ref="F1236:G1236">LINEST(C1136:C1235,D1136:D1235)</f>
        <v>0.73689782176942209</v>
      </c>
      <c r="G1236" s="2">
        <v>97.951334927585378</v>
      </c>
      <c r="H1236" s="2">
        <f t="shared" si="258"/>
        <v>206.70613540710752</v>
      </c>
      <c r="I1236" s="4">
        <f t="shared" si="259"/>
        <v>-1.7797715709156132</v>
      </c>
      <c r="J1236" t="str">
        <f>_xlfn.IFS(I1236&gt;Backtesting!$H$15,IF(OR(J1235=$J$3,J1235=$J$5),$J$5,$J$3),I1236&lt;-Backtesting!$H$15,IF(OR(J1235=$J$4,J1235=$J$5),$J$5,$J$4),TRUE,IF(OR(J1235=$J$7,J1235=$J$6),$J$7,$J$6))</f>
        <v>Do nothing</v>
      </c>
      <c r="K1236" t="str">
        <f t="shared" si="260"/>
        <v>Null</v>
      </c>
      <c r="L1236" t="str">
        <f t="shared" si="261"/>
        <v>Null</v>
      </c>
      <c r="M1236" s="7">
        <f t="shared" si="249"/>
        <v>0</v>
      </c>
      <c r="N1236" s="7">
        <f t="shared" si="250"/>
        <v>0</v>
      </c>
      <c r="O1236" s="10">
        <f t="shared" si="251"/>
        <v>0</v>
      </c>
      <c r="P1236" s="4">
        <f t="shared" si="262"/>
        <v>73.407358333333264</v>
      </c>
      <c r="Q1236" s="19">
        <f t="shared" si="252"/>
        <v>73.407358333333264</v>
      </c>
      <c r="R1236" s="2">
        <f t="shared" si="253"/>
        <v>0</v>
      </c>
      <c r="S1236" s="2">
        <f t="shared" si="254"/>
        <v>0</v>
      </c>
      <c r="T1236" s="19">
        <f t="shared" si="255"/>
        <v>73.407358333333264</v>
      </c>
      <c r="U1236" s="19">
        <f t="shared" si="263"/>
        <v>0</v>
      </c>
      <c r="V1236">
        <f t="shared" si="256"/>
        <v>2015</v>
      </c>
    </row>
    <row r="1237" spans="1:22" x14ac:dyDescent="0.25">
      <c r="A1237" s="5">
        <v>1235</v>
      </c>
      <c r="B1237" s="1">
        <v>42025</v>
      </c>
      <c r="C1237" s="2">
        <v>200.091949</v>
      </c>
      <c r="D1237" s="2">
        <v>147.584641</v>
      </c>
      <c r="E1237" s="9">
        <f t="shared" si="257"/>
        <v>-6.5457154589004176</v>
      </c>
      <c r="F1237" s="2">
        <f t="array" ref="F1237:G1237">LINEST(C1137:C1236,D1137:D1236)</f>
        <v>0.76815592422071632</v>
      </c>
      <c r="G1237" s="2">
        <v>93.269648150762791</v>
      </c>
      <c r="H1237" s="2">
        <f t="shared" si="258"/>
        <v>206.63766445890042</v>
      </c>
      <c r="I1237" s="4">
        <f t="shared" si="259"/>
        <v>-1.7528582204597281</v>
      </c>
      <c r="J1237" t="str">
        <f>_xlfn.IFS(I1237&gt;Backtesting!$H$15,IF(OR(J1236=$J$3,J1236=$J$5),$J$5,$J$3),I1237&lt;-Backtesting!$H$15,IF(OR(J1236=$J$4,J1236=$J$5),$J$5,$J$4),TRUE,IF(OR(J1236=$J$7,J1236=$J$6),$J$7,$J$6))</f>
        <v>Do nothing</v>
      </c>
      <c r="K1237" t="str">
        <f t="shared" si="260"/>
        <v>Null</v>
      </c>
      <c r="L1237" t="str">
        <f t="shared" si="261"/>
        <v>Null</v>
      </c>
      <c r="M1237" s="7">
        <f t="shared" si="249"/>
        <v>0</v>
      </c>
      <c r="N1237" s="7">
        <f t="shared" si="250"/>
        <v>0</v>
      </c>
      <c r="O1237" s="10">
        <f t="shared" si="251"/>
        <v>0</v>
      </c>
      <c r="P1237" s="4">
        <f t="shared" si="262"/>
        <v>73.407358333333264</v>
      </c>
      <c r="Q1237" s="19">
        <f t="shared" si="252"/>
        <v>73.407358333333264</v>
      </c>
      <c r="R1237" s="2">
        <f t="shared" si="253"/>
        <v>0</v>
      </c>
      <c r="S1237" s="2">
        <f t="shared" si="254"/>
        <v>0</v>
      </c>
      <c r="T1237" s="19">
        <f t="shared" si="255"/>
        <v>73.407358333333264</v>
      </c>
      <c r="U1237" s="19">
        <f t="shared" si="263"/>
        <v>0</v>
      </c>
      <c r="V1237">
        <f t="shared" si="256"/>
        <v>2015</v>
      </c>
    </row>
    <row r="1238" spans="1:22" x14ac:dyDescent="0.25">
      <c r="A1238" s="5">
        <v>1236</v>
      </c>
      <c r="B1238" s="1">
        <v>42026</v>
      </c>
      <c r="C1238" s="2">
        <v>205.499832</v>
      </c>
      <c r="D1238" s="2">
        <v>149.64588900000001</v>
      </c>
      <c r="E1238" s="9">
        <f t="shared" si="257"/>
        <v>-2.7293067087986458</v>
      </c>
      <c r="F1238" s="2">
        <f t="array" ref="F1238:G1238">LINEST(C1138:C1237,D1138:D1237)</f>
        <v>0.79854035260145817</v>
      </c>
      <c r="G1238" s="2">
        <v>88.73085774137995</v>
      </c>
      <c r="H1238" s="2">
        <f t="shared" si="258"/>
        <v>208.22913870879864</v>
      </c>
      <c r="I1238" s="4">
        <f t="shared" si="259"/>
        <v>-1.2310734777795598</v>
      </c>
      <c r="J1238" t="str">
        <f>_xlfn.IFS(I1238&gt;Backtesting!$H$15,IF(OR(J1237=$J$3,J1237=$J$5),$J$5,$J$3),I1238&lt;-Backtesting!$H$15,IF(OR(J1237=$J$4,J1237=$J$5),$J$5,$J$4),TRUE,IF(OR(J1237=$J$7,J1237=$J$6),$J$7,$J$6))</f>
        <v>Do nothing</v>
      </c>
      <c r="K1238" t="str">
        <f t="shared" si="260"/>
        <v>Null</v>
      </c>
      <c r="L1238" t="str">
        <f t="shared" si="261"/>
        <v>Null</v>
      </c>
      <c r="M1238" s="7">
        <f t="shared" si="249"/>
        <v>0</v>
      </c>
      <c r="N1238" s="7">
        <f t="shared" si="250"/>
        <v>0</v>
      </c>
      <c r="O1238" s="10">
        <f t="shared" si="251"/>
        <v>0</v>
      </c>
      <c r="P1238" s="4">
        <f t="shared" si="262"/>
        <v>73.407358333333264</v>
      </c>
      <c r="Q1238" s="19">
        <f t="shared" si="252"/>
        <v>73.407358333333264</v>
      </c>
      <c r="R1238" s="2">
        <f t="shared" si="253"/>
        <v>0</v>
      </c>
      <c r="S1238" s="2">
        <f t="shared" si="254"/>
        <v>0</v>
      </c>
      <c r="T1238" s="19">
        <f t="shared" si="255"/>
        <v>73.407358333333264</v>
      </c>
      <c r="U1238" s="19">
        <f t="shared" si="263"/>
        <v>0</v>
      </c>
      <c r="V1238">
        <f t="shared" si="256"/>
        <v>2015</v>
      </c>
    </row>
    <row r="1239" spans="1:22" x14ac:dyDescent="0.25">
      <c r="A1239" s="5">
        <v>1237</v>
      </c>
      <c r="B1239" s="1">
        <v>42027</v>
      </c>
      <c r="C1239" s="2">
        <v>211.80905200000001</v>
      </c>
      <c r="D1239" s="2">
        <v>154.18060299999999</v>
      </c>
      <c r="E1239" s="9">
        <f t="shared" si="257"/>
        <v>-0.18388559762041723</v>
      </c>
      <c r="F1239" s="2">
        <f t="array" ref="F1239:G1239">LINEST(C1139:C1238,D1139:D1238)</f>
        <v>0.822279283502237</v>
      </c>
      <c r="G1239" s="2">
        <v>85.213421832837597</v>
      </c>
      <c r="H1239" s="2">
        <f t="shared" si="258"/>
        <v>211.99293759762043</v>
      </c>
      <c r="I1239" s="4">
        <f t="shared" si="259"/>
        <v>-0.88967363530154919</v>
      </c>
      <c r="J1239" t="str">
        <f>_xlfn.IFS(I1239&gt;Backtesting!$H$15,IF(OR(J1238=$J$3,J1238=$J$5),$J$5,$J$3),I1239&lt;-Backtesting!$H$15,IF(OR(J1238=$J$4,J1238=$J$5),$J$5,$J$4),TRUE,IF(OR(J1238=$J$7,J1238=$J$6),$J$7,$J$6))</f>
        <v>Do nothing</v>
      </c>
      <c r="K1239" t="str">
        <f t="shared" si="260"/>
        <v>Null</v>
      </c>
      <c r="L1239" t="str">
        <f t="shared" si="261"/>
        <v>Null</v>
      </c>
      <c r="M1239" s="7">
        <f t="shared" si="249"/>
        <v>0</v>
      </c>
      <c r="N1239" s="7">
        <f t="shared" si="250"/>
        <v>0</v>
      </c>
      <c r="O1239" s="10">
        <f t="shared" si="251"/>
        <v>0</v>
      </c>
      <c r="P1239" s="4">
        <f t="shared" si="262"/>
        <v>73.407358333333264</v>
      </c>
      <c r="Q1239" s="19">
        <f t="shared" si="252"/>
        <v>73.407358333333264</v>
      </c>
      <c r="R1239" s="2">
        <f t="shared" si="253"/>
        <v>0</v>
      </c>
      <c r="S1239" s="2">
        <f t="shared" si="254"/>
        <v>0</v>
      </c>
      <c r="T1239" s="19">
        <f t="shared" si="255"/>
        <v>73.407358333333264</v>
      </c>
      <c r="U1239" s="19">
        <f t="shared" si="263"/>
        <v>0</v>
      </c>
      <c r="V1239">
        <f t="shared" si="256"/>
        <v>2015</v>
      </c>
    </row>
    <row r="1240" spans="1:22" x14ac:dyDescent="0.25">
      <c r="A1240" s="5">
        <v>1238</v>
      </c>
      <c r="B1240" s="1">
        <v>42030</v>
      </c>
      <c r="C1240" s="2">
        <v>209.105087</v>
      </c>
      <c r="D1240" s="2">
        <v>153.35611</v>
      </c>
      <c r="E1240" s="9">
        <f t="shared" si="257"/>
        <v>-2.3442928252393074</v>
      </c>
      <c r="F1240" s="2">
        <f t="array" ref="F1240:G1240">LINEST(C1140:C1239,D1140:D1239)</f>
        <v>0.83858216499659</v>
      </c>
      <c r="G1240" s="2">
        <v>82.847681085984107</v>
      </c>
      <c r="H1240" s="2">
        <f t="shared" si="258"/>
        <v>211.4493798252393</v>
      </c>
      <c r="I1240" s="4">
        <f t="shared" si="259"/>
        <v>-1.1744219332650574</v>
      </c>
      <c r="J1240" t="str">
        <f>_xlfn.IFS(I1240&gt;Backtesting!$H$15,IF(OR(J1239=$J$3,J1239=$J$5),$J$5,$J$3),I1240&lt;-Backtesting!$H$15,IF(OR(J1239=$J$4,J1239=$J$5),$J$5,$J$4),TRUE,IF(OR(J1239=$J$7,J1239=$J$6),$J$7,$J$6))</f>
        <v>Do nothing</v>
      </c>
      <c r="K1240" t="str">
        <f t="shared" si="260"/>
        <v>Null</v>
      </c>
      <c r="L1240" t="str">
        <f t="shared" si="261"/>
        <v>Null</v>
      </c>
      <c r="M1240" s="7">
        <f t="shared" si="249"/>
        <v>0</v>
      </c>
      <c r="N1240" s="7">
        <f t="shared" si="250"/>
        <v>0</v>
      </c>
      <c r="O1240" s="10">
        <f t="shared" si="251"/>
        <v>0</v>
      </c>
      <c r="P1240" s="4">
        <f t="shared" si="262"/>
        <v>73.407358333333264</v>
      </c>
      <c r="Q1240" s="19">
        <f t="shared" si="252"/>
        <v>73.407358333333264</v>
      </c>
      <c r="R1240" s="2">
        <f t="shared" si="253"/>
        <v>0</v>
      </c>
      <c r="S1240" s="2">
        <f t="shared" si="254"/>
        <v>0</v>
      </c>
      <c r="T1240" s="19">
        <f t="shared" si="255"/>
        <v>73.407358333333264</v>
      </c>
      <c r="U1240" s="19">
        <f t="shared" si="263"/>
        <v>0</v>
      </c>
      <c r="V1240">
        <f t="shared" si="256"/>
        <v>2015</v>
      </c>
    </row>
    <row r="1241" spans="1:22" x14ac:dyDescent="0.25">
      <c r="A1241" s="5">
        <v>1239</v>
      </c>
      <c r="B1241" s="1">
        <v>42031</v>
      </c>
      <c r="C1241" s="2">
        <v>209.105087</v>
      </c>
      <c r="D1241" s="2">
        <v>154.18060299999999</v>
      </c>
      <c r="E1241" s="9">
        <f t="shared" si="257"/>
        <v>-3.1117421743572322</v>
      </c>
      <c r="F1241" s="2">
        <f t="array" ref="F1241:G1241">LINEST(C1141:C1240,D1141:D1240)</f>
        <v>0.84277376119490666</v>
      </c>
      <c r="G1241" s="2">
        <v>82.27746248074854</v>
      </c>
      <c r="H1241" s="2">
        <f t="shared" si="258"/>
        <v>212.21682917435723</v>
      </c>
      <c r="I1241" s="4">
        <f t="shared" si="259"/>
        <v>-1.2613299780197276</v>
      </c>
      <c r="J1241" t="str">
        <f>_xlfn.IFS(I1241&gt;Backtesting!$H$15,IF(OR(J1240=$J$3,J1240=$J$5),$J$5,$J$3),I1241&lt;-Backtesting!$H$15,IF(OR(J1240=$J$4,J1240=$J$5),$J$5,$J$4),TRUE,IF(OR(J1240=$J$7,J1240=$J$6),$J$7,$J$6))</f>
        <v>Do nothing</v>
      </c>
      <c r="K1241" t="str">
        <f t="shared" si="260"/>
        <v>Null</v>
      </c>
      <c r="L1241" t="str">
        <f t="shared" si="261"/>
        <v>Null</v>
      </c>
      <c r="M1241" s="7">
        <f t="shared" si="249"/>
        <v>0</v>
      </c>
      <c r="N1241" s="7">
        <f t="shared" si="250"/>
        <v>0</v>
      </c>
      <c r="O1241" s="10">
        <f t="shared" si="251"/>
        <v>0</v>
      </c>
      <c r="P1241" s="4">
        <f t="shared" si="262"/>
        <v>73.407358333333264</v>
      </c>
      <c r="Q1241" s="19">
        <f t="shared" si="252"/>
        <v>73.407358333333264</v>
      </c>
      <c r="R1241" s="2">
        <f t="shared" si="253"/>
        <v>0</v>
      </c>
      <c r="S1241" s="2">
        <f t="shared" si="254"/>
        <v>0</v>
      </c>
      <c r="T1241" s="19">
        <f t="shared" si="255"/>
        <v>73.407358333333264</v>
      </c>
      <c r="U1241" s="19">
        <f t="shared" si="263"/>
        <v>0</v>
      </c>
      <c r="V1241">
        <f t="shared" si="256"/>
        <v>2015</v>
      </c>
    </row>
    <row r="1242" spans="1:22" x14ac:dyDescent="0.25">
      <c r="A1242" s="5">
        <v>1240</v>
      </c>
      <c r="B1242" s="1">
        <v>42032</v>
      </c>
      <c r="C1242" s="2">
        <v>209.105087</v>
      </c>
      <c r="D1242" s="2">
        <v>152.94387800000001</v>
      </c>
      <c r="E1242" s="9">
        <f t="shared" si="257"/>
        <v>-2.1495028474110427</v>
      </c>
      <c r="F1242" s="2">
        <f t="array" ref="F1242:G1242">LINEST(C1142:C1241,D1142:D1241)</f>
        <v>0.85517167610626843</v>
      </c>
      <c r="G1242" s="2">
        <v>80.461317347958385</v>
      </c>
      <c r="H1242" s="2">
        <f t="shared" si="258"/>
        <v>211.25458984741104</v>
      </c>
      <c r="I1242" s="4">
        <f t="shared" si="259"/>
        <v>-1.1227944532811294</v>
      </c>
      <c r="J1242" t="str">
        <f>_xlfn.IFS(I1242&gt;Backtesting!$H$15,IF(OR(J1241=$J$3,J1241=$J$5),$J$5,$J$3),I1242&lt;-Backtesting!$H$15,IF(OR(J1241=$J$4,J1241=$J$5),$J$5,$J$4),TRUE,IF(OR(J1241=$J$7,J1241=$J$6),$J$7,$J$6))</f>
        <v>Do nothing</v>
      </c>
      <c r="K1242" t="str">
        <f t="shared" si="260"/>
        <v>Null</v>
      </c>
      <c r="L1242" t="str">
        <f t="shared" si="261"/>
        <v>Null</v>
      </c>
      <c r="M1242" s="7">
        <f t="shared" si="249"/>
        <v>0</v>
      </c>
      <c r="N1242" s="7">
        <f t="shared" si="250"/>
        <v>0</v>
      </c>
      <c r="O1242" s="10">
        <f t="shared" si="251"/>
        <v>0</v>
      </c>
      <c r="P1242" s="4">
        <f t="shared" si="262"/>
        <v>73.407358333333264</v>
      </c>
      <c r="Q1242" s="19">
        <f t="shared" si="252"/>
        <v>73.407358333333264</v>
      </c>
      <c r="R1242" s="2">
        <f t="shared" si="253"/>
        <v>0</v>
      </c>
      <c r="S1242" s="2">
        <f t="shared" si="254"/>
        <v>0</v>
      </c>
      <c r="T1242" s="19">
        <f t="shared" si="255"/>
        <v>73.407358333333264</v>
      </c>
      <c r="U1242" s="19">
        <f t="shared" si="263"/>
        <v>0</v>
      </c>
      <c r="V1242">
        <f t="shared" si="256"/>
        <v>2015</v>
      </c>
    </row>
    <row r="1243" spans="1:22" x14ac:dyDescent="0.25">
      <c r="A1243" s="5">
        <v>1241</v>
      </c>
      <c r="B1243" s="1">
        <v>42033</v>
      </c>
      <c r="C1243" s="2">
        <v>203.69718900000001</v>
      </c>
      <c r="D1243" s="2">
        <v>150.882645</v>
      </c>
      <c r="E1243" s="9">
        <f t="shared" si="257"/>
        <v>-5.8612320621159881</v>
      </c>
      <c r="F1243" s="2">
        <f t="array" ref="F1243:G1243">LINEST(C1143:C1242,D1143:D1242)</f>
        <v>0.87837316464690485</v>
      </c>
      <c r="G1243" s="2">
        <v>77.027154683170494</v>
      </c>
      <c r="H1243" s="2">
        <f t="shared" si="258"/>
        <v>209.558421062116</v>
      </c>
      <c r="I1243" s="4">
        <f t="shared" si="259"/>
        <v>-1.5999159687599731</v>
      </c>
      <c r="J1243" t="str">
        <f>_xlfn.IFS(I1243&gt;Backtesting!$H$15,IF(OR(J1242=$J$3,J1242=$J$5),$J$5,$J$3),I1243&lt;-Backtesting!$H$15,IF(OR(J1242=$J$4,J1242=$J$5),$J$5,$J$4),TRUE,IF(OR(J1242=$J$7,J1242=$J$6),$J$7,$J$6))</f>
        <v>Do nothing</v>
      </c>
      <c r="K1243" t="str">
        <f t="shared" si="260"/>
        <v>Null</v>
      </c>
      <c r="L1243" t="str">
        <f t="shared" si="261"/>
        <v>Null</v>
      </c>
      <c r="M1243" s="7">
        <f t="shared" si="249"/>
        <v>0</v>
      </c>
      <c r="N1243" s="7">
        <f t="shared" si="250"/>
        <v>0</v>
      </c>
      <c r="O1243" s="10">
        <f t="shared" si="251"/>
        <v>0</v>
      </c>
      <c r="P1243" s="4">
        <f t="shared" si="262"/>
        <v>73.407358333333264</v>
      </c>
      <c r="Q1243" s="19">
        <f t="shared" si="252"/>
        <v>73.407358333333264</v>
      </c>
      <c r="R1243" s="2">
        <f t="shared" si="253"/>
        <v>0</v>
      </c>
      <c r="S1243" s="2">
        <f t="shared" si="254"/>
        <v>0</v>
      </c>
      <c r="T1243" s="19">
        <f t="shared" si="255"/>
        <v>73.407358333333264</v>
      </c>
      <c r="U1243" s="19">
        <f t="shared" si="263"/>
        <v>0</v>
      </c>
      <c r="V1243">
        <f t="shared" si="256"/>
        <v>2015</v>
      </c>
    </row>
    <row r="1244" spans="1:22" x14ac:dyDescent="0.25">
      <c r="A1244" s="5">
        <v>1242</v>
      </c>
      <c r="B1244" s="1">
        <v>42034</v>
      </c>
      <c r="C1244" s="2">
        <v>200.091949</v>
      </c>
      <c r="D1244" s="2">
        <v>147.996872</v>
      </c>
      <c r="E1244" s="9">
        <f t="shared" si="257"/>
        <v>-6.856026965684606</v>
      </c>
      <c r="F1244" s="2">
        <f t="array" ref="F1244:G1244">LINEST(C1144:C1243,D1144:D1243)</f>
        <v>0.91477168042907198</v>
      </c>
      <c r="G1244" s="2">
        <v>71.564628667998335</v>
      </c>
      <c r="H1244" s="2">
        <f t="shared" si="258"/>
        <v>206.94797596568461</v>
      </c>
      <c r="I1244" s="4">
        <f t="shared" si="259"/>
        <v>-1.7090720346945956</v>
      </c>
      <c r="J1244" t="str">
        <f>_xlfn.IFS(I1244&gt;Backtesting!$H$15,IF(OR(J1243=$J$3,J1243=$J$5),$J$5,$J$3),I1244&lt;-Backtesting!$H$15,IF(OR(J1243=$J$4,J1243=$J$5),$J$5,$J$4),TRUE,IF(OR(J1243=$J$7,J1243=$J$6),$J$7,$J$6))</f>
        <v>Do nothing</v>
      </c>
      <c r="K1244" t="str">
        <f t="shared" si="260"/>
        <v>Null</v>
      </c>
      <c r="L1244" t="str">
        <f t="shared" si="261"/>
        <v>Null</v>
      </c>
      <c r="M1244" s="7">
        <f t="shared" si="249"/>
        <v>0</v>
      </c>
      <c r="N1244" s="7">
        <f t="shared" si="250"/>
        <v>0</v>
      </c>
      <c r="O1244" s="10">
        <f t="shared" si="251"/>
        <v>0</v>
      </c>
      <c r="P1244" s="4">
        <f t="shared" si="262"/>
        <v>73.407358333333264</v>
      </c>
      <c r="Q1244" s="19">
        <f t="shared" si="252"/>
        <v>73.407358333333264</v>
      </c>
      <c r="R1244" s="2">
        <f t="shared" si="253"/>
        <v>0</v>
      </c>
      <c r="S1244" s="2">
        <f t="shared" si="254"/>
        <v>0</v>
      </c>
      <c r="T1244" s="19">
        <f t="shared" si="255"/>
        <v>73.407358333333264</v>
      </c>
      <c r="U1244" s="19">
        <f t="shared" si="263"/>
        <v>0</v>
      </c>
      <c r="V1244">
        <f t="shared" si="256"/>
        <v>2015</v>
      </c>
    </row>
    <row r="1245" spans="1:22" x14ac:dyDescent="0.25">
      <c r="A1245" s="5">
        <v>1243</v>
      </c>
      <c r="B1245" s="1">
        <v>42037</v>
      </c>
      <c r="C1245" s="2">
        <v>199.19061300000001</v>
      </c>
      <c r="D1245" s="2">
        <v>147.584641</v>
      </c>
      <c r="E1245" s="9">
        <f t="shared" si="257"/>
        <v>-7.2802143671548833</v>
      </c>
      <c r="F1245" s="2">
        <f t="array" ref="F1245:G1245">LINEST(C1145:C1244,D1145:D1244)</f>
        <v>0.93111079791896345</v>
      </c>
      <c r="G1245" s="2">
        <v>69.053174525061138</v>
      </c>
      <c r="H1245" s="2">
        <f t="shared" si="258"/>
        <v>206.4708273671549</v>
      </c>
      <c r="I1245" s="4">
        <f t="shared" si="259"/>
        <v>-1.7201996949559892</v>
      </c>
      <c r="J1245" t="str">
        <f>_xlfn.IFS(I1245&gt;Backtesting!$H$15,IF(OR(J1244=$J$3,J1244=$J$5),$J$5,$J$3),I1245&lt;-Backtesting!$H$15,IF(OR(J1244=$J$4,J1244=$J$5),$J$5,$J$4),TRUE,IF(OR(J1244=$J$7,J1244=$J$6),$J$7,$J$6))</f>
        <v>Do nothing</v>
      </c>
      <c r="K1245" t="str">
        <f t="shared" si="260"/>
        <v>Null</v>
      </c>
      <c r="L1245" t="str">
        <f t="shared" si="261"/>
        <v>Null</v>
      </c>
      <c r="M1245" s="7">
        <f t="shared" si="249"/>
        <v>0</v>
      </c>
      <c r="N1245" s="7">
        <f t="shared" si="250"/>
        <v>0</v>
      </c>
      <c r="O1245" s="10">
        <f t="shared" si="251"/>
        <v>0</v>
      </c>
      <c r="P1245" s="4">
        <f t="shared" si="262"/>
        <v>73.407358333333264</v>
      </c>
      <c r="Q1245" s="19">
        <f t="shared" si="252"/>
        <v>73.407358333333264</v>
      </c>
      <c r="R1245" s="2">
        <f t="shared" si="253"/>
        <v>0</v>
      </c>
      <c r="S1245" s="2">
        <f t="shared" si="254"/>
        <v>0</v>
      </c>
      <c r="T1245" s="19">
        <f t="shared" si="255"/>
        <v>73.407358333333264</v>
      </c>
      <c r="U1245" s="19">
        <f t="shared" si="263"/>
        <v>0</v>
      </c>
      <c r="V1245">
        <f t="shared" si="256"/>
        <v>2015</v>
      </c>
    </row>
    <row r="1246" spans="1:22" x14ac:dyDescent="0.25">
      <c r="A1246" s="5">
        <v>1244</v>
      </c>
      <c r="B1246" s="1">
        <v>42038</v>
      </c>
      <c r="C1246" s="2">
        <v>203.69718900000001</v>
      </c>
      <c r="D1246" s="2">
        <v>150.058121</v>
      </c>
      <c r="E1246" s="9">
        <f t="shared" si="257"/>
        <v>-4.9995265753570663</v>
      </c>
      <c r="F1246" s="2">
        <f t="array" ref="F1246:G1246">LINEST(C1146:C1245,D1146:D1245)</f>
        <v>0.94619566245973441</v>
      </c>
      <c r="G1246" s="2">
        <v>66.7123723682991</v>
      </c>
      <c r="H1246" s="2">
        <f t="shared" si="258"/>
        <v>208.69671557535708</v>
      </c>
      <c r="I1246" s="4">
        <f t="shared" si="259"/>
        <v>-1.3901751715132067</v>
      </c>
      <c r="J1246" t="str">
        <f>_xlfn.IFS(I1246&gt;Backtesting!$H$15,IF(OR(J1245=$J$3,J1245=$J$5),$J$5,$J$3),I1246&lt;-Backtesting!$H$15,IF(OR(J1245=$J$4,J1245=$J$5),$J$5,$J$4),TRUE,IF(OR(J1245=$J$7,J1245=$J$6),$J$7,$J$6))</f>
        <v>Do nothing</v>
      </c>
      <c r="K1246" t="str">
        <f t="shared" si="260"/>
        <v>Null</v>
      </c>
      <c r="L1246" t="str">
        <f t="shared" si="261"/>
        <v>Null</v>
      </c>
      <c r="M1246" s="7">
        <f t="shared" si="249"/>
        <v>0</v>
      </c>
      <c r="N1246" s="7">
        <f t="shared" si="250"/>
        <v>0</v>
      </c>
      <c r="O1246" s="10">
        <f t="shared" si="251"/>
        <v>0</v>
      </c>
      <c r="P1246" s="4">
        <f t="shared" si="262"/>
        <v>73.407358333333264</v>
      </c>
      <c r="Q1246" s="19">
        <f t="shared" si="252"/>
        <v>73.407358333333264</v>
      </c>
      <c r="R1246" s="2">
        <f t="shared" si="253"/>
        <v>0</v>
      </c>
      <c r="S1246" s="2">
        <f t="shared" si="254"/>
        <v>0</v>
      </c>
      <c r="T1246" s="19">
        <f t="shared" si="255"/>
        <v>73.407358333333264</v>
      </c>
      <c r="U1246" s="19">
        <f t="shared" si="263"/>
        <v>0</v>
      </c>
      <c r="V1246">
        <f t="shared" si="256"/>
        <v>2015</v>
      </c>
    </row>
    <row r="1247" spans="1:22" x14ac:dyDescent="0.25">
      <c r="A1247" s="5">
        <v>1245</v>
      </c>
      <c r="B1247" s="1">
        <v>42039</v>
      </c>
      <c r="C1247" s="2">
        <v>201.89454699999999</v>
      </c>
      <c r="D1247" s="2">
        <v>150.47036700000001</v>
      </c>
      <c r="E1247" s="9">
        <f t="shared" si="257"/>
        <v>-7.1280394431943535</v>
      </c>
      <c r="F1247" s="2">
        <f t="array" ref="F1247:G1247">LINEST(C1147:C1246,D1147:D1246)</f>
        <v>0.94303020706080964</v>
      </c>
      <c r="G1247" s="2">
        <v>67.124485094668302</v>
      </c>
      <c r="H1247" s="2">
        <f t="shared" si="258"/>
        <v>209.02258644319434</v>
      </c>
      <c r="I1247" s="4">
        <f t="shared" si="259"/>
        <v>-1.6248130195337132</v>
      </c>
      <c r="J1247" t="str">
        <f>_xlfn.IFS(I1247&gt;Backtesting!$H$15,IF(OR(J1246=$J$3,J1246=$J$5),$J$5,$J$3),I1247&lt;-Backtesting!$H$15,IF(OR(J1246=$J$4,J1246=$J$5),$J$5,$J$4),TRUE,IF(OR(J1246=$J$7,J1246=$J$6),$J$7,$J$6))</f>
        <v>Do nothing</v>
      </c>
      <c r="K1247" t="str">
        <f t="shared" si="260"/>
        <v>Null</v>
      </c>
      <c r="L1247" t="str">
        <f t="shared" si="261"/>
        <v>Null</v>
      </c>
      <c r="M1247" s="7">
        <f t="shared" si="249"/>
        <v>0</v>
      </c>
      <c r="N1247" s="7">
        <f t="shared" si="250"/>
        <v>0</v>
      </c>
      <c r="O1247" s="10">
        <f t="shared" si="251"/>
        <v>0</v>
      </c>
      <c r="P1247" s="4">
        <f t="shared" si="262"/>
        <v>73.407358333333264</v>
      </c>
      <c r="Q1247" s="19">
        <f t="shared" si="252"/>
        <v>73.407358333333264</v>
      </c>
      <c r="R1247" s="2">
        <f t="shared" si="253"/>
        <v>0</v>
      </c>
      <c r="S1247" s="2">
        <f t="shared" si="254"/>
        <v>0</v>
      </c>
      <c r="T1247" s="19">
        <f t="shared" si="255"/>
        <v>73.407358333333264</v>
      </c>
      <c r="U1247" s="19">
        <f t="shared" si="263"/>
        <v>0</v>
      </c>
      <c r="V1247">
        <f t="shared" si="256"/>
        <v>2015</v>
      </c>
    </row>
    <row r="1248" spans="1:22" x14ac:dyDescent="0.25">
      <c r="A1248" s="5">
        <v>1246</v>
      </c>
      <c r="B1248" s="1">
        <v>42040</v>
      </c>
      <c r="C1248" s="2">
        <v>204.598511</v>
      </c>
      <c r="D1248" s="2">
        <v>151.70710800000001</v>
      </c>
      <c r="E1248" s="9">
        <f t="shared" si="257"/>
        <v>-5.5416716398776202</v>
      </c>
      <c r="F1248" s="2">
        <f t="array" ref="F1248:G1248">LINEST(C1148:C1247,D1148:D1247)</f>
        <v>0.94894049046557127</v>
      </c>
      <c r="G1248" s="2">
        <v>66.179165167244236</v>
      </c>
      <c r="H1248" s="2">
        <f t="shared" si="258"/>
        <v>210.14018263987762</v>
      </c>
      <c r="I1248" s="4">
        <f t="shared" si="259"/>
        <v>-1.3906788978756714</v>
      </c>
      <c r="J1248" t="str">
        <f>_xlfn.IFS(I1248&gt;Backtesting!$H$15,IF(OR(J1247=$J$3,J1247=$J$5),$J$5,$J$3),I1248&lt;-Backtesting!$H$15,IF(OR(J1247=$J$4,J1247=$J$5),$J$5,$J$4),TRUE,IF(OR(J1247=$J$7,J1247=$J$6),$J$7,$J$6))</f>
        <v>Do nothing</v>
      </c>
      <c r="K1248" t="str">
        <f t="shared" si="260"/>
        <v>Null</v>
      </c>
      <c r="L1248" t="str">
        <f t="shared" si="261"/>
        <v>Null</v>
      </c>
      <c r="M1248" s="7">
        <f t="shared" si="249"/>
        <v>0</v>
      </c>
      <c r="N1248" s="7">
        <f t="shared" si="250"/>
        <v>0</v>
      </c>
      <c r="O1248" s="10">
        <f t="shared" si="251"/>
        <v>0</v>
      </c>
      <c r="P1248" s="4">
        <f t="shared" si="262"/>
        <v>73.407358333333264</v>
      </c>
      <c r="Q1248" s="19">
        <f t="shared" si="252"/>
        <v>73.407358333333264</v>
      </c>
      <c r="R1248" s="2">
        <f t="shared" si="253"/>
        <v>0</v>
      </c>
      <c r="S1248" s="2">
        <f t="shared" si="254"/>
        <v>0</v>
      </c>
      <c r="T1248" s="19">
        <f t="shared" si="255"/>
        <v>73.407358333333264</v>
      </c>
      <c r="U1248" s="19">
        <f t="shared" si="263"/>
        <v>0</v>
      </c>
      <c r="V1248">
        <f t="shared" si="256"/>
        <v>2015</v>
      </c>
    </row>
    <row r="1249" spans="1:22" x14ac:dyDescent="0.25">
      <c r="A1249" s="5">
        <v>1247</v>
      </c>
      <c r="B1249" s="1">
        <v>42041</v>
      </c>
      <c r="C1249" s="2">
        <v>202.795883</v>
      </c>
      <c r="D1249" s="2">
        <v>150.882645</v>
      </c>
      <c r="E1249" s="9">
        <f t="shared" si="257"/>
        <v>-6.5302874108073752</v>
      </c>
      <c r="F1249" s="2">
        <f t="array" ref="F1249:G1249">LINEST(C1149:C1248,D1149:D1248)</f>
        <v>0.95137096508336993</v>
      </c>
      <c r="G1249" s="2">
        <v>65.780802822825876</v>
      </c>
      <c r="H1249" s="2">
        <f t="shared" si="258"/>
        <v>209.32617041080738</v>
      </c>
      <c r="I1249" s="4">
        <f t="shared" si="259"/>
        <v>-1.4821066994627592</v>
      </c>
      <c r="J1249" t="str">
        <f>_xlfn.IFS(I1249&gt;Backtesting!$H$15,IF(OR(J1248=$J$3,J1248=$J$5),$J$5,$J$3),I1249&lt;-Backtesting!$H$15,IF(OR(J1248=$J$4,J1248=$J$5),$J$5,$J$4),TRUE,IF(OR(J1248=$J$7,J1248=$J$6),$J$7,$J$6))</f>
        <v>Do nothing</v>
      </c>
      <c r="K1249" t="str">
        <f t="shared" si="260"/>
        <v>Null</v>
      </c>
      <c r="L1249" t="str">
        <f t="shared" si="261"/>
        <v>Null</v>
      </c>
      <c r="M1249" s="7">
        <f t="shared" si="249"/>
        <v>0</v>
      </c>
      <c r="N1249" s="7">
        <f t="shared" si="250"/>
        <v>0</v>
      </c>
      <c r="O1249" s="10">
        <f t="shared" si="251"/>
        <v>0</v>
      </c>
      <c r="P1249" s="4">
        <f t="shared" si="262"/>
        <v>73.407358333333264</v>
      </c>
      <c r="Q1249" s="19">
        <f t="shared" si="252"/>
        <v>73.407358333333264</v>
      </c>
      <c r="R1249" s="2">
        <f t="shared" si="253"/>
        <v>0</v>
      </c>
      <c r="S1249" s="2">
        <f t="shared" si="254"/>
        <v>0</v>
      </c>
      <c r="T1249" s="19">
        <f t="shared" si="255"/>
        <v>73.407358333333264</v>
      </c>
      <c r="U1249" s="19">
        <f t="shared" si="263"/>
        <v>0</v>
      </c>
      <c r="V1249">
        <f t="shared" si="256"/>
        <v>2015</v>
      </c>
    </row>
    <row r="1250" spans="1:22" x14ac:dyDescent="0.25">
      <c r="A1250" s="5">
        <v>1248</v>
      </c>
      <c r="B1250" s="1">
        <v>42044</v>
      </c>
      <c r="C1250" s="2">
        <v>200.091949</v>
      </c>
      <c r="D1250" s="2">
        <v>147.584641</v>
      </c>
      <c r="E1250" s="9">
        <f t="shared" si="257"/>
        <v>-6.0717425149982773</v>
      </c>
      <c r="F1250" s="2">
        <f t="array" ref="F1250:G1250">LINEST(C1150:C1249,D1150:D1249)</f>
        <v>0.95434258444207853</v>
      </c>
      <c r="G1250" s="2">
        <v>65.317383799101918</v>
      </c>
      <c r="H1250" s="2">
        <f t="shared" si="258"/>
        <v>206.16369151499828</v>
      </c>
      <c r="I1250" s="4">
        <f t="shared" si="259"/>
        <v>-1.3954140067018623</v>
      </c>
      <c r="J1250" t="str">
        <f>_xlfn.IFS(I1250&gt;Backtesting!$H$15,IF(OR(J1249=$J$3,J1249=$J$5),$J$5,$J$3),I1250&lt;-Backtesting!$H$15,IF(OR(J1249=$J$4,J1249=$J$5),$J$5,$J$4),TRUE,IF(OR(J1249=$J$7,J1249=$J$6),$J$7,$J$6))</f>
        <v>Do nothing</v>
      </c>
      <c r="K1250" t="str">
        <f t="shared" si="260"/>
        <v>Null</v>
      </c>
      <c r="L1250" t="str">
        <f t="shared" si="261"/>
        <v>Null</v>
      </c>
      <c r="M1250" s="7">
        <f t="shared" si="249"/>
        <v>0</v>
      </c>
      <c r="N1250" s="7">
        <f t="shared" si="250"/>
        <v>0</v>
      </c>
      <c r="O1250" s="10">
        <f t="shared" si="251"/>
        <v>0</v>
      </c>
      <c r="P1250" s="4">
        <f t="shared" si="262"/>
        <v>73.407358333333264</v>
      </c>
      <c r="Q1250" s="19">
        <f t="shared" si="252"/>
        <v>73.407358333333264</v>
      </c>
      <c r="R1250" s="2">
        <f t="shared" si="253"/>
        <v>0</v>
      </c>
      <c r="S1250" s="2">
        <f t="shared" si="254"/>
        <v>0</v>
      </c>
      <c r="T1250" s="19">
        <f t="shared" si="255"/>
        <v>73.407358333333264</v>
      </c>
      <c r="U1250" s="19">
        <f t="shared" si="263"/>
        <v>0</v>
      </c>
      <c r="V1250">
        <f t="shared" si="256"/>
        <v>2015</v>
      </c>
    </row>
    <row r="1251" spans="1:22" x14ac:dyDescent="0.25">
      <c r="A1251" s="5">
        <v>1249</v>
      </c>
      <c r="B1251" s="1">
        <v>42045</v>
      </c>
      <c r="C1251" s="2">
        <v>200.99323999999999</v>
      </c>
      <c r="D1251" s="2">
        <v>145.93563800000001</v>
      </c>
      <c r="E1251" s="9">
        <f t="shared" si="257"/>
        <v>-3.5059002373744192</v>
      </c>
      <c r="F1251" s="2">
        <f t="array" ref="F1251:G1251">LINEST(C1151:C1250,D1151:D1250)</f>
        <v>0.97696042008848083</v>
      </c>
      <c r="G1251" s="2">
        <v>61.925798031013926</v>
      </c>
      <c r="H1251" s="2">
        <f t="shared" si="258"/>
        <v>204.49914023737441</v>
      </c>
      <c r="I1251" s="4">
        <f t="shared" si="259"/>
        <v>-1.0663956872987754</v>
      </c>
      <c r="J1251" t="str">
        <f>_xlfn.IFS(I1251&gt;Backtesting!$H$15,IF(OR(J1250=$J$3,J1250=$J$5),$J$5,$J$3),I1251&lt;-Backtesting!$H$15,IF(OR(J1250=$J$4,J1250=$J$5),$J$5,$J$4),TRUE,IF(OR(J1250=$J$7,J1250=$J$6),$J$7,$J$6))</f>
        <v>Do nothing</v>
      </c>
      <c r="K1251" t="str">
        <f t="shared" si="260"/>
        <v>Null</v>
      </c>
      <c r="L1251" t="str">
        <f t="shared" si="261"/>
        <v>Null</v>
      </c>
      <c r="M1251" s="7">
        <f t="shared" si="249"/>
        <v>0</v>
      </c>
      <c r="N1251" s="7">
        <f t="shared" si="250"/>
        <v>0</v>
      </c>
      <c r="O1251" s="10">
        <f t="shared" si="251"/>
        <v>0</v>
      </c>
      <c r="P1251" s="4">
        <f t="shared" si="262"/>
        <v>73.407358333333264</v>
      </c>
      <c r="Q1251" s="19">
        <f t="shared" si="252"/>
        <v>73.407358333333264</v>
      </c>
      <c r="R1251" s="2">
        <f t="shared" si="253"/>
        <v>0</v>
      </c>
      <c r="S1251" s="2">
        <f t="shared" si="254"/>
        <v>0</v>
      </c>
      <c r="T1251" s="19">
        <f t="shared" si="255"/>
        <v>73.407358333333264</v>
      </c>
      <c r="U1251" s="19">
        <f t="shared" si="263"/>
        <v>0</v>
      </c>
      <c r="V1251">
        <f t="shared" si="256"/>
        <v>2015</v>
      </c>
    </row>
    <row r="1252" spans="1:22" x14ac:dyDescent="0.25">
      <c r="A1252" s="5">
        <v>1250</v>
      </c>
      <c r="B1252" s="1">
        <v>42046</v>
      </c>
      <c r="C1252" s="2">
        <v>204.598511</v>
      </c>
      <c r="D1252" s="2">
        <v>148.40913399999999</v>
      </c>
      <c r="E1252" s="9">
        <f t="shared" si="257"/>
        <v>-2.3063366204277145</v>
      </c>
      <c r="F1252" s="2">
        <f t="array" ref="F1252:G1252">LINEST(C1152:C1251,D1152:D1251)</f>
        <v>0.99935363215456918</v>
      </c>
      <c r="G1252" s="2">
        <v>58.591640512613566</v>
      </c>
      <c r="H1252" s="2">
        <f t="shared" si="258"/>
        <v>206.90484762042772</v>
      </c>
      <c r="I1252" s="4">
        <f t="shared" si="259"/>
        <v>-0.91107162557373045</v>
      </c>
      <c r="J1252" t="str">
        <f>_xlfn.IFS(I1252&gt;Backtesting!$H$15,IF(OR(J1251=$J$3,J1251=$J$5),$J$5,$J$3),I1252&lt;-Backtesting!$H$15,IF(OR(J1251=$J$4,J1251=$J$5),$J$5,$J$4),TRUE,IF(OR(J1251=$J$7,J1251=$J$6),$J$7,$J$6))</f>
        <v>Do nothing</v>
      </c>
      <c r="K1252" t="str">
        <f t="shared" si="260"/>
        <v>Null</v>
      </c>
      <c r="L1252" t="str">
        <f t="shared" si="261"/>
        <v>Null</v>
      </c>
      <c r="M1252" s="7">
        <f t="shared" si="249"/>
        <v>0</v>
      </c>
      <c r="N1252" s="7">
        <f t="shared" si="250"/>
        <v>0</v>
      </c>
      <c r="O1252" s="10">
        <f t="shared" si="251"/>
        <v>0</v>
      </c>
      <c r="P1252" s="4">
        <f t="shared" si="262"/>
        <v>73.407358333333264</v>
      </c>
      <c r="Q1252" s="19">
        <f t="shared" si="252"/>
        <v>73.407358333333264</v>
      </c>
      <c r="R1252" s="2">
        <f t="shared" si="253"/>
        <v>0</v>
      </c>
      <c r="S1252" s="2">
        <f t="shared" si="254"/>
        <v>0</v>
      </c>
      <c r="T1252" s="19">
        <f t="shared" si="255"/>
        <v>73.407358333333264</v>
      </c>
      <c r="U1252" s="19">
        <f t="shared" si="263"/>
        <v>0</v>
      </c>
      <c r="V1252">
        <f t="shared" si="256"/>
        <v>2015</v>
      </c>
    </row>
    <row r="1253" spans="1:22" x14ac:dyDescent="0.25">
      <c r="A1253" s="5">
        <v>1251</v>
      </c>
      <c r="B1253" s="1">
        <v>42047</v>
      </c>
      <c r="C1253" s="2">
        <v>202.795883</v>
      </c>
      <c r="D1253" s="2">
        <v>147.996872</v>
      </c>
      <c r="E1253" s="9">
        <f t="shared" si="257"/>
        <v>-3.7321048638226841</v>
      </c>
      <c r="F1253" s="2">
        <f t="array" ref="F1253:G1253">LINEST(C1153:C1252,D1153:D1252)</f>
        <v>1.0151960922365919</v>
      </c>
      <c r="G1253" s="2">
        <v>56.282141746183612</v>
      </c>
      <c r="H1253" s="2">
        <f t="shared" si="258"/>
        <v>206.52798786382269</v>
      </c>
      <c r="I1253" s="4">
        <f t="shared" si="259"/>
        <v>-1.0740046988294834</v>
      </c>
      <c r="J1253" t="str">
        <f>_xlfn.IFS(I1253&gt;Backtesting!$H$15,IF(OR(J1252=$J$3,J1252=$J$5),$J$5,$J$3),I1253&lt;-Backtesting!$H$15,IF(OR(J1252=$J$4,J1252=$J$5),$J$5,$J$4),TRUE,IF(OR(J1252=$J$7,J1252=$J$6),$J$7,$J$6))</f>
        <v>Do nothing</v>
      </c>
      <c r="K1253" t="str">
        <f t="shared" si="260"/>
        <v>Null</v>
      </c>
      <c r="L1253" t="str">
        <f t="shared" si="261"/>
        <v>Null</v>
      </c>
      <c r="M1253" s="7">
        <f t="shared" si="249"/>
        <v>0</v>
      </c>
      <c r="N1253" s="7">
        <f t="shared" si="250"/>
        <v>0</v>
      </c>
      <c r="O1253" s="10">
        <f t="shared" si="251"/>
        <v>0</v>
      </c>
      <c r="P1253" s="4">
        <f t="shared" si="262"/>
        <v>73.407358333333264</v>
      </c>
      <c r="Q1253" s="19">
        <f t="shared" si="252"/>
        <v>73.407358333333264</v>
      </c>
      <c r="R1253" s="2">
        <f t="shared" si="253"/>
        <v>0</v>
      </c>
      <c r="S1253" s="2">
        <f t="shared" si="254"/>
        <v>0</v>
      </c>
      <c r="T1253" s="19">
        <f t="shared" si="255"/>
        <v>73.407358333333264</v>
      </c>
      <c r="U1253" s="19">
        <f t="shared" si="263"/>
        <v>0</v>
      </c>
      <c r="V1253">
        <f t="shared" si="256"/>
        <v>2015</v>
      </c>
    </row>
    <row r="1254" spans="1:22" x14ac:dyDescent="0.25">
      <c r="A1254" s="5">
        <v>1252</v>
      </c>
      <c r="B1254" s="1">
        <v>42048</v>
      </c>
      <c r="C1254" s="2">
        <v>202.795883</v>
      </c>
      <c r="D1254" s="2">
        <v>147.584641</v>
      </c>
      <c r="E1254" s="9">
        <f t="shared" si="257"/>
        <v>-3.2991956584595243</v>
      </c>
      <c r="F1254" s="2">
        <f t="array" ref="F1254:G1254">LINEST(C1154:C1253,D1154:D1253)</f>
        <v>1.030704010950857</v>
      </c>
      <c r="G1254" s="2">
        <v>53.978997225017224</v>
      </c>
      <c r="H1254" s="2">
        <f t="shared" si="258"/>
        <v>206.09507865845953</v>
      </c>
      <c r="I1254" s="4">
        <f t="shared" si="259"/>
        <v>-1.0081729119111253</v>
      </c>
      <c r="J1254" t="str">
        <f>_xlfn.IFS(I1254&gt;Backtesting!$H$15,IF(OR(J1253=$J$3,J1253=$J$5),$J$5,$J$3),I1254&lt;-Backtesting!$H$15,IF(OR(J1253=$J$4,J1253=$J$5),$J$5,$J$4),TRUE,IF(OR(J1253=$J$7,J1253=$J$6),$J$7,$J$6))</f>
        <v>Do nothing</v>
      </c>
      <c r="K1254" t="str">
        <f t="shared" si="260"/>
        <v>Null</v>
      </c>
      <c r="L1254" t="str">
        <f t="shared" si="261"/>
        <v>Null</v>
      </c>
      <c r="M1254" s="7">
        <f t="shared" si="249"/>
        <v>0</v>
      </c>
      <c r="N1254" s="7">
        <f t="shared" si="250"/>
        <v>0</v>
      </c>
      <c r="O1254" s="10">
        <f t="shared" si="251"/>
        <v>0</v>
      </c>
      <c r="P1254" s="4">
        <f t="shared" si="262"/>
        <v>73.407358333333264</v>
      </c>
      <c r="Q1254" s="19">
        <f t="shared" si="252"/>
        <v>73.407358333333264</v>
      </c>
      <c r="R1254" s="2">
        <f t="shared" si="253"/>
        <v>0</v>
      </c>
      <c r="S1254" s="2">
        <f t="shared" si="254"/>
        <v>0</v>
      </c>
      <c r="T1254" s="19">
        <f t="shared" si="255"/>
        <v>73.407358333333264</v>
      </c>
      <c r="U1254" s="19">
        <f t="shared" si="263"/>
        <v>0</v>
      </c>
      <c r="V1254">
        <f t="shared" si="256"/>
        <v>2015</v>
      </c>
    </row>
    <row r="1255" spans="1:22" x14ac:dyDescent="0.25">
      <c r="A1255" s="5">
        <v>1253</v>
      </c>
      <c r="B1255" s="1">
        <v>42051</v>
      </c>
      <c r="C1255" s="2">
        <v>201.89454699999999</v>
      </c>
      <c r="D1255" s="2">
        <v>147.584641</v>
      </c>
      <c r="E1255" s="9">
        <f t="shared" si="257"/>
        <v>-4.1596793232702396</v>
      </c>
      <c r="F1255" s="2">
        <f t="array" ref="F1255:G1255">LINEST(C1155:C1254,D1155:D1254)</f>
        <v>1.0445878780325299</v>
      </c>
      <c r="G1255" s="2">
        <v>51.889099350887506</v>
      </c>
      <c r="H1255" s="2">
        <f t="shared" si="258"/>
        <v>206.05422632327023</v>
      </c>
      <c r="I1255" s="4">
        <f t="shared" si="259"/>
        <v>-1.0926577223938791</v>
      </c>
      <c r="J1255" t="str">
        <f>_xlfn.IFS(I1255&gt;Backtesting!$H$15,IF(OR(J1254=$J$3,J1254=$J$5),$J$5,$J$3),I1255&lt;-Backtesting!$H$15,IF(OR(J1254=$J$4,J1254=$J$5),$J$5,$J$4),TRUE,IF(OR(J1254=$J$7,J1254=$J$6),$J$7,$J$6))</f>
        <v>Do nothing</v>
      </c>
      <c r="K1255" t="str">
        <f t="shared" si="260"/>
        <v>Null</v>
      </c>
      <c r="L1255" t="str">
        <f t="shared" si="261"/>
        <v>Null</v>
      </c>
      <c r="M1255" s="7">
        <f t="shared" si="249"/>
        <v>0</v>
      </c>
      <c r="N1255" s="7">
        <f t="shared" si="250"/>
        <v>0</v>
      </c>
      <c r="O1255" s="10">
        <f t="shared" si="251"/>
        <v>0</v>
      </c>
      <c r="P1255" s="4">
        <f t="shared" si="262"/>
        <v>73.407358333333264</v>
      </c>
      <c r="Q1255" s="19">
        <f t="shared" si="252"/>
        <v>73.407358333333264</v>
      </c>
      <c r="R1255" s="2">
        <f t="shared" si="253"/>
        <v>0</v>
      </c>
      <c r="S1255" s="2">
        <f t="shared" si="254"/>
        <v>0</v>
      </c>
      <c r="T1255" s="19">
        <f t="shared" si="255"/>
        <v>73.407358333333264</v>
      </c>
      <c r="U1255" s="19">
        <f t="shared" si="263"/>
        <v>0</v>
      </c>
      <c r="V1255">
        <f t="shared" si="256"/>
        <v>2015</v>
      </c>
    </row>
    <row r="1256" spans="1:22" x14ac:dyDescent="0.25">
      <c r="A1256" s="5">
        <v>1254</v>
      </c>
      <c r="B1256" s="1">
        <v>42052</v>
      </c>
      <c r="C1256" s="2">
        <v>199.19061300000001</v>
      </c>
      <c r="D1256" s="2">
        <v>145.11116000000001</v>
      </c>
      <c r="E1256" s="9">
        <f t="shared" si="257"/>
        <v>-4.1895438436065433</v>
      </c>
      <c r="F1256" s="2">
        <f t="array" ref="F1256:G1256">LINEST(C1156:C1255,D1156:D1255)</f>
        <v>1.0600859727479257</v>
      </c>
      <c r="G1256" s="2">
        <v>49.549851638426645</v>
      </c>
      <c r="H1256" s="2">
        <f t="shared" si="258"/>
        <v>203.38015684360656</v>
      </c>
      <c r="I1256" s="4">
        <f t="shared" si="259"/>
        <v>-1.0776028378072184</v>
      </c>
      <c r="J1256" t="str">
        <f>_xlfn.IFS(I1256&gt;Backtesting!$H$15,IF(OR(J1255=$J$3,J1255=$J$5),$J$5,$J$3),I1256&lt;-Backtesting!$H$15,IF(OR(J1255=$J$4,J1255=$J$5),$J$5,$J$4),TRUE,IF(OR(J1255=$J$7,J1255=$J$6),$J$7,$J$6))</f>
        <v>Do nothing</v>
      </c>
      <c r="K1256" t="str">
        <f t="shared" si="260"/>
        <v>Null</v>
      </c>
      <c r="L1256" t="str">
        <f t="shared" si="261"/>
        <v>Null</v>
      </c>
      <c r="M1256" s="7">
        <f t="shared" si="249"/>
        <v>0</v>
      </c>
      <c r="N1256" s="7">
        <f t="shared" si="250"/>
        <v>0</v>
      </c>
      <c r="O1256" s="10">
        <f t="shared" si="251"/>
        <v>0</v>
      </c>
      <c r="P1256" s="4">
        <f t="shared" si="262"/>
        <v>73.407358333333264</v>
      </c>
      <c r="Q1256" s="19">
        <f t="shared" si="252"/>
        <v>73.407358333333264</v>
      </c>
      <c r="R1256" s="2">
        <f t="shared" si="253"/>
        <v>0</v>
      </c>
      <c r="S1256" s="2">
        <f t="shared" si="254"/>
        <v>0</v>
      </c>
      <c r="T1256" s="19">
        <f t="shared" si="255"/>
        <v>73.407358333333264</v>
      </c>
      <c r="U1256" s="19">
        <f t="shared" si="263"/>
        <v>0</v>
      </c>
      <c r="V1256">
        <f t="shared" si="256"/>
        <v>2015</v>
      </c>
    </row>
    <row r="1257" spans="1:22" x14ac:dyDescent="0.25">
      <c r="A1257" s="5">
        <v>1255</v>
      </c>
      <c r="B1257" s="1">
        <v>42053</v>
      </c>
      <c r="C1257" s="2">
        <v>200.091949</v>
      </c>
      <c r="D1257" s="2">
        <v>145.52340699999999</v>
      </c>
      <c r="E1257" s="9">
        <f t="shared" si="257"/>
        <v>-3.6281942574166806</v>
      </c>
      <c r="F1257" s="2">
        <f t="array" ref="F1257:G1257">LINEST(C1157:C1256,D1157:D1256)</f>
        <v>1.0779147303006953</v>
      </c>
      <c r="G1257" s="2">
        <v>46.858319248573366</v>
      </c>
      <c r="H1257" s="2">
        <f t="shared" si="258"/>
        <v>203.72014325741668</v>
      </c>
      <c r="I1257" s="4">
        <f t="shared" si="259"/>
        <v>-0.99365032365246786</v>
      </c>
      <c r="J1257" t="str">
        <f>_xlfn.IFS(I1257&gt;Backtesting!$H$15,IF(OR(J1256=$J$3,J1256=$J$5),$J$5,$J$3),I1257&lt;-Backtesting!$H$15,IF(OR(J1256=$J$4,J1256=$J$5),$J$5,$J$4),TRUE,IF(OR(J1256=$J$7,J1256=$J$6),$J$7,$J$6))</f>
        <v>Do nothing</v>
      </c>
      <c r="K1257" t="str">
        <f t="shared" si="260"/>
        <v>Null</v>
      </c>
      <c r="L1257" t="str">
        <f t="shared" si="261"/>
        <v>Null</v>
      </c>
      <c r="M1257" s="7">
        <f t="shared" si="249"/>
        <v>0</v>
      </c>
      <c r="N1257" s="7">
        <f t="shared" si="250"/>
        <v>0</v>
      </c>
      <c r="O1257" s="10">
        <f t="shared" si="251"/>
        <v>0</v>
      </c>
      <c r="P1257" s="4">
        <f t="shared" si="262"/>
        <v>73.407358333333264</v>
      </c>
      <c r="Q1257" s="19">
        <f t="shared" si="252"/>
        <v>73.407358333333264</v>
      </c>
      <c r="R1257" s="2">
        <f t="shared" si="253"/>
        <v>0</v>
      </c>
      <c r="S1257" s="2">
        <f t="shared" si="254"/>
        <v>0</v>
      </c>
      <c r="T1257" s="19">
        <f t="shared" si="255"/>
        <v>73.407358333333264</v>
      </c>
      <c r="U1257" s="19">
        <f t="shared" si="263"/>
        <v>0</v>
      </c>
      <c r="V1257">
        <f t="shared" si="256"/>
        <v>2015</v>
      </c>
    </row>
    <row r="1258" spans="1:22" x14ac:dyDescent="0.25">
      <c r="A1258" s="5">
        <v>1256</v>
      </c>
      <c r="B1258" s="1">
        <v>42054</v>
      </c>
      <c r="C1258" s="2">
        <v>200.091949</v>
      </c>
      <c r="D1258" s="2">
        <v>145.52340699999999</v>
      </c>
      <c r="E1258" s="9">
        <f t="shared" si="257"/>
        <v>-3.5553403861717072</v>
      </c>
      <c r="F1258" s="2">
        <f t="array" ref="F1258:G1258">LINEST(C1158:C1257,D1158:D1257)</f>
        <v>1.0942090327415337</v>
      </c>
      <c r="G1258" s="2">
        <v>44.414262971449176</v>
      </c>
      <c r="H1258" s="2">
        <f t="shared" si="258"/>
        <v>203.64728938617171</v>
      </c>
      <c r="I1258" s="4">
        <f t="shared" si="259"/>
        <v>-0.96914873873710827</v>
      </c>
      <c r="J1258" t="str">
        <f>_xlfn.IFS(I1258&gt;Backtesting!$H$15,IF(OR(J1257=$J$3,J1257=$J$5),$J$5,$J$3),I1258&lt;-Backtesting!$H$15,IF(OR(J1257=$J$4,J1257=$J$5),$J$5,$J$4),TRUE,IF(OR(J1257=$J$7,J1257=$J$6),$J$7,$J$6))</f>
        <v>Do nothing</v>
      </c>
      <c r="K1258" t="str">
        <f t="shared" si="260"/>
        <v>Null</v>
      </c>
      <c r="L1258" t="str">
        <f t="shared" si="261"/>
        <v>Null</v>
      </c>
      <c r="M1258" s="7">
        <f t="shared" si="249"/>
        <v>0</v>
      </c>
      <c r="N1258" s="7">
        <f t="shared" si="250"/>
        <v>0</v>
      </c>
      <c r="O1258" s="10">
        <f t="shared" si="251"/>
        <v>0</v>
      </c>
      <c r="P1258" s="4">
        <f t="shared" si="262"/>
        <v>73.407358333333264</v>
      </c>
      <c r="Q1258" s="19">
        <f t="shared" si="252"/>
        <v>73.407358333333264</v>
      </c>
      <c r="R1258" s="2">
        <f t="shared" si="253"/>
        <v>0</v>
      </c>
      <c r="S1258" s="2">
        <f t="shared" si="254"/>
        <v>0</v>
      </c>
      <c r="T1258" s="19">
        <f t="shared" si="255"/>
        <v>73.407358333333264</v>
      </c>
      <c r="U1258" s="19">
        <f t="shared" si="263"/>
        <v>0</v>
      </c>
      <c r="V1258">
        <f t="shared" si="256"/>
        <v>2015</v>
      </c>
    </row>
    <row r="1259" spans="1:22" x14ac:dyDescent="0.25">
      <c r="A1259" s="5">
        <v>1257</v>
      </c>
      <c r="B1259" s="1">
        <v>42055</v>
      </c>
      <c r="C1259" s="2">
        <v>198.28930700000001</v>
      </c>
      <c r="D1259" s="2">
        <v>145.11116000000001</v>
      </c>
      <c r="E1259" s="9">
        <f t="shared" si="257"/>
        <v>-4.8267556330722243</v>
      </c>
      <c r="F1259" s="2">
        <f t="array" ref="F1259:G1259">LINEST(C1159:C1258,D1159:D1258)</f>
        <v>1.1102943610042708</v>
      </c>
      <c r="G1259" s="2">
        <v>41.999959966283711</v>
      </c>
      <c r="H1259" s="2">
        <f t="shared" si="258"/>
        <v>203.11606263307223</v>
      </c>
      <c r="I1259" s="4">
        <f t="shared" si="259"/>
        <v>-1.0994383811600319</v>
      </c>
      <c r="J1259" t="str">
        <f>_xlfn.IFS(I1259&gt;Backtesting!$H$15,IF(OR(J1258=$J$3,J1258=$J$5),$J$5,$J$3),I1259&lt;-Backtesting!$H$15,IF(OR(J1258=$J$4,J1258=$J$5),$J$5,$J$4),TRUE,IF(OR(J1258=$J$7,J1258=$J$6),$J$7,$J$6))</f>
        <v>Do nothing</v>
      </c>
      <c r="K1259" t="str">
        <f t="shared" si="260"/>
        <v>Null</v>
      </c>
      <c r="L1259" t="str">
        <f t="shared" si="261"/>
        <v>Null</v>
      </c>
      <c r="M1259" s="7">
        <f t="shared" si="249"/>
        <v>0</v>
      </c>
      <c r="N1259" s="7">
        <f t="shared" si="250"/>
        <v>0</v>
      </c>
      <c r="O1259" s="10">
        <f t="shared" si="251"/>
        <v>0</v>
      </c>
      <c r="P1259" s="4">
        <f t="shared" si="262"/>
        <v>73.407358333333264</v>
      </c>
      <c r="Q1259" s="19">
        <f t="shared" si="252"/>
        <v>73.407358333333264</v>
      </c>
      <c r="R1259" s="2">
        <f t="shared" si="253"/>
        <v>0</v>
      </c>
      <c r="S1259" s="2">
        <f t="shared" si="254"/>
        <v>0</v>
      </c>
      <c r="T1259" s="19">
        <f t="shared" si="255"/>
        <v>73.407358333333264</v>
      </c>
      <c r="U1259" s="19">
        <f t="shared" si="263"/>
        <v>0</v>
      </c>
      <c r="V1259">
        <f t="shared" si="256"/>
        <v>2015</v>
      </c>
    </row>
    <row r="1260" spans="1:22" x14ac:dyDescent="0.25">
      <c r="A1260" s="5">
        <v>1258</v>
      </c>
      <c r="B1260" s="1">
        <v>42058</v>
      </c>
      <c r="C1260" s="2">
        <v>195.585373</v>
      </c>
      <c r="D1260" s="2">
        <v>145.11116000000001</v>
      </c>
      <c r="E1260" s="9">
        <f t="shared" si="257"/>
        <v>-7.4265511669324269</v>
      </c>
      <c r="F1260" s="2">
        <f t="array" ref="F1260:G1260">LINEST(C1160:C1259,D1160:D1259)</f>
        <v>1.1254066570300962</v>
      </c>
      <c r="G1260" s="2">
        <v>39.702858693573006</v>
      </c>
      <c r="H1260" s="2">
        <f t="shared" si="258"/>
        <v>203.01192416693243</v>
      </c>
      <c r="I1260" s="4">
        <f t="shared" si="259"/>
        <v>-1.3759516924208355</v>
      </c>
      <c r="J1260" t="str">
        <f>_xlfn.IFS(I1260&gt;Backtesting!$H$15,IF(OR(J1259=$J$3,J1259=$J$5),$J$5,$J$3),I1260&lt;-Backtesting!$H$15,IF(OR(J1259=$J$4,J1259=$J$5),$J$5,$J$4),TRUE,IF(OR(J1259=$J$7,J1259=$J$6),$J$7,$J$6))</f>
        <v>Do nothing</v>
      </c>
      <c r="K1260" t="str">
        <f t="shared" si="260"/>
        <v>Null</v>
      </c>
      <c r="L1260" t="str">
        <f t="shared" si="261"/>
        <v>Null</v>
      </c>
      <c r="M1260" s="7">
        <f t="shared" si="249"/>
        <v>0</v>
      </c>
      <c r="N1260" s="7">
        <f t="shared" si="250"/>
        <v>0</v>
      </c>
      <c r="O1260" s="10">
        <f t="shared" si="251"/>
        <v>0</v>
      </c>
      <c r="P1260" s="4">
        <f t="shared" si="262"/>
        <v>73.407358333333264</v>
      </c>
      <c r="Q1260" s="19">
        <f t="shared" si="252"/>
        <v>73.407358333333264</v>
      </c>
      <c r="R1260" s="2">
        <f t="shared" si="253"/>
        <v>0</v>
      </c>
      <c r="S1260" s="2">
        <f t="shared" si="254"/>
        <v>0</v>
      </c>
      <c r="T1260" s="19">
        <f t="shared" si="255"/>
        <v>73.407358333333264</v>
      </c>
      <c r="U1260" s="19">
        <f t="shared" si="263"/>
        <v>0</v>
      </c>
      <c r="V1260">
        <f t="shared" si="256"/>
        <v>2015</v>
      </c>
    </row>
    <row r="1261" spans="1:22" x14ac:dyDescent="0.25">
      <c r="A1261" s="5">
        <v>1259</v>
      </c>
      <c r="B1261" s="1">
        <v>42059</v>
      </c>
      <c r="C1261" s="2">
        <v>199.19061300000001</v>
      </c>
      <c r="D1261" s="2">
        <v>145.11116000000001</v>
      </c>
      <c r="E1261" s="9">
        <f t="shared" si="257"/>
        <v>-3.6613020161141208</v>
      </c>
      <c r="F1261" s="2">
        <f t="array" ref="F1261:G1261">LINEST(C1161:C1260,D1161:D1260)</f>
        <v>1.1423283392586485</v>
      </c>
      <c r="G1261" s="2">
        <v>37.087324605418104</v>
      </c>
      <c r="H1261" s="2">
        <f t="shared" si="258"/>
        <v>202.85191501611413</v>
      </c>
      <c r="I1261" s="4">
        <f t="shared" si="259"/>
        <v>-0.91858806735952647</v>
      </c>
      <c r="J1261" t="str">
        <f>_xlfn.IFS(I1261&gt;Backtesting!$H$15,IF(OR(J1260=$J$3,J1260=$J$5),$J$5,$J$3),I1261&lt;-Backtesting!$H$15,IF(OR(J1260=$J$4,J1260=$J$5),$J$5,$J$4),TRUE,IF(OR(J1260=$J$7,J1260=$J$6),$J$7,$J$6))</f>
        <v>Do nothing</v>
      </c>
      <c r="K1261" t="str">
        <f t="shared" si="260"/>
        <v>Null</v>
      </c>
      <c r="L1261" t="str">
        <f t="shared" si="261"/>
        <v>Null</v>
      </c>
      <c r="M1261" s="7">
        <f t="shared" si="249"/>
        <v>0</v>
      </c>
      <c r="N1261" s="7">
        <f t="shared" si="250"/>
        <v>0</v>
      </c>
      <c r="O1261" s="10">
        <f t="shared" si="251"/>
        <v>0</v>
      </c>
      <c r="P1261" s="4">
        <f t="shared" si="262"/>
        <v>73.407358333333264</v>
      </c>
      <c r="Q1261" s="19">
        <f t="shared" si="252"/>
        <v>73.407358333333264</v>
      </c>
      <c r="R1261" s="2">
        <f t="shared" si="253"/>
        <v>0</v>
      </c>
      <c r="S1261" s="2">
        <f t="shared" si="254"/>
        <v>0</v>
      </c>
      <c r="T1261" s="19">
        <f t="shared" si="255"/>
        <v>73.407358333333264</v>
      </c>
      <c r="U1261" s="19">
        <f t="shared" si="263"/>
        <v>0</v>
      </c>
      <c r="V1261">
        <f t="shared" si="256"/>
        <v>2015</v>
      </c>
    </row>
    <row r="1262" spans="1:22" x14ac:dyDescent="0.25">
      <c r="A1262" s="5">
        <v>1260</v>
      </c>
      <c r="B1262" s="1">
        <v>42060</v>
      </c>
      <c r="C1262" s="2">
        <v>197.38797</v>
      </c>
      <c r="D1262" s="2">
        <v>144.69892899999999</v>
      </c>
      <c r="E1262" s="9">
        <f t="shared" si="257"/>
        <v>-4.9015729518474416</v>
      </c>
      <c r="F1262" s="2">
        <f t="array" ref="F1262:G1262">LINEST(C1162:C1261,D1162:D1261)</f>
        <v>1.1501036514022054</v>
      </c>
      <c r="G1262" s="2">
        <v>35.870776354958991</v>
      </c>
      <c r="H1262" s="2">
        <f t="shared" si="258"/>
        <v>202.28954295184744</v>
      </c>
      <c r="I1262" s="4">
        <f t="shared" si="259"/>
        <v>-1.041192341566304</v>
      </c>
      <c r="J1262" t="str">
        <f>_xlfn.IFS(I1262&gt;Backtesting!$H$15,IF(OR(J1261=$J$3,J1261=$J$5),$J$5,$J$3),I1262&lt;-Backtesting!$H$15,IF(OR(J1261=$J$4,J1261=$J$5),$J$5,$J$4),TRUE,IF(OR(J1261=$J$7,J1261=$J$6),$J$7,$J$6))</f>
        <v>Do nothing</v>
      </c>
      <c r="K1262" t="str">
        <f t="shared" si="260"/>
        <v>Null</v>
      </c>
      <c r="L1262" t="str">
        <f t="shared" si="261"/>
        <v>Null</v>
      </c>
      <c r="M1262" s="7">
        <f t="shared" si="249"/>
        <v>0</v>
      </c>
      <c r="N1262" s="7">
        <f t="shared" si="250"/>
        <v>0</v>
      </c>
      <c r="O1262" s="10">
        <f t="shared" si="251"/>
        <v>0</v>
      </c>
      <c r="P1262" s="4">
        <f t="shared" si="262"/>
        <v>73.407358333333264</v>
      </c>
      <c r="Q1262" s="19">
        <f t="shared" si="252"/>
        <v>73.407358333333264</v>
      </c>
      <c r="R1262" s="2">
        <f t="shared" si="253"/>
        <v>0</v>
      </c>
      <c r="S1262" s="2">
        <f t="shared" si="254"/>
        <v>0</v>
      </c>
      <c r="T1262" s="19">
        <f t="shared" si="255"/>
        <v>73.407358333333264</v>
      </c>
      <c r="U1262" s="19">
        <f t="shared" si="263"/>
        <v>0</v>
      </c>
      <c r="V1262">
        <f t="shared" si="256"/>
        <v>2015</v>
      </c>
    </row>
    <row r="1263" spans="1:22" x14ac:dyDescent="0.25">
      <c r="A1263" s="5">
        <v>1261</v>
      </c>
      <c r="B1263" s="1">
        <v>42061</v>
      </c>
      <c r="C1263" s="2">
        <v>194.68405200000001</v>
      </c>
      <c r="D1263" s="2">
        <v>141.813187</v>
      </c>
      <c r="E1263" s="9">
        <f t="shared" si="257"/>
        <v>-4.1104405061441867</v>
      </c>
      <c r="F1263" s="2">
        <f t="array" ref="F1263:G1263">LINEST(C1163:C1262,D1163:D1262)</f>
        <v>1.1617918045990037</v>
      </c>
      <c r="G1263" s="2">
        <v>34.037094065478243</v>
      </c>
      <c r="H1263" s="2">
        <f t="shared" si="258"/>
        <v>198.79449250614419</v>
      </c>
      <c r="I1263" s="4">
        <f t="shared" si="259"/>
        <v>-0.93081176239797736</v>
      </c>
      <c r="J1263" t="str">
        <f>_xlfn.IFS(I1263&gt;Backtesting!$H$15,IF(OR(J1262=$J$3,J1262=$J$5),$J$5,$J$3),I1263&lt;-Backtesting!$H$15,IF(OR(J1262=$J$4,J1262=$J$5),$J$5,$J$4),TRUE,IF(OR(J1262=$J$7,J1262=$J$6),$J$7,$J$6))</f>
        <v>Do nothing</v>
      </c>
      <c r="K1263" t="str">
        <f t="shared" si="260"/>
        <v>Null</v>
      </c>
      <c r="L1263" t="str">
        <f t="shared" si="261"/>
        <v>Null</v>
      </c>
      <c r="M1263" s="7">
        <f t="shared" si="249"/>
        <v>0</v>
      </c>
      <c r="N1263" s="7">
        <f t="shared" si="250"/>
        <v>0</v>
      </c>
      <c r="O1263" s="10">
        <f t="shared" si="251"/>
        <v>0</v>
      </c>
      <c r="P1263" s="4">
        <f t="shared" si="262"/>
        <v>73.407358333333264</v>
      </c>
      <c r="Q1263" s="19">
        <f t="shared" si="252"/>
        <v>73.407358333333264</v>
      </c>
      <c r="R1263" s="2">
        <f t="shared" si="253"/>
        <v>0</v>
      </c>
      <c r="S1263" s="2">
        <f t="shared" si="254"/>
        <v>0</v>
      </c>
      <c r="T1263" s="19">
        <f t="shared" si="255"/>
        <v>73.407358333333264</v>
      </c>
      <c r="U1263" s="19">
        <f t="shared" si="263"/>
        <v>0</v>
      </c>
      <c r="V1263">
        <f t="shared" si="256"/>
        <v>2015</v>
      </c>
    </row>
    <row r="1264" spans="1:22" x14ac:dyDescent="0.25">
      <c r="A1264" s="5">
        <v>1262</v>
      </c>
      <c r="B1264" s="1">
        <v>42062</v>
      </c>
      <c r="C1264" s="2">
        <v>195.585373</v>
      </c>
      <c r="D1264" s="2">
        <v>139.751938</v>
      </c>
      <c r="E1264" s="9">
        <f t="shared" si="257"/>
        <v>-0.61019946148181248</v>
      </c>
      <c r="F1264" s="2">
        <f t="array" ref="F1264:G1264">LINEST(C1164:C1263,D1164:D1263)</f>
        <v>1.1756541351650633</v>
      </c>
      <c r="G1264" s="2">
        <v>31.895628654450263</v>
      </c>
      <c r="H1264" s="2">
        <f t="shared" si="258"/>
        <v>196.19557246148182</v>
      </c>
      <c r="I1264" s="4">
        <f t="shared" si="259"/>
        <v>-0.51442595913871292</v>
      </c>
      <c r="J1264" t="str">
        <f>_xlfn.IFS(I1264&gt;Backtesting!$H$15,IF(OR(J1263=$J$3,J1263=$J$5),$J$5,$J$3),I1264&lt;-Backtesting!$H$15,IF(OR(J1263=$J$4,J1263=$J$5),$J$5,$J$4),TRUE,IF(OR(J1263=$J$7,J1263=$J$6),$J$7,$J$6))</f>
        <v>Do nothing</v>
      </c>
      <c r="K1264" t="str">
        <f t="shared" si="260"/>
        <v>Null</v>
      </c>
      <c r="L1264" t="str">
        <f t="shared" si="261"/>
        <v>Null</v>
      </c>
      <c r="M1264" s="7">
        <f t="shared" si="249"/>
        <v>0</v>
      </c>
      <c r="N1264" s="7">
        <f t="shared" si="250"/>
        <v>0</v>
      </c>
      <c r="O1264" s="10">
        <f t="shared" si="251"/>
        <v>0</v>
      </c>
      <c r="P1264" s="4">
        <f t="shared" si="262"/>
        <v>73.407358333333264</v>
      </c>
      <c r="Q1264" s="19">
        <f t="shared" si="252"/>
        <v>73.407358333333264</v>
      </c>
      <c r="R1264" s="2">
        <f t="shared" si="253"/>
        <v>0</v>
      </c>
      <c r="S1264" s="2">
        <f t="shared" si="254"/>
        <v>0</v>
      </c>
      <c r="T1264" s="19">
        <f t="shared" si="255"/>
        <v>73.407358333333264</v>
      </c>
      <c r="U1264" s="19">
        <f t="shared" si="263"/>
        <v>0</v>
      </c>
      <c r="V1264">
        <f t="shared" si="256"/>
        <v>2015</v>
      </c>
    </row>
    <row r="1265" spans="1:22" x14ac:dyDescent="0.25">
      <c r="A1265" s="5">
        <v>1263</v>
      </c>
      <c r="B1265" s="1">
        <v>42065</v>
      </c>
      <c r="C1265" s="2">
        <v>196.48667900000001</v>
      </c>
      <c r="D1265" s="2">
        <v>138.10296600000001</v>
      </c>
      <c r="E1265" s="9">
        <f t="shared" si="257"/>
        <v>2.3932609919025936</v>
      </c>
      <c r="F1265" s="2">
        <f t="array" ref="F1265:G1265">LINEST(C1165:C1264,D1165:D1264)</f>
        <v>1.1833831835801907</v>
      </c>
      <c r="G1265" s="2">
        <v>30.664690441150583</v>
      </c>
      <c r="H1265" s="2">
        <f t="shared" si="258"/>
        <v>194.09341800809742</v>
      </c>
      <c r="I1265" s="4">
        <f t="shared" si="259"/>
        <v>-0.15402642666496821</v>
      </c>
      <c r="J1265" t="str">
        <f>_xlfn.IFS(I1265&gt;Backtesting!$H$15,IF(OR(J1264=$J$3,J1264=$J$5),$J$5,$J$3),I1265&lt;-Backtesting!$H$15,IF(OR(J1264=$J$4,J1264=$J$5),$J$5,$J$4),TRUE,IF(OR(J1264=$J$7,J1264=$J$6),$J$7,$J$6))</f>
        <v>Do nothing</v>
      </c>
      <c r="K1265" t="str">
        <f t="shared" si="260"/>
        <v>Null</v>
      </c>
      <c r="L1265" t="str">
        <f t="shared" si="261"/>
        <v>Null</v>
      </c>
      <c r="M1265" s="7">
        <f t="shared" si="249"/>
        <v>0</v>
      </c>
      <c r="N1265" s="7">
        <f t="shared" si="250"/>
        <v>0</v>
      </c>
      <c r="O1265" s="10">
        <f t="shared" si="251"/>
        <v>0</v>
      </c>
      <c r="P1265" s="4">
        <f t="shared" si="262"/>
        <v>73.407358333333264</v>
      </c>
      <c r="Q1265" s="19">
        <f t="shared" si="252"/>
        <v>73.407358333333264</v>
      </c>
      <c r="R1265" s="2">
        <f t="shared" si="253"/>
        <v>0</v>
      </c>
      <c r="S1265" s="2">
        <f t="shared" si="254"/>
        <v>0</v>
      </c>
      <c r="T1265" s="19">
        <f t="shared" si="255"/>
        <v>73.407358333333264</v>
      </c>
      <c r="U1265" s="19">
        <f t="shared" si="263"/>
        <v>0</v>
      </c>
      <c r="V1265">
        <f t="shared" si="256"/>
        <v>2015</v>
      </c>
    </row>
    <row r="1266" spans="1:22" x14ac:dyDescent="0.25">
      <c r="A1266" s="5">
        <v>1264</v>
      </c>
      <c r="B1266" s="1">
        <v>42066</v>
      </c>
      <c r="C1266" s="2">
        <v>200.99323999999999</v>
      </c>
      <c r="D1266" s="2">
        <v>139.751938</v>
      </c>
      <c r="E1266" s="9">
        <f t="shared" si="257"/>
        <v>4.8018003441044073</v>
      </c>
      <c r="F1266" s="2">
        <f t="array" ref="F1266:G1266">LINEST(C1166:C1265,D1166:D1265)</f>
        <v>1.1717215237754555</v>
      </c>
      <c r="G1266" s="2">
        <v>32.441085911962602</v>
      </c>
      <c r="H1266" s="2">
        <f t="shared" si="258"/>
        <v>196.19143965589558</v>
      </c>
      <c r="I1266" s="4">
        <f t="shared" si="259"/>
        <v>0.1310479275110237</v>
      </c>
      <c r="J1266" t="str">
        <f>_xlfn.IFS(I1266&gt;Backtesting!$H$15,IF(OR(J1265=$J$3,J1265=$J$5),$J$5,$J$3),I1266&lt;-Backtesting!$H$15,IF(OR(J1265=$J$4,J1265=$J$5),$J$5,$J$4),TRUE,IF(OR(J1265=$J$7,J1265=$J$6),$J$7,$J$6))</f>
        <v>Do nothing</v>
      </c>
      <c r="K1266" t="str">
        <f t="shared" si="260"/>
        <v>Null</v>
      </c>
      <c r="L1266" t="str">
        <f t="shared" si="261"/>
        <v>Null</v>
      </c>
      <c r="M1266" s="7">
        <f t="shared" si="249"/>
        <v>0</v>
      </c>
      <c r="N1266" s="7">
        <f t="shared" si="250"/>
        <v>0</v>
      </c>
      <c r="O1266" s="10">
        <f t="shared" si="251"/>
        <v>0</v>
      </c>
      <c r="P1266" s="4">
        <f t="shared" si="262"/>
        <v>73.407358333333264</v>
      </c>
      <c r="Q1266" s="19">
        <f t="shared" si="252"/>
        <v>73.407358333333264</v>
      </c>
      <c r="R1266" s="2">
        <f t="shared" si="253"/>
        <v>0</v>
      </c>
      <c r="S1266" s="2">
        <f t="shared" si="254"/>
        <v>0</v>
      </c>
      <c r="T1266" s="19">
        <f t="shared" si="255"/>
        <v>73.407358333333264</v>
      </c>
      <c r="U1266" s="19">
        <f t="shared" si="263"/>
        <v>0</v>
      </c>
      <c r="V1266">
        <f t="shared" si="256"/>
        <v>2015</v>
      </c>
    </row>
    <row r="1267" spans="1:22" x14ac:dyDescent="0.25">
      <c r="A1267" s="5">
        <v>1265</v>
      </c>
      <c r="B1267" s="1">
        <v>42068</v>
      </c>
      <c r="C1267" s="2">
        <v>205.499832</v>
      </c>
      <c r="D1267" s="2">
        <v>144.286652</v>
      </c>
      <c r="E1267" s="9">
        <f t="shared" si="257"/>
        <v>3.7549849808968361</v>
      </c>
      <c r="F1267" s="2">
        <f t="array" ref="F1267:G1267">LINEST(C1167:C1266,D1167:D1266)</f>
        <v>1.1455423486316829</v>
      </c>
      <c r="G1267" s="2">
        <v>36.458376810820852</v>
      </c>
      <c r="H1267" s="2">
        <f t="shared" si="258"/>
        <v>201.74484701910316</v>
      </c>
      <c r="I1267" s="4">
        <f t="shared" si="259"/>
        <v>1.1048793185389143E-2</v>
      </c>
      <c r="J1267" t="str">
        <f>_xlfn.IFS(I1267&gt;Backtesting!$H$15,IF(OR(J1266=$J$3,J1266=$J$5),$J$5,$J$3),I1267&lt;-Backtesting!$H$15,IF(OR(J1266=$J$4,J1266=$J$5),$J$5,$J$4),TRUE,IF(OR(J1266=$J$7,J1266=$J$6),$J$7,$J$6))</f>
        <v>Do nothing</v>
      </c>
      <c r="K1267" t="str">
        <f t="shared" si="260"/>
        <v>Null</v>
      </c>
      <c r="L1267" t="str">
        <f t="shared" si="261"/>
        <v>Null</v>
      </c>
      <c r="M1267" s="7">
        <f t="shared" si="249"/>
        <v>0</v>
      </c>
      <c r="N1267" s="7">
        <f t="shared" si="250"/>
        <v>0</v>
      </c>
      <c r="O1267" s="10">
        <f t="shared" si="251"/>
        <v>0</v>
      </c>
      <c r="P1267" s="4">
        <f t="shared" si="262"/>
        <v>73.407358333333264</v>
      </c>
      <c r="Q1267" s="19">
        <f t="shared" si="252"/>
        <v>73.407358333333264</v>
      </c>
      <c r="R1267" s="2">
        <f t="shared" si="253"/>
        <v>0</v>
      </c>
      <c r="S1267" s="2">
        <f t="shared" si="254"/>
        <v>0</v>
      </c>
      <c r="T1267" s="19">
        <f t="shared" si="255"/>
        <v>73.407358333333264</v>
      </c>
      <c r="U1267" s="19">
        <f t="shared" si="263"/>
        <v>0</v>
      </c>
      <c r="V1267">
        <f t="shared" si="256"/>
        <v>2015</v>
      </c>
    </row>
    <row r="1268" spans="1:22" x14ac:dyDescent="0.25">
      <c r="A1268" s="5">
        <v>1266</v>
      </c>
      <c r="B1268" s="1">
        <v>42069</v>
      </c>
      <c r="C1268" s="2">
        <v>206.40112300000001</v>
      </c>
      <c r="D1268" s="2">
        <v>147.172394</v>
      </c>
      <c r="E1268" s="9">
        <f t="shared" si="257"/>
        <v>1.2600845143528261</v>
      </c>
      <c r="F1268" s="2">
        <f t="array" ref="F1268:G1268">LINEST(C1168:C1267,D1168:D1267)</f>
        <v>1.1339199103133661</v>
      </c>
      <c r="G1268" s="2">
        <v>38.259330680563806</v>
      </c>
      <c r="H1268" s="2">
        <f t="shared" si="258"/>
        <v>205.14103848564719</v>
      </c>
      <c r="I1268" s="4">
        <f t="shared" si="259"/>
        <v>-0.27128667337403517</v>
      </c>
      <c r="J1268" t="str">
        <f>_xlfn.IFS(I1268&gt;Backtesting!$H$15,IF(OR(J1267=$J$3,J1267=$J$5),$J$5,$J$3),I1268&lt;-Backtesting!$H$15,IF(OR(J1267=$J$4,J1267=$J$5),$J$5,$J$4),TRUE,IF(OR(J1267=$J$7,J1267=$J$6),$J$7,$J$6))</f>
        <v>Do nothing</v>
      </c>
      <c r="K1268" t="str">
        <f t="shared" si="260"/>
        <v>Null</v>
      </c>
      <c r="L1268" t="str">
        <f t="shared" si="261"/>
        <v>Null</v>
      </c>
      <c r="M1268" s="7">
        <f t="shared" ref="M1268:M1331" si="264">_xlfn.IFS(L1267="Null",_xlfn.IFS(L1268="KBANK",C1268,L1268="SCB",D1268,TRUE,0),AND(L1267="KBANK",L1268="Null"),D1268,AND(L1267="SCB",L1268="Null"),C1268,TRUE,0)</f>
        <v>0</v>
      </c>
      <c r="N1268" s="7">
        <f t="shared" ref="N1268:N1331" si="265">_xlfn.IFS(K1267="Null",_xlfn.IFS(K1268="KBANK",-C1268,K1268="SCB",-D1268,TRUE,0),AND(K1267="KBANK",K1268="Null"),-D1268,AND(K1267="SCB",K1268="Null"),-C1268,TRUE,0)</f>
        <v>0</v>
      </c>
      <c r="O1268" s="10">
        <f t="shared" ref="O1268:O1331" si="266">SUM(M1268:N1268)</f>
        <v>0</v>
      </c>
      <c r="P1268" s="4">
        <f t="shared" si="262"/>
        <v>73.407358333333264</v>
      </c>
      <c r="Q1268" s="19">
        <f t="shared" si="252"/>
        <v>73.407358333333264</v>
      </c>
      <c r="R1268" s="2">
        <f t="shared" si="253"/>
        <v>0</v>
      </c>
      <c r="S1268" s="2">
        <f t="shared" si="254"/>
        <v>0</v>
      </c>
      <c r="T1268" s="19">
        <f t="shared" si="255"/>
        <v>73.407358333333264</v>
      </c>
      <c r="U1268" s="19">
        <f t="shared" si="263"/>
        <v>0</v>
      </c>
      <c r="V1268">
        <f t="shared" si="256"/>
        <v>2015</v>
      </c>
    </row>
    <row r="1269" spans="1:22" x14ac:dyDescent="0.25">
      <c r="A1269" s="5">
        <v>1267</v>
      </c>
      <c r="B1269" s="1">
        <v>42072</v>
      </c>
      <c r="C1269" s="2">
        <v>205.499832</v>
      </c>
      <c r="D1269" s="2">
        <v>147.172394</v>
      </c>
      <c r="E1269" s="9">
        <f t="shared" si="257"/>
        <v>0.32533537284064096</v>
      </c>
      <c r="F1269" s="2">
        <f t="array" ref="F1269:G1269">LINEST(C1169:C1268,D1169:D1268)</f>
        <v>1.1309676681565795</v>
      </c>
      <c r="G1269" s="2">
        <v>38.727277367957981</v>
      </c>
      <c r="H1269" s="2">
        <f t="shared" si="258"/>
        <v>205.17449662715936</v>
      </c>
      <c r="I1269" s="4">
        <f t="shared" si="259"/>
        <v>-0.37028503942314517</v>
      </c>
      <c r="J1269" t="str">
        <f>_xlfn.IFS(I1269&gt;Backtesting!$H$15,IF(OR(J1268=$J$3,J1268=$J$5),$J$5,$J$3),I1269&lt;-Backtesting!$H$15,IF(OR(J1268=$J$4,J1268=$J$5),$J$5,$J$4),TRUE,IF(OR(J1268=$J$7,J1268=$J$6),$J$7,$J$6))</f>
        <v>Do nothing</v>
      </c>
      <c r="K1269" t="str">
        <f t="shared" si="260"/>
        <v>Null</v>
      </c>
      <c r="L1269" t="str">
        <f t="shared" si="261"/>
        <v>Null</v>
      </c>
      <c r="M1269" s="7">
        <f t="shared" si="264"/>
        <v>0</v>
      </c>
      <c r="N1269" s="7">
        <f t="shared" si="265"/>
        <v>0</v>
      </c>
      <c r="O1269" s="10">
        <f t="shared" si="266"/>
        <v>0</v>
      </c>
      <c r="P1269" s="4">
        <f t="shared" si="262"/>
        <v>73.407358333333264</v>
      </c>
      <c r="Q1269" s="19">
        <f t="shared" si="252"/>
        <v>73.407358333333264</v>
      </c>
      <c r="R1269" s="2">
        <f t="shared" si="253"/>
        <v>0</v>
      </c>
      <c r="S1269" s="2">
        <f t="shared" si="254"/>
        <v>0</v>
      </c>
      <c r="T1269" s="19">
        <f t="shared" si="255"/>
        <v>73.407358333333264</v>
      </c>
      <c r="U1269" s="19">
        <f t="shared" si="263"/>
        <v>0</v>
      </c>
      <c r="V1269">
        <f t="shared" si="256"/>
        <v>2015</v>
      </c>
    </row>
    <row r="1270" spans="1:22" x14ac:dyDescent="0.25">
      <c r="A1270" s="5">
        <v>1268</v>
      </c>
      <c r="B1270" s="1">
        <v>42073</v>
      </c>
      <c r="C1270" s="2">
        <v>201.89454699999999</v>
      </c>
      <c r="D1270" s="2">
        <v>144.69892899999999</v>
      </c>
      <c r="E1270" s="9">
        <f t="shared" si="257"/>
        <v>-0.46460857997067251</v>
      </c>
      <c r="F1270" s="2">
        <f t="array" ref="F1270:G1270">LINEST(C1170:C1269,D1170:D1269)</f>
        <v>1.1319279156804181</v>
      </c>
      <c r="G1270" s="2">
        <v>38.570398475811857</v>
      </c>
      <c r="H1270" s="2">
        <f t="shared" si="258"/>
        <v>202.35915557997066</v>
      </c>
      <c r="I1270" s="4">
        <f t="shared" si="259"/>
        <v>-0.44992158501643265</v>
      </c>
      <c r="J1270" t="str">
        <f>_xlfn.IFS(I1270&gt;Backtesting!$H$15,IF(OR(J1269=$J$3,J1269=$J$5),$J$5,$J$3),I1270&lt;-Backtesting!$H$15,IF(OR(J1269=$J$4,J1269=$J$5),$J$5,$J$4),TRUE,IF(OR(J1269=$J$7,J1269=$J$6),$J$7,$J$6))</f>
        <v>Do nothing</v>
      </c>
      <c r="K1270" t="str">
        <f t="shared" si="260"/>
        <v>Null</v>
      </c>
      <c r="L1270" t="str">
        <f t="shared" si="261"/>
        <v>Null</v>
      </c>
      <c r="M1270" s="7">
        <f t="shared" si="264"/>
        <v>0</v>
      </c>
      <c r="N1270" s="7">
        <f t="shared" si="265"/>
        <v>0</v>
      </c>
      <c r="O1270" s="10">
        <f t="shared" si="266"/>
        <v>0</v>
      </c>
      <c r="P1270" s="4">
        <f t="shared" si="262"/>
        <v>73.407358333333264</v>
      </c>
      <c r="Q1270" s="19">
        <f t="shared" ref="Q1270:Q1333" si="267">P1270+O1270</f>
        <v>73.407358333333264</v>
      </c>
      <c r="R1270" s="2">
        <f t="shared" ref="R1270:R1333" si="268">_xlfn.IFS(K1270="KBANK",C1270,K1270="SCB",D1270,K1270="Null",0)</f>
        <v>0</v>
      </c>
      <c r="S1270" s="2">
        <f t="shared" ref="S1270:S1333" si="269">_xlfn.IFS(L1270="KBANK",-C1270,L1270="SCB",-D1270,L1270="Null",0)</f>
        <v>0</v>
      </c>
      <c r="T1270" s="19">
        <f t="shared" ref="T1270:T1333" si="270">SUM(Q1270:S1270)</f>
        <v>73.407358333333264</v>
      </c>
      <c r="U1270" s="19">
        <f t="shared" si="263"/>
        <v>0</v>
      </c>
      <c r="V1270">
        <f t="shared" si="256"/>
        <v>2015</v>
      </c>
    </row>
    <row r="1271" spans="1:22" x14ac:dyDescent="0.25">
      <c r="A1271" s="5">
        <v>1269</v>
      </c>
      <c r="B1271" s="1">
        <v>42074</v>
      </c>
      <c r="C1271" s="2">
        <v>204.598511</v>
      </c>
      <c r="D1271" s="2">
        <v>146.76016200000001</v>
      </c>
      <c r="E1271" s="9">
        <f t="shared" si="257"/>
        <v>-6.9782524695824577E-2</v>
      </c>
      <c r="F1271" s="2">
        <f t="array" ref="F1271:G1271">LINEST(C1171:C1270,D1171:D1270)</f>
        <v>1.1344065436569351</v>
      </c>
      <c r="G1271" s="2">
        <v>38.182605403743963</v>
      </c>
      <c r="H1271" s="2">
        <f t="shared" si="258"/>
        <v>204.66829352469583</v>
      </c>
      <c r="I1271" s="4">
        <f t="shared" si="259"/>
        <v>-0.39119949052197678</v>
      </c>
      <c r="J1271" t="str">
        <f>_xlfn.IFS(I1271&gt;Backtesting!$H$15,IF(OR(J1270=$J$3,J1270=$J$5),$J$5,$J$3),I1271&lt;-Backtesting!$H$15,IF(OR(J1270=$J$4,J1270=$J$5),$J$5,$J$4),TRUE,IF(OR(J1270=$J$7,J1270=$J$6),$J$7,$J$6))</f>
        <v>Do nothing</v>
      </c>
      <c r="K1271" t="str">
        <f t="shared" si="260"/>
        <v>Null</v>
      </c>
      <c r="L1271" t="str">
        <f t="shared" si="261"/>
        <v>Null</v>
      </c>
      <c r="M1271" s="7">
        <f t="shared" si="264"/>
        <v>0</v>
      </c>
      <c r="N1271" s="7">
        <f t="shared" si="265"/>
        <v>0</v>
      </c>
      <c r="O1271" s="10">
        <f t="shared" si="266"/>
        <v>0</v>
      </c>
      <c r="P1271" s="4">
        <f t="shared" si="262"/>
        <v>73.407358333333264</v>
      </c>
      <c r="Q1271" s="19">
        <f t="shared" si="267"/>
        <v>73.407358333333264</v>
      </c>
      <c r="R1271" s="2">
        <f t="shared" si="268"/>
        <v>0</v>
      </c>
      <c r="S1271" s="2">
        <f t="shared" si="269"/>
        <v>0</v>
      </c>
      <c r="T1271" s="19">
        <f t="shared" si="270"/>
        <v>73.407358333333264</v>
      </c>
      <c r="U1271" s="19">
        <f t="shared" si="263"/>
        <v>0</v>
      </c>
      <c r="V1271">
        <f t="shared" si="256"/>
        <v>2015</v>
      </c>
    </row>
    <row r="1272" spans="1:22" x14ac:dyDescent="0.25">
      <c r="A1272" s="5">
        <v>1270</v>
      </c>
      <c r="B1272" s="1">
        <v>42075</v>
      </c>
      <c r="C1272" s="2">
        <v>202.795883</v>
      </c>
      <c r="D1272" s="2">
        <v>145.52340699999999</v>
      </c>
      <c r="E1272" s="9">
        <f t="shared" si="257"/>
        <v>-0.49070489940746143</v>
      </c>
      <c r="F1272" s="2">
        <f t="array" ref="F1272:G1272">LINEST(C1172:C1271,D1172:D1271)</f>
        <v>1.132302160743609</v>
      </c>
      <c r="G1272" s="2">
        <v>38.510119714535847</v>
      </c>
      <c r="H1272" s="2">
        <f t="shared" si="258"/>
        <v>203.28658789940746</v>
      </c>
      <c r="I1272" s="4">
        <f t="shared" si="259"/>
        <v>-0.43003589778238488</v>
      </c>
      <c r="J1272" t="str">
        <f>_xlfn.IFS(I1272&gt;Backtesting!$H$15,IF(OR(J1271=$J$3,J1271=$J$5),$J$5,$J$3),I1272&lt;-Backtesting!$H$15,IF(OR(J1271=$J$4,J1271=$J$5),$J$5,$J$4),TRUE,IF(OR(J1271=$J$7,J1271=$J$6),$J$7,$J$6))</f>
        <v>Do nothing</v>
      </c>
      <c r="K1272" t="str">
        <f t="shared" si="260"/>
        <v>Null</v>
      </c>
      <c r="L1272" t="str">
        <f t="shared" si="261"/>
        <v>Null</v>
      </c>
      <c r="M1272" s="7">
        <f t="shared" si="264"/>
        <v>0</v>
      </c>
      <c r="N1272" s="7">
        <f t="shared" si="265"/>
        <v>0</v>
      </c>
      <c r="O1272" s="10">
        <f t="shared" si="266"/>
        <v>0</v>
      </c>
      <c r="P1272" s="4">
        <f t="shared" si="262"/>
        <v>73.407358333333264</v>
      </c>
      <c r="Q1272" s="19">
        <f t="shared" si="267"/>
        <v>73.407358333333264</v>
      </c>
      <c r="R1272" s="2">
        <f t="shared" si="268"/>
        <v>0</v>
      </c>
      <c r="S1272" s="2">
        <f t="shared" si="269"/>
        <v>0</v>
      </c>
      <c r="T1272" s="19">
        <f t="shared" si="270"/>
        <v>73.407358333333264</v>
      </c>
      <c r="U1272" s="19">
        <f t="shared" si="263"/>
        <v>0</v>
      </c>
      <c r="V1272">
        <f t="shared" si="256"/>
        <v>2015</v>
      </c>
    </row>
    <row r="1273" spans="1:22" x14ac:dyDescent="0.25">
      <c r="A1273" s="5">
        <v>1271</v>
      </c>
      <c r="B1273" s="1">
        <v>42076</v>
      </c>
      <c r="C1273" s="2">
        <v>201.89454699999999</v>
      </c>
      <c r="D1273" s="2">
        <v>144.69892899999999</v>
      </c>
      <c r="E1273" s="9">
        <f t="shared" si="257"/>
        <v>-0.481003535815546</v>
      </c>
      <c r="F1273" s="2">
        <f t="array" ref="F1273:G1273">LINEST(C1173:C1272,D1173:D1272)</f>
        <v>1.1304407883208292</v>
      </c>
      <c r="G1273" s="2">
        <v>38.801979167875857</v>
      </c>
      <c r="H1273" s="2">
        <f t="shared" si="258"/>
        <v>202.37555053581553</v>
      </c>
      <c r="I1273" s="4">
        <f t="shared" si="259"/>
        <v>-0.41868938603670652</v>
      </c>
      <c r="J1273" t="str">
        <f>_xlfn.IFS(I1273&gt;Backtesting!$H$15,IF(OR(J1272=$J$3,J1272=$J$5),$J$5,$J$3),I1273&lt;-Backtesting!$H$15,IF(OR(J1272=$J$4,J1272=$J$5),$J$5,$J$4),TRUE,IF(OR(J1272=$J$7,J1272=$J$6),$J$7,$J$6))</f>
        <v>Do nothing</v>
      </c>
      <c r="K1273" t="str">
        <f t="shared" si="260"/>
        <v>Null</v>
      </c>
      <c r="L1273" t="str">
        <f t="shared" si="261"/>
        <v>Null</v>
      </c>
      <c r="M1273" s="7">
        <f t="shared" si="264"/>
        <v>0</v>
      </c>
      <c r="N1273" s="7">
        <f t="shared" si="265"/>
        <v>0</v>
      </c>
      <c r="O1273" s="10">
        <f t="shared" si="266"/>
        <v>0</v>
      </c>
      <c r="P1273" s="4">
        <f t="shared" si="262"/>
        <v>73.407358333333264</v>
      </c>
      <c r="Q1273" s="19">
        <f t="shared" si="267"/>
        <v>73.407358333333264</v>
      </c>
      <c r="R1273" s="2">
        <f t="shared" si="268"/>
        <v>0</v>
      </c>
      <c r="S1273" s="2">
        <f t="shared" si="269"/>
        <v>0</v>
      </c>
      <c r="T1273" s="19">
        <f t="shared" si="270"/>
        <v>73.407358333333264</v>
      </c>
      <c r="U1273" s="19">
        <f t="shared" si="263"/>
        <v>0</v>
      </c>
      <c r="V1273">
        <f t="shared" si="256"/>
        <v>2015</v>
      </c>
    </row>
    <row r="1274" spans="1:22" x14ac:dyDescent="0.25">
      <c r="A1274" s="5">
        <v>1272</v>
      </c>
      <c r="B1274" s="1">
        <v>42079</v>
      </c>
      <c r="C1274" s="2">
        <v>199.19061300000001</v>
      </c>
      <c r="D1274" s="2">
        <v>142.22543300000001</v>
      </c>
      <c r="E1274" s="9">
        <f t="shared" si="257"/>
        <v>-0.38879676766711668</v>
      </c>
      <c r="F1274" s="2">
        <f t="array" ref="F1274:G1274">LINEST(C1174:C1273,D1174:D1273)</f>
        <v>1.1304407883208287</v>
      </c>
      <c r="G1274" s="2">
        <v>38.801979167875913</v>
      </c>
      <c r="H1274" s="2">
        <f t="shared" si="258"/>
        <v>199.57940976766713</v>
      </c>
      <c r="I1274" s="4">
        <f t="shared" si="259"/>
        <v>-0.39639082122392483</v>
      </c>
      <c r="J1274" t="str">
        <f>_xlfn.IFS(I1274&gt;Backtesting!$H$15,IF(OR(J1273=$J$3,J1273=$J$5),$J$5,$J$3),I1274&lt;-Backtesting!$H$15,IF(OR(J1273=$J$4,J1273=$J$5),$J$5,$J$4),TRUE,IF(OR(J1273=$J$7,J1273=$J$6),$J$7,$J$6))</f>
        <v>Do nothing</v>
      </c>
      <c r="K1274" t="str">
        <f t="shared" si="260"/>
        <v>Null</v>
      </c>
      <c r="L1274" t="str">
        <f t="shared" si="261"/>
        <v>Null</v>
      </c>
      <c r="M1274" s="7">
        <f t="shared" si="264"/>
        <v>0</v>
      </c>
      <c r="N1274" s="7">
        <f t="shared" si="265"/>
        <v>0</v>
      </c>
      <c r="O1274" s="10">
        <f t="shared" si="266"/>
        <v>0</v>
      </c>
      <c r="P1274" s="4">
        <f t="shared" si="262"/>
        <v>73.407358333333264</v>
      </c>
      <c r="Q1274" s="19">
        <f t="shared" si="267"/>
        <v>73.407358333333264</v>
      </c>
      <c r="R1274" s="2">
        <f t="shared" si="268"/>
        <v>0</v>
      </c>
      <c r="S1274" s="2">
        <f t="shared" si="269"/>
        <v>0</v>
      </c>
      <c r="T1274" s="19">
        <f t="shared" si="270"/>
        <v>73.407358333333264</v>
      </c>
      <c r="U1274" s="19">
        <f t="shared" si="263"/>
        <v>0</v>
      </c>
      <c r="V1274">
        <f t="shared" si="256"/>
        <v>2015</v>
      </c>
    </row>
    <row r="1275" spans="1:22" x14ac:dyDescent="0.25">
      <c r="A1275" s="5">
        <v>1273</v>
      </c>
      <c r="B1275" s="1">
        <v>42080</v>
      </c>
      <c r="C1275" s="2">
        <v>199.19061300000001</v>
      </c>
      <c r="D1275" s="2">
        <v>142.63767999999999</v>
      </c>
      <c r="E1275" s="9">
        <f t="shared" si="257"/>
        <v>-0.82787597295768478</v>
      </c>
      <c r="F1275" s="2">
        <f t="array" ref="F1275:G1275">LINEST(C1175:C1274,D1175:D1274)</f>
        <v>1.1330733002292801</v>
      </c>
      <c r="G1275" s="2">
        <v>38.399542158309742</v>
      </c>
      <c r="H1275" s="2">
        <f t="shared" si="258"/>
        <v>200.0184889729577</v>
      </c>
      <c r="I1275" s="4">
        <f t="shared" si="259"/>
        <v>-0.43558683137566623</v>
      </c>
      <c r="J1275" t="str">
        <f>_xlfn.IFS(I1275&gt;Backtesting!$H$15,IF(OR(J1274=$J$3,J1274=$J$5),$J$5,$J$3),I1275&lt;-Backtesting!$H$15,IF(OR(J1274=$J$4,J1274=$J$5),$J$5,$J$4),TRUE,IF(OR(J1274=$J$7,J1274=$J$6),$J$7,$J$6))</f>
        <v>Do nothing</v>
      </c>
      <c r="K1275" t="str">
        <f t="shared" si="260"/>
        <v>Null</v>
      </c>
      <c r="L1275" t="str">
        <f t="shared" si="261"/>
        <v>Null</v>
      </c>
      <c r="M1275" s="7">
        <f t="shared" si="264"/>
        <v>0</v>
      </c>
      <c r="N1275" s="7">
        <f t="shared" si="265"/>
        <v>0</v>
      </c>
      <c r="O1275" s="10">
        <f t="shared" si="266"/>
        <v>0</v>
      </c>
      <c r="P1275" s="4">
        <f t="shared" si="262"/>
        <v>73.407358333333264</v>
      </c>
      <c r="Q1275" s="19">
        <f t="shared" si="267"/>
        <v>73.407358333333264</v>
      </c>
      <c r="R1275" s="2">
        <f t="shared" si="268"/>
        <v>0</v>
      </c>
      <c r="S1275" s="2">
        <f t="shared" si="269"/>
        <v>0</v>
      </c>
      <c r="T1275" s="19">
        <f t="shared" si="270"/>
        <v>73.407358333333264</v>
      </c>
      <c r="U1275" s="19">
        <f t="shared" si="263"/>
        <v>0</v>
      </c>
      <c r="V1275">
        <f t="shared" si="256"/>
        <v>2015</v>
      </c>
    </row>
    <row r="1276" spans="1:22" x14ac:dyDescent="0.25">
      <c r="A1276" s="5">
        <v>1274</v>
      </c>
      <c r="B1276" s="1">
        <v>42081</v>
      </c>
      <c r="C1276" s="2">
        <v>203.69718900000001</v>
      </c>
      <c r="D1276" s="2">
        <v>143.87439000000001</v>
      </c>
      <c r="E1276" s="9">
        <f t="shared" si="257"/>
        <v>2.3231127802326625</v>
      </c>
      <c r="F1276" s="2">
        <f t="array" ref="F1276:G1276">LINEST(C1176:C1275,D1176:D1275)</f>
        <v>1.138037685197105</v>
      </c>
      <c r="G1276" s="2">
        <v>37.639598465021834</v>
      </c>
      <c r="H1276" s="2">
        <f t="shared" si="258"/>
        <v>201.37407621976735</v>
      </c>
      <c r="I1276" s="4">
        <f t="shared" si="259"/>
        <v>-4.9172060842521174E-2</v>
      </c>
      <c r="J1276" t="str">
        <f>_xlfn.IFS(I1276&gt;Backtesting!$H$15,IF(OR(J1275=$J$3,J1275=$J$5),$J$5,$J$3),I1276&lt;-Backtesting!$H$15,IF(OR(J1275=$J$4,J1275=$J$5),$J$5,$J$4),TRUE,IF(OR(J1275=$J$7,J1275=$J$6),$J$7,$J$6))</f>
        <v>Do nothing</v>
      </c>
      <c r="K1276" t="str">
        <f t="shared" si="260"/>
        <v>Null</v>
      </c>
      <c r="L1276" t="str">
        <f t="shared" si="261"/>
        <v>Null</v>
      </c>
      <c r="M1276" s="7">
        <f t="shared" si="264"/>
        <v>0</v>
      </c>
      <c r="N1276" s="7">
        <f t="shared" si="265"/>
        <v>0</v>
      </c>
      <c r="O1276" s="10">
        <f t="shared" si="266"/>
        <v>0</v>
      </c>
      <c r="P1276" s="4">
        <f t="shared" si="262"/>
        <v>73.407358333333264</v>
      </c>
      <c r="Q1276" s="19">
        <f t="shared" si="267"/>
        <v>73.407358333333264</v>
      </c>
      <c r="R1276" s="2">
        <f t="shared" si="268"/>
        <v>0</v>
      </c>
      <c r="S1276" s="2">
        <f t="shared" si="269"/>
        <v>0</v>
      </c>
      <c r="T1276" s="19">
        <f t="shared" si="270"/>
        <v>73.407358333333264</v>
      </c>
      <c r="U1276" s="19">
        <f t="shared" si="263"/>
        <v>0</v>
      </c>
      <c r="V1276">
        <f t="shared" si="256"/>
        <v>2015</v>
      </c>
    </row>
    <row r="1277" spans="1:22" x14ac:dyDescent="0.25">
      <c r="A1277" s="5">
        <v>1275</v>
      </c>
      <c r="B1277" s="1">
        <v>42082</v>
      </c>
      <c r="C1277" s="2">
        <v>207.30246</v>
      </c>
      <c r="D1277" s="2">
        <v>143.04991100000001</v>
      </c>
      <c r="E1277" s="9">
        <f t="shared" si="257"/>
        <v>6.9767242861810814</v>
      </c>
      <c r="F1277" s="2">
        <f t="array" ref="F1277:G1277">LINEST(C1177:C1276,D1177:D1276)</f>
        <v>1.1481948860746276</v>
      </c>
      <c r="G1277" s="2">
        <v>36.076559450188284</v>
      </c>
      <c r="H1277" s="2">
        <f t="shared" si="258"/>
        <v>200.32573571381891</v>
      </c>
      <c r="I1277" s="4">
        <f t="shared" si="259"/>
        <v>0.52810550432059977</v>
      </c>
      <c r="J1277" t="str">
        <f>_xlfn.IFS(I1277&gt;Backtesting!$H$15,IF(OR(J1276=$J$3,J1276=$J$5),$J$5,$J$3),I1277&lt;-Backtesting!$H$15,IF(OR(J1276=$J$4,J1276=$J$5),$J$5,$J$4),TRUE,IF(OR(J1276=$J$7,J1276=$J$6),$J$7,$J$6))</f>
        <v>Do nothing</v>
      </c>
      <c r="K1277" t="str">
        <f t="shared" si="260"/>
        <v>Null</v>
      </c>
      <c r="L1277" t="str">
        <f t="shared" si="261"/>
        <v>Null</v>
      </c>
      <c r="M1277" s="7">
        <f t="shared" si="264"/>
        <v>0</v>
      </c>
      <c r="N1277" s="7">
        <f t="shared" si="265"/>
        <v>0</v>
      </c>
      <c r="O1277" s="10">
        <f t="shared" si="266"/>
        <v>0</v>
      </c>
      <c r="P1277" s="4">
        <f t="shared" si="262"/>
        <v>73.407358333333264</v>
      </c>
      <c r="Q1277" s="19">
        <f t="shared" si="267"/>
        <v>73.407358333333264</v>
      </c>
      <c r="R1277" s="2">
        <f t="shared" si="268"/>
        <v>0</v>
      </c>
      <c r="S1277" s="2">
        <f t="shared" si="269"/>
        <v>0</v>
      </c>
      <c r="T1277" s="19">
        <f t="shared" si="270"/>
        <v>73.407358333333264</v>
      </c>
      <c r="U1277" s="19">
        <f t="shared" si="263"/>
        <v>0</v>
      </c>
      <c r="V1277">
        <f t="shared" si="256"/>
        <v>2015</v>
      </c>
    </row>
    <row r="1278" spans="1:22" x14ac:dyDescent="0.25">
      <c r="A1278" s="5">
        <v>1276</v>
      </c>
      <c r="B1278" s="1">
        <v>42083</v>
      </c>
      <c r="C1278" s="2">
        <v>205.499832</v>
      </c>
      <c r="D1278" s="2">
        <v>144.286652</v>
      </c>
      <c r="E1278" s="9">
        <f t="shared" si="257"/>
        <v>3.835397037740762</v>
      </c>
      <c r="F1278" s="2">
        <f t="array" ref="F1278:G1278">LINEST(C1178:C1277,D1178:D1277)</f>
        <v>1.1586072187611984</v>
      </c>
      <c r="G1278" s="2">
        <v>34.492878384174332</v>
      </c>
      <c r="H1278" s="2">
        <f t="shared" si="258"/>
        <v>201.66443496225924</v>
      </c>
      <c r="I1278" s="4">
        <f t="shared" si="259"/>
        <v>0.16972048926491848</v>
      </c>
      <c r="J1278" t="str">
        <f>_xlfn.IFS(I1278&gt;Backtesting!$H$15,IF(OR(J1277=$J$3,J1277=$J$5),$J$5,$J$3),I1278&lt;-Backtesting!$H$15,IF(OR(J1277=$J$4,J1277=$J$5),$J$5,$J$4),TRUE,IF(OR(J1277=$J$7,J1277=$J$6),$J$7,$J$6))</f>
        <v>Do nothing</v>
      </c>
      <c r="K1278" t="str">
        <f t="shared" si="260"/>
        <v>Null</v>
      </c>
      <c r="L1278" t="str">
        <f t="shared" si="261"/>
        <v>Null</v>
      </c>
      <c r="M1278" s="7">
        <f t="shared" si="264"/>
        <v>0</v>
      </c>
      <c r="N1278" s="7">
        <f t="shared" si="265"/>
        <v>0</v>
      </c>
      <c r="O1278" s="10">
        <f t="shared" si="266"/>
        <v>0</v>
      </c>
      <c r="P1278" s="4">
        <f t="shared" si="262"/>
        <v>73.407358333333264</v>
      </c>
      <c r="Q1278" s="19">
        <f t="shared" si="267"/>
        <v>73.407358333333264</v>
      </c>
      <c r="R1278" s="2">
        <f t="shared" si="268"/>
        <v>0</v>
      </c>
      <c r="S1278" s="2">
        <f t="shared" si="269"/>
        <v>0</v>
      </c>
      <c r="T1278" s="19">
        <f t="shared" si="270"/>
        <v>73.407358333333264</v>
      </c>
      <c r="U1278" s="19">
        <f t="shared" si="263"/>
        <v>0</v>
      </c>
      <c r="V1278">
        <f t="shared" si="256"/>
        <v>2015</v>
      </c>
    </row>
    <row r="1279" spans="1:22" x14ac:dyDescent="0.25">
      <c r="A1279" s="5">
        <v>1277</v>
      </c>
      <c r="B1279" s="1">
        <v>42086</v>
      </c>
      <c r="C1279" s="2">
        <v>204.598511</v>
      </c>
      <c r="D1279" s="2">
        <v>144.286652</v>
      </c>
      <c r="E1279" s="9">
        <f t="shared" si="257"/>
        <v>3.2219066354118411</v>
      </c>
      <c r="F1279" s="2">
        <f t="array" ref="F1279:G1279">LINEST(C1179:C1278,D1179:D1278)</f>
        <v>1.1977593676428455</v>
      </c>
      <c r="G1279" s="2">
        <v>28.555915305764842</v>
      </c>
      <c r="H1279" s="2">
        <f t="shared" si="258"/>
        <v>201.37660436458816</v>
      </c>
      <c r="I1279" s="4">
        <f t="shared" si="259"/>
        <v>0.12118813009398738</v>
      </c>
      <c r="J1279" t="str">
        <f>_xlfn.IFS(I1279&gt;Backtesting!$H$15,IF(OR(J1278=$J$3,J1278=$J$5),$J$5,$J$3),I1279&lt;-Backtesting!$H$15,IF(OR(J1278=$J$4,J1278=$J$5),$J$5,$J$4),TRUE,IF(OR(J1278=$J$7,J1278=$J$6),$J$7,$J$6))</f>
        <v>Do nothing</v>
      </c>
      <c r="K1279" t="str">
        <f t="shared" si="260"/>
        <v>Null</v>
      </c>
      <c r="L1279" t="str">
        <f t="shared" si="261"/>
        <v>Null</v>
      </c>
      <c r="M1279" s="7">
        <f t="shared" si="264"/>
        <v>0</v>
      </c>
      <c r="N1279" s="7">
        <f t="shared" si="265"/>
        <v>0</v>
      </c>
      <c r="O1279" s="10">
        <f t="shared" si="266"/>
        <v>0</v>
      </c>
      <c r="P1279" s="4">
        <f t="shared" si="262"/>
        <v>73.407358333333264</v>
      </c>
      <c r="Q1279" s="19">
        <f t="shared" si="267"/>
        <v>73.407358333333264</v>
      </c>
      <c r="R1279" s="2">
        <f t="shared" si="268"/>
        <v>0</v>
      </c>
      <c r="S1279" s="2">
        <f t="shared" si="269"/>
        <v>0</v>
      </c>
      <c r="T1279" s="19">
        <f t="shared" si="270"/>
        <v>73.407358333333264</v>
      </c>
      <c r="U1279" s="19">
        <f t="shared" si="263"/>
        <v>0</v>
      </c>
      <c r="V1279">
        <f t="shared" si="256"/>
        <v>2015</v>
      </c>
    </row>
    <row r="1280" spans="1:22" x14ac:dyDescent="0.25">
      <c r="A1280" s="5">
        <v>1278</v>
      </c>
      <c r="B1280" s="1">
        <v>42087</v>
      </c>
      <c r="C1280" s="2">
        <v>202.795883</v>
      </c>
      <c r="D1280" s="2">
        <v>143.46217300000001</v>
      </c>
      <c r="E1280" s="9">
        <f t="shared" si="257"/>
        <v>2.6726372977366566</v>
      </c>
      <c r="F1280" s="2">
        <f t="array" ref="F1280:G1280">LINEST(C1180:C1279,D1180:D1279)</f>
        <v>1.2265070757341785</v>
      </c>
      <c r="G1280" s="2">
        <v>24.165875417562518</v>
      </c>
      <c r="H1280" s="2">
        <f t="shared" si="258"/>
        <v>200.12324570226335</v>
      </c>
      <c r="I1280" s="4">
        <f t="shared" si="259"/>
        <v>7.697206946360842E-2</v>
      </c>
      <c r="J1280" t="str">
        <f>_xlfn.IFS(I1280&gt;Backtesting!$H$15,IF(OR(J1279=$J$3,J1279=$J$5),$J$5,$J$3),I1280&lt;-Backtesting!$H$15,IF(OR(J1279=$J$4,J1279=$J$5),$J$5,$J$4),TRUE,IF(OR(J1279=$J$7,J1279=$J$6),$J$7,$J$6))</f>
        <v>Do nothing</v>
      </c>
      <c r="K1280" t="str">
        <f t="shared" si="260"/>
        <v>Null</v>
      </c>
      <c r="L1280" t="str">
        <f t="shared" si="261"/>
        <v>Null</v>
      </c>
      <c r="M1280" s="7">
        <f t="shared" si="264"/>
        <v>0</v>
      </c>
      <c r="N1280" s="7">
        <f t="shared" si="265"/>
        <v>0</v>
      </c>
      <c r="O1280" s="10">
        <f t="shared" si="266"/>
        <v>0</v>
      </c>
      <c r="P1280" s="4">
        <f t="shared" si="262"/>
        <v>73.407358333333264</v>
      </c>
      <c r="Q1280" s="19">
        <f t="shared" si="267"/>
        <v>73.407358333333264</v>
      </c>
      <c r="R1280" s="2">
        <f t="shared" si="268"/>
        <v>0</v>
      </c>
      <c r="S1280" s="2">
        <f t="shared" si="269"/>
        <v>0</v>
      </c>
      <c r="T1280" s="19">
        <f t="shared" si="270"/>
        <v>73.407358333333264</v>
      </c>
      <c r="U1280" s="19">
        <f t="shared" si="263"/>
        <v>0</v>
      </c>
      <c r="V1280">
        <f t="shared" si="256"/>
        <v>2015</v>
      </c>
    </row>
    <row r="1281" spans="1:22" x14ac:dyDescent="0.25">
      <c r="A1281" s="5">
        <v>1279</v>
      </c>
      <c r="B1281" s="1">
        <v>42088</v>
      </c>
      <c r="C1281" s="2">
        <v>203.69718900000001</v>
      </c>
      <c r="D1281" s="2">
        <v>143.87439000000001</v>
      </c>
      <c r="E1281" s="9">
        <f t="shared" si="257"/>
        <v>3.41471912438206</v>
      </c>
      <c r="F1281" s="2">
        <f t="array" ref="F1281:G1281">LINEST(C1181:C1280,D1181:D1280)</f>
        <v>1.2659689892801458</v>
      </c>
      <c r="G1281" s="2">
        <v>18.141953784020416</v>
      </c>
      <c r="H1281" s="2">
        <f t="shared" si="258"/>
        <v>200.28246987561795</v>
      </c>
      <c r="I1281" s="4">
        <f t="shared" si="259"/>
        <v>0.20971515507472757</v>
      </c>
      <c r="J1281" t="str">
        <f>_xlfn.IFS(I1281&gt;Backtesting!$H$15,IF(OR(J1280=$J$3,J1280=$J$5),$J$5,$J$3),I1281&lt;-Backtesting!$H$15,IF(OR(J1280=$J$4,J1280=$J$5),$J$5,$J$4),TRUE,IF(OR(J1280=$J$7,J1280=$J$6),$J$7,$J$6))</f>
        <v>Do nothing</v>
      </c>
      <c r="K1281" t="str">
        <f t="shared" si="260"/>
        <v>Null</v>
      </c>
      <c r="L1281" t="str">
        <f t="shared" si="261"/>
        <v>Null</v>
      </c>
      <c r="M1281" s="7">
        <f t="shared" si="264"/>
        <v>0</v>
      </c>
      <c r="N1281" s="7">
        <f t="shared" si="265"/>
        <v>0</v>
      </c>
      <c r="O1281" s="10">
        <f t="shared" si="266"/>
        <v>0</v>
      </c>
      <c r="P1281" s="4">
        <f t="shared" si="262"/>
        <v>73.407358333333264</v>
      </c>
      <c r="Q1281" s="19">
        <f t="shared" si="267"/>
        <v>73.407358333333264</v>
      </c>
      <c r="R1281" s="2">
        <f t="shared" si="268"/>
        <v>0</v>
      </c>
      <c r="S1281" s="2">
        <f t="shared" si="269"/>
        <v>0</v>
      </c>
      <c r="T1281" s="19">
        <f t="shared" si="270"/>
        <v>73.407358333333264</v>
      </c>
      <c r="U1281" s="19">
        <f t="shared" si="263"/>
        <v>0</v>
      </c>
      <c r="V1281">
        <f t="shared" si="256"/>
        <v>2015</v>
      </c>
    </row>
    <row r="1282" spans="1:22" x14ac:dyDescent="0.25">
      <c r="A1282" s="5">
        <v>1280</v>
      </c>
      <c r="B1282" s="1">
        <v>42089</v>
      </c>
      <c r="C1282" s="2">
        <v>201.89454699999999</v>
      </c>
      <c r="D1282" s="2">
        <v>143.46217300000001</v>
      </c>
      <c r="E1282" s="9">
        <f t="shared" si="257"/>
        <v>2.3988047526848959</v>
      </c>
      <c r="F1282" s="2">
        <f t="array" ref="F1282:G1282">LINEST(C1182:C1281,D1182:D1281)</f>
        <v>1.2918119912306147</v>
      </c>
      <c r="G1282" s="2">
        <v>14.169586877914156</v>
      </c>
      <c r="H1282" s="2">
        <f t="shared" si="258"/>
        <v>199.49574224731509</v>
      </c>
      <c r="I1282" s="4">
        <f t="shared" si="259"/>
        <v>9.9642629682159325E-2</v>
      </c>
      <c r="J1282" t="str">
        <f>_xlfn.IFS(I1282&gt;Backtesting!$H$15,IF(OR(J1281=$J$3,J1281=$J$5),$J$5,$J$3),I1282&lt;-Backtesting!$H$15,IF(OR(J1281=$J$4,J1281=$J$5),$J$5,$J$4),TRUE,IF(OR(J1281=$J$7,J1281=$J$6),$J$7,$J$6))</f>
        <v>Do nothing</v>
      </c>
      <c r="K1282" t="str">
        <f t="shared" si="260"/>
        <v>Null</v>
      </c>
      <c r="L1282" t="str">
        <f t="shared" si="261"/>
        <v>Null</v>
      </c>
      <c r="M1282" s="7">
        <f t="shared" si="264"/>
        <v>0</v>
      </c>
      <c r="N1282" s="7">
        <f t="shared" si="265"/>
        <v>0</v>
      </c>
      <c r="O1282" s="10">
        <f t="shared" si="266"/>
        <v>0</v>
      </c>
      <c r="P1282" s="4">
        <f t="shared" si="262"/>
        <v>73.407358333333264</v>
      </c>
      <c r="Q1282" s="19">
        <f t="shared" si="267"/>
        <v>73.407358333333264</v>
      </c>
      <c r="R1282" s="2">
        <f t="shared" si="268"/>
        <v>0</v>
      </c>
      <c r="S1282" s="2">
        <f t="shared" si="269"/>
        <v>0</v>
      </c>
      <c r="T1282" s="19">
        <f t="shared" si="270"/>
        <v>73.407358333333264</v>
      </c>
      <c r="U1282" s="19">
        <f t="shared" si="263"/>
        <v>0</v>
      </c>
      <c r="V1282">
        <f t="shared" si="256"/>
        <v>2015</v>
      </c>
    </row>
    <row r="1283" spans="1:22" x14ac:dyDescent="0.25">
      <c r="A1283" s="5">
        <v>1281</v>
      </c>
      <c r="B1283" s="1">
        <v>42090</v>
      </c>
      <c r="C1283" s="2">
        <v>203.69718900000001</v>
      </c>
      <c r="D1283" s="2">
        <v>144.286652</v>
      </c>
      <c r="E1283" s="9">
        <f t="shared" si="257"/>
        <v>3.3118333966599209</v>
      </c>
      <c r="F1283" s="2">
        <f t="array" ref="F1283:G1283">LINEST(C1183:C1282,D1183:D1282)</f>
        <v>1.3063551472211752</v>
      </c>
      <c r="G1283" s="2">
        <v>11.895745087829624</v>
      </c>
      <c r="H1283" s="2">
        <f t="shared" si="258"/>
        <v>200.38535560334009</v>
      </c>
      <c r="I1283" s="4">
        <f t="shared" si="259"/>
        <v>0.26169993873432884</v>
      </c>
      <c r="J1283" t="str">
        <f>_xlfn.IFS(I1283&gt;Backtesting!$H$15,IF(OR(J1282=$J$3,J1282=$J$5),$J$5,$J$3),I1283&lt;-Backtesting!$H$15,IF(OR(J1282=$J$4,J1282=$J$5),$J$5,$J$4),TRUE,IF(OR(J1282=$J$7,J1282=$J$6),$J$7,$J$6))</f>
        <v>Do nothing</v>
      </c>
      <c r="K1283" t="str">
        <f t="shared" si="260"/>
        <v>Null</v>
      </c>
      <c r="L1283" t="str">
        <f t="shared" si="261"/>
        <v>Null</v>
      </c>
      <c r="M1283" s="7">
        <f t="shared" si="264"/>
        <v>0</v>
      </c>
      <c r="N1283" s="7">
        <f t="shared" si="265"/>
        <v>0</v>
      </c>
      <c r="O1283" s="10">
        <f t="shared" si="266"/>
        <v>0</v>
      </c>
      <c r="P1283" s="4">
        <f t="shared" si="262"/>
        <v>73.407358333333264</v>
      </c>
      <c r="Q1283" s="19">
        <f t="shared" si="267"/>
        <v>73.407358333333264</v>
      </c>
      <c r="R1283" s="2">
        <f t="shared" si="268"/>
        <v>0</v>
      </c>
      <c r="S1283" s="2">
        <f t="shared" si="269"/>
        <v>0</v>
      </c>
      <c r="T1283" s="19">
        <f t="shared" si="270"/>
        <v>73.407358333333264</v>
      </c>
      <c r="U1283" s="19">
        <f t="shared" si="263"/>
        <v>0</v>
      </c>
      <c r="V1283">
        <f t="shared" si="256"/>
        <v>2015</v>
      </c>
    </row>
    <row r="1284" spans="1:22" x14ac:dyDescent="0.25">
      <c r="A1284" s="5">
        <v>1282</v>
      </c>
      <c r="B1284" s="1">
        <v>42093</v>
      </c>
      <c r="C1284" s="2">
        <v>204.598511</v>
      </c>
      <c r="D1284" s="2">
        <v>145.93563800000001</v>
      </c>
      <c r="E1284" s="9">
        <f t="shared" si="257"/>
        <v>2.141396432703516</v>
      </c>
      <c r="F1284" s="2">
        <f t="array" ref="F1284:G1284">LINEST(C1184:C1283,D1184:D1283)</f>
        <v>1.3148006109725905</v>
      </c>
      <c r="G1284" s="2">
        <v>10.580848562221689</v>
      </c>
      <c r="H1284" s="2">
        <f t="shared" si="258"/>
        <v>202.45711456729649</v>
      </c>
      <c r="I1284" s="4">
        <f t="shared" si="259"/>
        <v>0.10926011019653205</v>
      </c>
      <c r="J1284" t="str">
        <f>_xlfn.IFS(I1284&gt;Backtesting!$H$15,IF(OR(J1283=$J$3,J1283=$J$5),$J$5,$J$3),I1284&lt;-Backtesting!$H$15,IF(OR(J1283=$J$4,J1283=$J$5),$J$5,$J$4),TRUE,IF(OR(J1283=$J$7,J1283=$J$6),$J$7,$J$6))</f>
        <v>Do nothing</v>
      </c>
      <c r="K1284" t="str">
        <f t="shared" si="260"/>
        <v>Null</v>
      </c>
      <c r="L1284" t="str">
        <f t="shared" si="261"/>
        <v>Null</v>
      </c>
      <c r="M1284" s="7">
        <f t="shared" si="264"/>
        <v>0</v>
      </c>
      <c r="N1284" s="7">
        <f t="shared" si="265"/>
        <v>0</v>
      </c>
      <c r="O1284" s="10">
        <f t="shared" si="266"/>
        <v>0</v>
      </c>
      <c r="P1284" s="4">
        <f t="shared" si="262"/>
        <v>73.407358333333264</v>
      </c>
      <c r="Q1284" s="19">
        <f t="shared" si="267"/>
        <v>73.407358333333264</v>
      </c>
      <c r="R1284" s="2">
        <f t="shared" si="268"/>
        <v>0</v>
      </c>
      <c r="S1284" s="2">
        <f t="shared" si="269"/>
        <v>0</v>
      </c>
      <c r="T1284" s="19">
        <f t="shared" si="270"/>
        <v>73.407358333333264</v>
      </c>
      <c r="U1284" s="19">
        <f t="shared" si="263"/>
        <v>0</v>
      </c>
      <c r="V1284">
        <f t="shared" ref="V1284:V1347" si="271">YEAR(B1284)</f>
        <v>2015</v>
      </c>
    </row>
    <row r="1285" spans="1:22" x14ac:dyDescent="0.25">
      <c r="A1285" s="5">
        <v>1283</v>
      </c>
      <c r="B1285" s="1">
        <v>42094</v>
      </c>
      <c r="C1285" s="2">
        <v>206.40112300000001</v>
      </c>
      <c r="D1285" s="2">
        <v>146.76016200000001</v>
      </c>
      <c r="E1285" s="9">
        <f t="shared" si="257"/>
        <v>2.961766491856082</v>
      </c>
      <c r="F1285" s="2">
        <f t="array" ref="F1285:G1285">LINEST(C1185:C1284,D1185:D1284)</f>
        <v>1.3243663198184927</v>
      </c>
      <c r="G1285" s="2">
        <v>9.075140864238108</v>
      </c>
      <c r="H1285" s="2">
        <f t="shared" si="258"/>
        <v>203.43935650814393</v>
      </c>
      <c r="I1285" s="4">
        <f t="shared" si="259"/>
        <v>0.25894378761015074</v>
      </c>
      <c r="J1285" t="str">
        <f>_xlfn.IFS(I1285&gt;Backtesting!$H$15,IF(OR(J1284=$J$3,J1284=$J$5),$J$5,$J$3),I1285&lt;-Backtesting!$H$15,IF(OR(J1284=$J$4,J1284=$J$5),$J$5,$J$4),TRUE,IF(OR(J1284=$J$7,J1284=$J$6),$J$7,$J$6))</f>
        <v>Do nothing</v>
      </c>
      <c r="K1285" t="str">
        <f t="shared" si="260"/>
        <v>Null</v>
      </c>
      <c r="L1285" t="str">
        <f t="shared" si="261"/>
        <v>Null</v>
      </c>
      <c r="M1285" s="7">
        <f t="shared" si="264"/>
        <v>0</v>
      </c>
      <c r="N1285" s="7">
        <f t="shared" si="265"/>
        <v>0</v>
      </c>
      <c r="O1285" s="10">
        <f t="shared" si="266"/>
        <v>0</v>
      </c>
      <c r="P1285" s="4">
        <f t="shared" si="262"/>
        <v>73.407358333333264</v>
      </c>
      <c r="Q1285" s="19">
        <f t="shared" si="267"/>
        <v>73.407358333333264</v>
      </c>
      <c r="R1285" s="2">
        <f t="shared" si="268"/>
        <v>0</v>
      </c>
      <c r="S1285" s="2">
        <f t="shared" si="269"/>
        <v>0</v>
      </c>
      <c r="T1285" s="19">
        <f t="shared" si="270"/>
        <v>73.407358333333264</v>
      </c>
      <c r="U1285" s="19">
        <f t="shared" si="263"/>
        <v>0</v>
      </c>
      <c r="V1285">
        <f t="shared" si="271"/>
        <v>2015</v>
      </c>
    </row>
    <row r="1286" spans="1:22" x14ac:dyDescent="0.25">
      <c r="A1286" s="5">
        <v>1284</v>
      </c>
      <c r="B1286" s="1">
        <v>42095</v>
      </c>
      <c r="C1286" s="2">
        <v>207.30246</v>
      </c>
      <c r="D1286" s="2">
        <v>145.93563800000001</v>
      </c>
      <c r="E1286" s="9">
        <f t="shared" si="257"/>
        <v>4.9316499884227198</v>
      </c>
      <c r="F1286" s="2">
        <f t="array" ref="F1286:G1286">LINEST(C1186:C1285,D1186:D1285)</f>
        <v>1.3208956861523076</v>
      </c>
      <c r="G1286" s="2">
        <v>9.6050553214925003</v>
      </c>
      <c r="H1286" s="2">
        <f t="shared" si="258"/>
        <v>202.37081001157728</v>
      </c>
      <c r="I1286" s="4">
        <f t="shared" si="259"/>
        <v>0.57289555509801859</v>
      </c>
      <c r="J1286" t="str">
        <f>_xlfn.IFS(I1286&gt;Backtesting!$H$15,IF(OR(J1285=$J$3,J1285=$J$5),$J$5,$J$3),I1286&lt;-Backtesting!$H$15,IF(OR(J1285=$J$4,J1285=$J$5),$J$5,$J$4),TRUE,IF(OR(J1285=$J$7,J1285=$J$6),$J$7,$J$6))</f>
        <v>Do nothing</v>
      </c>
      <c r="K1286" t="str">
        <f t="shared" si="260"/>
        <v>Null</v>
      </c>
      <c r="L1286" t="str">
        <f t="shared" si="261"/>
        <v>Null</v>
      </c>
      <c r="M1286" s="7">
        <f t="shared" si="264"/>
        <v>0</v>
      </c>
      <c r="N1286" s="7">
        <f t="shared" si="265"/>
        <v>0</v>
      </c>
      <c r="O1286" s="10">
        <f t="shared" si="266"/>
        <v>0</v>
      </c>
      <c r="P1286" s="4">
        <f t="shared" si="262"/>
        <v>73.407358333333264</v>
      </c>
      <c r="Q1286" s="19">
        <f t="shared" si="267"/>
        <v>73.407358333333264</v>
      </c>
      <c r="R1286" s="2">
        <f t="shared" si="268"/>
        <v>0</v>
      </c>
      <c r="S1286" s="2">
        <f t="shared" si="269"/>
        <v>0</v>
      </c>
      <c r="T1286" s="19">
        <f t="shared" si="270"/>
        <v>73.407358333333264</v>
      </c>
      <c r="U1286" s="19">
        <f t="shared" si="263"/>
        <v>0</v>
      </c>
      <c r="V1286">
        <f t="shared" si="271"/>
        <v>2015</v>
      </c>
    </row>
    <row r="1287" spans="1:22" x14ac:dyDescent="0.25">
      <c r="A1287" s="5">
        <v>1285</v>
      </c>
      <c r="B1287" s="1">
        <v>42096</v>
      </c>
      <c r="C1287" s="2">
        <v>208.20375100000001</v>
      </c>
      <c r="D1287" s="2">
        <v>146.347916</v>
      </c>
      <c r="E1287" s="9">
        <f t="shared" ref="E1287:E1350" si="272">C1287-H1287</f>
        <v>5.2174179796387534</v>
      </c>
      <c r="F1287" s="2">
        <f t="array" ref="F1287:G1287">LINEST(C1187:C1286,D1187:D1286)</f>
        <v>1.3137848692000273</v>
      </c>
      <c r="G1287" s="2">
        <v>10.71665534060466</v>
      </c>
      <c r="H1287" s="2">
        <f t="shared" ref="H1287:H1350" si="273">F1287*D1287+G1287</f>
        <v>202.98633302036126</v>
      </c>
      <c r="I1287" s="4">
        <f t="shared" si="259"/>
        <v>0.62194276390650993</v>
      </c>
      <c r="J1287" t="str">
        <f>_xlfn.IFS(I1287&gt;Backtesting!$H$15,IF(OR(J1286=$J$3,J1286=$J$5),$J$5,$J$3),I1287&lt;-Backtesting!$H$15,IF(OR(J1286=$J$4,J1286=$J$5),$J$5,$J$4),TRUE,IF(OR(J1286=$J$7,J1286=$J$6),$J$7,$J$6))</f>
        <v>Do nothing</v>
      </c>
      <c r="K1287" t="str">
        <f t="shared" si="260"/>
        <v>Null</v>
      </c>
      <c r="L1287" t="str">
        <f t="shared" si="261"/>
        <v>Null</v>
      </c>
      <c r="M1287" s="7">
        <f t="shared" si="264"/>
        <v>0</v>
      </c>
      <c r="N1287" s="7">
        <f t="shared" si="265"/>
        <v>0</v>
      </c>
      <c r="O1287" s="10">
        <f t="shared" si="266"/>
        <v>0</v>
      </c>
      <c r="P1287" s="4">
        <f t="shared" si="262"/>
        <v>73.407358333333264</v>
      </c>
      <c r="Q1287" s="19">
        <f t="shared" si="267"/>
        <v>73.407358333333264</v>
      </c>
      <c r="R1287" s="2">
        <f t="shared" si="268"/>
        <v>0</v>
      </c>
      <c r="S1287" s="2">
        <f t="shared" si="269"/>
        <v>0</v>
      </c>
      <c r="T1287" s="19">
        <f t="shared" si="270"/>
        <v>73.407358333333264</v>
      </c>
      <c r="U1287" s="19">
        <f t="shared" si="263"/>
        <v>0</v>
      </c>
      <c r="V1287">
        <f t="shared" si="271"/>
        <v>2015</v>
      </c>
    </row>
    <row r="1288" spans="1:22" x14ac:dyDescent="0.25">
      <c r="A1288" s="5">
        <v>1286</v>
      </c>
      <c r="B1288" s="1">
        <v>42097</v>
      </c>
      <c r="C1288" s="2">
        <v>208.20375100000001</v>
      </c>
      <c r="D1288" s="2">
        <v>146.347916</v>
      </c>
      <c r="E1288" s="9">
        <f t="shared" si="272"/>
        <v>5.1349165855000365</v>
      </c>
      <c r="F1288" s="2">
        <f t="array" ref="F1288:G1288">LINEST(C1188:C1287,D1188:D1287)</f>
        <v>1.310955881730727</v>
      </c>
      <c r="G1288" s="2">
        <v>11.213173155265622</v>
      </c>
      <c r="H1288" s="2">
        <f t="shared" si="273"/>
        <v>203.06883441449997</v>
      </c>
      <c r="I1288" s="4">
        <f t="shared" si="259"/>
        <v>0.60934597519759526</v>
      </c>
      <c r="J1288" t="str">
        <f>_xlfn.IFS(I1288&gt;Backtesting!$H$15,IF(OR(J1287=$J$3,J1287=$J$5),$J$5,$J$3),I1288&lt;-Backtesting!$H$15,IF(OR(J1287=$J$4,J1287=$J$5),$J$5,$J$4),TRUE,IF(OR(J1287=$J$7,J1287=$J$6),$J$7,$J$6))</f>
        <v>Do nothing</v>
      </c>
      <c r="K1288" t="str">
        <f t="shared" si="260"/>
        <v>Null</v>
      </c>
      <c r="L1288" t="str">
        <f t="shared" si="261"/>
        <v>Null</v>
      </c>
      <c r="M1288" s="7">
        <f t="shared" si="264"/>
        <v>0</v>
      </c>
      <c r="N1288" s="7">
        <f t="shared" si="265"/>
        <v>0</v>
      </c>
      <c r="O1288" s="10">
        <f t="shared" si="266"/>
        <v>0</v>
      </c>
      <c r="P1288" s="4">
        <f t="shared" si="262"/>
        <v>73.407358333333264</v>
      </c>
      <c r="Q1288" s="19">
        <f t="shared" si="267"/>
        <v>73.407358333333264</v>
      </c>
      <c r="R1288" s="2">
        <f t="shared" si="268"/>
        <v>0</v>
      </c>
      <c r="S1288" s="2">
        <f t="shared" si="269"/>
        <v>0</v>
      </c>
      <c r="T1288" s="19">
        <f t="shared" si="270"/>
        <v>73.407358333333264</v>
      </c>
      <c r="U1288" s="19">
        <f t="shared" si="263"/>
        <v>0</v>
      </c>
      <c r="V1288">
        <f t="shared" si="271"/>
        <v>2015</v>
      </c>
    </row>
    <row r="1289" spans="1:22" x14ac:dyDescent="0.25">
      <c r="A1289" s="5">
        <v>1287</v>
      </c>
      <c r="B1289" s="1">
        <v>42101</v>
      </c>
      <c r="C1289" s="2">
        <v>210.006393</v>
      </c>
      <c r="D1289" s="2">
        <v>146.347916</v>
      </c>
      <c r="E1289" s="9">
        <f t="shared" si="272"/>
        <v>6.866287332918688</v>
      </c>
      <c r="F1289" s="2">
        <f t="array" ref="F1289:G1289">LINEST(C1189:C1288,D1189:D1288)</f>
        <v>1.3050638441184483</v>
      </c>
      <c r="G1289" s="2">
        <v>12.146731833397553</v>
      </c>
      <c r="H1289" s="2">
        <f t="shared" si="273"/>
        <v>203.14010566708131</v>
      </c>
      <c r="I1289" s="4">
        <f t="shared" si="259"/>
        <v>0.88184108895015378</v>
      </c>
      <c r="J1289" t="str">
        <f>_xlfn.IFS(I1289&gt;Backtesting!$H$15,IF(OR(J1288=$J$3,J1288=$J$5),$J$5,$J$3),I1289&lt;-Backtesting!$H$15,IF(OR(J1288=$J$4,J1288=$J$5),$J$5,$J$4),TRUE,IF(OR(J1288=$J$7,J1288=$J$6),$J$7,$J$6))</f>
        <v>Do nothing</v>
      </c>
      <c r="K1289" t="str">
        <f t="shared" si="260"/>
        <v>Null</v>
      </c>
      <c r="L1289" t="str">
        <f t="shared" si="261"/>
        <v>Null</v>
      </c>
      <c r="M1289" s="7">
        <f t="shared" si="264"/>
        <v>0</v>
      </c>
      <c r="N1289" s="7">
        <f t="shared" si="265"/>
        <v>0</v>
      </c>
      <c r="O1289" s="10">
        <f t="shared" si="266"/>
        <v>0</v>
      </c>
      <c r="P1289" s="4">
        <f t="shared" si="262"/>
        <v>73.407358333333264</v>
      </c>
      <c r="Q1289" s="19">
        <f t="shared" si="267"/>
        <v>73.407358333333264</v>
      </c>
      <c r="R1289" s="2">
        <f t="shared" si="268"/>
        <v>0</v>
      </c>
      <c r="S1289" s="2">
        <f t="shared" si="269"/>
        <v>0</v>
      </c>
      <c r="T1289" s="19">
        <f t="shared" si="270"/>
        <v>73.407358333333264</v>
      </c>
      <c r="U1289" s="19">
        <f t="shared" si="263"/>
        <v>0</v>
      </c>
      <c r="V1289">
        <f t="shared" si="271"/>
        <v>2015</v>
      </c>
    </row>
    <row r="1290" spans="1:22" x14ac:dyDescent="0.25">
      <c r="A1290" s="5">
        <v>1288</v>
      </c>
      <c r="B1290" s="1">
        <v>42102</v>
      </c>
      <c r="C1290" s="2">
        <v>210.90772999999999</v>
      </c>
      <c r="D1290" s="2">
        <v>147.996872</v>
      </c>
      <c r="E1290" s="9">
        <f t="shared" si="272"/>
        <v>5.5419834750910297</v>
      </c>
      <c r="F1290" s="2">
        <f t="array" ref="F1290:G1290">LINEST(C1190:C1289,D1190:D1289)</f>
        <v>1.2960406562596312</v>
      </c>
      <c r="G1290" s="2">
        <v>13.555783413656343</v>
      </c>
      <c r="H1290" s="2">
        <f t="shared" si="273"/>
        <v>205.36574652490896</v>
      </c>
      <c r="I1290" s="4">
        <f t="shared" si="259"/>
        <v>0.67899910005102215</v>
      </c>
      <c r="J1290" t="str">
        <f>_xlfn.IFS(I1290&gt;Backtesting!$H$15,IF(OR(J1289=$J$3,J1289=$J$5),$J$5,$J$3),I1290&lt;-Backtesting!$H$15,IF(OR(J1289=$J$4,J1289=$J$5),$J$5,$J$4),TRUE,IF(OR(J1289=$J$7,J1289=$J$6),$J$7,$J$6))</f>
        <v>Do nothing</v>
      </c>
      <c r="K1290" t="str">
        <f t="shared" si="260"/>
        <v>Null</v>
      </c>
      <c r="L1290" t="str">
        <f t="shared" si="261"/>
        <v>Null</v>
      </c>
      <c r="M1290" s="7">
        <f t="shared" si="264"/>
        <v>0</v>
      </c>
      <c r="N1290" s="7">
        <f t="shared" si="265"/>
        <v>0</v>
      </c>
      <c r="O1290" s="10">
        <f t="shared" si="266"/>
        <v>0</v>
      </c>
      <c r="P1290" s="4">
        <f t="shared" si="262"/>
        <v>73.407358333333264</v>
      </c>
      <c r="Q1290" s="19">
        <f t="shared" si="267"/>
        <v>73.407358333333264</v>
      </c>
      <c r="R1290" s="2">
        <f t="shared" si="268"/>
        <v>0</v>
      </c>
      <c r="S1290" s="2">
        <f t="shared" si="269"/>
        <v>0</v>
      </c>
      <c r="T1290" s="19">
        <f t="shared" si="270"/>
        <v>73.407358333333264</v>
      </c>
      <c r="U1290" s="19">
        <f t="shared" si="263"/>
        <v>0</v>
      </c>
      <c r="V1290">
        <f t="shared" si="271"/>
        <v>2015</v>
      </c>
    </row>
    <row r="1291" spans="1:22" x14ac:dyDescent="0.25">
      <c r="A1291" s="5">
        <v>1289</v>
      </c>
      <c r="B1291" s="1">
        <v>42103</v>
      </c>
      <c r="C1291" s="2">
        <v>213.195221</v>
      </c>
      <c r="D1291" s="2">
        <v>150.058121</v>
      </c>
      <c r="E1291" s="9">
        <f t="shared" si="272"/>
        <v>5.1432647021551077</v>
      </c>
      <c r="F1291" s="2">
        <f t="array" ref="F1291:G1291">LINEST(C1191:C1290,D1191:D1290)</f>
        <v>1.2907460603062033</v>
      </c>
      <c r="G1291" s="2">
        <v>14.365027800143338</v>
      </c>
      <c r="H1291" s="2">
        <f t="shared" si="273"/>
        <v>208.0519562978449</v>
      </c>
      <c r="I1291" s="4">
        <f t="shared" si="259"/>
        <v>0.62940158652315115</v>
      </c>
      <c r="J1291" t="str">
        <f>_xlfn.IFS(I1291&gt;Backtesting!$H$15,IF(OR(J1290=$J$3,J1290=$J$5),$J$5,$J$3),I1291&lt;-Backtesting!$H$15,IF(OR(J1290=$J$4,J1290=$J$5),$J$5,$J$4),TRUE,IF(OR(J1290=$J$7,J1290=$J$6),$J$7,$J$6))</f>
        <v>Do nothing</v>
      </c>
      <c r="K1291" t="str">
        <f t="shared" si="260"/>
        <v>Null</v>
      </c>
      <c r="L1291" t="str">
        <f t="shared" si="261"/>
        <v>Null</v>
      </c>
      <c r="M1291" s="7">
        <f t="shared" si="264"/>
        <v>0</v>
      </c>
      <c r="N1291" s="7">
        <f t="shared" si="265"/>
        <v>0</v>
      </c>
      <c r="O1291" s="10">
        <f t="shared" si="266"/>
        <v>0</v>
      </c>
      <c r="P1291" s="4">
        <f t="shared" si="262"/>
        <v>73.407358333333264</v>
      </c>
      <c r="Q1291" s="19">
        <f t="shared" si="267"/>
        <v>73.407358333333264</v>
      </c>
      <c r="R1291" s="2">
        <f t="shared" si="268"/>
        <v>0</v>
      </c>
      <c r="S1291" s="2">
        <f t="shared" si="269"/>
        <v>0</v>
      </c>
      <c r="T1291" s="19">
        <f t="shared" si="270"/>
        <v>73.407358333333264</v>
      </c>
      <c r="U1291" s="19">
        <f t="shared" si="263"/>
        <v>0</v>
      </c>
      <c r="V1291">
        <f t="shared" si="271"/>
        <v>2015</v>
      </c>
    </row>
    <row r="1292" spans="1:22" x14ac:dyDescent="0.25">
      <c r="A1292" s="5">
        <v>1290</v>
      </c>
      <c r="B1292" s="1">
        <v>42104</v>
      </c>
      <c r="C1292" s="2">
        <v>214.11021400000001</v>
      </c>
      <c r="D1292" s="2">
        <v>150.05813599999999</v>
      </c>
      <c r="E1292" s="9">
        <f t="shared" si="272"/>
        <v>6.0529141604351935</v>
      </c>
      <c r="F1292" s="2">
        <f t="array" ref="F1292:G1292">LINEST(C1192:C1291,D1192:D1291)</f>
        <v>1.2894381040736709</v>
      </c>
      <c r="G1292" s="2">
        <v>14.566621454895767</v>
      </c>
      <c r="H1292" s="2">
        <f t="shared" si="273"/>
        <v>208.05729983956482</v>
      </c>
      <c r="I1292" s="4">
        <f t="shared" ref="I1292:I1355" si="274">(E1292-AVERAGE(E1192:E1291))/_xlfn.STDEV.S(E1192:E1291)</f>
        <v>0.7889841756301913</v>
      </c>
      <c r="J1292" t="str">
        <f>_xlfn.IFS(I1292&gt;Backtesting!$H$15,IF(OR(J1291=$J$3,J1291=$J$5),$J$5,$J$3),I1292&lt;-Backtesting!$H$15,IF(OR(J1291=$J$4,J1291=$J$5),$J$5,$J$4),TRUE,IF(OR(J1291=$J$7,J1291=$J$6),$J$7,$J$6))</f>
        <v>Do nothing</v>
      </c>
      <c r="K1292" t="str">
        <f t="shared" ref="K1292:K1355" si="275">_xlfn.IFS($J1292=$J$5,K1291,$J1292=$J$3,"SCB",$J1292=$J$4,"KBANK",TRUE,"Null")</f>
        <v>Null</v>
      </c>
      <c r="L1292" t="str">
        <f t="shared" ref="L1292:L1355" si="276">_xlfn.IFS($J1292=$J$5,L1291,$J1292=$J$3,"KBANK",$J1292=$J$4,"SCB",TRUE,"Null")</f>
        <v>Null</v>
      </c>
      <c r="M1292" s="7">
        <f t="shared" si="264"/>
        <v>0</v>
      </c>
      <c r="N1292" s="7">
        <f t="shared" si="265"/>
        <v>0</v>
      </c>
      <c r="O1292" s="10">
        <f t="shared" si="266"/>
        <v>0</v>
      </c>
      <c r="P1292" s="4">
        <f t="shared" ref="P1292:P1355" si="277">Q1291</f>
        <v>73.407358333333264</v>
      </c>
      <c r="Q1292" s="19">
        <f t="shared" si="267"/>
        <v>73.407358333333264</v>
      </c>
      <c r="R1292" s="2">
        <f t="shared" si="268"/>
        <v>0</v>
      </c>
      <c r="S1292" s="2">
        <f t="shared" si="269"/>
        <v>0</v>
      </c>
      <c r="T1292" s="19">
        <f t="shared" si="270"/>
        <v>73.407358333333264</v>
      </c>
      <c r="U1292" s="19">
        <f t="shared" ref="U1292:U1355" si="278">LN(T1292/T1291)</f>
        <v>0</v>
      </c>
      <c r="V1292">
        <f t="shared" si="271"/>
        <v>2015</v>
      </c>
    </row>
    <row r="1293" spans="1:22" x14ac:dyDescent="0.25">
      <c r="A1293" s="5">
        <v>1291</v>
      </c>
      <c r="B1293" s="1">
        <v>42110</v>
      </c>
      <c r="C1293" s="2">
        <v>214.11021400000001</v>
      </c>
      <c r="D1293" s="2">
        <v>150.05813599999999</v>
      </c>
      <c r="E1293" s="9">
        <f t="shared" si="272"/>
        <v>6.0523360563339565</v>
      </c>
      <c r="F1293" s="2">
        <f t="array" ref="F1293:G1293">LINEST(C1193:C1292,D1193:D1292)</f>
        <v>1.2904724739845084</v>
      </c>
      <c r="G1293" s="2">
        <v>14.411983938242258</v>
      </c>
      <c r="H1293" s="2">
        <f t="shared" si="273"/>
        <v>208.05787794366606</v>
      </c>
      <c r="I1293" s="4">
        <f t="shared" si="274"/>
        <v>0.80842444617857512</v>
      </c>
      <c r="J1293" t="str">
        <f>_xlfn.IFS(I1293&gt;Backtesting!$H$15,IF(OR(J1292=$J$3,J1292=$J$5),$J$5,$J$3),I1293&lt;-Backtesting!$H$15,IF(OR(J1292=$J$4,J1292=$J$5),$J$5,$J$4),TRUE,IF(OR(J1292=$J$7,J1292=$J$6),$J$7,$J$6))</f>
        <v>Do nothing</v>
      </c>
      <c r="K1293" t="str">
        <f t="shared" si="275"/>
        <v>Null</v>
      </c>
      <c r="L1293" t="str">
        <f t="shared" si="276"/>
        <v>Null</v>
      </c>
      <c r="M1293" s="7">
        <f t="shared" si="264"/>
        <v>0</v>
      </c>
      <c r="N1293" s="7">
        <f t="shared" si="265"/>
        <v>0</v>
      </c>
      <c r="O1293" s="10">
        <f t="shared" si="266"/>
        <v>0</v>
      </c>
      <c r="P1293" s="4">
        <f t="shared" si="277"/>
        <v>73.407358333333264</v>
      </c>
      <c r="Q1293" s="19">
        <f t="shared" si="267"/>
        <v>73.407358333333264</v>
      </c>
      <c r="R1293" s="2">
        <f t="shared" si="268"/>
        <v>0</v>
      </c>
      <c r="S1293" s="2">
        <f t="shared" si="269"/>
        <v>0</v>
      </c>
      <c r="T1293" s="19">
        <f t="shared" si="270"/>
        <v>73.407358333333264</v>
      </c>
      <c r="U1293" s="19">
        <f t="shared" si="278"/>
        <v>0</v>
      </c>
      <c r="V1293">
        <f t="shared" si="271"/>
        <v>2015</v>
      </c>
    </row>
    <row r="1294" spans="1:22" x14ac:dyDescent="0.25">
      <c r="A1294" s="5">
        <v>1292</v>
      </c>
      <c r="B1294" s="1">
        <v>42111</v>
      </c>
      <c r="C1294" s="2">
        <v>214.11021400000001</v>
      </c>
      <c r="D1294" s="2">
        <v>147.944626</v>
      </c>
      <c r="E1294" s="9">
        <f t="shared" si="272"/>
        <v>8.7596606841044036</v>
      </c>
      <c r="F1294" s="2">
        <f t="array" ref="F1294:G1294">LINEST(C1194:C1293,D1194:D1293)</f>
        <v>1.2881345713728547</v>
      </c>
      <c r="G1294" s="2">
        <v>14.777965916468304</v>
      </c>
      <c r="H1294" s="2">
        <f t="shared" si="273"/>
        <v>205.35055331589561</v>
      </c>
      <c r="I1294" s="4">
        <f t="shared" si="274"/>
        <v>1.2610822925020679</v>
      </c>
      <c r="J1294" t="str">
        <f>_xlfn.IFS(I1294&gt;Backtesting!$H$15,IF(OR(J1293=$J$3,J1293=$J$5),$J$5,$J$3),I1294&lt;-Backtesting!$H$15,IF(OR(J1293=$J$4,J1293=$J$5),$J$5,$J$4),TRUE,IF(OR(J1293=$J$7,J1293=$J$6),$J$7,$J$6))</f>
        <v>Do nothing</v>
      </c>
      <c r="K1294" t="str">
        <f t="shared" si="275"/>
        <v>Null</v>
      </c>
      <c r="L1294" t="str">
        <f t="shared" si="276"/>
        <v>Null</v>
      </c>
      <c r="M1294" s="7">
        <f t="shared" si="264"/>
        <v>0</v>
      </c>
      <c r="N1294" s="7">
        <f t="shared" si="265"/>
        <v>0</v>
      </c>
      <c r="O1294" s="10">
        <f t="shared" si="266"/>
        <v>0</v>
      </c>
      <c r="P1294" s="4">
        <f t="shared" si="277"/>
        <v>73.407358333333264</v>
      </c>
      <c r="Q1294" s="19">
        <f t="shared" si="267"/>
        <v>73.407358333333264</v>
      </c>
      <c r="R1294" s="2">
        <f t="shared" si="268"/>
        <v>0</v>
      </c>
      <c r="S1294" s="2">
        <f t="shared" si="269"/>
        <v>0</v>
      </c>
      <c r="T1294" s="19">
        <f t="shared" si="270"/>
        <v>73.407358333333264</v>
      </c>
      <c r="U1294" s="19">
        <f t="shared" si="278"/>
        <v>0</v>
      </c>
      <c r="V1294">
        <f t="shared" si="271"/>
        <v>2015</v>
      </c>
    </row>
    <row r="1295" spans="1:22" x14ac:dyDescent="0.25">
      <c r="A1295" s="5">
        <v>1293</v>
      </c>
      <c r="B1295" s="1">
        <v>42114</v>
      </c>
      <c r="C1295" s="2">
        <v>213.195221</v>
      </c>
      <c r="D1295" s="2">
        <v>144.14035000000001</v>
      </c>
      <c r="E1295" s="9">
        <f t="shared" si="272"/>
        <v>12.637587953890119</v>
      </c>
      <c r="F1295" s="2">
        <f t="array" ref="F1295:G1295">LINEST(C1195:C1294,D1195:D1294)</f>
        <v>1.2815324600274391</v>
      </c>
      <c r="G1295" s="2">
        <v>15.83709572139378</v>
      </c>
      <c r="H1295" s="2">
        <f t="shared" si="273"/>
        <v>200.55763304610988</v>
      </c>
      <c r="I1295" s="4">
        <f t="shared" si="274"/>
        <v>1.8850136345853832</v>
      </c>
      <c r="J1295" t="str">
        <f>_xlfn.IFS(I1295&gt;Backtesting!$H$15,IF(OR(J1294=$J$3,J1294=$J$5),$J$5,$J$3),I1295&lt;-Backtesting!$H$15,IF(OR(J1294=$J$4,J1294=$J$5),$J$5,$J$4),TRUE,IF(OR(J1294=$J$7,J1294=$J$6),$J$7,$J$6))</f>
        <v>Do nothing</v>
      </c>
      <c r="K1295" t="str">
        <f t="shared" si="275"/>
        <v>Null</v>
      </c>
      <c r="L1295" t="str">
        <f t="shared" si="276"/>
        <v>Null</v>
      </c>
      <c r="M1295" s="7">
        <f t="shared" si="264"/>
        <v>0</v>
      </c>
      <c r="N1295" s="7">
        <f t="shared" si="265"/>
        <v>0</v>
      </c>
      <c r="O1295" s="10">
        <f t="shared" si="266"/>
        <v>0</v>
      </c>
      <c r="P1295" s="4">
        <f t="shared" si="277"/>
        <v>73.407358333333264</v>
      </c>
      <c r="Q1295" s="19">
        <f t="shared" si="267"/>
        <v>73.407358333333264</v>
      </c>
      <c r="R1295" s="2">
        <f t="shared" si="268"/>
        <v>0</v>
      </c>
      <c r="S1295" s="2">
        <f t="shared" si="269"/>
        <v>0</v>
      </c>
      <c r="T1295" s="19">
        <f t="shared" si="270"/>
        <v>73.407358333333264</v>
      </c>
      <c r="U1295" s="19">
        <f t="shared" si="278"/>
        <v>0</v>
      </c>
      <c r="V1295">
        <f t="shared" si="271"/>
        <v>2015</v>
      </c>
    </row>
    <row r="1296" spans="1:22" x14ac:dyDescent="0.25">
      <c r="A1296" s="5">
        <v>1294</v>
      </c>
      <c r="B1296" s="1">
        <v>42115</v>
      </c>
      <c r="C1296" s="2">
        <v>212.28022799999999</v>
      </c>
      <c r="D1296" s="2">
        <v>149.63542200000001</v>
      </c>
      <c r="E1296" s="9">
        <f t="shared" si="272"/>
        <v>4.6250147207674104</v>
      </c>
      <c r="F1296" s="2">
        <f t="array" ref="F1296:G1296">LINEST(C1196:C1295,D1196:D1295)</f>
        <v>1.2516031719057987</v>
      </c>
      <c r="G1296" s="2">
        <v>20.371044474569828</v>
      </c>
      <c r="H1296" s="2">
        <f t="shared" si="273"/>
        <v>207.65521327923258</v>
      </c>
      <c r="I1296" s="4">
        <f t="shared" si="274"/>
        <v>0.58784157872771936</v>
      </c>
      <c r="J1296" t="str">
        <f>_xlfn.IFS(I1296&gt;Backtesting!$H$15,IF(OR(J1295=$J$3,J1295=$J$5),$J$5,$J$3),I1296&lt;-Backtesting!$H$15,IF(OR(J1295=$J$4,J1295=$J$5),$J$5,$J$4),TRUE,IF(OR(J1295=$J$7,J1295=$J$6),$J$7,$J$6))</f>
        <v>Do nothing</v>
      </c>
      <c r="K1296" t="str">
        <f t="shared" si="275"/>
        <v>Null</v>
      </c>
      <c r="L1296" t="str">
        <f t="shared" si="276"/>
        <v>Null</v>
      </c>
      <c r="M1296" s="7">
        <f t="shared" si="264"/>
        <v>0</v>
      </c>
      <c r="N1296" s="7">
        <f t="shared" si="265"/>
        <v>0</v>
      </c>
      <c r="O1296" s="10">
        <f t="shared" si="266"/>
        <v>0</v>
      </c>
      <c r="P1296" s="4">
        <f t="shared" si="277"/>
        <v>73.407358333333264</v>
      </c>
      <c r="Q1296" s="19">
        <f t="shared" si="267"/>
        <v>73.407358333333264</v>
      </c>
      <c r="R1296" s="2">
        <f t="shared" si="268"/>
        <v>0</v>
      </c>
      <c r="S1296" s="2">
        <f t="shared" si="269"/>
        <v>0</v>
      </c>
      <c r="T1296" s="19">
        <f t="shared" si="270"/>
        <v>73.407358333333264</v>
      </c>
      <c r="U1296" s="19">
        <f t="shared" si="278"/>
        <v>0</v>
      </c>
      <c r="V1296">
        <f t="shared" si="271"/>
        <v>2015</v>
      </c>
    </row>
    <row r="1297" spans="1:22" x14ac:dyDescent="0.25">
      <c r="A1297" s="5">
        <v>1295</v>
      </c>
      <c r="B1297" s="1">
        <v>42116</v>
      </c>
      <c r="C1297" s="2">
        <v>206.79020700000001</v>
      </c>
      <c r="D1297" s="2">
        <v>145.83114599999999</v>
      </c>
      <c r="E1297" s="9">
        <f t="shared" si="272"/>
        <v>3.8759608357527782</v>
      </c>
      <c r="F1297" s="2">
        <f t="array" ref="F1297:G1297">LINEST(C1197:C1296,D1197:D1296)</f>
        <v>1.2467102706957429</v>
      </c>
      <c r="G1297" s="2">
        <v>21.105058658716843</v>
      </c>
      <c r="H1297" s="2">
        <f t="shared" si="273"/>
        <v>202.91424616424723</v>
      </c>
      <c r="I1297" s="4">
        <f t="shared" si="274"/>
        <v>0.48231679407274952</v>
      </c>
      <c r="J1297" t="str">
        <f>_xlfn.IFS(I1297&gt;Backtesting!$H$15,IF(OR(J1296=$J$3,J1296=$J$5),$J$5,$J$3),I1297&lt;-Backtesting!$H$15,IF(OR(J1296=$J$4,J1296=$J$5),$J$5,$J$4),TRUE,IF(OR(J1296=$J$7,J1296=$J$6),$J$7,$J$6))</f>
        <v>Do nothing</v>
      </c>
      <c r="K1297" t="str">
        <f t="shared" si="275"/>
        <v>Null</v>
      </c>
      <c r="L1297" t="str">
        <f t="shared" si="276"/>
        <v>Null</v>
      </c>
      <c r="M1297" s="7">
        <f t="shared" si="264"/>
        <v>0</v>
      </c>
      <c r="N1297" s="7">
        <f t="shared" si="265"/>
        <v>0</v>
      </c>
      <c r="O1297" s="10">
        <f t="shared" si="266"/>
        <v>0</v>
      </c>
      <c r="P1297" s="4">
        <f t="shared" si="277"/>
        <v>73.407358333333264</v>
      </c>
      <c r="Q1297" s="19">
        <f t="shared" si="267"/>
        <v>73.407358333333264</v>
      </c>
      <c r="R1297" s="2">
        <f t="shared" si="268"/>
        <v>0</v>
      </c>
      <c r="S1297" s="2">
        <f t="shared" si="269"/>
        <v>0</v>
      </c>
      <c r="T1297" s="19">
        <f t="shared" si="270"/>
        <v>73.407358333333264</v>
      </c>
      <c r="U1297" s="19">
        <f t="shared" si="278"/>
        <v>0</v>
      </c>
      <c r="V1297">
        <f t="shared" si="271"/>
        <v>2015</v>
      </c>
    </row>
    <row r="1298" spans="1:22" x14ac:dyDescent="0.25">
      <c r="A1298" s="5">
        <v>1296</v>
      </c>
      <c r="B1298" s="1">
        <v>42117</v>
      </c>
      <c r="C1298" s="2">
        <v>202.21519499999999</v>
      </c>
      <c r="D1298" s="2">
        <v>142.87223800000001</v>
      </c>
      <c r="E1298" s="9">
        <f t="shared" si="272"/>
        <v>2.9105649253322952</v>
      </c>
      <c r="F1298" s="2">
        <f t="array" ref="F1298:G1298">LINEST(C1198:C1297,D1198:D1297)</f>
        <v>1.227457841010722</v>
      </c>
      <c r="G1298" s="2">
        <v>23.934981278817645</v>
      </c>
      <c r="H1298" s="2">
        <f t="shared" si="273"/>
        <v>199.3046300746677</v>
      </c>
      <c r="I1298" s="4">
        <f t="shared" si="274"/>
        <v>0.35081894639966643</v>
      </c>
      <c r="J1298" t="str">
        <f>_xlfn.IFS(I1298&gt;Backtesting!$H$15,IF(OR(J1297=$J$3,J1297=$J$5),$J$5,$J$3),I1298&lt;-Backtesting!$H$15,IF(OR(J1297=$J$4,J1297=$J$5),$J$5,$J$4),TRUE,IF(OR(J1297=$J$7,J1297=$J$6),$J$7,$J$6))</f>
        <v>Do nothing</v>
      </c>
      <c r="K1298" t="str">
        <f t="shared" si="275"/>
        <v>Null</v>
      </c>
      <c r="L1298" t="str">
        <f t="shared" si="276"/>
        <v>Null</v>
      </c>
      <c r="M1298" s="7">
        <f t="shared" si="264"/>
        <v>0</v>
      </c>
      <c r="N1298" s="7">
        <f t="shared" si="265"/>
        <v>0</v>
      </c>
      <c r="O1298" s="10">
        <f t="shared" si="266"/>
        <v>0</v>
      </c>
      <c r="P1298" s="4">
        <f t="shared" si="277"/>
        <v>73.407358333333264</v>
      </c>
      <c r="Q1298" s="19">
        <f t="shared" si="267"/>
        <v>73.407358333333264</v>
      </c>
      <c r="R1298" s="2">
        <f t="shared" si="268"/>
        <v>0</v>
      </c>
      <c r="S1298" s="2">
        <f t="shared" si="269"/>
        <v>0</v>
      </c>
      <c r="T1298" s="19">
        <f t="shared" si="270"/>
        <v>73.407358333333264</v>
      </c>
      <c r="U1298" s="19">
        <f t="shared" si="278"/>
        <v>0</v>
      </c>
      <c r="V1298">
        <f t="shared" si="271"/>
        <v>2015</v>
      </c>
    </row>
    <row r="1299" spans="1:22" x14ac:dyDescent="0.25">
      <c r="A1299" s="5">
        <v>1297</v>
      </c>
      <c r="B1299" s="1">
        <v>42118</v>
      </c>
      <c r="C1299" s="2">
        <v>204.04521199999999</v>
      </c>
      <c r="D1299" s="2">
        <v>143.294937</v>
      </c>
      <c r="E1299" s="9">
        <f t="shared" si="272"/>
        <v>4.1727874463590808</v>
      </c>
      <c r="F1299" s="2">
        <f t="array" ref="F1299:G1299">LINEST(C1199:C1298,D1199:D1298)</f>
        <v>1.2088125917438619</v>
      </c>
      <c r="G1299" s="2">
        <v>26.655700374897492</v>
      </c>
      <c r="H1299" s="2">
        <f t="shared" si="273"/>
        <v>199.87242455364091</v>
      </c>
      <c r="I1299" s="4">
        <f t="shared" si="274"/>
        <v>0.59524839684203656</v>
      </c>
      <c r="J1299" t="str">
        <f>_xlfn.IFS(I1299&gt;Backtesting!$H$15,IF(OR(J1298=$J$3,J1298=$J$5),$J$5,$J$3),I1299&lt;-Backtesting!$H$15,IF(OR(J1298=$J$4,J1298=$J$5),$J$5,$J$4),TRUE,IF(OR(J1298=$J$7,J1298=$J$6),$J$7,$J$6))</f>
        <v>Do nothing</v>
      </c>
      <c r="K1299" t="str">
        <f t="shared" si="275"/>
        <v>Null</v>
      </c>
      <c r="L1299" t="str">
        <f t="shared" si="276"/>
        <v>Null</v>
      </c>
      <c r="M1299" s="7">
        <f t="shared" si="264"/>
        <v>0</v>
      </c>
      <c r="N1299" s="7">
        <f t="shared" si="265"/>
        <v>0</v>
      </c>
      <c r="O1299" s="10">
        <f t="shared" si="266"/>
        <v>0</v>
      </c>
      <c r="P1299" s="4">
        <f t="shared" si="277"/>
        <v>73.407358333333264</v>
      </c>
      <c r="Q1299" s="19">
        <f t="shared" si="267"/>
        <v>73.407358333333264</v>
      </c>
      <c r="R1299" s="2">
        <f t="shared" si="268"/>
        <v>0</v>
      </c>
      <c r="S1299" s="2">
        <f t="shared" si="269"/>
        <v>0</v>
      </c>
      <c r="T1299" s="19">
        <f t="shared" si="270"/>
        <v>73.407358333333264</v>
      </c>
      <c r="U1299" s="19">
        <f t="shared" si="278"/>
        <v>0</v>
      </c>
      <c r="V1299">
        <f t="shared" si="271"/>
        <v>2015</v>
      </c>
    </row>
    <row r="1300" spans="1:22" x14ac:dyDescent="0.25">
      <c r="A1300" s="5">
        <v>1298</v>
      </c>
      <c r="B1300" s="1">
        <v>42121</v>
      </c>
      <c r="C1300" s="2">
        <v>197.64021299999999</v>
      </c>
      <c r="D1300" s="2">
        <v>140.33604399999999</v>
      </c>
      <c r="E1300" s="9">
        <f t="shared" si="272"/>
        <v>1.0682697545957183</v>
      </c>
      <c r="F1300" s="2">
        <f t="array" ref="F1300:G1300">LINEST(C1200:C1299,D1200:D1299)</f>
        <v>1.1685474325913809</v>
      </c>
      <c r="G1300" s="2">
        <v>32.582619329173212</v>
      </c>
      <c r="H1300" s="2">
        <f t="shared" si="273"/>
        <v>196.57194324540427</v>
      </c>
      <c r="I1300" s="4">
        <f t="shared" si="274"/>
        <v>9.176577002108649E-2</v>
      </c>
      <c r="J1300" t="str">
        <f>_xlfn.IFS(I1300&gt;Backtesting!$H$15,IF(OR(J1299=$J$3,J1299=$J$5),$J$5,$J$3),I1300&lt;-Backtesting!$H$15,IF(OR(J1299=$J$4,J1299=$J$5),$J$5,$J$4),TRUE,IF(OR(J1299=$J$7,J1299=$J$6),$J$7,$J$6))</f>
        <v>Do nothing</v>
      </c>
      <c r="K1300" t="str">
        <f t="shared" si="275"/>
        <v>Null</v>
      </c>
      <c r="L1300" t="str">
        <f t="shared" si="276"/>
        <v>Null</v>
      </c>
      <c r="M1300" s="7">
        <f t="shared" si="264"/>
        <v>0</v>
      </c>
      <c r="N1300" s="7">
        <f t="shared" si="265"/>
        <v>0</v>
      </c>
      <c r="O1300" s="10">
        <f t="shared" si="266"/>
        <v>0</v>
      </c>
      <c r="P1300" s="4">
        <f t="shared" si="277"/>
        <v>73.407358333333264</v>
      </c>
      <c r="Q1300" s="19">
        <f t="shared" si="267"/>
        <v>73.407358333333264</v>
      </c>
      <c r="R1300" s="2">
        <f t="shared" si="268"/>
        <v>0</v>
      </c>
      <c r="S1300" s="2">
        <f t="shared" si="269"/>
        <v>0</v>
      </c>
      <c r="T1300" s="19">
        <f t="shared" si="270"/>
        <v>73.407358333333264</v>
      </c>
      <c r="U1300" s="19">
        <f t="shared" si="278"/>
        <v>0</v>
      </c>
      <c r="V1300">
        <f t="shared" si="271"/>
        <v>2015</v>
      </c>
    </row>
    <row r="1301" spans="1:22" x14ac:dyDescent="0.25">
      <c r="A1301" s="5">
        <v>1299</v>
      </c>
      <c r="B1301" s="1">
        <v>42122</v>
      </c>
      <c r="C1301" s="2">
        <v>192.15020799999999</v>
      </c>
      <c r="D1301" s="2">
        <v>137.37716699999999</v>
      </c>
      <c r="E1301" s="9">
        <f t="shared" si="272"/>
        <v>-1.2669134772262396</v>
      </c>
      <c r="F1301" s="2">
        <f t="array" ref="F1301:G1301">LINEST(C1201:C1300,D1201:D1300)</f>
        <v>1.1353985207514479</v>
      </c>
      <c r="G1301" s="2">
        <v>37.439289280401624</v>
      </c>
      <c r="H1301" s="2">
        <f t="shared" si="273"/>
        <v>193.41712147722623</v>
      </c>
      <c r="I1301" s="4">
        <f t="shared" si="274"/>
        <v>-0.31024101784774272</v>
      </c>
      <c r="J1301" t="str">
        <f>_xlfn.IFS(I1301&gt;Backtesting!$H$15,IF(OR(J1300=$J$3,J1300=$J$5),$J$5,$J$3),I1301&lt;-Backtesting!$H$15,IF(OR(J1300=$J$4,J1300=$J$5),$J$5,$J$4),TRUE,IF(OR(J1300=$J$7,J1300=$J$6),$J$7,$J$6))</f>
        <v>Do nothing</v>
      </c>
      <c r="K1301" t="str">
        <f t="shared" si="275"/>
        <v>Null</v>
      </c>
      <c r="L1301" t="str">
        <f t="shared" si="276"/>
        <v>Null</v>
      </c>
      <c r="M1301" s="7">
        <f t="shared" si="264"/>
        <v>0</v>
      </c>
      <c r="N1301" s="7">
        <f t="shared" si="265"/>
        <v>0</v>
      </c>
      <c r="O1301" s="10">
        <f t="shared" si="266"/>
        <v>0</v>
      </c>
      <c r="P1301" s="4">
        <f t="shared" si="277"/>
        <v>73.407358333333264</v>
      </c>
      <c r="Q1301" s="19">
        <f t="shared" si="267"/>
        <v>73.407358333333264</v>
      </c>
      <c r="R1301" s="2">
        <f t="shared" si="268"/>
        <v>0</v>
      </c>
      <c r="S1301" s="2">
        <f t="shared" si="269"/>
        <v>0</v>
      </c>
      <c r="T1301" s="19">
        <f t="shared" si="270"/>
        <v>73.407358333333264</v>
      </c>
      <c r="U1301" s="19">
        <f t="shared" si="278"/>
        <v>0</v>
      </c>
      <c r="V1301">
        <f t="shared" si="271"/>
        <v>2015</v>
      </c>
    </row>
    <row r="1302" spans="1:22" x14ac:dyDescent="0.25">
      <c r="A1302" s="5">
        <v>1300</v>
      </c>
      <c r="B1302" s="1">
        <v>42123</v>
      </c>
      <c r="C1302" s="2">
        <v>192.15020799999999</v>
      </c>
      <c r="D1302" s="2">
        <v>135.68634</v>
      </c>
      <c r="E1302" s="9">
        <f t="shared" si="272"/>
        <v>0.42809525507334456</v>
      </c>
      <c r="F1302" s="2">
        <f t="array" ref="F1302:G1302">LINEST(C1202:C1301,D1202:D1301)</f>
        <v>1.1101801881862199</v>
      </c>
      <c r="G1302" s="2">
        <v>41.08582626942723</v>
      </c>
      <c r="H1302" s="2">
        <f t="shared" si="273"/>
        <v>191.72211274492665</v>
      </c>
      <c r="I1302" s="4">
        <f t="shared" si="274"/>
        <v>3.4678747326421372E-2</v>
      </c>
      <c r="J1302" t="str">
        <f>_xlfn.IFS(I1302&gt;Backtesting!$H$15,IF(OR(J1301=$J$3,J1301=$J$5),$J$5,$J$3),I1302&lt;-Backtesting!$H$15,IF(OR(J1301=$J$4,J1301=$J$5),$J$5,$J$4),TRUE,IF(OR(J1301=$J$7,J1301=$J$6),$J$7,$J$6))</f>
        <v>Do nothing</v>
      </c>
      <c r="K1302" t="str">
        <f t="shared" si="275"/>
        <v>Null</v>
      </c>
      <c r="L1302" t="str">
        <f t="shared" si="276"/>
        <v>Null</v>
      </c>
      <c r="M1302" s="7">
        <f t="shared" si="264"/>
        <v>0</v>
      </c>
      <c r="N1302" s="7">
        <f t="shared" si="265"/>
        <v>0</v>
      </c>
      <c r="O1302" s="10">
        <f t="shared" si="266"/>
        <v>0</v>
      </c>
      <c r="P1302" s="4">
        <f t="shared" si="277"/>
        <v>73.407358333333264</v>
      </c>
      <c r="Q1302" s="19">
        <f t="shared" si="267"/>
        <v>73.407358333333264</v>
      </c>
      <c r="R1302" s="2">
        <f t="shared" si="268"/>
        <v>0</v>
      </c>
      <c r="S1302" s="2">
        <f t="shared" si="269"/>
        <v>0</v>
      </c>
      <c r="T1302" s="19">
        <f t="shared" si="270"/>
        <v>73.407358333333264</v>
      </c>
      <c r="U1302" s="19">
        <f t="shared" si="278"/>
        <v>0</v>
      </c>
      <c r="V1302">
        <f t="shared" si="271"/>
        <v>2015</v>
      </c>
    </row>
    <row r="1303" spans="1:22" x14ac:dyDescent="0.25">
      <c r="A1303" s="5">
        <v>1301</v>
      </c>
      <c r="B1303" s="1">
        <v>42124</v>
      </c>
      <c r="C1303" s="2">
        <v>192.15020799999999</v>
      </c>
      <c r="D1303" s="2">
        <v>134.41828899999999</v>
      </c>
      <c r="E1303" s="9">
        <f t="shared" si="272"/>
        <v>1.5607267484245995</v>
      </c>
      <c r="F1303" s="2">
        <f t="array" ref="F1303:G1303">LINEST(C1203:C1302,D1203:D1302)</f>
        <v>1.0861903455047548</v>
      </c>
      <c r="G1303" s="2">
        <v>44.585633480507425</v>
      </c>
      <c r="H1303" s="2">
        <f t="shared" si="273"/>
        <v>190.58948125157539</v>
      </c>
      <c r="I1303" s="4">
        <f t="shared" si="274"/>
        <v>0.28219671114598605</v>
      </c>
      <c r="J1303" t="str">
        <f>_xlfn.IFS(I1303&gt;Backtesting!$H$15,IF(OR(J1302=$J$3,J1302=$J$5),$J$5,$J$3),I1303&lt;-Backtesting!$H$15,IF(OR(J1302=$J$4,J1302=$J$5),$J$5,$J$4),TRUE,IF(OR(J1302=$J$7,J1302=$J$6),$J$7,$J$6))</f>
        <v>Do nothing</v>
      </c>
      <c r="K1303" t="str">
        <f t="shared" si="275"/>
        <v>Null</v>
      </c>
      <c r="L1303" t="str">
        <f t="shared" si="276"/>
        <v>Null</v>
      </c>
      <c r="M1303" s="7">
        <f t="shared" si="264"/>
        <v>0</v>
      </c>
      <c r="N1303" s="7">
        <f t="shared" si="265"/>
        <v>0</v>
      </c>
      <c r="O1303" s="10">
        <f t="shared" si="266"/>
        <v>0</v>
      </c>
      <c r="P1303" s="4">
        <f t="shared" si="277"/>
        <v>73.407358333333264</v>
      </c>
      <c r="Q1303" s="19">
        <f t="shared" si="267"/>
        <v>73.407358333333264</v>
      </c>
      <c r="R1303" s="2">
        <f t="shared" si="268"/>
        <v>0</v>
      </c>
      <c r="S1303" s="2">
        <f t="shared" si="269"/>
        <v>0</v>
      </c>
      <c r="T1303" s="19">
        <f t="shared" si="270"/>
        <v>73.407358333333264</v>
      </c>
      <c r="U1303" s="19">
        <f t="shared" si="278"/>
        <v>0</v>
      </c>
      <c r="V1303">
        <f t="shared" si="271"/>
        <v>2015</v>
      </c>
    </row>
    <row r="1304" spans="1:22" x14ac:dyDescent="0.25">
      <c r="A1304" s="5">
        <v>1302</v>
      </c>
      <c r="B1304" s="1">
        <v>42128</v>
      </c>
      <c r="C1304" s="2">
        <v>192.15020799999999</v>
      </c>
      <c r="D1304" s="2">
        <v>134.41828899999999</v>
      </c>
      <c r="E1304" s="9">
        <f t="shared" si="272"/>
        <v>1.0878469392326622</v>
      </c>
      <c r="F1304" s="2">
        <f t="array" ref="F1304:G1304">LINEST(C1204:C1303,D1204:D1303)</f>
        <v>1.0470301402966562</v>
      </c>
      <c r="G1304" s="2">
        <v>50.322361070660861</v>
      </c>
      <c r="H1304" s="2">
        <f t="shared" si="273"/>
        <v>191.06236106076733</v>
      </c>
      <c r="I1304" s="4">
        <f t="shared" si="274"/>
        <v>0.21933242326580563</v>
      </c>
      <c r="J1304" t="str">
        <f>_xlfn.IFS(I1304&gt;Backtesting!$H$15,IF(OR(J1303=$J$3,J1303=$J$5),$J$5,$J$3),I1304&lt;-Backtesting!$H$15,IF(OR(J1303=$J$4,J1303=$J$5),$J$5,$J$4),TRUE,IF(OR(J1303=$J$7,J1303=$J$6),$J$7,$J$6))</f>
        <v>Do nothing</v>
      </c>
      <c r="K1304" t="str">
        <f t="shared" si="275"/>
        <v>Null</v>
      </c>
      <c r="L1304" t="str">
        <f t="shared" si="276"/>
        <v>Null</v>
      </c>
      <c r="M1304" s="7">
        <f t="shared" si="264"/>
        <v>0</v>
      </c>
      <c r="N1304" s="7">
        <f t="shared" si="265"/>
        <v>0</v>
      </c>
      <c r="O1304" s="10">
        <f t="shared" si="266"/>
        <v>0</v>
      </c>
      <c r="P1304" s="4">
        <f t="shared" si="277"/>
        <v>73.407358333333264</v>
      </c>
      <c r="Q1304" s="19">
        <f t="shared" si="267"/>
        <v>73.407358333333264</v>
      </c>
      <c r="R1304" s="2">
        <f t="shared" si="268"/>
        <v>0</v>
      </c>
      <c r="S1304" s="2">
        <f t="shared" si="269"/>
        <v>0</v>
      </c>
      <c r="T1304" s="19">
        <f t="shared" si="270"/>
        <v>73.407358333333264</v>
      </c>
      <c r="U1304" s="19">
        <f t="shared" si="278"/>
        <v>0</v>
      </c>
      <c r="V1304">
        <f t="shared" si="271"/>
        <v>2015</v>
      </c>
    </row>
    <row r="1305" spans="1:22" x14ac:dyDescent="0.25">
      <c r="A1305" s="5">
        <v>1303</v>
      </c>
      <c r="B1305" s="1">
        <v>42130</v>
      </c>
      <c r="C1305" s="2">
        <v>183.91519199999999</v>
      </c>
      <c r="D1305" s="2">
        <v>134.840958</v>
      </c>
      <c r="E1305" s="9">
        <f t="shared" si="272"/>
        <v>-7.8413622634208764</v>
      </c>
      <c r="F1305" s="2">
        <f t="array" ref="F1305:G1305">LINEST(C1205:C1304,D1205:D1304)</f>
        <v>1.0260782805675936</v>
      </c>
      <c r="G1305" s="2">
        <v>53.399175928693751</v>
      </c>
      <c r="H1305" s="2">
        <f t="shared" si="273"/>
        <v>191.75655426342087</v>
      </c>
      <c r="I1305" s="4">
        <f t="shared" si="274"/>
        <v>-1.6154465923132599</v>
      </c>
      <c r="J1305" t="str">
        <f>_xlfn.IFS(I1305&gt;Backtesting!$H$15,IF(OR(J1304=$J$3,J1304=$J$5),$J$5,$J$3),I1305&lt;-Backtesting!$H$15,IF(OR(J1304=$J$4,J1304=$J$5),$J$5,$J$4),TRUE,IF(OR(J1304=$J$7,J1304=$J$6),$J$7,$J$6))</f>
        <v>Do nothing</v>
      </c>
      <c r="K1305" t="str">
        <f t="shared" si="275"/>
        <v>Null</v>
      </c>
      <c r="L1305" t="str">
        <f t="shared" si="276"/>
        <v>Null</v>
      </c>
      <c r="M1305" s="7">
        <f t="shared" si="264"/>
        <v>0</v>
      </c>
      <c r="N1305" s="7">
        <f t="shared" si="265"/>
        <v>0</v>
      </c>
      <c r="O1305" s="10">
        <f t="shared" si="266"/>
        <v>0</v>
      </c>
      <c r="P1305" s="4">
        <f t="shared" si="277"/>
        <v>73.407358333333264</v>
      </c>
      <c r="Q1305" s="19">
        <f t="shared" si="267"/>
        <v>73.407358333333264</v>
      </c>
      <c r="R1305" s="2">
        <f t="shared" si="268"/>
        <v>0</v>
      </c>
      <c r="S1305" s="2">
        <f t="shared" si="269"/>
        <v>0</v>
      </c>
      <c r="T1305" s="19">
        <f t="shared" si="270"/>
        <v>73.407358333333264</v>
      </c>
      <c r="U1305" s="19">
        <f t="shared" si="278"/>
        <v>0</v>
      </c>
      <c r="V1305">
        <f t="shared" si="271"/>
        <v>2015</v>
      </c>
    </row>
    <row r="1306" spans="1:22" x14ac:dyDescent="0.25">
      <c r="A1306" s="5">
        <v>1304</v>
      </c>
      <c r="B1306" s="1">
        <v>42131</v>
      </c>
      <c r="C1306" s="2">
        <v>184.830185</v>
      </c>
      <c r="D1306" s="2">
        <v>135.26365699999999</v>
      </c>
      <c r="E1306" s="9">
        <f t="shared" si="272"/>
        <v>-7.0609172282927091</v>
      </c>
      <c r="F1306" s="2">
        <f t="array" ref="F1306:G1306">LINEST(C1206:C1305,D1206:D1305)</f>
        <v>1.0411095315243646</v>
      </c>
      <c r="G1306" s="2">
        <v>51.066819656750368</v>
      </c>
      <c r="H1306" s="2">
        <f t="shared" si="273"/>
        <v>191.89110222829271</v>
      </c>
      <c r="I1306" s="4">
        <f t="shared" si="274"/>
        <v>-1.4270836558971107</v>
      </c>
      <c r="J1306" t="str">
        <f>_xlfn.IFS(I1306&gt;Backtesting!$H$15,IF(OR(J1305=$J$3,J1305=$J$5),$J$5,$J$3),I1306&lt;-Backtesting!$H$15,IF(OR(J1305=$J$4,J1305=$J$5),$J$5,$J$4),TRUE,IF(OR(J1305=$J$7,J1305=$J$6),$J$7,$J$6))</f>
        <v>Do nothing</v>
      </c>
      <c r="K1306" t="str">
        <f t="shared" si="275"/>
        <v>Null</v>
      </c>
      <c r="L1306" t="str">
        <f t="shared" si="276"/>
        <v>Null</v>
      </c>
      <c r="M1306" s="7">
        <f t="shared" si="264"/>
        <v>0</v>
      </c>
      <c r="N1306" s="7">
        <f t="shared" si="265"/>
        <v>0</v>
      </c>
      <c r="O1306" s="10">
        <f t="shared" si="266"/>
        <v>0</v>
      </c>
      <c r="P1306" s="4">
        <f t="shared" si="277"/>
        <v>73.407358333333264</v>
      </c>
      <c r="Q1306" s="19">
        <f t="shared" si="267"/>
        <v>73.407358333333264</v>
      </c>
      <c r="R1306" s="2">
        <f t="shared" si="268"/>
        <v>0</v>
      </c>
      <c r="S1306" s="2">
        <f t="shared" si="269"/>
        <v>0</v>
      </c>
      <c r="T1306" s="19">
        <f t="shared" si="270"/>
        <v>73.407358333333264</v>
      </c>
      <c r="U1306" s="19">
        <f t="shared" si="278"/>
        <v>0</v>
      </c>
      <c r="V1306">
        <f t="shared" si="271"/>
        <v>2015</v>
      </c>
    </row>
    <row r="1307" spans="1:22" x14ac:dyDescent="0.25">
      <c r="A1307" s="5">
        <v>1305</v>
      </c>
      <c r="B1307" s="1">
        <v>42132</v>
      </c>
      <c r="C1307" s="2">
        <v>190.32019</v>
      </c>
      <c r="D1307" s="2">
        <v>139.490646</v>
      </c>
      <c r="E1307" s="9">
        <f t="shared" si="272"/>
        <v>-5.756029207711066</v>
      </c>
      <c r="F1307" s="2">
        <f t="array" ref="F1307:G1307">LINEST(C1207:C1306,D1207:D1306)</f>
        <v>1.0558860796238871</v>
      </c>
      <c r="G1307" s="2">
        <v>48.789987858567599</v>
      </c>
      <c r="H1307" s="2">
        <f t="shared" si="273"/>
        <v>196.07621920771106</v>
      </c>
      <c r="I1307" s="4">
        <f t="shared" si="274"/>
        <v>-1.1287502846224939</v>
      </c>
      <c r="J1307" t="str">
        <f>_xlfn.IFS(I1307&gt;Backtesting!$H$15,IF(OR(J1306=$J$3,J1306=$J$5),$J$5,$J$3),I1307&lt;-Backtesting!$H$15,IF(OR(J1306=$J$4,J1306=$J$5),$J$5,$J$4),TRUE,IF(OR(J1306=$J$7,J1306=$J$6),$J$7,$J$6))</f>
        <v>Do nothing</v>
      </c>
      <c r="K1307" t="str">
        <f t="shared" si="275"/>
        <v>Null</v>
      </c>
      <c r="L1307" t="str">
        <f t="shared" si="276"/>
        <v>Null</v>
      </c>
      <c r="M1307" s="7">
        <f t="shared" si="264"/>
        <v>0</v>
      </c>
      <c r="N1307" s="7">
        <f t="shared" si="265"/>
        <v>0</v>
      </c>
      <c r="O1307" s="10">
        <f t="shared" si="266"/>
        <v>0</v>
      </c>
      <c r="P1307" s="4">
        <f t="shared" si="277"/>
        <v>73.407358333333264</v>
      </c>
      <c r="Q1307" s="19">
        <f t="shared" si="267"/>
        <v>73.407358333333264</v>
      </c>
      <c r="R1307" s="2">
        <f t="shared" si="268"/>
        <v>0</v>
      </c>
      <c r="S1307" s="2">
        <f t="shared" si="269"/>
        <v>0</v>
      </c>
      <c r="T1307" s="19">
        <f t="shared" si="270"/>
        <v>73.407358333333264</v>
      </c>
      <c r="U1307" s="19">
        <f t="shared" si="278"/>
        <v>0</v>
      </c>
      <c r="V1307">
        <f t="shared" si="271"/>
        <v>2015</v>
      </c>
    </row>
    <row r="1308" spans="1:22" x14ac:dyDescent="0.25">
      <c r="A1308" s="5">
        <v>1306</v>
      </c>
      <c r="B1308" s="1">
        <v>42135</v>
      </c>
      <c r="C1308" s="2">
        <v>193.065201</v>
      </c>
      <c r="D1308" s="2">
        <v>137.799881</v>
      </c>
      <c r="E1308" s="9">
        <f t="shared" si="272"/>
        <v>-1.0155187896214954</v>
      </c>
      <c r="F1308" s="2">
        <f t="array" ref="F1308:G1308">LINEST(C1208:C1307,D1208:D1307)</f>
        <v>1.072277438264887</v>
      </c>
      <c r="G1308" s="2">
        <v>46.321016397735235</v>
      </c>
      <c r="H1308" s="2">
        <f t="shared" si="273"/>
        <v>194.0807197896215</v>
      </c>
      <c r="I1308" s="4">
        <f t="shared" si="274"/>
        <v>-0.1115629993909934</v>
      </c>
      <c r="J1308" t="str">
        <f>_xlfn.IFS(I1308&gt;Backtesting!$H$15,IF(OR(J1307=$J$3,J1307=$J$5),$J$5,$J$3),I1308&lt;-Backtesting!$H$15,IF(OR(J1307=$J$4,J1307=$J$5),$J$5,$J$4),TRUE,IF(OR(J1307=$J$7,J1307=$J$6),$J$7,$J$6))</f>
        <v>Do nothing</v>
      </c>
      <c r="K1308" t="str">
        <f t="shared" si="275"/>
        <v>Null</v>
      </c>
      <c r="L1308" t="str">
        <f t="shared" si="276"/>
        <v>Null</v>
      </c>
      <c r="M1308" s="7">
        <f t="shared" si="264"/>
        <v>0</v>
      </c>
      <c r="N1308" s="7">
        <f t="shared" si="265"/>
        <v>0</v>
      </c>
      <c r="O1308" s="10">
        <f t="shared" si="266"/>
        <v>0</v>
      </c>
      <c r="P1308" s="4">
        <f t="shared" si="277"/>
        <v>73.407358333333264</v>
      </c>
      <c r="Q1308" s="19">
        <f t="shared" si="267"/>
        <v>73.407358333333264</v>
      </c>
      <c r="R1308" s="2">
        <f t="shared" si="268"/>
        <v>0</v>
      </c>
      <c r="S1308" s="2">
        <f t="shared" si="269"/>
        <v>0</v>
      </c>
      <c r="T1308" s="19">
        <f t="shared" si="270"/>
        <v>73.407358333333264</v>
      </c>
      <c r="U1308" s="19">
        <f t="shared" si="278"/>
        <v>0</v>
      </c>
      <c r="V1308">
        <f t="shared" si="271"/>
        <v>2015</v>
      </c>
    </row>
    <row r="1309" spans="1:22" x14ac:dyDescent="0.25">
      <c r="A1309" s="5">
        <v>1307</v>
      </c>
      <c r="B1309" s="1">
        <v>42136</v>
      </c>
      <c r="C1309" s="2">
        <v>190.32019</v>
      </c>
      <c r="D1309" s="2">
        <v>137.799881</v>
      </c>
      <c r="E1309" s="9">
        <f t="shared" si="272"/>
        <v>-3.7889409097280691</v>
      </c>
      <c r="F1309" s="2">
        <f t="array" ref="F1309:G1309">LINEST(C1209:C1308,D1209:D1308)</f>
        <v>1.0656096133741175</v>
      </c>
      <c r="G1309" s="2">
        <v>47.268252994318658</v>
      </c>
      <c r="H1309" s="2">
        <f t="shared" si="273"/>
        <v>194.10913090972807</v>
      </c>
      <c r="I1309" s="4">
        <f t="shared" si="274"/>
        <v>-0.6852321769964882</v>
      </c>
      <c r="J1309" t="str">
        <f>_xlfn.IFS(I1309&gt;Backtesting!$H$15,IF(OR(J1308=$J$3,J1308=$J$5),$J$5,$J$3),I1309&lt;-Backtesting!$H$15,IF(OR(J1308=$J$4,J1308=$J$5),$J$5,$J$4),TRUE,IF(OR(J1308=$J$7,J1308=$J$6),$J$7,$J$6))</f>
        <v>Do nothing</v>
      </c>
      <c r="K1309" t="str">
        <f t="shared" si="275"/>
        <v>Null</v>
      </c>
      <c r="L1309" t="str">
        <f t="shared" si="276"/>
        <v>Null</v>
      </c>
      <c r="M1309" s="7">
        <f t="shared" si="264"/>
        <v>0</v>
      </c>
      <c r="N1309" s="7">
        <f t="shared" si="265"/>
        <v>0</v>
      </c>
      <c r="O1309" s="10">
        <f t="shared" si="266"/>
        <v>0</v>
      </c>
      <c r="P1309" s="4">
        <f t="shared" si="277"/>
        <v>73.407358333333264</v>
      </c>
      <c r="Q1309" s="19">
        <f t="shared" si="267"/>
        <v>73.407358333333264</v>
      </c>
      <c r="R1309" s="2">
        <f t="shared" si="268"/>
        <v>0</v>
      </c>
      <c r="S1309" s="2">
        <f t="shared" si="269"/>
        <v>0</v>
      </c>
      <c r="T1309" s="19">
        <f t="shared" si="270"/>
        <v>73.407358333333264</v>
      </c>
      <c r="U1309" s="19">
        <f t="shared" si="278"/>
        <v>0</v>
      </c>
      <c r="V1309">
        <f t="shared" si="271"/>
        <v>2015</v>
      </c>
    </row>
    <row r="1310" spans="1:22" x14ac:dyDescent="0.25">
      <c r="A1310" s="5">
        <v>1308</v>
      </c>
      <c r="B1310" s="1">
        <v>42137</v>
      </c>
      <c r="C1310" s="2">
        <v>190.32019</v>
      </c>
      <c r="D1310" s="2">
        <v>138.22254899999999</v>
      </c>
      <c r="E1310" s="9">
        <f t="shared" si="272"/>
        <v>-4.088485948994304</v>
      </c>
      <c r="F1310" s="2">
        <f t="array" ref="F1310:G1310">LINEST(C1210:C1309,D1210:D1309)</f>
        <v>1.0789079583551531</v>
      </c>
      <c r="G1310" s="2">
        <v>45.279267808759215</v>
      </c>
      <c r="H1310" s="2">
        <f t="shared" si="273"/>
        <v>194.4086759489943</v>
      </c>
      <c r="I1310" s="4">
        <f t="shared" si="274"/>
        <v>-0.73423942352393035</v>
      </c>
      <c r="J1310" t="str">
        <f>_xlfn.IFS(I1310&gt;Backtesting!$H$15,IF(OR(J1309=$J$3,J1309=$J$5),$J$5,$J$3),I1310&lt;-Backtesting!$H$15,IF(OR(J1309=$J$4,J1309=$J$5),$J$5,$J$4),TRUE,IF(OR(J1309=$J$7,J1309=$J$6),$J$7,$J$6))</f>
        <v>Do nothing</v>
      </c>
      <c r="K1310" t="str">
        <f t="shared" si="275"/>
        <v>Null</v>
      </c>
      <c r="L1310" t="str">
        <f t="shared" si="276"/>
        <v>Null</v>
      </c>
      <c r="M1310" s="7">
        <f t="shared" si="264"/>
        <v>0</v>
      </c>
      <c r="N1310" s="7">
        <f t="shared" si="265"/>
        <v>0</v>
      </c>
      <c r="O1310" s="10">
        <f t="shared" si="266"/>
        <v>0</v>
      </c>
      <c r="P1310" s="4">
        <f t="shared" si="277"/>
        <v>73.407358333333264</v>
      </c>
      <c r="Q1310" s="19">
        <f t="shared" si="267"/>
        <v>73.407358333333264</v>
      </c>
      <c r="R1310" s="2">
        <f t="shared" si="268"/>
        <v>0</v>
      </c>
      <c r="S1310" s="2">
        <f t="shared" si="269"/>
        <v>0</v>
      </c>
      <c r="T1310" s="19">
        <f t="shared" si="270"/>
        <v>73.407358333333264</v>
      </c>
      <c r="U1310" s="19">
        <f t="shared" si="278"/>
        <v>0</v>
      </c>
      <c r="V1310">
        <f t="shared" si="271"/>
        <v>2015</v>
      </c>
    </row>
    <row r="1311" spans="1:22" x14ac:dyDescent="0.25">
      <c r="A1311" s="5">
        <v>1309</v>
      </c>
      <c r="B1311" s="1">
        <v>42138</v>
      </c>
      <c r="C1311" s="2">
        <v>189.40521200000001</v>
      </c>
      <c r="D1311" s="2">
        <v>136.95446799999999</v>
      </c>
      <c r="E1311" s="9">
        <f t="shared" si="272"/>
        <v>-3.5853158299922541</v>
      </c>
      <c r="F1311" s="2">
        <f t="array" ref="F1311:G1311">LINEST(C1211:C1310,D1211:D1310)</f>
        <v>1.0757860624314393</v>
      </c>
      <c r="G1311" s="2">
        <v>45.656819967879727</v>
      </c>
      <c r="H1311" s="2">
        <f t="shared" si="273"/>
        <v>192.99052782999226</v>
      </c>
      <c r="I1311" s="4">
        <f t="shared" si="274"/>
        <v>-0.61061617499656307</v>
      </c>
      <c r="J1311" t="str">
        <f>_xlfn.IFS(I1311&gt;Backtesting!$H$15,IF(OR(J1310=$J$3,J1310=$J$5),$J$5,$J$3),I1311&lt;-Backtesting!$H$15,IF(OR(J1310=$J$4,J1310=$J$5),$J$5,$J$4),TRUE,IF(OR(J1310=$J$7,J1310=$J$6),$J$7,$J$6))</f>
        <v>Do nothing</v>
      </c>
      <c r="K1311" t="str">
        <f t="shared" si="275"/>
        <v>Null</v>
      </c>
      <c r="L1311" t="str">
        <f t="shared" si="276"/>
        <v>Null</v>
      </c>
      <c r="M1311" s="7">
        <f t="shared" si="264"/>
        <v>0</v>
      </c>
      <c r="N1311" s="7">
        <f t="shared" si="265"/>
        <v>0</v>
      </c>
      <c r="O1311" s="10">
        <f t="shared" si="266"/>
        <v>0</v>
      </c>
      <c r="P1311" s="4">
        <f t="shared" si="277"/>
        <v>73.407358333333264</v>
      </c>
      <c r="Q1311" s="19">
        <f t="shared" si="267"/>
        <v>73.407358333333264</v>
      </c>
      <c r="R1311" s="2">
        <f t="shared" si="268"/>
        <v>0</v>
      </c>
      <c r="S1311" s="2">
        <f t="shared" si="269"/>
        <v>0</v>
      </c>
      <c r="T1311" s="19">
        <f t="shared" si="270"/>
        <v>73.407358333333264</v>
      </c>
      <c r="U1311" s="19">
        <f t="shared" si="278"/>
        <v>0</v>
      </c>
      <c r="V1311">
        <f t="shared" si="271"/>
        <v>2015</v>
      </c>
    </row>
    <row r="1312" spans="1:22" x14ac:dyDescent="0.25">
      <c r="A1312" s="5">
        <v>1310</v>
      </c>
      <c r="B1312" s="1">
        <v>42139</v>
      </c>
      <c r="C1312" s="2">
        <v>190.32019</v>
      </c>
      <c r="D1312" s="2">
        <v>138.64524800000001</v>
      </c>
      <c r="E1312" s="9">
        <f t="shared" si="272"/>
        <v>-4.3768952913429189</v>
      </c>
      <c r="F1312" s="2">
        <f t="array" ref="F1312:G1312">LINEST(C1212:C1311,D1212:D1311)</f>
        <v>1.0814583366931818</v>
      </c>
      <c r="G1312" s="2">
        <v>44.758025998849206</v>
      </c>
      <c r="H1312" s="2">
        <f t="shared" si="273"/>
        <v>194.69708529134292</v>
      </c>
      <c r="I1312" s="4">
        <f t="shared" si="274"/>
        <v>-0.76638750997593186</v>
      </c>
      <c r="J1312" t="str">
        <f>_xlfn.IFS(I1312&gt;Backtesting!$H$15,IF(OR(J1311=$J$3,J1311=$J$5),$J$5,$J$3),I1312&lt;-Backtesting!$H$15,IF(OR(J1311=$J$4,J1311=$J$5),$J$5,$J$4),TRUE,IF(OR(J1311=$J$7,J1311=$J$6),$J$7,$J$6))</f>
        <v>Do nothing</v>
      </c>
      <c r="K1312" t="str">
        <f t="shared" si="275"/>
        <v>Null</v>
      </c>
      <c r="L1312" t="str">
        <f t="shared" si="276"/>
        <v>Null</v>
      </c>
      <c r="M1312" s="7">
        <f t="shared" si="264"/>
        <v>0</v>
      </c>
      <c r="N1312" s="7">
        <f t="shared" si="265"/>
        <v>0</v>
      </c>
      <c r="O1312" s="10">
        <f t="shared" si="266"/>
        <v>0</v>
      </c>
      <c r="P1312" s="4">
        <f t="shared" si="277"/>
        <v>73.407358333333264</v>
      </c>
      <c r="Q1312" s="19">
        <f t="shared" si="267"/>
        <v>73.407358333333264</v>
      </c>
      <c r="R1312" s="2">
        <f t="shared" si="268"/>
        <v>0</v>
      </c>
      <c r="S1312" s="2">
        <f t="shared" si="269"/>
        <v>0</v>
      </c>
      <c r="T1312" s="19">
        <f t="shared" si="270"/>
        <v>73.407358333333264</v>
      </c>
      <c r="U1312" s="19">
        <f t="shared" si="278"/>
        <v>0</v>
      </c>
      <c r="V1312">
        <f t="shared" si="271"/>
        <v>2015</v>
      </c>
    </row>
    <row r="1313" spans="1:22" x14ac:dyDescent="0.25">
      <c r="A1313" s="5">
        <v>1311</v>
      </c>
      <c r="B1313" s="1">
        <v>42142</v>
      </c>
      <c r="C1313" s="2">
        <v>188.49018899999999</v>
      </c>
      <c r="D1313" s="2">
        <v>138.64524800000001</v>
      </c>
      <c r="E1313" s="9">
        <f t="shared" si="272"/>
        <v>-6.0912400997553959</v>
      </c>
      <c r="F1313" s="2">
        <f t="array" ref="F1313:G1313">LINEST(C1213:C1312,D1213:D1312)</f>
        <v>1.0859479479902769</v>
      </c>
      <c r="G1313" s="2">
        <v>44.019906535552337</v>
      </c>
      <c r="H1313" s="2">
        <f t="shared" si="273"/>
        <v>194.58142909975538</v>
      </c>
      <c r="I1313" s="4">
        <f t="shared" si="274"/>
        <v>-1.1224510224863005</v>
      </c>
      <c r="J1313" t="str">
        <f>_xlfn.IFS(I1313&gt;Backtesting!$H$15,IF(OR(J1312=$J$3,J1312=$J$5),$J$5,$J$3),I1313&lt;-Backtesting!$H$15,IF(OR(J1312=$J$4,J1312=$J$5),$J$5,$J$4),TRUE,IF(OR(J1312=$J$7,J1312=$J$6),$J$7,$J$6))</f>
        <v>Do nothing</v>
      </c>
      <c r="K1313" t="str">
        <f t="shared" si="275"/>
        <v>Null</v>
      </c>
      <c r="L1313" t="str">
        <f t="shared" si="276"/>
        <v>Null</v>
      </c>
      <c r="M1313" s="7">
        <f t="shared" si="264"/>
        <v>0</v>
      </c>
      <c r="N1313" s="7">
        <f t="shared" si="265"/>
        <v>0</v>
      </c>
      <c r="O1313" s="10">
        <f t="shared" si="266"/>
        <v>0</v>
      </c>
      <c r="P1313" s="4">
        <f t="shared" si="277"/>
        <v>73.407358333333264</v>
      </c>
      <c r="Q1313" s="19">
        <f t="shared" si="267"/>
        <v>73.407358333333264</v>
      </c>
      <c r="R1313" s="2">
        <f t="shared" si="268"/>
        <v>0</v>
      </c>
      <c r="S1313" s="2">
        <f t="shared" si="269"/>
        <v>0</v>
      </c>
      <c r="T1313" s="19">
        <f t="shared" si="270"/>
        <v>73.407358333333264</v>
      </c>
      <c r="U1313" s="19">
        <f t="shared" si="278"/>
        <v>0</v>
      </c>
      <c r="V1313">
        <f t="shared" si="271"/>
        <v>2015</v>
      </c>
    </row>
    <row r="1314" spans="1:22" x14ac:dyDescent="0.25">
      <c r="A1314" s="5">
        <v>1312</v>
      </c>
      <c r="B1314" s="1">
        <v>42143</v>
      </c>
      <c r="C1314" s="2">
        <v>190.32019</v>
      </c>
      <c r="D1314" s="2">
        <v>138.22254899999999</v>
      </c>
      <c r="E1314" s="9">
        <f t="shared" si="272"/>
        <v>-3.6532344582796838</v>
      </c>
      <c r="F1314" s="2">
        <f t="array" ref="F1314:G1314">LINEST(C1214:C1313,D1214:D1313)</f>
        <v>1.0911261808415813</v>
      </c>
      <c r="G1314" s="2">
        <v>43.155182461721353</v>
      </c>
      <c r="H1314" s="2">
        <f t="shared" si="273"/>
        <v>193.97342445827968</v>
      </c>
      <c r="I1314" s="4">
        <f t="shared" si="274"/>
        <v>-0.56966496785562881</v>
      </c>
      <c r="J1314" t="str">
        <f>_xlfn.IFS(I1314&gt;Backtesting!$H$15,IF(OR(J1313=$J$3,J1313=$J$5),$J$5,$J$3),I1314&lt;-Backtesting!$H$15,IF(OR(J1313=$J$4,J1313=$J$5),$J$5,$J$4),TRUE,IF(OR(J1313=$J$7,J1313=$J$6),$J$7,$J$6))</f>
        <v>Do nothing</v>
      </c>
      <c r="K1314" t="str">
        <f t="shared" si="275"/>
        <v>Null</v>
      </c>
      <c r="L1314" t="str">
        <f t="shared" si="276"/>
        <v>Null</v>
      </c>
      <c r="M1314" s="7">
        <f t="shared" si="264"/>
        <v>0</v>
      </c>
      <c r="N1314" s="7">
        <f t="shared" si="265"/>
        <v>0</v>
      </c>
      <c r="O1314" s="10">
        <f t="shared" si="266"/>
        <v>0</v>
      </c>
      <c r="P1314" s="4">
        <f t="shared" si="277"/>
        <v>73.407358333333264</v>
      </c>
      <c r="Q1314" s="19">
        <f t="shared" si="267"/>
        <v>73.407358333333264</v>
      </c>
      <c r="R1314" s="2">
        <f t="shared" si="268"/>
        <v>0</v>
      </c>
      <c r="S1314" s="2">
        <f t="shared" si="269"/>
        <v>0</v>
      </c>
      <c r="T1314" s="19">
        <f t="shared" si="270"/>
        <v>73.407358333333264</v>
      </c>
      <c r="U1314" s="19">
        <f t="shared" si="278"/>
        <v>0</v>
      </c>
      <c r="V1314">
        <f t="shared" si="271"/>
        <v>2015</v>
      </c>
    </row>
    <row r="1315" spans="1:22" x14ac:dyDescent="0.25">
      <c r="A1315" s="5">
        <v>1313</v>
      </c>
      <c r="B1315" s="1">
        <v>42144</v>
      </c>
      <c r="C1315" s="2">
        <v>183.91519199999999</v>
      </c>
      <c r="D1315" s="2">
        <v>134.840958</v>
      </c>
      <c r="E1315" s="9">
        <f t="shared" si="272"/>
        <v>-6.2010639373648644</v>
      </c>
      <c r="F1315" s="2">
        <f t="array" ref="F1315:G1315">LINEST(C1215:C1314,D1215:D1314)</f>
        <v>1.1023230441083343</v>
      </c>
      <c r="G1315" s="2">
        <v>41.477960644320802</v>
      </c>
      <c r="H1315" s="2">
        <f t="shared" si="273"/>
        <v>190.11625593736485</v>
      </c>
      <c r="I1315" s="4">
        <f t="shared" si="274"/>
        <v>-1.1157457787701588</v>
      </c>
      <c r="J1315" t="str">
        <f>_xlfn.IFS(I1315&gt;Backtesting!$H$15,IF(OR(J1314=$J$3,J1314=$J$5),$J$5,$J$3),I1315&lt;-Backtesting!$H$15,IF(OR(J1314=$J$4,J1314=$J$5),$J$5,$J$4),TRUE,IF(OR(J1314=$J$7,J1314=$J$6),$J$7,$J$6))</f>
        <v>Do nothing</v>
      </c>
      <c r="K1315" t="str">
        <f t="shared" si="275"/>
        <v>Null</v>
      </c>
      <c r="L1315" t="str">
        <f t="shared" si="276"/>
        <v>Null</v>
      </c>
      <c r="M1315" s="7">
        <f t="shared" si="264"/>
        <v>0</v>
      </c>
      <c r="N1315" s="7">
        <f t="shared" si="265"/>
        <v>0</v>
      </c>
      <c r="O1315" s="10">
        <f t="shared" si="266"/>
        <v>0</v>
      </c>
      <c r="P1315" s="4">
        <f t="shared" si="277"/>
        <v>73.407358333333264</v>
      </c>
      <c r="Q1315" s="19">
        <f t="shared" si="267"/>
        <v>73.407358333333264</v>
      </c>
      <c r="R1315" s="2">
        <f t="shared" si="268"/>
        <v>0</v>
      </c>
      <c r="S1315" s="2">
        <f t="shared" si="269"/>
        <v>0</v>
      </c>
      <c r="T1315" s="19">
        <f t="shared" si="270"/>
        <v>73.407358333333264</v>
      </c>
      <c r="U1315" s="19">
        <f t="shared" si="278"/>
        <v>0</v>
      </c>
      <c r="V1315">
        <f t="shared" si="271"/>
        <v>2015</v>
      </c>
    </row>
    <row r="1316" spans="1:22" x14ac:dyDescent="0.25">
      <c r="A1316" s="5">
        <v>1314</v>
      </c>
      <c r="B1316" s="1">
        <v>42145</v>
      </c>
      <c r="C1316" s="2">
        <v>182.54269400000001</v>
      </c>
      <c r="D1316" s="2">
        <v>136.109039</v>
      </c>
      <c r="E1316" s="9">
        <f t="shared" si="272"/>
        <v>-8.644576595856563</v>
      </c>
      <c r="F1316" s="2">
        <f t="array" ref="F1316:G1316">LINEST(C1216:C1315,D1216:D1315)</f>
        <v>1.1311029484949888</v>
      </c>
      <c r="G1316" s="2">
        <v>37.233935266137166</v>
      </c>
      <c r="H1316" s="2">
        <f t="shared" si="273"/>
        <v>191.18727059585657</v>
      </c>
      <c r="I1316" s="4">
        <f t="shared" si="274"/>
        <v>-1.6279598251895542</v>
      </c>
      <c r="J1316" t="str">
        <f>_xlfn.IFS(I1316&gt;Backtesting!$H$15,IF(OR(J1315=$J$3,J1315=$J$5),$J$5,$J$3),I1316&lt;-Backtesting!$H$15,IF(OR(J1315=$J$4,J1315=$J$5),$J$5,$J$4),TRUE,IF(OR(J1315=$J$7,J1315=$J$6),$J$7,$J$6))</f>
        <v>Do nothing</v>
      </c>
      <c r="K1316" t="str">
        <f t="shared" si="275"/>
        <v>Null</v>
      </c>
      <c r="L1316" t="str">
        <f t="shared" si="276"/>
        <v>Null</v>
      </c>
      <c r="M1316" s="7">
        <f t="shared" si="264"/>
        <v>0</v>
      </c>
      <c r="N1316" s="7">
        <f t="shared" si="265"/>
        <v>0</v>
      </c>
      <c r="O1316" s="10">
        <f t="shared" si="266"/>
        <v>0</v>
      </c>
      <c r="P1316" s="4">
        <f t="shared" si="277"/>
        <v>73.407358333333264</v>
      </c>
      <c r="Q1316" s="19">
        <f t="shared" si="267"/>
        <v>73.407358333333264</v>
      </c>
      <c r="R1316" s="2">
        <f t="shared" si="268"/>
        <v>0</v>
      </c>
      <c r="S1316" s="2">
        <f t="shared" si="269"/>
        <v>0</v>
      </c>
      <c r="T1316" s="19">
        <f t="shared" si="270"/>
        <v>73.407358333333264</v>
      </c>
      <c r="U1316" s="19">
        <f t="shared" si="278"/>
        <v>0</v>
      </c>
      <c r="V1316">
        <f t="shared" si="271"/>
        <v>2015</v>
      </c>
    </row>
    <row r="1317" spans="1:22" x14ac:dyDescent="0.25">
      <c r="A1317" s="5">
        <v>1315</v>
      </c>
      <c r="B1317" s="1">
        <v>42146</v>
      </c>
      <c r="C1317" s="2">
        <v>183.000214</v>
      </c>
      <c r="D1317" s="2">
        <v>136.109039</v>
      </c>
      <c r="E1317" s="9">
        <f t="shared" si="272"/>
        <v>-7.8148674851690316</v>
      </c>
      <c r="F1317" s="2">
        <f t="array" ref="F1317:G1317">LINEST(C1217:C1316,D1217:D1316)</f>
        <v>1.1583185615278058</v>
      </c>
      <c r="G1317" s="2">
        <v>33.157455219757026</v>
      </c>
      <c r="H1317" s="2">
        <f t="shared" si="273"/>
        <v>190.81508148516903</v>
      </c>
      <c r="I1317" s="4">
        <f t="shared" si="274"/>
        <v>-1.4103912885974557</v>
      </c>
      <c r="J1317" t="str">
        <f>_xlfn.IFS(I1317&gt;Backtesting!$H$15,IF(OR(J1316=$J$3,J1316=$J$5),$J$5,$J$3),I1317&lt;-Backtesting!$H$15,IF(OR(J1316=$J$4,J1316=$J$5),$J$5,$J$4),TRUE,IF(OR(J1316=$J$7,J1316=$J$6),$J$7,$J$6))</f>
        <v>Do nothing</v>
      </c>
      <c r="K1317" t="str">
        <f t="shared" si="275"/>
        <v>Null</v>
      </c>
      <c r="L1317" t="str">
        <f t="shared" si="276"/>
        <v>Null</v>
      </c>
      <c r="M1317" s="7">
        <f t="shared" si="264"/>
        <v>0</v>
      </c>
      <c r="N1317" s="7">
        <f t="shared" si="265"/>
        <v>0</v>
      </c>
      <c r="O1317" s="10">
        <f t="shared" si="266"/>
        <v>0</v>
      </c>
      <c r="P1317" s="4">
        <f t="shared" si="277"/>
        <v>73.407358333333264</v>
      </c>
      <c r="Q1317" s="19">
        <f t="shared" si="267"/>
        <v>73.407358333333264</v>
      </c>
      <c r="R1317" s="2">
        <f t="shared" si="268"/>
        <v>0</v>
      </c>
      <c r="S1317" s="2">
        <f t="shared" si="269"/>
        <v>0</v>
      </c>
      <c r="T1317" s="19">
        <f t="shared" si="270"/>
        <v>73.407358333333264</v>
      </c>
      <c r="U1317" s="19">
        <f t="shared" si="278"/>
        <v>0</v>
      </c>
      <c r="V1317">
        <f t="shared" si="271"/>
        <v>2015</v>
      </c>
    </row>
    <row r="1318" spans="1:22" x14ac:dyDescent="0.25">
      <c r="A1318" s="5">
        <v>1316</v>
      </c>
      <c r="B1318" s="1">
        <v>42149</v>
      </c>
      <c r="C1318" s="2">
        <v>182.54269400000001</v>
      </c>
      <c r="D1318" s="2">
        <v>135.68634</v>
      </c>
      <c r="E1318" s="9">
        <f t="shared" si="272"/>
        <v>-7.4441524703763662</v>
      </c>
      <c r="F1318" s="2">
        <f t="array" ref="F1318:G1318">LINEST(C1218:C1317,D1218:D1317)</f>
        <v>1.1820532498290752</v>
      </c>
      <c r="G1318" s="2">
        <v>29.598367315963543</v>
      </c>
      <c r="H1318" s="2">
        <f t="shared" si="273"/>
        <v>189.98684647037638</v>
      </c>
      <c r="I1318" s="4">
        <f t="shared" si="274"/>
        <v>-1.3001692132279163</v>
      </c>
      <c r="J1318" t="str">
        <f>_xlfn.IFS(I1318&gt;Backtesting!$H$15,IF(OR(J1317=$J$3,J1317=$J$5),$J$5,$J$3),I1318&lt;-Backtesting!$H$15,IF(OR(J1317=$J$4,J1317=$J$5),$J$5,$J$4),TRUE,IF(OR(J1317=$J$7,J1317=$J$6),$J$7,$J$6))</f>
        <v>Do nothing</v>
      </c>
      <c r="K1318" t="str">
        <f t="shared" si="275"/>
        <v>Null</v>
      </c>
      <c r="L1318" t="str">
        <f t="shared" si="276"/>
        <v>Null</v>
      </c>
      <c r="M1318" s="7">
        <f t="shared" si="264"/>
        <v>0</v>
      </c>
      <c r="N1318" s="7">
        <f t="shared" si="265"/>
        <v>0</v>
      </c>
      <c r="O1318" s="10">
        <f t="shared" si="266"/>
        <v>0</v>
      </c>
      <c r="P1318" s="4">
        <f t="shared" si="277"/>
        <v>73.407358333333264</v>
      </c>
      <c r="Q1318" s="19">
        <f t="shared" si="267"/>
        <v>73.407358333333264</v>
      </c>
      <c r="R1318" s="2">
        <f t="shared" si="268"/>
        <v>0</v>
      </c>
      <c r="S1318" s="2">
        <f t="shared" si="269"/>
        <v>0</v>
      </c>
      <c r="T1318" s="19">
        <f t="shared" si="270"/>
        <v>73.407358333333264</v>
      </c>
      <c r="U1318" s="19">
        <f t="shared" si="278"/>
        <v>0</v>
      </c>
      <c r="V1318">
        <f t="shared" si="271"/>
        <v>2015</v>
      </c>
    </row>
    <row r="1319" spans="1:22" x14ac:dyDescent="0.25">
      <c r="A1319" s="5">
        <v>1317</v>
      </c>
      <c r="B1319" s="1">
        <v>42150</v>
      </c>
      <c r="C1319" s="2">
        <v>182.54269400000001</v>
      </c>
      <c r="D1319" s="2">
        <v>135.68634</v>
      </c>
      <c r="E1319" s="9">
        <f t="shared" si="272"/>
        <v>-7.1340784892667841</v>
      </c>
      <c r="F1319" s="2">
        <f t="array" ref="F1319:G1319">LINEST(C1219:C1318,D1219:D1318)</f>
        <v>1.2041197734047184</v>
      </c>
      <c r="G1319" s="2">
        <v>26.294167514351216</v>
      </c>
      <c r="H1319" s="2">
        <f t="shared" si="273"/>
        <v>189.6767724892668</v>
      </c>
      <c r="I1319" s="4">
        <f t="shared" si="274"/>
        <v>-1.2065865078100455</v>
      </c>
      <c r="J1319" t="str">
        <f>_xlfn.IFS(I1319&gt;Backtesting!$H$15,IF(OR(J1318=$J$3,J1318=$J$5),$J$5,$J$3),I1319&lt;-Backtesting!$H$15,IF(OR(J1318=$J$4,J1318=$J$5),$J$5,$J$4),TRUE,IF(OR(J1318=$J$7,J1318=$J$6),$J$7,$J$6))</f>
        <v>Do nothing</v>
      </c>
      <c r="K1319" t="str">
        <f t="shared" si="275"/>
        <v>Null</v>
      </c>
      <c r="L1319" t="str">
        <f t="shared" si="276"/>
        <v>Null</v>
      </c>
      <c r="M1319" s="7">
        <f t="shared" si="264"/>
        <v>0</v>
      </c>
      <c r="N1319" s="7">
        <f t="shared" si="265"/>
        <v>0</v>
      </c>
      <c r="O1319" s="10">
        <f t="shared" si="266"/>
        <v>0</v>
      </c>
      <c r="P1319" s="4">
        <f t="shared" si="277"/>
        <v>73.407358333333264</v>
      </c>
      <c r="Q1319" s="19">
        <f t="shared" si="267"/>
        <v>73.407358333333264</v>
      </c>
      <c r="R1319" s="2">
        <f t="shared" si="268"/>
        <v>0</v>
      </c>
      <c r="S1319" s="2">
        <f t="shared" si="269"/>
        <v>0</v>
      </c>
      <c r="T1319" s="19">
        <f t="shared" si="270"/>
        <v>73.407358333333264</v>
      </c>
      <c r="U1319" s="19">
        <f t="shared" si="278"/>
        <v>0</v>
      </c>
      <c r="V1319">
        <f t="shared" si="271"/>
        <v>2015</v>
      </c>
    </row>
    <row r="1320" spans="1:22" x14ac:dyDescent="0.25">
      <c r="A1320" s="5">
        <v>1318</v>
      </c>
      <c r="B1320" s="1">
        <v>42151</v>
      </c>
      <c r="C1320" s="2">
        <v>180.712692</v>
      </c>
      <c r="D1320" s="2">
        <v>136.109039</v>
      </c>
      <c r="E1320" s="9">
        <f t="shared" si="272"/>
        <v>-9.1904582285441734</v>
      </c>
      <c r="F1320" s="2">
        <f t="array" ref="F1320:G1320">LINEST(C1220:C1319,D1220:D1319)</f>
        <v>1.2267058539549862</v>
      </c>
      <c r="G1320" s="2">
        <v>22.937395311056662</v>
      </c>
      <c r="H1320" s="2">
        <f t="shared" si="273"/>
        <v>189.90315022854418</v>
      </c>
      <c r="I1320" s="4">
        <f t="shared" si="274"/>
        <v>-1.6195852431153295</v>
      </c>
      <c r="J1320" t="str">
        <f>_xlfn.IFS(I1320&gt;Backtesting!$H$15,IF(OR(J1319=$J$3,J1319=$J$5),$J$5,$J$3),I1320&lt;-Backtesting!$H$15,IF(OR(J1319=$J$4,J1319=$J$5),$J$5,$J$4),TRUE,IF(OR(J1319=$J$7,J1319=$J$6),$J$7,$J$6))</f>
        <v>Do nothing</v>
      </c>
      <c r="K1320" t="str">
        <f t="shared" si="275"/>
        <v>Null</v>
      </c>
      <c r="L1320" t="str">
        <f t="shared" si="276"/>
        <v>Null</v>
      </c>
      <c r="M1320" s="7">
        <f t="shared" si="264"/>
        <v>0</v>
      </c>
      <c r="N1320" s="7">
        <f t="shared" si="265"/>
        <v>0</v>
      </c>
      <c r="O1320" s="10">
        <f t="shared" si="266"/>
        <v>0</v>
      </c>
      <c r="P1320" s="4">
        <f t="shared" si="277"/>
        <v>73.407358333333264</v>
      </c>
      <c r="Q1320" s="19">
        <f t="shared" si="267"/>
        <v>73.407358333333264</v>
      </c>
      <c r="R1320" s="2">
        <f t="shared" si="268"/>
        <v>0</v>
      </c>
      <c r="S1320" s="2">
        <f t="shared" si="269"/>
        <v>0</v>
      </c>
      <c r="T1320" s="19">
        <f t="shared" si="270"/>
        <v>73.407358333333264</v>
      </c>
      <c r="U1320" s="19">
        <f t="shared" si="278"/>
        <v>0</v>
      </c>
      <c r="V1320">
        <f t="shared" si="271"/>
        <v>2015</v>
      </c>
    </row>
    <row r="1321" spans="1:22" x14ac:dyDescent="0.25">
      <c r="A1321" s="5">
        <v>1319</v>
      </c>
      <c r="B1321" s="1">
        <v>42152</v>
      </c>
      <c r="C1321" s="2">
        <v>179.34019499999999</v>
      </c>
      <c r="D1321" s="2">
        <v>135.26365699999999</v>
      </c>
      <c r="E1321" s="9">
        <f t="shared" si="272"/>
        <v>-9.1217994503720661</v>
      </c>
      <c r="F1321" s="2">
        <f t="array" ref="F1321:G1321">LINEST(C1221:C1320,D1221:D1320)</f>
        <v>1.2605547342789429</v>
      </c>
      <c r="G1321" s="2">
        <v>17.954751243138986</v>
      </c>
      <c r="H1321" s="2">
        <f t="shared" si="273"/>
        <v>188.46199445037206</v>
      </c>
      <c r="I1321" s="4">
        <f t="shared" si="274"/>
        <v>-1.5667273526343291</v>
      </c>
      <c r="J1321" t="str">
        <f>_xlfn.IFS(I1321&gt;Backtesting!$H$15,IF(OR(J1320=$J$3,J1320=$J$5),$J$5,$J$3),I1321&lt;-Backtesting!$H$15,IF(OR(J1320=$J$4,J1320=$J$5),$J$5,$J$4),TRUE,IF(OR(J1320=$J$7,J1320=$J$6),$J$7,$J$6))</f>
        <v>Do nothing</v>
      </c>
      <c r="K1321" t="str">
        <f t="shared" si="275"/>
        <v>Null</v>
      </c>
      <c r="L1321" t="str">
        <f t="shared" si="276"/>
        <v>Null</v>
      </c>
      <c r="M1321" s="7">
        <f t="shared" si="264"/>
        <v>0</v>
      </c>
      <c r="N1321" s="7">
        <f t="shared" si="265"/>
        <v>0</v>
      </c>
      <c r="O1321" s="10">
        <f t="shared" si="266"/>
        <v>0</v>
      </c>
      <c r="P1321" s="4">
        <f t="shared" si="277"/>
        <v>73.407358333333264</v>
      </c>
      <c r="Q1321" s="19">
        <f t="shared" si="267"/>
        <v>73.407358333333264</v>
      </c>
      <c r="R1321" s="2">
        <f t="shared" si="268"/>
        <v>0</v>
      </c>
      <c r="S1321" s="2">
        <f t="shared" si="269"/>
        <v>0</v>
      </c>
      <c r="T1321" s="19">
        <f t="shared" si="270"/>
        <v>73.407358333333264</v>
      </c>
      <c r="U1321" s="19">
        <f t="shared" si="278"/>
        <v>0</v>
      </c>
      <c r="V1321">
        <f t="shared" si="271"/>
        <v>2015</v>
      </c>
    </row>
    <row r="1322" spans="1:22" x14ac:dyDescent="0.25">
      <c r="A1322" s="5">
        <v>1320</v>
      </c>
      <c r="B1322" s="1">
        <v>42153</v>
      </c>
      <c r="C1322" s="2">
        <v>178.42517100000001</v>
      </c>
      <c r="D1322" s="2">
        <v>133.995575</v>
      </c>
      <c r="E1322" s="9">
        <f t="shared" si="272"/>
        <v>-7.98193498520925</v>
      </c>
      <c r="F1322" s="2">
        <f t="array" ref="F1322:G1322">LINEST(C1222:C1321,D1222:D1321)</f>
        <v>1.2962144121266015</v>
      </c>
      <c r="G1322" s="2">
        <v>12.720110509018326</v>
      </c>
      <c r="H1322" s="2">
        <f t="shared" si="273"/>
        <v>186.40710598520926</v>
      </c>
      <c r="I1322" s="4">
        <f t="shared" si="274"/>
        <v>-1.2959009795325829</v>
      </c>
      <c r="J1322" t="str">
        <f>_xlfn.IFS(I1322&gt;Backtesting!$H$15,IF(OR(J1321=$J$3,J1321=$J$5),$J$5,$J$3),I1322&lt;-Backtesting!$H$15,IF(OR(J1321=$J$4,J1321=$J$5),$J$5,$J$4),TRUE,IF(OR(J1321=$J$7,J1321=$J$6),$J$7,$J$6))</f>
        <v>Do nothing</v>
      </c>
      <c r="K1322" t="str">
        <f t="shared" si="275"/>
        <v>Null</v>
      </c>
      <c r="L1322" t="str">
        <f t="shared" si="276"/>
        <v>Null</v>
      </c>
      <c r="M1322" s="7">
        <f t="shared" si="264"/>
        <v>0</v>
      </c>
      <c r="N1322" s="7">
        <f t="shared" si="265"/>
        <v>0</v>
      </c>
      <c r="O1322" s="10">
        <f t="shared" si="266"/>
        <v>0</v>
      </c>
      <c r="P1322" s="4">
        <f t="shared" si="277"/>
        <v>73.407358333333264</v>
      </c>
      <c r="Q1322" s="19">
        <f t="shared" si="267"/>
        <v>73.407358333333264</v>
      </c>
      <c r="R1322" s="2">
        <f t="shared" si="268"/>
        <v>0</v>
      </c>
      <c r="S1322" s="2">
        <f t="shared" si="269"/>
        <v>0</v>
      </c>
      <c r="T1322" s="19">
        <f t="shared" si="270"/>
        <v>73.407358333333264</v>
      </c>
      <c r="U1322" s="19">
        <f t="shared" si="278"/>
        <v>0</v>
      </c>
      <c r="V1322">
        <f t="shared" si="271"/>
        <v>2015</v>
      </c>
    </row>
    <row r="1323" spans="1:22" x14ac:dyDescent="0.25">
      <c r="A1323" s="5">
        <v>1321</v>
      </c>
      <c r="B1323" s="1">
        <v>42157</v>
      </c>
      <c r="C1323" s="2">
        <v>176.13767999999999</v>
      </c>
      <c r="D1323" s="2">
        <v>130.191284</v>
      </c>
      <c r="E1323" s="9">
        <f t="shared" si="272"/>
        <v>-4.7480149111825369</v>
      </c>
      <c r="F1323" s="2">
        <f t="array" ref="F1323:G1323">LINEST(C1223:C1322,D1223:D1322)</f>
        <v>1.3335815166069458</v>
      </c>
      <c r="G1323" s="2">
        <v>7.2650049454569228</v>
      </c>
      <c r="H1323" s="2">
        <f t="shared" si="273"/>
        <v>180.88569491118253</v>
      </c>
      <c r="I1323" s="4">
        <f t="shared" si="274"/>
        <v>-0.6067489784019594</v>
      </c>
      <c r="J1323" t="str">
        <f>_xlfn.IFS(I1323&gt;Backtesting!$H$15,IF(OR(J1322=$J$3,J1322=$J$5),$J$5,$J$3),I1323&lt;-Backtesting!$H$15,IF(OR(J1322=$J$4,J1322=$J$5),$J$5,$J$4),TRUE,IF(OR(J1322=$J$7,J1322=$J$6),$J$7,$J$6))</f>
        <v>Do nothing</v>
      </c>
      <c r="K1323" t="str">
        <f t="shared" si="275"/>
        <v>Null</v>
      </c>
      <c r="L1323" t="str">
        <f t="shared" si="276"/>
        <v>Null</v>
      </c>
      <c r="M1323" s="7">
        <f t="shared" si="264"/>
        <v>0</v>
      </c>
      <c r="N1323" s="7">
        <f t="shared" si="265"/>
        <v>0</v>
      </c>
      <c r="O1323" s="10">
        <f t="shared" si="266"/>
        <v>0</v>
      </c>
      <c r="P1323" s="4">
        <f t="shared" si="277"/>
        <v>73.407358333333264</v>
      </c>
      <c r="Q1323" s="19">
        <f t="shared" si="267"/>
        <v>73.407358333333264</v>
      </c>
      <c r="R1323" s="2">
        <f t="shared" si="268"/>
        <v>0</v>
      </c>
      <c r="S1323" s="2">
        <f t="shared" si="269"/>
        <v>0</v>
      </c>
      <c r="T1323" s="19">
        <f t="shared" si="270"/>
        <v>73.407358333333264</v>
      </c>
      <c r="U1323" s="19">
        <f t="shared" si="278"/>
        <v>0</v>
      </c>
      <c r="V1323">
        <f t="shared" si="271"/>
        <v>2015</v>
      </c>
    </row>
    <row r="1324" spans="1:22" x14ac:dyDescent="0.25">
      <c r="A1324" s="5">
        <v>1322</v>
      </c>
      <c r="B1324" s="1">
        <v>42158</v>
      </c>
      <c r="C1324" s="2">
        <v>178.42517100000001</v>
      </c>
      <c r="D1324" s="2">
        <v>131.88206500000001</v>
      </c>
      <c r="E1324" s="9">
        <f t="shared" si="272"/>
        <v>-4.346572258364148</v>
      </c>
      <c r="F1324" s="2">
        <f t="array" ref="F1324:G1324">LINEST(C1224:C1323,D1224:D1323)</f>
        <v>1.3610403168604135</v>
      </c>
      <c r="G1324" s="2">
        <v>3.2749357225584959</v>
      </c>
      <c r="H1324" s="2">
        <f t="shared" si="273"/>
        <v>182.77174325836415</v>
      </c>
      <c r="I1324" s="4">
        <f t="shared" si="274"/>
        <v>-0.51774286553661841</v>
      </c>
      <c r="J1324" t="str">
        <f>_xlfn.IFS(I1324&gt;Backtesting!$H$15,IF(OR(J1323=$J$3,J1323=$J$5),$J$5,$J$3),I1324&lt;-Backtesting!$H$15,IF(OR(J1323=$J$4,J1323=$J$5),$J$5,$J$4),TRUE,IF(OR(J1323=$J$7,J1323=$J$6),$J$7,$J$6))</f>
        <v>Do nothing</v>
      </c>
      <c r="K1324" t="str">
        <f t="shared" si="275"/>
        <v>Null</v>
      </c>
      <c r="L1324" t="str">
        <f t="shared" si="276"/>
        <v>Null</v>
      </c>
      <c r="M1324" s="7">
        <f t="shared" si="264"/>
        <v>0</v>
      </c>
      <c r="N1324" s="7">
        <f t="shared" si="265"/>
        <v>0</v>
      </c>
      <c r="O1324" s="10">
        <f t="shared" si="266"/>
        <v>0</v>
      </c>
      <c r="P1324" s="4">
        <f t="shared" si="277"/>
        <v>73.407358333333264</v>
      </c>
      <c r="Q1324" s="19">
        <f t="shared" si="267"/>
        <v>73.407358333333264</v>
      </c>
      <c r="R1324" s="2">
        <f t="shared" si="268"/>
        <v>0</v>
      </c>
      <c r="S1324" s="2">
        <f t="shared" si="269"/>
        <v>0</v>
      </c>
      <c r="T1324" s="19">
        <f t="shared" si="270"/>
        <v>73.407358333333264</v>
      </c>
      <c r="U1324" s="19">
        <f t="shared" si="278"/>
        <v>0</v>
      </c>
      <c r="V1324">
        <f t="shared" si="271"/>
        <v>2015</v>
      </c>
    </row>
    <row r="1325" spans="1:22" x14ac:dyDescent="0.25">
      <c r="A1325" s="5">
        <v>1323</v>
      </c>
      <c r="B1325" s="1">
        <v>42159</v>
      </c>
      <c r="C1325" s="2">
        <v>182.085205</v>
      </c>
      <c r="D1325" s="2">
        <v>134.41828899999999</v>
      </c>
      <c r="E1325" s="9">
        <f t="shared" si="272"/>
        <v>-3.9154781635489542</v>
      </c>
      <c r="F1325" s="2">
        <f t="array" ref="F1325:G1325">LINEST(C1225:C1324,D1225:D1324)</f>
        <v>1.380610246043311</v>
      </c>
      <c r="G1325" s="2">
        <v>0.42141611453808991</v>
      </c>
      <c r="H1325" s="2">
        <f t="shared" si="273"/>
        <v>186.00068316354896</v>
      </c>
      <c r="I1325" s="4">
        <f t="shared" si="274"/>
        <v>-0.42325876275920804</v>
      </c>
      <c r="J1325" t="str">
        <f>_xlfn.IFS(I1325&gt;Backtesting!$H$15,IF(OR(J1324=$J$3,J1324=$J$5),$J$5,$J$3),I1325&lt;-Backtesting!$H$15,IF(OR(J1324=$J$4,J1324=$J$5),$J$5,$J$4),TRUE,IF(OR(J1324=$J$7,J1324=$J$6),$J$7,$J$6))</f>
        <v>Do nothing</v>
      </c>
      <c r="K1325" t="str">
        <f t="shared" si="275"/>
        <v>Null</v>
      </c>
      <c r="L1325" t="str">
        <f t="shared" si="276"/>
        <v>Null</v>
      </c>
      <c r="M1325" s="7">
        <f t="shared" si="264"/>
        <v>0</v>
      </c>
      <c r="N1325" s="7">
        <f t="shared" si="265"/>
        <v>0</v>
      </c>
      <c r="O1325" s="10">
        <f t="shared" si="266"/>
        <v>0</v>
      </c>
      <c r="P1325" s="4">
        <f t="shared" si="277"/>
        <v>73.407358333333264</v>
      </c>
      <c r="Q1325" s="19">
        <f t="shared" si="267"/>
        <v>73.407358333333264</v>
      </c>
      <c r="R1325" s="2">
        <f t="shared" si="268"/>
        <v>0</v>
      </c>
      <c r="S1325" s="2">
        <f t="shared" si="269"/>
        <v>0</v>
      </c>
      <c r="T1325" s="19">
        <f t="shared" si="270"/>
        <v>73.407358333333264</v>
      </c>
      <c r="U1325" s="19">
        <f t="shared" si="278"/>
        <v>0</v>
      </c>
      <c r="V1325">
        <f t="shared" si="271"/>
        <v>2015</v>
      </c>
    </row>
    <row r="1326" spans="1:22" x14ac:dyDescent="0.25">
      <c r="A1326" s="5">
        <v>1324</v>
      </c>
      <c r="B1326" s="1">
        <v>42160</v>
      </c>
      <c r="C1326" s="2">
        <v>185.74520899999999</v>
      </c>
      <c r="D1326" s="2">
        <v>136.53175400000001</v>
      </c>
      <c r="E1326" s="9">
        <f t="shared" si="272"/>
        <v>-3.0533795579579532</v>
      </c>
      <c r="F1326" s="2">
        <f t="array" ref="F1326:G1326">LINEST(C1226:C1325,D1226:D1325)</f>
        <v>1.3992528414836145</v>
      </c>
      <c r="G1326" s="2">
        <v>-2.2438561792839096</v>
      </c>
      <c r="H1326" s="2">
        <f t="shared" si="273"/>
        <v>188.79858855795794</v>
      </c>
      <c r="I1326" s="4">
        <f t="shared" si="274"/>
        <v>-0.25804287408592491</v>
      </c>
      <c r="J1326" t="str">
        <f>_xlfn.IFS(I1326&gt;Backtesting!$H$15,IF(OR(J1325=$J$3,J1325=$J$5),$J$5,$J$3),I1326&lt;-Backtesting!$H$15,IF(OR(J1325=$J$4,J1325=$J$5),$J$5,$J$4),TRUE,IF(OR(J1325=$J$7,J1325=$J$6),$J$7,$J$6))</f>
        <v>Do nothing</v>
      </c>
      <c r="K1326" t="str">
        <f t="shared" si="275"/>
        <v>Null</v>
      </c>
      <c r="L1326" t="str">
        <f t="shared" si="276"/>
        <v>Null</v>
      </c>
      <c r="M1326" s="7">
        <f t="shared" si="264"/>
        <v>0</v>
      </c>
      <c r="N1326" s="7">
        <f t="shared" si="265"/>
        <v>0</v>
      </c>
      <c r="O1326" s="10">
        <f t="shared" si="266"/>
        <v>0</v>
      </c>
      <c r="P1326" s="4">
        <f t="shared" si="277"/>
        <v>73.407358333333264</v>
      </c>
      <c r="Q1326" s="19">
        <f t="shared" si="267"/>
        <v>73.407358333333264</v>
      </c>
      <c r="R1326" s="2">
        <f t="shared" si="268"/>
        <v>0</v>
      </c>
      <c r="S1326" s="2">
        <f t="shared" si="269"/>
        <v>0</v>
      </c>
      <c r="T1326" s="19">
        <f t="shared" si="270"/>
        <v>73.407358333333264</v>
      </c>
      <c r="U1326" s="19">
        <f t="shared" si="278"/>
        <v>0</v>
      </c>
      <c r="V1326">
        <f t="shared" si="271"/>
        <v>2015</v>
      </c>
    </row>
    <row r="1327" spans="1:22" x14ac:dyDescent="0.25">
      <c r="A1327" s="5">
        <v>1325</v>
      </c>
      <c r="B1327" s="1">
        <v>42163</v>
      </c>
      <c r="C1327" s="2">
        <v>184.830185</v>
      </c>
      <c r="D1327" s="2">
        <v>135.68634</v>
      </c>
      <c r="E1327" s="9">
        <f t="shared" si="272"/>
        <v>-2.7581742522790762</v>
      </c>
      <c r="F1327" s="2">
        <f t="array" ref="F1327:G1327">LINEST(C1227:C1326,D1227:D1326)</f>
        <v>1.4070516374756432</v>
      </c>
      <c r="G1327" s="2">
        <v>-3.3293276277977952</v>
      </c>
      <c r="H1327" s="2">
        <f t="shared" si="273"/>
        <v>187.58835925227908</v>
      </c>
      <c r="I1327" s="4">
        <f t="shared" si="274"/>
        <v>-0.22057838258334531</v>
      </c>
      <c r="J1327" t="str">
        <f>_xlfn.IFS(I1327&gt;Backtesting!$H$15,IF(OR(J1326=$J$3,J1326=$J$5),$J$5,$J$3),I1327&lt;-Backtesting!$H$15,IF(OR(J1326=$J$4,J1326=$J$5),$J$5,$J$4),TRUE,IF(OR(J1326=$J$7,J1326=$J$6),$J$7,$J$6))</f>
        <v>Do nothing</v>
      </c>
      <c r="K1327" t="str">
        <f t="shared" si="275"/>
        <v>Null</v>
      </c>
      <c r="L1327" t="str">
        <f t="shared" si="276"/>
        <v>Null</v>
      </c>
      <c r="M1327" s="7">
        <f t="shared" si="264"/>
        <v>0</v>
      </c>
      <c r="N1327" s="7">
        <f t="shared" si="265"/>
        <v>0</v>
      </c>
      <c r="O1327" s="10">
        <f t="shared" si="266"/>
        <v>0</v>
      </c>
      <c r="P1327" s="4">
        <f t="shared" si="277"/>
        <v>73.407358333333264</v>
      </c>
      <c r="Q1327" s="19">
        <f t="shared" si="267"/>
        <v>73.407358333333264</v>
      </c>
      <c r="R1327" s="2">
        <f t="shared" si="268"/>
        <v>0</v>
      </c>
      <c r="S1327" s="2">
        <f t="shared" si="269"/>
        <v>0</v>
      </c>
      <c r="T1327" s="19">
        <f t="shared" si="270"/>
        <v>73.407358333333264</v>
      </c>
      <c r="U1327" s="19">
        <f t="shared" si="278"/>
        <v>0</v>
      </c>
      <c r="V1327">
        <f t="shared" si="271"/>
        <v>2015</v>
      </c>
    </row>
    <row r="1328" spans="1:22" x14ac:dyDescent="0.25">
      <c r="A1328" s="5">
        <v>1326</v>
      </c>
      <c r="B1328" s="1">
        <v>42164</v>
      </c>
      <c r="C1328" s="2">
        <v>183.000214</v>
      </c>
      <c r="D1328" s="2">
        <v>134.840958</v>
      </c>
      <c r="E1328" s="9">
        <f t="shared" si="272"/>
        <v>-3.3218343569779449</v>
      </c>
      <c r="F1328" s="2">
        <f t="array" ref="F1328:G1328">LINEST(C1228:C1327,D1228:D1327)</f>
        <v>1.419953173199636</v>
      </c>
      <c r="G1328" s="2">
        <v>-5.1457978324008877</v>
      </c>
      <c r="H1328" s="2">
        <f t="shared" si="273"/>
        <v>186.32204835697794</v>
      </c>
      <c r="I1328" s="4">
        <f t="shared" si="274"/>
        <v>-0.36019797356533023</v>
      </c>
      <c r="J1328" t="str">
        <f>_xlfn.IFS(I1328&gt;Backtesting!$H$15,IF(OR(J1327=$J$3,J1327=$J$5),$J$5,$J$3),I1328&lt;-Backtesting!$H$15,IF(OR(J1327=$J$4,J1327=$J$5),$J$5,$J$4),TRUE,IF(OR(J1327=$J$7,J1327=$J$6),$J$7,$J$6))</f>
        <v>Do nothing</v>
      </c>
      <c r="K1328" t="str">
        <f t="shared" si="275"/>
        <v>Null</v>
      </c>
      <c r="L1328" t="str">
        <f t="shared" si="276"/>
        <v>Null</v>
      </c>
      <c r="M1328" s="7">
        <f t="shared" si="264"/>
        <v>0</v>
      </c>
      <c r="N1328" s="7">
        <f t="shared" si="265"/>
        <v>0</v>
      </c>
      <c r="O1328" s="10">
        <f t="shared" si="266"/>
        <v>0</v>
      </c>
      <c r="P1328" s="4">
        <f t="shared" si="277"/>
        <v>73.407358333333264</v>
      </c>
      <c r="Q1328" s="19">
        <f t="shared" si="267"/>
        <v>73.407358333333264</v>
      </c>
      <c r="R1328" s="2">
        <f t="shared" si="268"/>
        <v>0</v>
      </c>
      <c r="S1328" s="2">
        <f t="shared" si="269"/>
        <v>0</v>
      </c>
      <c r="T1328" s="19">
        <f t="shared" si="270"/>
        <v>73.407358333333264</v>
      </c>
      <c r="U1328" s="19">
        <f t="shared" si="278"/>
        <v>0</v>
      </c>
      <c r="V1328">
        <f t="shared" si="271"/>
        <v>2015</v>
      </c>
    </row>
    <row r="1329" spans="1:22" x14ac:dyDescent="0.25">
      <c r="A1329" s="5">
        <v>1327</v>
      </c>
      <c r="B1329" s="1">
        <v>42165</v>
      </c>
      <c r="C1329" s="2">
        <v>183.000214</v>
      </c>
      <c r="D1329" s="2">
        <v>134.840958</v>
      </c>
      <c r="E1329" s="9">
        <f t="shared" si="272"/>
        <v>-3.1925549598513214</v>
      </c>
      <c r="F1329" s="2">
        <f t="array" ref="F1329:G1329">LINEST(C1229:C1328,D1229:D1328)</f>
        <v>1.433562402665582</v>
      </c>
      <c r="G1329" s="2">
        <v>-7.1101587683575076</v>
      </c>
      <c r="H1329" s="2">
        <f t="shared" si="273"/>
        <v>186.19276895985132</v>
      </c>
      <c r="I1329" s="4">
        <f t="shared" si="274"/>
        <v>-0.33123425841783694</v>
      </c>
      <c r="J1329" t="str">
        <f>_xlfn.IFS(I1329&gt;Backtesting!$H$15,IF(OR(J1328=$J$3,J1328=$J$5),$J$5,$J$3),I1329&lt;-Backtesting!$H$15,IF(OR(J1328=$J$4,J1328=$J$5),$J$5,$J$4),TRUE,IF(OR(J1328=$J$7,J1328=$J$6),$J$7,$J$6))</f>
        <v>Do nothing</v>
      </c>
      <c r="K1329" t="str">
        <f t="shared" si="275"/>
        <v>Null</v>
      </c>
      <c r="L1329" t="str">
        <f t="shared" si="276"/>
        <v>Null</v>
      </c>
      <c r="M1329" s="7">
        <f t="shared" si="264"/>
        <v>0</v>
      </c>
      <c r="N1329" s="7">
        <f t="shared" si="265"/>
        <v>0</v>
      </c>
      <c r="O1329" s="10">
        <f t="shared" si="266"/>
        <v>0</v>
      </c>
      <c r="P1329" s="4">
        <f t="shared" si="277"/>
        <v>73.407358333333264</v>
      </c>
      <c r="Q1329" s="19">
        <f t="shared" si="267"/>
        <v>73.407358333333264</v>
      </c>
      <c r="R1329" s="2">
        <f t="shared" si="268"/>
        <v>0</v>
      </c>
      <c r="S1329" s="2">
        <f t="shared" si="269"/>
        <v>0</v>
      </c>
      <c r="T1329" s="19">
        <f t="shared" si="270"/>
        <v>73.407358333333264</v>
      </c>
      <c r="U1329" s="19">
        <f t="shared" si="278"/>
        <v>0</v>
      </c>
      <c r="V1329">
        <f t="shared" si="271"/>
        <v>2015</v>
      </c>
    </row>
    <row r="1330" spans="1:22" x14ac:dyDescent="0.25">
      <c r="A1330" s="5">
        <v>1328</v>
      </c>
      <c r="B1330" s="1">
        <v>42166</v>
      </c>
      <c r="C1330" s="2">
        <v>187.575211</v>
      </c>
      <c r="D1330" s="2">
        <v>136.109039</v>
      </c>
      <c r="E1330" s="9">
        <f t="shared" si="272"/>
        <v>-0.29897186123443475</v>
      </c>
      <c r="F1330" s="2">
        <f t="array" ref="F1330:G1330">LINEST(C1230:C1329,D1230:D1329)</f>
        <v>1.4538439683426614</v>
      </c>
      <c r="G1330" s="2">
        <v>-10.007122525831619</v>
      </c>
      <c r="H1330" s="2">
        <f t="shared" si="273"/>
        <v>187.87418286123443</v>
      </c>
      <c r="I1330" s="4">
        <f t="shared" si="274"/>
        <v>0.29062479202997171</v>
      </c>
      <c r="J1330" t="str">
        <f>_xlfn.IFS(I1330&gt;Backtesting!$H$15,IF(OR(J1329=$J$3,J1329=$J$5),$J$5,$J$3),I1330&lt;-Backtesting!$H$15,IF(OR(J1329=$J$4,J1329=$J$5),$J$5,$J$4),TRUE,IF(OR(J1329=$J$7,J1329=$J$6),$J$7,$J$6))</f>
        <v>Do nothing</v>
      </c>
      <c r="K1330" t="str">
        <f t="shared" si="275"/>
        <v>Null</v>
      </c>
      <c r="L1330" t="str">
        <f t="shared" si="276"/>
        <v>Null</v>
      </c>
      <c r="M1330" s="7">
        <f t="shared" si="264"/>
        <v>0</v>
      </c>
      <c r="N1330" s="7">
        <f t="shared" si="265"/>
        <v>0</v>
      </c>
      <c r="O1330" s="10">
        <f t="shared" si="266"/>
        <v>0</v>
      </c>
      <c r="P1330" s="4">
        <f t="shared" si="277"/>
        <v>73.407358333333264</v>
      </c>
      <c r="Q1330" s="19">
        <f t="shared" si="267"/>
        <v>73.407358333333264</v>
      </c>
      <c r="R1330" s="2">
        <f t="shared" si="268"/>
        <v>0</v>
      </c>
      <c r="S1330" s="2">
        <f t="shared" si="269"/>
        <v>0</v>
      </c>
      <c r="T1330" s="19">
        <f t="shared" si="270"/>
        <v>73.407358333333264</v>
      </c>
      <c r="U1330" s="19">
        <f t="shared" si="278"/>
        <v>0</v>
      </c>
      <c r="V1330">
        <f t="shared" si="271"/>
        <v>2015</v>
      </c>
    </row>
    <row r="1331" spans="1:22" x14ac:dyDescent="0.25">
      <c r="A1331" s="5">
        <v>1329</v>
      </c>
      <c r="B1331" s="1">
        <v>42167</v>
      </c>
      <c r="C1331" s="2">
        <v>186.660202</v>
      </c>
      <c r="D1331" s="2">
        <v>135.68634</v>
      </c>
      <c r="E1331" s="9">
        <f t="shared" si="272"/>
        <v>-0.5779955031458428</v>
      </c>
      <c r="F1331" s="2">
        <f t="array" ref="F1331:G1331">LINEST(C1231:C1330,D1231:D1330)</f>
        <v>1.4600879004095966</v>
      </c>
      <c r="G1331" s="2">
        <v>-10.875785781716814</v>
      </c>
      <c r="H1331" s="2">
        <f t="shared" si="273"/>
        <v>187.23819750314584</v>
      </c>
      <c r="I1331" s="4">
        <f t="shared" si="274"/>
        <v>0.22382045096381331</v>
      </c>
      <c r="J1331" t="str">
        <f>_xlfn.IFS(I1331&gt;Backtesting!$H$15,IF(OR(J1330=$J$3,J1330=$J$5),$J$5,$J$3),I1331&lt;-Backtesting!$H$15,IF(OR(J1330=$J$4,J1330=$J$5),$J$5,$J$4),TRUE,IF(OR(J1330=$J$7,J1330=$J$6),$J$7,$J$6))</f>
        <v>Do nothing</v>
      </c>
      <c r="K1331" t="str">
        <f t="shared" si="275"/>
        <v>Null</v>
      </c>
      <c r="L1331" t="str">
        <f t="shared" si="276"/>
        <v>Null</v>
      </c>
      <c r="M1331" s="7">
        <f t="shared" si="264"/>
        <v>0</v>
      </c>
      <c r="N1331" s="7">
        <f t="shared" si="265"/>
        <v>0</v>
      </c>
      <c r="O1331" s="10">
        <f t="shared" si="266"/>
        <v>0</v>
      </c>
      <c r="P1331" s="4">
        <f t="shared" si="277"/>
        <v>73.407358333333264</v>
      </c>
      <c r="Q1331" s="19">
        <f t="shared" si="267"/>
        <v>73.407358333333264</v>
      </c>
      <c r="R1331" s="2">
        <f t="shared" si="268"/>
        <v>0</v>
      </c>
      <c r="S1331" s="2">
        <f t="shared" si="269"/>
        <v>0</v>
      </c>
      <c r="T1331" s="19">
        <f t="shared" si="270"/>
        <v>73.407358333333264</v>
      </c>
      <c r="U1331" s="19">
        <f t="shared" si="278"/>
        <v>0</v>
      </c>
      <c r="V1331">
        <f t="shared" si="271"/>
        <v>2015</v>
      </c>
    </row>
    <row r="1332" spans="1:22" x14ac:dyDescent="0.25">
      <c r="A1332" s="5">
        <v>1330</v>
      </c>
      <c r="B1332" s="1">
        <v>42170</v>
      </c>
      <c r="C1332" s="2">
        <v>183.000214</v>
      </c>
      <c r="D1332" s="2">
        <v>135.68634</v>
      </c>
      <c r="E1332" s="9">
        <f t="shared" si="272"/>
        <v>-4.1975408560938376</v>
      </c>
      <c r="F1332" s="2">
        <f t="array" ref="F1332:G1332">LINEST(C1232:C1331,D1232:D1331)</f>
        <v>1.4706770423900162</v>
      </c>
      <c r="G1332" s="2">
        <v>-12.353030347832316</v>
      </c>
      <c r="H1332" s="2">
        <f t="shared" si="273"/>
        <v>187.19775485609384</v>
      </c>
      <c r="I1332" s="4">
        <f t="shared" si="274"/>
        <v>-0.56457186624726874</v>
      </c>
      <c r="J1332" t="str">
        <f>_xlfn.IFS(I1332&gt;Backtesting!$H$15,IF(OR(J1331=$J$3,J1331=$J$5),$J$5,$J$3),I1332&lt;-Backtesting!$H$15,IF(OR(J1331=$J$4,J1331=$J$5),$J$5,$J$4),TRUE,IF(OR(J1331=$J$7,J1331=$J$6),$J$7,$J$6))</f>
        <v>Do nothing</v>
      </c>
      <c r="K1332" t="str">
        <f t="shared" si="275"/>
        <v>Null</v>
      </c>
      <c r="L1332" t="str">
        <f t="shared" si="276"/>
        <v>Null</v>
      </c>
      <c r="M1332" s="7">
        <f t="shared" ref="M1332:M1395" si="279">_xlfn.IFS(L1331="Null",_xlfn.IFS(L1332="KBANK",C1332,L1332="SCB",D1332,TRUE,0),AND(L1331="KBANK",L1332="Null"),D1332,AND(L1331="SCB",L1332="Null"),C1332,TRUE,0)</f>
        <v>0</v>
      </c>
      <c r="N1332" s="7">
        <f t="shared" ref="N1332:N1395" si="280">_xlfn.IFS(K1331="Null",_xlfn.IFS(K1332="KBANK",-C1332,K1332="SCB",-D1332,TRUE,0),AND(K1331="KBANK",K1332="Null"),-D1332,AND(K1331="SCB",K1332="Null"),-C1332,TRUE,0)</f>
        <v>0</v>
      </c>
      <c r="O1332" s="10">
        <f t="shared" ref="O1332:O1395" si="281">SUM(M1332:N1332)</f>
        <v>0</v>
      </c>
      <c r="P1332" s="4">
        <f t="shared" si="277"/>
        <v>73.407358333333264</v>
      </c>
      <c r="Q1332" s="19">
        <f t="shared" si="267"/>
        <v>73.407358333333264</v>
      </c>
      <c r="R1332" s="2">
        <f t="shared" si="268"/>
        <v>0</v>
      </c>
      <c r="S1332" s="2">
        <f t="shared" si="269"/>
        <v>0</v>
      </c>
      <c r="T1332" s="19">
        <f t="shared" si="270"/>
        <v>73.407358333333264</v>
      </c>
      <c r="U1332" s="19">
        <f t="shared" si="278"/>
        <v>0</v>
      </c>
      <c r="V1332">
        <f t="shared" si="271"/>
        <v>2015</v>
      </c>
    </row>
    <row r="1333" spans="1:22" x14ac:dyDescent="0.25">
      <c r="A1333" s="5">
        <v>1331</v>
      </c>
      <c r="B1333" s="1">
        <v>42171</v>
      </c>
      <c r="C1333" s="2">
        <v>183.000214</v>
      </c>
      <c r="D1333" s="2">
        <v>134.840958</v>
      </c>
      <c r="E1333" s="9">
        <f t="shared" si="272"/>
        <v>-2.8233371175912509</v>
      </c>
      <c r="F1333" s="2">
        <f t="array" ref="F1333:G1333">LINEST(C1233:C1332,D1233:D1332)</f>
        <v>1.4862958573035709</v>
      </c>
      <c r="G1333" s="2">
        <v>-14.590006152653558</v>
      </c>
      <c r="H1333" s="2">
        <f t="shared" si="273"/>
        <v>185.82355111759125</v>
      </c>
      <c r="I1333" s="4">
        <f t="shared" si="274"/>
        <v>-0.27168781642407752</v>
      </c>
      <c r="J1333" t="str">
        <f>_xlfn.IFS(I1333&gt;Backtesting!$H$15,IF(OR(J1332=$J$3,J1332=$J$5),$J$5,$J$3),I1333&lt;-Backtesting!$H$15,IF(OR(J1332=$J$4,J1332=$J$5),$J$5,$J$4),TRUE,IF(OR(J1332=$J$7,J1332=$J$6),$J$7,$J$6))</f>
        <v>Do nothing</v>
      </c>
      <c r="K1333" t="str">
        <f t="shared" si="275"/>
        <v>Null</v>
      </c>
      <c r="L1333" t="str">
        <f t="shared" si="276"/>
        <v>Null</v>
      </c>
      <c r="M1333" s="7">
        <f t="shared" si="279"/>
        <v>0</v>
      </c>
      <c r="N1333" s="7">
        <f t="shared" si="280"/>
        <v>0</v>
      </c>
      <c r="O1333" s="10">
        <f t="shared" si="281"/>
        <v>0</v>
      </c>
      <c r="P1333" s="4">
        <f t="shared" si="277"/>
        <v>73.407358333333264</v>
      </c>
      <c r="Q1333" s="19">
        <f t="shared" si="267"/>
        <v>73.407358333333264</v>
      </c>
      <c r="R1333" s="2">
        <f t="shared" si="268"/>
        <v>0</v>
      </c>
      <c r="S1333" s="2">
        <f t="shared" si="269"/>
        <v>0</v>
      </c>
      <c r="T1333" s="19">
        <f t="shared" si="270"/>
        <v>73.407358333333264</v>
      </c>
      <c r="U1333" s="19">
        <f t="shared" si="278"/>
        <v>0</v>
      </c>
      <c r="V1333">
        <f t="shared" si="271"/>
        <v>2015</v>
      </c>
    </row>
    <row r="1334" spans="1:22" x14ac:dyDescent="0.25">
      <c r="A1334" s="5">
        <v>1332</v>
      </c>
      <c r="B1334" s="1">
        <v>42172</v>
      </c>
      <c r="C1334" s="2">
        <v>182.085205</v>
      </c>
      <c r="D1334" s="2">
        <v>135.68634</v>
      </c>
      <c r="E1334" s="9">
        <f t="shared" si="272"/>
        <v>-4.8991845614545753</v>
      </c>
      <c r="F1334" s="2">
        <f t="array" ref="F1334:G1334">LINEST(C1234:C1333,D1234:D1333)</f>
        <v>1.5012481132516227</v>
      </c>
      <c r="G1334" s="2">
        <v>-16.714472357563608</v>
      </c>
      <c r="H1334" s="2">
        <f t="shared" si="273"/>
        <v>186.98438956145458</v>
      </c>
      <c r="I1334" s="4">
        <f t="shared" si="274"/>
        <v>-0.72459724704949768</v>
      </c>
      <c r="J1334" t="str">
        <f>_xlfn.IFS(I1334&gt;Backtesting!$H$15,IF(OR(J1333=$J$3,J1333=$J$5),$J$5,$J$3),I1334&lt;-Backtesting!$H$15,IF(OR(J1333=$J$4,J1333=$J$5),$J$5,$J$4),TRUE,IF(OR(J1333=$J$7,J1333=$J$6),$J$7,$J$6))</f>
        <v>Do nothing</v>
      </c>
      <c r="K1334" t="str">
        <f t="shared" si="275"/>
        <v>Null</v>
      </c>
      <c r="L1334" t="str">
        <f t="shared" si="276"/>
        <v>Null</v>
      </c>
      <c r="M1334" s="7">
        <f t="shared" si="279"/>
        <v>0</v>
      </c>
      <c r="N1334" s="7">
        <f t="shared" si="280"/>
        <v>0</v>
      </c>
      <c r="O1334" s="10">
        <f t="shared" si="281"/>
        <v>0</v>
      </c>
      <c r="P1334" s="4">
        <f t="shared" si="277"/>
        <v>73.407358333333264</v>
      </c>
      <c r="Q1334" s="19">
        <f t="shared" ref="Q1334:Q1397" si="282">P1334+O1334</f>
        <v>73.407358333333264</v>
      </c>
      <c r="R1334" s="2">
        <f t="shared" ref="R1334:R1397" si="283">_xlfn.IFS(K1334="KBANK",C1334,K1334="SCB",D1334,K1334="Null",0)</f>
        <v>0</v>
      </c>
      <c r="S1334" s="2">
        <f t="shared" ref="S1334:S1397" si="284">_xlfn.IFS(L1334="KBANK",-C1334,L1334="SCB",-D1334,L1334="Null",0)</f>
        <v>0</v>
      </c>
      <c r="T1334" s="19">
        <f t="shared" ref="T1334:T1397" si="285">SUM(Q1334:S1334)</f>
        <v>73.407358333333264</v>
      </c>
      <c r="U1334" s="19">
        <f t="shared" si="278"/>
        <v>0</v>
      </c>
      <c r="V1334">
        <f t="shared" si="271"/>
        <v>2015</v>
      </c>
    </row>
    <row r="1335" spans="1:22" x14ac:dyDescent="0.25">
      <c r="A1335" s="5">
        <v>1333</v>
      </c>
      <c r="B1335" s="1">
        <v>42173</v>
      </c>
      <c r="C1335" s="2">
        <v>183.000214</v>
      </c>
      <c r="D1335" s="2">
        <v>135.26365699999999</v>
      </c>
      <c r="E1335" s="9">
        <f t="shared" si="272"/>
        <v>-3.2096823254283606</v>
      </c>
      <c r="F1335" s="2">
        <f t="array" ref="F1335:G1335">LINEST(C1235:C1334,D1235:D1334)</f>
        <v>1.5184407111417511</v>
      </c>
      <c r="G1335" s="2">
        <v>-19.179947201285529</v>
      </c>
      <c r="H1335" s="2">
        <f t="shared" si="273"/>
        <v>186.20989632542836</v>
      </c>
      <c r="I1335" s="4">
        <f t="shared" si="274"/>
        <v>-0.35901487327247605</v>
      </c>
      <c r="J1335" t="str">
        <f>_xlfn.IFS(I1335&gt;Backtesting!$H$15,IF(OR(J1334=$J$3,J1334=$J$5),$J$5,$J$3),I1335&lt;-Backtesting!$H$15,IF(OR(J1334=$J$4,J1334=$J$5),$J$5,$J$4),TRUE,IF(OR(J1334=$J$7,J1334=$J$6),$J$7,$J$6))</f>
        <v>Do nothing</v>
      </c>
      <c r="K1335" t="str">
        <f t="shared" si="275"/>
        <v>Null</v>
      </c>
      <c r="L1335" t="str">
        <f t="shared" si="276"/>
        <v>Null</v>
      </c>
      <c r="M1335" s="7">
        <f t="shared" si="279"/>
        <v>0</v>
      </c>
      <c r="N1335" s="7">
        <f t="shared" si="280"/>
        <v>0</v>
      </c>
      <c r="O1335" s="10">
        <f t="shared" si="281"/>
        <v>0</v>
      </c>
      <c r="P1335" s="4">
        <f t="shared" si="277"/>
        <v>73.407358333333264</v>
      </c>
      <c r="Q1335" s="19">
        <f t="shared" si="282"/>
        <v>73.407358333333264</v>
      </c>
      <c r="R1335" s="2">
        <f t="shared" si="283"/>
        <v>0</v>
      </c>
      <c r="S1335" s="2">
        <f t="shared" si="284"/>
        <v>0</v>
      </c>
      <c r="T1335" s="19">
        <f t="shared" si="285"/>
        <v>73.407358333333264</v>
      </c>
      <c r="U1335" s="19">
        <f t="shared" si="278"/>
        <v>0</v>
      </c>
      <c r="V1335">
        <f t="shared" si="271"/>
        <v>2015</v>
      </c>
    </row>
    <row r="1336" spans="1:22" x14ac:dyDescent="0.25">
      <c r="A1336" s="5">
        <v>1334</v>
      </c>
      <c r="B1336" s="1">
        <v>42174</v>
      </c>
      <c r="C1336" s="2">
        <v>180.25520299999999</v>
      </c>
      <c r="D1336" s="2">
        <v>133.57287600000001</v>
      </c>
      <c r="E1336" s="9">
        <f t="shared" si="272"/>
        <v>-3.2501821067072285</v>
      </c>
      <c r="F1336" s="2">
        <f t="array" ref="F1336:G1336">LINEST(C1236:C1335,D1236:D1335)</f>
        <v>1.5360340247466402</v>
      </c>
      <c r="G1336" s="2">
        <v>-21.667097212556683</v>
      </c>
      <c r="H1336" s="2">
        <f t="shared" si="273"/>
        <v>183.50538510670722</v>
      </c>
      <c r="I1336" s="4">
        <f t="shared" si="274"/>
        <v>-0.37537598536535155</v>
      </c>
      <c r="J1336" t="str">
        <f>_xlfn.IFS(I1336&gt;Backtesting!$H$15,IF(OR(J1335=$J$3,J1335=$J$5),$J$5,$J$3),I1336&lt;-Backtesting!$H$15,IF(OR(J1335=$J$4,J1335=$J$5),$J$5,$J$4),TRUE,IF(OR(J1335=$J$7,J1335=$J$6),$J$7,$J$6))</f>
        <v>Do nothing</v>
      </c>
      <c r="K1336" t="str">
        <f t="shared" si="275"/>
        <v>Null</v>
      </c>
      <c r="L1336" t="str">
        <f t="shared" si="276"/>
        <v>Null</v>
      </c>
      <c r="M1336" s="7">
        <f t="shared" si="279"/>
        <v>0</v>
      </c>
      <c r="N1336" s="7">
        <f t="shared" si="280"/>
        <v>0</v>
      </c>
      <c r="O1336" s="10">
        <f t="shared" si="281"/>
        <v>0</v>
      </c>
      <c r="P1336" s="4">
        <f t="shared" si="277"/>
        <v>73.407358333333264</v>
      </c>
      <c r="Q1336" s="19">
        <f t="shared" si="282"/>
        <v>73.407358333333264</v>
      </c>
      <c r="R1336" s="2">
        <f t="shared" si="283"/>
        <v>0</v>
      </c>
      <c r="S1336" s="2">
        <f t="shared" si="284"/>
        <v>0</v>
      </c>
      <c r="T1336" s="19">
        <f t="shared" si="285"/>
        <v>73.407358333333264</v>
      </c>
      <c r="U1336" s="19">
        <f t="shared" si="278"/>
        <v>0</v>
      </c>
      <c r="V1336">
        <f t="shared" si="271"/>
        <v>2015</v>
      </c>
    </row>
    <row r="1337" spans="1:22" x14ac:dyDescent="0.25">
      <c r="A1337" s="5">
        <v>1335</v>
      </c>
      <c r="B1337" s="1">
        <v>42177</v>
      </c>
      <c r="C1337" s="2">
        <v>183.000214</v>
      </c>
      <c r="D1337" s="2">
        <v>134.840958</v>
      </c>
      <c r="E1337" s="9">
        <f t="shared" si="272"/>
        <v>-2.3498018058847379</v>
      </c>
      <c r="F1337" s="2">
        <f t="array" ref="F1337:G1337">LINEST(C1237:C1336,D1237:D1336)</f>
        <v>1.5516127403108417</v>
      </c>
      <c r="G1337" s="2">
        <v>-23.870932542634392</v>
      </c>
      <c r="H1337" s="2">
        <f t="shared" si="273"/>
        <v>185.35001580588474</v>
      </c>
      <c r="I1337" s="4">
        <f t="shared" si="274"/>
        <v>-0.18823303073276254</v>
      </c>
      <c r="J1337" t="str">
        <f>_xlfn.IFS(I1337&gt;Backtesting!$H$15,IF(OR(J1336=$J$3,J1336=$J$5),$J$5,$J$3),I1337&lt;-Backtesting!$H$15,IF(OR(J1336=$J$4,J1336=$J$5),$J$5,$J$4),TRUE,IF(OR(J1336=$J$7,J1336=$J$6),$J$7,$J$6))</f>
        <v>Do nothing</v>
      </c>
      <c r="K1337" t="str">
        <f t="shared" si="275"/>
        <v>Null</v>
      </c>
      <c r="L1337" t="str">
        <f t="shared" si="276"/>
        <v>Null</v>
      </c>
      <c r="M1337" s="7">
        <f t="shared" si="279"/>
        <v>0</v>
      </c>
      <c r="N1337" s="7">
        <f t="shared" si="280"/>
        <v>0</v>
      </c>
      <c r="O1337" s="10">
        <f t="shared" si="281"/>
        <v>0</v>
      </c>
      <c r="P1337" s="4">
        <f t="shared" si="277"/>
        <v>73.407358333333264</v>
      </c>
      <c r="Q1337" s="19">
        <f t="shared" si="282"/>
        <v>73.407358333333264</v>
      </c>
      <c r="R1337" s="2">
        <f t="shared" si="283"/>
        <v>0</v>
      </c>
      <c r="S1337" s="2">
        <f t="shared" si="284"/>
        <v>0</v>
      </c>
      <c r="T1337" s="19">
        <f t="shared" si="285"/>
        <v>73.407358333333264</v>
      </c>
      <c r="U1337" s="19">
        <f t="shared" si="278"/>
        <v>0</v>
      </c>
      <c r="V1337">
        <f t="shared" si="271"/>
        <v>2015</v>
      </c>
    </row>
    <row r="1338" spans="1:22" x14ac:dyDescent="0.25">
      <c r="A1338" s="5">
        <v>1336</v>
      </c>
      <c r="B1338" s="1">
        <v>42178</v>
      </c>
      <c r="C1338" s="2">
        <v>182.54269400000001</v>
      </c>
      <c r="D1338" s="2">
        <v>134.840958</v>
      </c>
      <c r="E1338" s="9">
        <f t="shared" si="272"/>
        <v>-2.7393307184388789</v>
      </c>
      <c r="F1338" s="2">
        <f t="array" ref="F1338:G1338">LINEST(C1238:C1337,D1238:D1337)</f>
        <v>1.5641230925061349</v>
      </c>
      <c r="G1338" s="2">
        <v>-25.62583150501095</v>
      </c>
      <c r="H1338" s="2">
        <f t="shared" si="273"/>
        <v>185.28202471843889</v>
      </c>
      <c r="I1338" s="4">
        <f t="shared" si="274"/>
        <v>-0.28414897180747734</v>
      </c>
      <c r="J1338" t="str">
        <f>_xlfn.IFS(I1338&gt;Backtesting!$H$15,IF(OR(J1337=$J$3,J1337=$J$5),$J$5,$J$3),I1338&lt;-Backtesting!$H$15,IF(OR(J1337=$J$4,J1337=$J$5),$J$5,$J$4),TRUE,IF(OR(J1337=$J$7,J1337=$J$6),$J$7,$J$6))</f>
        <v>Do nothing</v>
      </c>
      <c r="K1338" t="str">
        <f t="shared" si="275"/>
        <v>Null</v>
      </c>
      <c r="L1338" t="str">
        <f t="shared" si="276"/>
        <v>Null</v>
      </c>
      <c r="M1338" s="7">
        <f t="shared" si="279"/>
        <v>0</v>
      </c>
      <c r="N1338" s="7">
        <f t="shared" si="280"/>
        <v>0</v>
      </c>
      <c r="O1338" s="10">
        <f t="shared" si="281"/>
        <v>0</v>
      </c>
      <c r="P1338" s="4">
        <f t="shared" si="277"/>
        <v>73.407358333333264</v>
      </c>
      <c r="Q1338" s="19">
        <f t="shared" si="282"/>
        <v>73.407358333333264</v>
      </c>
      <c r="R1338" s="2">
        <f t="shared" si="283"/>
        <v>0</v>
      </c>
      <c r="S1338" s="2">
        <f t="shared" si="284"/>
        <v>0</v>
      </c>
      <c r="T1338" s="19">
        <f t="shared" si="285"/>
        <v>73.407358333333264</v>
      </c>
      <c r="U1338" s="19">
        <f t="shared" si="278"/>
        <v>0</v>
      </c>
      <c r="V1338">
        <f t="shared" si="271"/>
        <v>2015</v>
      </c>
    </row>
    <row r="1339" spans="1:22" x14ac:dyDescent="0.25">
      <c r="A1339" s="5">
        <v>1337</v>
      </c>
      <c r="B1339" s="1">
        <v>42179</v>
      </c>
      <c r="C1339" s="2">
        <v>182.085205</v>
      </c>
      <c r="D1339" s="2">
        <v>136.95446799999999</v>
      </c>
      <c r="E1339" s="9">
        <f t="shared" si="272"/>
        <v>-6.4408332527068524</v>
      </c>
      <c r="F1339" s="2">
        <f t="array" ref="F1339:G1339">LINEST(C1239:C1338,D1239:D1338)</f>
        <v>1.5761178561433919</v>
      </c>
      <c r="G1339" s="2">
        <v>-27.330344240711895</v>
      </c>
      <c r="H1339" s="2">
        <f t="shared" si="273"/>
        <v>188.52603825270685</v>
      </c>
      <c r="I1339" s="4">
        <f t="shared" si="274"/>
        <v>-1.0971183718988387</v>
      </c>
      <c r="J1339" t="str">
        <f>_xlfn.IFS(I1339&gt;Backtesting!$H$15,IF(OR(J1338=$J$3,J1338=$J$5),$J$5,$J$3),I1339&lt;-Backtesting!$H$15,IF(OR(J1338=$J$4,J1338=$J$5),$J$5,$J$4),TRUE,IF(OR(J1338=$J$7,J1338=$J$6),$J$7,$J$6))</f>
        <v>Do nothing</v>
      </c>
      <c r="K1339" t="str">
        <f t="shared" si="275"/>
        <v>Null</v>
      </c>
      <c r="L1339" t="str">
        <f t="shared" si="276"/>
        <v>Null</v>
      </c>
      <c r="M1339" s="7">
        <f t="shared" si="279"/>
        <v>0</v>
      </c>
      <c r="N1339" s="7">
        <f t="shared" si="280"/>
        <v>0</v>
      </c>
      <c r="O1339" s="10">
        <f t="shared" si="281"/>
        <v>0</v>
      </c>
      <c r="P1339" s="4">
        <f t="shared" si="277"/>
        <v>73.407358333333264</v>
      </c>
      <c r="Q1339" s="19">
        <f t="shared" si="282"/>
        <v>73.407358333333264</v>
      </c>
      <c r="R1339" s="2">
        <f t="shared" si="283"/>
        <v>0</v>
      </c>
      <c r="S1339" s="2">
        <f t="shared" si="284"/>
        <v>0</v>
      </c>
      <c r="T1339" s="19">
        <f t="shared" si="285"/>
        <v>73.407358333333264</v>
      </c>
      <c r="U1339" s="19">
        <f t="shared" si="278"/>
        <v>0</v>
      </c>
      <c r="V1339">
        <f t="shared" si="271"/>
        <v>2015</v>
      </c>
    </row>
    <row r="1340" spans="1:22" x14ac:dyDescent="0.25">
      <c r="A1340" s="5">
        <v>1338</v>
      </c>
      <c r="B1340" s="1">
        <v>42180</v>
      </c>
      <c r="C1340" s="2">
        <v>181.627701</v>
      </c>
      <c r="D1340" s="2">
        <v>136.95446799999999</v>
      </c>
      <c r="E1340" s="9">
        <f t="shared" si="272"/>
        <v>-6.7513176756888811</v>
      </c>
      <c r="F1340" s="2">
        <f t="array" ref="F1340:G1340">LINEST(C1240:C1339,D1240:D1339)</f>
        <v>1.5996939852386638</v>
      </c>
      <c r="G1340" s="2">
        <v>-30.706220035472143</v>
      </c>
      <c r="H1340" s="2">
        <f t="shared" si="273"/>
        <v>188.37901867568888</v>
      </c>
      <c r="I1340" s="4">
        <f t="shared" si="274"/>
        <v>-1.1451797081142436</v>
      </c>
      <c r="J1340" t="str">
        <f>_xlfn.IFS(I1340&gt;Backtesting!$H$15,IF(OR(J1339=$J$3,J1339=$J$5),$J$5,$J$3),I1340&lt;-Backtesting!$H$15,IF(OR(J1339=$J$4,J1339=$J$5),$J$5,$J$4),TRUE,IF(OR(J1339=$J$7,J1339=$J$6),$J$7,$J$6))</f>
        <v>Do nothing</v>
      </c>
      <c r="K1340" t="str">
        <f t="shared" si="275"/>
        <v>Null</v>
      </c>
      <c r="L1340" t="str">
        <f t="shared" si="276"/>
        <v>Null</v>
      </c>
      <c r="M1340" s="7">
        <f t="shared" si="279"/>
        <v>0</v>
      </c>
      <c r="N1340" s="7">
        <f t="shared" si="280"/>
        <v>0</v>
      </c>
      <c r="O1340" s="10">
        <f t="shared" si="281"/>
        <v>0</v>
      </c>
      <c r="P1340" s="4">
        <f t="shared" si="277"/>
        <v>73.407358333333264</v>
      </c>
      <c r="Q1340" s="19">
        <f t="shared" si="282"/>
        <v>73.407358333333264</v>
      </c>
      <c r="R1340" s="2">
        <f t="shared" si="283"/>
        <v>0</v>
      </c>
      <c r="S1340" s="2">
        <f t="shared" si="284"/>
        <v>0</v>
      </c>
      <c r="T1340" s="19">
        <f t="shared" si="285"/>
        <v>73.407358333333264</v>
      </c>
      <c r="U1340" s="19">
        <f t="shared" si="278"/>
        <v>0</v>
      </c>
      <c r="V1340">
        <f t="shared" si="271"/>
        <v>2015</v>
      </c>
    </row>
    <row r="1341" spans="1:22" x14ac:dyDescent="0.25">
      <c r="A1341" s="5">
        <v>1339</v>
      </c>
      <c r="B1341" s="1">
        <v>42181</v>
      </c>
      <c r="C1341" s="2">
        <v>183.000214</v>
      </c>
      <c r="D1341" s="2">
        <v>136.53175400000001</v>
      </c>
      <c r="E1341" s="9">
        <f t="shared" si="272"/>
        <v>-4.5313206403619972</v>
      </c>
      <c r="F1341" s="2">
        <f t="array" ref="F1341:G1341">LINEST(C1241:C1340,D1241:D1340)</f>
        <v>1.6290980239921113</v>
      </c>
      <c r="G1341" s="2">
        <v>-34.892076013215046</v>
      </c>
      <c r="H1341" s="2">
        <f t="shared" si="273"/>
        <v>187.531534640362</v>
      </c>
      <c r="I1341" s="4">
        <f t="shared" si="274"/>
        <v>-0.64653250275800289</v>
      </c>
      <c r="J1341" t="str">
        <f>_xlfn.IFS(I1341&gt;Backtesting!$H$15,IF(OR(J1340=$J$3,J1340=$J$5),$J$5,$J$3),I1341&lt;-Backtesting!$H$15,IF(OR(J1340=$J$4,J1340=$J$5),$J$5,$J$4),TRUE,IF(OR(J1340=$J$7,J1340=$J$6),$J$7,$J$6))</f>
        <v>Do nothing</v>
      </c>
      <c r="K1341" t="str">
        <f t="shared" si="275"/>
        <v>Null</v>
      </c>
      <c r="L1341" t="str">
        <f t="shared" si="276"/>
        <v>Null</v>
      </c>
      <c r="M1341" s="7">
        <f t="shared" si="279"/>
        <v>0</v>
      </c>
      <c r="N1341" s="7">
        <f t="shared" si="280"/>
        <v>0</v>
      </c>
      <c r="O1341" s="10">
        <f t="shared" si="281"/>
        <v>0</v>
      </c>
      <c r="P1341" s="4">
        <f t="shared" si="277"/>
        <v>73.407358333333264</v>
      </c>
      <c r="Q1341" s="19">
        <f t="shared" si="282"/>
        <v>73.407358333333264</v>
      </c>
      <c r="R1341" s="2">
        <f t="shared" si="283"/>
        <v>0</v>
      </c>
      <c r="S1341" s="2">
        <f t="shared" si="284"/>
        <v>0</v>
      </c>
      <c r="T1341" s="19">
        <f t="shared" si="285"/>
        <v>73.407358333333264</v>
      </c>
      <c r="U1341" s="19">
        <f t="shared" si="278"/>
        <v>0</v>
      </c>
      <c r="V1341">
        <f t="shared" si="271"/>
        <v>2015</v>
      </c>
    </row>
    <row r="1342" spans="1:22" x14ac:dyDescent="0.25">
      <c r="A1342" s="5">
        <v>1340</v>
      </c>
      <c r="B1342" s="1">
        <v>42184</v>
      </c>
      <c r="C1342" s="2">
        <v>178.88267500000001</v>
      </c>
      <c r="D1342" s="2">
        <v>136.109039</v>
      </c>
      <c r="E1342" s="9">
        <f t="shared" si="272"/>
        <v>-7.7849602105556244</v>
      </c>
      <c r="F1342" s="2">
        <f t="array" ref="F1342:G1342">LINEST(C1242:C1341,D1242:D1341)</f>
        <v>1.6648055147821863</v>
      </c>
      <c r="G1342" s="2">
        <v>-39.927443528348022</v>
      </c>
      <c r="H1342" s="2">
        <f t="shared" si="273"/>
        <v>186.66763521055563</v>
      </c>
      <c r="I1342" s="4">
        <f t="shared" si="274"/>
        <v>-1.3475430175833858</v>
      </c>
      <c r="J1342" t="str">
        <f>_xlfn.IFS(I1342&gt;Backtesting!$H$15,IF(OR(J1341=$J$3,J1341=$J$5),$J$5,$J$3),I1342&lt;-Backtesting!$H$15,IF(OR(J1341=$J$4,J1341=$J$5),$J$5,$J$4),TRUE,IF(OR(J1341=$J$7,J1341=$J$6),$J$7,$J$6))</f>
        <v>Do nothing</v>
      </c>
      <c r="K1342" t="str">
        <f t="shared" si="275"/>
        <v>Null</v>
      </c>
      <c r="L1342" t="str">
        <f t="shared" si="276"/>
        <v>Null</v>
      </c>
      <c r="M1342" s="7">
        <f t="shared" si="279"/>
        <v>0</v>
      </c>
      <c r="N1342" s="7">
        <f t="shared" si="280"/>
        <v>0</v>
      </c>
      <c r="O1342" s="10">
        <f t="shared" si="281"/>
        <v>0</v>
      </c>
      <c r="P1342" s="4">
        <f t="shared" si="277"/>
        <v>73.407358333333264</v>
      </c>
      <c r="Q1342" s="19">
        <f t="shared" si="282"/>
        <v>73.407358333333264</v>
      </c>
      <c r="R1342" s="2">
        <f t="shared" si="283"/>
        <v>0</v>
      </c>
      <c r="S1342" s="2">
        <f t="shared" si="284"/>
        <v>0</v>
      </c>
      <c r="T1342" s="19">
        <f t="shared" si="285"/>
        <v>73.407358333333264</v>
      </c>
      <c r="U1342" s="19">
        <f t="shared" si="278"/>
        <v>0</v>
      </c>
      <c r="V1342">
        <f t="shared" si="271"/>
        <v>2015</v>
      </c>
    </row>
    <row r="1343" spans="1:22" x14ac:dyDescent="0.25">
      <c r="A1343" s="5">
        <v>1341</v>
      </c>
      <c r="B1343" s="1">
        <v>42185</v>
      </c>
      <c r="C1343" s="2">
        <v>172.935181</v>
      </c>
      <c r="D1343" s="2">
        <v>131.45938100000001</v>
      </c>
      <c r="E1343" s="9">
        <f t="shared" si="272"/>
        <v>-5.618870353101471</v>
      </c>
      <c r="F1343" s="2">
        <f t="array" ref="F1343:G1343">LINEST(C1243:C1342,D1243:D1342)</f>
        <v>1.6994381366341189</v>
      </c>
      <c r="G1343" s="2">
        <v>-44.853034136613246</v>
      </c>
      <c r="H1343" s="2">
        <f t="shared" si="273"/>
        <v>178.55405135310147</v>
      </c>
      <c r="I1343" s="4">
        <f t="shared" si="274"/>
        <v>-0.8582308912002623</v>
      </c>
      <c r="J1343" t="str">
        <f>_xlfn.IFS(I1343&gt;Backtesting!$H$15,IF(OR(J1342=$J$3,J1342=$J$5),$J$5,$J$3),I1343&lt;-Backtesting!$H$15,IF(OR(J1342=$J$4,J1342=$J$5),$J$5,$J$4),TRUE,IF(OR(J1342=$J$7,J1342=$J$6),$J$7,$J$6))</f>
        <v>Do nothing</v>
      </c>
      <c r="K1343" t="str">
        <f t="shared" si="275"/>
        <v>Null</v>
      </c>
      <c r="L1343" t="str">
        <f t="shared" si="276"/>
        <v>Null</v>
      </c>
      <c r="M1343" s="7">
        <f t="shared" si="279"/>
        <v>0</v>
      </c>
      <c r="N1343" s="7">
        <f t="shared" si="280"/>
        <v>0</v>
      </c>
      <c r="O1343" s="10">
        <f t="shared" si="281"/>
        <v>0</v>
      </c>
      <c r="P1343" s="4">
        <f t="shared" si="277"/>
        <v>73.407358333333264</v>
      </c>
      <c r="Q1343" s="19">
        <f t="shared" si="282"/>
        <v>73.407358333333264</v>
      </c>
      <c r="R1343" s="2">
        <f t="shared" si="283"/>
        <v>0</v>
      </c>
      <c r="S1343" s="2">
        <f t="shared" si="284"/>
        <v>0</v>
      </c>
      <c r="T1343" s="19">
        <f t="shared" si="285"/>
        <v>73.407358333333264</v>
      </c>
      <c r="U1343" s="19">
        <f t="shared" si="278"/>
        <v>0</v>
      </c>
      <c r="V1343">
        <f t="shared" si="271"/>
        <v>2015</v>
      </c>
    </row>
    <row r="1344" spans="1:22" x14ac:dyDescent="0.25">
      <c r="A1344" s="5">
        <v>1342</v>
      </c>
      <c r="B1344" s="1">
        <v>42187</v>
      </c>
      <c r="C1344" s="2">
        <v>163.78518700000001</v>
      </c>
      <c r="D1344" s="2">
        <v>126.809669</v>
      </c>
      <c r="E1344" s="9">
        <f t="shared" si="272"/>
        <v>-6.2710363651562204</v>
      </c>
      <c r="F1344" s="2">
        <f t="array" ref="F1344:G1344">LINEST(C1244:C1343,D1244:D1343)</f>
        <v>1.7418343459458669</v>
      </c>
      <c r="G1344" s="2">
        <v>-50.825213497070649</v>
      </c>
      <c r="H1344" s="2">
        <f t="shared" si="273"/>
        <v>170.05622336515623</v>
      </c>
      <c r="I1344" s="4">
        <f t="shared" si="274"/>
        <v>-0.99928527371916587</v>
      </c>
      <c r="J1344" t="str">
        <f>_xlfn.IFS(I1344&gt;Backtesting!$H$15,IF(OR(J1343=$J$3,J1343=$J$5),$J$5,$J$3),I1344&lt;-Backtesting!$H$15,IF(OR(J1343=$J$4,J1343=$J$5),$J$5,$J$4),TRUE,IF(OR(J1343=$J$7,J1343=$J$6),$J$7,$J$6))</f>
        <v>Do nothing</v>
      </c>
      <c r="K1344" t="str">
        <f t="shared" si="275"/>
        <v>Null</v>
      </c>
      <c r="L1344" t="str">
        <f t="shared" si="276"/>
        <v>Null</v>
      </c>
      <c r="M1344" s="7">
        <f t="shared" si="279"/>
        <v>0</v>
      </c>
      <c r="N1344" s="7">
        <f t="shared" si="280"/>
        <v>0</v>
      </c>
      <c r="O1344" s="10">
        <f t="shared" si="281"/>
        <v>0</v>
      </c>
      <c r="P1344" s="4">
        <f t="shared" si="277"/>
        <v>73.407358333333264</v>
      </c>
      <c r="Q1344" s="19">
        <f t="shared" si="282"/>
        <v>73.407358333333264</v>
      </c>
      <c r="R1344" s="2">
        <f t="shared" si="283"/>
        <v>0</v>
      </c>
      <c r="S1344" s="2">
        <f t="shared" si="284"/>
        <v>0</v>
      </c>
      <c r="T1344" s="19">
        <f t="shared" si="285"/>
        <v>73.407358333333264</v>
      </c>
      <c r="U1344" s="19">
        <f t="shared" si="278"/>
        <v>0</v>
      </c>
      <c r="V1344">
        <f t="shared" si="271"/>
        <v>2015</v>
      </c>
    </row>
    <row r="1345" spans="1:22" x14ac:dyDescent="0.25">
      <c r="A1345" s="5">
        <v>1343</v>
      </c>
      <c r="B1345" s="1">
        <v>42188</v>
      </c>
      <c r="C1345" s="2">
        <v>165.157669</v>
      </c>
      <c r="D1345" s="2">
        <v>128.500473</v>
      </c>
      <c r="E1345" s="9">
        <f t="shared" si="272"/>
        <v>-7.313835117930978</v>
      </c>
      <c r="F1345" s="2">
        <f t="array" ref="F1345:G1345">LINEST(C1245:C1344,D1245:D1344)</f>
        <v>1.7840782283926651</v>
      </c>
      <c r="G1345" s="2">
        <v>-56.783392099528498</v>
      </c>
      <c r="H1345" s="2">
        <f t="shared" si="273"/>
        <v>172.47150411793098</v>
      </c>
      <c r="I1345" s="4">
        <f t="shared" si="274"/>
        <v>-1.226269514162345</v>
      </c>
      <c r="J1345" t="str">
        <f>_xlfn.IFS(I1345&gt;Backtesting!$H$15,IF(OR(J1344=$J$3,J1344=$J$5),$J$5,$J$3),I1345&lt;-Backtesting!$H$15,IF(OR(J1344=$J$4,J1344=$J$5),$J$5,$J$4),TRUE,IF(OR(J1344=$J$7,J1344=$J$6),$J$7,$J$6))</f>
        <v>Do nothing</v>
      </c>
      <c r="K1345" t="str">
        <f t="shared" si="275"/>
        <v>Null</v>
      </c>
      <c r="L1345" t="str">
        <f t="shared" si="276"/>
        <v>Null</v>
      </c>
      <c r="M1345" s="7">
        <f t="shared" si="279"/>
        <v>0</v>
      </c>
      <c r="N1345" s="7">
        <f t="shared" si="280"/>
        <v>0</v>
      </c>
      <c r="O1345" s="10">
        <f t="shared" si="281"/>
        <v>0</v>
      </c>
      <c r="P1345" s="4">
        <f t="shared" si="277"/>
        <v>73.407358333333264</v>
      </c>
      <c r="Q1345" s="19">
        <f t="shared" si="282"/>
        <v>73.407358333333264</v>
      </c>
      <c r="R1345" s="2">
        <f t="shared" si="283"/>
        <v>0</v>
      </c>
      <c r="S1345" s="2">
        <f t="shared" si="284"/>
        <v>0</v>
      </c>
      <c r="T1345" s="19">
        <f t="shared" si="285"/>
        <v>73.407358333333264</v>
      </c>
      <c r="U1345" s="19">
        <f t="shared" si="278"/>
        <v>0</v>
      </c>
      <c r="V1345">
        <f t="shared" si="271"/>
        <v>2015</v>
      </c>
    </row>
    <row r="1346" spans="1:22" x14ac:dyDescent="0.25">
      <c r="A1346" s="5">
        <v>1344</v>
      </c>
      <c r="B1346" s="1">
        <v>42191</v>
      </c>
      <c r="C1346" s="2">
        <v>163.78518700000001</v>
      </c>
      <c r="D1346" s="2">
        <v>126.809669</v>
      </c>
      <c r="E1346" s="9">
        <f t="shared" si="272"/>
        <v>-5.0799604694530274</v>
      </c>
      <c r="F1346" s="2">
        <f t="array" ref="F1346:G1346">LINEST(C1246:C1345,D1246:D1345)</f>
        <v>1.8256745072478739</v>
      </c>
      <c r="G1346" s="2">
        <v>-62.64803249638797</v>
      </c>
      <c r="H1346" s="2">
        <f t="shared" si="273"/>
        <v>168.86514746945304</v>
      </c>
      <c r="I1346" s="4">
        <f t="shared" si="274"/>
        <v>-0.74547767287254252</v>
      </c>
      <c r="J1346" t="str">
        <f>_xlfn.IFS(I1346&gt;Backtesting!$H$15,IF(OR(J1345=$J$3,J1345=$J$5),$J$5,$J$3),I1346&lt;-Backtesting!$H$15,IF(OR(J1345=$J$4,J1345=$J$5),$J$5,$J$4),TRUE,IF(OR(J1345=$J$7,J1345=$J$6),$J$7,$J$6))</f>
        <v>Do nothing</v>
      </c>
      <c r="K1346" t="str">
        <f t="shared" si="275"/>
        <v>Null</v>
      </c>
      <c r="L1346" t="str">
        <f t="shared" si="276"/>
        <v>Null</v>
      </c>
      <c r="M1346" s="7">
        <f t="shared" si="279"/>
        <v>0</v>
      </c>
      <c r="N1346" s="7">
        <f t="shared" si="280"/>
        <v>0</v>
      </c>
      <c r="O1346" s="10">
        <f t="shared" si="281"/>
        <v>0</v>
      </c>
      <c r="P1346" s="4">
        <f t="shared" si="277"/>
        <v>73.407358333333264</v>
      </c>
      <c r="Q1346" s="19">
        <f t="shared" si="282"/>
        <v>73.407358333333264</v>
      </c>
      <c r="R1346" s="2">
        <f t="shared" si="283"/>
        <v>0</v>
      </c>
      <c r="S1346" s="2">
        <f t="shared" si="284"/>
        <v>0</v>
      </c>
      <c r="T1346" s="19">
        <f t="shared" si="285"/>
        <v>73.407358333333264</v>
      </c>
      <c r="U1346" s="19">
        <f t="shared" si="278"/>
        <v>0</v>
      </c>
      <c r="V1346">
        <f t="shared" si="271"/>
        <v>2015</v>
      </c>
    </row>
    <row r="1347" spans="1:22" x14ac:dyDescent="0.25">
      <c r="A1347" s="5">
        <v>1345</v>
      </c>
      <c r="B1347" s="1">
        <v>42192</v>
      </c>
      <c r="C1347" s="2">
        <v>166.53016700000001</v>
      </c>
      <c r="D1347" s="2">
        <v>128.077789</v>
      </c>
      <c r="E1347" s="9">
        <f t="shared" si="272"/>
        <v>-4.1579899671177145</v>
      </c>
      <c r="F1347" s="2">
        <f t="array" ref="F1347:G1347">LINEST(C1247:C1346,D1247:D1346)</f>
        <v>1.8664766695561714</v>
      </c>
      <c r="G1347" s="2">
        <v>-68.366048089720323</v>
      </c>
      <c r="H1347" s="2">
        <f t="shared" si="273"/>
        <v>170.68815696711772</v>
      </c>
      <c r="I1347" s="4">
        <f t="shared" si="274"/>
        <v>-0.54687561422687481</v>
      </c>
      <c r="J1347" t="str">
        <f>_xlfn.IFS(I1347&gt;Backtesting!$H$15,IF(OR(J1346=$J$3,J1346=$J$5),$J$5,$J$3),I1347&lt;-Backtesting!$H$15,IF(OR(J1346=$J$4,J1346=$J$5),$J$5,$J$4),TRUE,IF(OR(J1346=$J$7,J1346=$J$6),$J$7,$J$6))</f>
        <v>Do nothing</v>
      </c>
      <c r="K1347" t="str">
        <f t="shared" si="275"/>
        <v>Null</v>
      </c>
      <c r="L1347" t="str">
        <f t="shared" si="276"/>
        <v>Null</v>
      </c>
      <c r="M1347" s="7">
        <f t="shared" si="279"/>
        <v>0</v>
      </c>
      <c r="N1347" s="7">
        <f t="shared" si="280"/>
        <v>0</v>
      </c>
      <c r="O1347" s="10">
        <f t="shared" si="281"/>
        <v>0</v>
      </c>
      <c r="P1347" s="4">
        <f t="shared" si="277"/>
        <v>73.407358333333264</v>
      </c>
      <c r="Q1347" s="19">
        <f t="shared" si="282"/>
        <v>73.407358333333264</v>
      </c>
      <c r="R1347" s="2">
        <f t="shared" si="283"/>
        <v>0</v>
      </c>
      <c r="S1347" s="2">
        <f t="shared" si="284"/>
        <v>0</v>
      </c>
      <c r="T1347" s="19">
        <f t="shared" si="285"/>
        <v>73.407358333333264</v>
      </c>
      <c r="U1347" s="19">
        <f t="shared" si="278"/>
        <v>0</v>
      </c>
      <c r="V1347">
        <f t="shared" si="271"/>
        <v>2015</v>
      </c>
    </row>
    <row r="1348" spans="1:22" x14ac:dyDescent="0.25">
      <c r="A1348" s="5">
        <v>1346</v>
      </c>
      <c r="B1348" s="1">
        <v>42193</v>
      </c>
      <c r="C1348" s="2">
        <v>166.072678</v>
      </c>
      <c r="D1348" s="2">
        <v>125.541588</v>
      </c>
      <c r="E1348" s="9">
        <f t="shared" si="272"/>
        <v>0.72027886953526377</v>
      </c>
      <c r="F1348" s="2">
        <f t="array" ref="F1348:G1348">LINEST(C1248:C1347,D1248:D1347)</f>
        <v>1.9109116602661327</v>
      </c>
      <c r="G1348" s="2">
        <v>-74.546485227062078</v>
      </c>
      <c r="H1348" s="2">
        <f t="shared" si="273"/>
        <v>165.35239913046473</v>
      </c>
      <c r="I1348" s="4">
        <f t="shared" si="274"/>
        <v>0.49894966413527359</v>
      </c>
      <c r="J1348" t="str">
        <f>_xlfn.IFS(I1348&gt;Backtesting!$H$15,IF(OR(J1347=$J$3,J1347=$J$5),$J$5,$J$3),I1348&lt;-Backtesting!$H$15,IF(OR(J1347=$J$4,J1347=$J$5),$J$5,$J$4),TRUE,IF(OR(J1347=$J$7,J1347=$J$6),$J$7,$J$6))</f>
        <v>Do nothing</v>
      </c>
      <c r="K1348" t="str">
        <f t="shared" si="275"/>
        <v>Null</v>
      </c>
      <c r="L1348" t="str">
        <f t="shared" si="276"/>
        <v>Null</v>
      </c>
      <c r="M1348" s="7">
        <f t="shared" si="279"/>
        <v>0</v>
      </c>
      <c r="N1348" s="7">
        <f t="shared" si="280"/>
        <v>0</v>
      </c>
      <c r="O1348" s="10">
        <f t="shared" si="281"/>
        <v>0</v>
      </c>
      <c r="P1348" s="4">
        <f t="shared" si="277"/>
        <v>73.407358333333264</v>
      </c>
      <c r="Q1348" s="19">
        <f t="shared" si="282"/>
        <v>73.407358333333264</v>
      </c>
      <c r="R1348" s="2">
        <f t="shared" si="283"/>
        <v>0</v>
      </c>
      <c r="S1348" s="2">
        <f t="shared" si="284"/>
        <v>0</v>
      </c>
      <c r="T1348" s="19">
        <f t="shared" si="285"/>
        <v>73.407358333333264</v>
      </c>
      <c r="U1348" s="19">
        <f t="shared" si="278"/>
        <v>0</v>
      </c>
      <c r="V1348">
        <f t="shared" ref="V1348:V1411" si="286">YEAR(B1348)</f>
        <v>2015</v>
      </c>
    </row>
    <row r="1349" spans="1:22" x14ac:dyDescent="0.25">
      <c r="A1349" s="5">
        <v>1347</v>
      </c>
      <c r="B1349" s="1">
        <v>42194</v>
      </c>
      <c r="C1349" s="2">
        <v>167.44515999999999</v>
      </c>
      <c r="D1349" s="2">
        <v>124.69620500000001</v>
      </c>
      <c r="E1349" s="9">
        <f t="shared" si="272"/>
        <v>4.0760418793026929</v>
      </c>
      <c r="F1349" s="2">
        <f t="array" ref="F1349:G1349">LINEST(C1249:C1348,D1249:D1348)</f>
        <v>1.9418877397932108</v>
      </c>
      <c r="G1349" s="2">
        <v>-78.776913567543602</v>
      </c>
      <c r="H1349" s="2">
        <f t="shared" si="273"/>
        <v>163.36911812069729</v>
      </c>
      <c r="I1349" s="4">
        <f t="shared" si="274"/>
        <v>1.2144564425780613</v>
      </c>
      <c r="J1349" t="str">
        <f>_xlfn.IFS(I1349&gt;Backtesting!$H$15,IF(OR(J1348=$J$3,J1348=$J$5),$J$5,$J$3),I1349&lt;-Backtesting!$H$15,IF(OR(J1348=$J$4,J1348=$J$5),$J$5,$J$4),TRUE,IF(OR(J1348=$J$7,J1348=$J$6),$J$7,$J$6))</f>
        <v>Do nothing</v>
      </c>
      <c r="K1349" t="str">
        <f t="shared" si="275"/>
        <v>Null</v>
      </c>
      <c r="L1349" t="str">
        <f t="shared" si="276"/>
        <v>Null</v>
      </c>
      <c r="M1349" s="7">
        <f t="shared" si="279"/>
        <v>0</v>
      </c>
      <c r="N1349" s="7">
        <f t="shared" si="280"/>
        <v>0</v>
      </c>
      <c r="O1349" s="10">
        <f t="shared" si="281"/>
        <v>0</v>
      </c>
      <c r="P1349" s="4">
        <f t="shared" si="277"/>
        <v>73.407358333333264</v>
      </c>
      <c r="Q1349" s="19">
        <f t="shared" si="282"/>
        <v>73.407358333333264</v>
      </c>
      <c r="R1349" s="2">
        <f t="shared" si="283"/>
        <v>0</v>
      </c>
      <c r="S1349" s="2">
        <f t="shared" si="284"/>
        <v>0</v>
      </c>
      <c r="T1349" s="19">
        <f t="shared" si="285"/>
        <v>73.407358333333264</v>
      </c>
      <c r="U1349" s="19">
        <f t="shared" si="278"/>
        <v>0</v>
      </c>
      <c r="V1349">
        <f t="shared" si="286"/>
        <v>2015</v>
      </c>
    </row>
    <row r="1350" spans="1:22" x14ac:dyDescent="0.25">
      <c r="A1350" s="5">
        <v>1348</v>
      </c>
      <c r="B1350" s="1">
        <v>42195</v>
      </c>
      <c r="C1350" s="2">
        <v>171.10517899999999</v>
      </c>
      <c r="D1350" s="2">
        <v>129.34588600000001</v>
      </c>
      <c r="E1350" s="9">
        <f t="shared" si="272"/>
        <v>-1.2724431726538228</v>
      </c>
      <c r="F1350" s="2">
        <f t="array" ref="F1350:G1350">LINEST(C1250:C1349,D1250:D1349)</f>
        <v>1.9583548042271088</v>
      </c>
      <c r="G1350" s="2">
        <v>-80.927515082458143</v>
      </c>
      <c r="H1350" s="2">
        <f t="shared" si="273"/>
        <v>172.37762217265382</v>
      </c>
      <c r="I1350" s="4">
        <f t="shared" si="274"/>
        <v>3.1401116658482164E-2</v>
      </c>
      <c r="J1350" t="str">
        <f>_xlfn.IFS(I1350&gt;Backtesting!$H$15,IF(OR(J1349=$J$3,J1349=$J$5),$J$5,$J$3),I1350&lt;-Backtesting!$H$15,IF(OR(J1349=$J$4,J1349=$J$5),$J$5,$J$4),TRUE,IF(OR(J1349=$J$7,J1349=$J$6),$J$7,$J$6))</f>
        <v>Do nothing</v>
      </c>
      <c r="K1350" t="str">
        <f t="shared" si="275"/>
        <v>Null</v>
      </c>
      <c r="L1350" t="str">
        <f t="shared" si="276"/>
        <v>Null</v>
      </c>
      <c r="M1350" s="7">
        <f t="shared" si="279"/>
        <v>0</v>
      </c>
      <c r="N1350" s="7">
        <f t="shared" si="280"/>
        <v>0</v>
      </c>
      <c r="O1350" s="10">
        <f t="shared" si="281"/>
        <v>0</v>
      </c>
      <c r="P1350" s="4">
        <f t="shared" si="277"/>
        <v>73.407358333333264</v>
      </c>
      <c r="Q1350" s="19">
        <f t="shared" si="282"/>
        <v>73.407358333333264</v>
      </c>
      <c r="R1350" s="2">
        <f t="shared" si="283"/>
        <v>0</v>
      </c>
      <c r="S1350" s="2">
        <f t="shared" si="284"/>
        <v>0</v>
      </c>
      <c r="T1350" s="19">
        <f t="shared" si="285"/>
        <v>73.407358333333264</v>
      </c>
      <c r="U1350" s="19">
        <f t="shared" si="278"/>
        <v>0</v>
      </c>
      <c r="V1350">
        <f t="shared" si="286"/>
        <v>2015</v>
      </c>
    </row>
    <row r="1351" spans="1:22" x14ac:dyDescent="0.25">
      <c r="A1351" s="5">
        <v>1349</v>
      </c>
      <c r="B1351" s="1">
        <v>42198</v>
      </c>
      <c r="C1351" s="2">
        <v>175.22268700000001</v>
      </c>
      <c r="D1351" s="2">
        <v>131.03668200000001</v>
      </c>
      <c r="E1351" s="9">
        <f t="shared" ref="E1351:E1414" si="287">C1351-H1351</f>
        <v>-0.35905568278357691</v>
      </c>
      <c r="F1351" s="2">
        <f t="array" ref="F1351:G1351">LINEST(C1251:C1350,D1251:D1350)</f>
        <v>1.9781828928033038</v>
      </c>
      <c r="G1351" s="2">
        <v>-83.632779979323033</v>
      </c>
      <c r="H1351" s="2">
        <f t="shared" ref="H1351:H1414" si="288">F1351*D1351+G1351</f>
        <v>175.58174268278358</v>
      </c>
      <c r="I1351" s="4">
        <f t="shared" si="274"/>
        <v>0.2200070001014503</v>
      </c>
      <c r="J1351" t="str">
        <f>_xlfn.IFS(I1351&gt;Backtesting!$H$15,IF(OR(J1350=$J$3,J1350=$J$5),$J$5,$J$3),I1351&lt;-Backtesting!$H$15,IF(OR(J1350=$J$4,J1350=$J$5),$J$5,$J$4),TRUE,IF(OR(J1350=$J$7,J1350=$J$6),$J$7,$J$6))</f>
        <v>Do nothing</v>
      </c>
      <c r="K1351" t="str">
        <f t="shared" si="275"/>
        <v>Null</v>
      </c>
      <c r="L1351" t="str">
        <f t="shared" si="276"/>
        <v>Null</v>
      </c>
      <c r="M1351" s="7">
        <f t="shared" si="279"/>
        <v>0</v>
      </c>
      <c r="N1351" s="7">
        <f t="shared" si="280"/>
        <v>0</v>
      </c>
      <c r="O1351" s="10">
        <f t="shared" si="281"/>
        <v>0</v>
      </c>
      <c r="P1351" s="4">
        <f t="shared" si="277"/>
        <v>73.407358333333264</v>
      </c>
      <c r="Q1351" s="19">
        <f t="shared" si="282"/>
        <v>73.407358333333264</v>
      </c>
      <c r="R1351" s="2">
        <f t="shared" si="283"/>
        <v>0</v>
      </c>
      <c r="S1351" s="2">
        <f t="shared" si="284"/>
        <v>0</v>
      </c>
      <c r="T1351" s="19">
        <f t="shared" si="285"/>
        <v>73.407358333333264</v>
      </c>
      <c r="U1351" s="19">
        <f t="shared" si="278"/>
        <v>0</v>
      </c>
      <c r="V1351">
        <f t="shared" si="286"/>
        <v>2015</v>
      </c>
    </row>
    <row r="1352" spans="1:22" x14ac:dyDescent="0.25">
      <c r="A1352" s="5">
        <v>1350</v>
      </c>
      <c r="B1352" s="1">
        <v>42199</v>
      </c>
      <c r="C1352" s="2">
        <v>173.392685</v>
      </c>
      <c r="D1352" s="2">
        <v>128.500473</v>
      </c>
      <c r="E1352" s="9">
        <f t="shared" si="287"/>
        <v>2.873988148293364</v>
      </c>
      <c r="F1352" s="2">
        <f t="array" ref="F1352:G1352">LINEST(C1252:C1351,D1252:D1351)</f>
        <v>1.985604538655825</v>
      </c>
      <c r="G1352" s="2">
        <v>-84.632425556513653</v>
      </c>
      <c r="H1352" s="2">
        <f t="shared" si="288"/>
        <v>170.51869685170664</v>
      </c>
      <c r="I1352" s="4">
        <f t="shared" si="274"/>
        <v>0.91795927008603839</v>
      </c>
      <c r="J1352" t="str">
        <f>_xlfn.IFS(I1352&gt;Backtesting!$H$15,IF(OR(J1351=$J$3,J1351=$J$5),$J$5,$J$3),I1352&lt;-Backtesting!$H$15,IF(OR(J1351=$J$4,J1351=$J$5),$J$5,$J$4),TRUE,IF(OR(J1351=$J$7,J1351=$J$6),$J$7,$J$6))</f>
        <v>Do nothing</v>
      </c>
      <c r="K1352" t="str">
        <f t="shared" si="275"/>
        <v>Null</v>
      </c>
      <c r="L1352" t="str">
        <f t="shared" si="276"/>
        <v>Null</v>
      </c>
      <c r="M1352" s="7">
        <f t="shared" si="279"/>
        <v>0</v>
      </c>
      <c r="N1352" s="7">
        <f t="shared" si="280"/>
        <v>0</v>
      </c>
      <c r="O1352" s="10">
        <f t="shared" si="281"/>
        <v>0</v>
      </c>
      <c r="P1352" s="4">
        <f t="shared" si="277"/>
        <v>73.407358333333264</v>
      </c>
      <c r="Q1352" s="19">
        <f t="shared" si="282"/>
        <v>73.407358333333264</v>
      </c>
      <c r="R1352" s="2">
        <f t="shared" si="283"/>
        <v>0</v>
      </c>
      <c r="S1352" s="2">
        <f t="shared" si="284"/>
        <v>0</v>
      </c>
      <c r="T1352" s="19">
        <f t="shared" si="285"/>
        <v>73.407358333333264</v>
      </c>
      <c r="U1352" s="19">
        <f t="shared" si="278"/>
        <v>0</v>
      </c>
      <c r="V1352">
        <f t="shared" si="286"/>
        <v>2015</v>
      </c>
    </row>
    <row r="1353" spans="1:22" x14ac:dyDescent="0.25">
      <c r="A1353" s="5">
        <v>1351</v>
      </c>
      <c r="B1353" s="1">
        <v>42200</v>
      </c>
      <c r="C1353" s="2">
        <v>173.85017400000001</v>
      </c>
      <c r="D1353" s="2">
        <v>128.500473</v>
      </c>
      <c r="E1353" s="9">
        <f t="shared" si="287"/>
        <v>3.2965457937972076</v>
      </c>
      <c r="F1353" s="2">
        <f t="array" ref="F1353:G1353">LINEST(C1253:C1352,D1253:D1352)</f>
        <v>1.9900041677026563</v>
      </c>
      <c r="G1353" s="2">
        <v>-85.162848615559852</v>
      </c>
      <c r="H1353" s="2">
        <f t="shared" si="288"/>
        <v>170.5536282062028</v>
      </c>
      <c r="I1353" s="4">
        <f t="shared" si="274"/>
        <v>0.99482436465939372</v>
      </c>
      <c r="J1353" t="str">
        <f>_xlfn.IFS(I1353&gt;Backtesting!$H$15,IF(OR(J1352=$J$3,J1352=$J$5),$J$5,$J$3),I1353&lt;-Backtesting!$H$15,IF(OR(J1352=$J$4,J1352=$J$5),$J$5,$J$4),TRUE,IF(OR(J1352=$J$7,J1352=$J$6),$J$7,$J$6))</f>
        <v>Do nothing</v>
      </c>
      <c r="K1353" t="str">
        <f t="shared" si="275"/>
        <v>Null</v>
      </c>
      <c r="L1353" t="str">
        <f t="shared" si="276"/>
        <v>Null</v>
      </c>
      <c r="M1353" s="7">
        <f t="shared" si="279"/>
        <v>0</v>
      </c>
      <c r="N1353" s="7">
        <f t="shared" si="280"/>
        <v>0</v>
      </c>
      <c r="O1353" s="10">
        <f t="shared" si="281"/>
        <v>0</v>
      </c>
      <c r="P1353" s="4">
        <f t="shared" si="277"/>
        <v>73.407358333333264</v>
      </c>
      <c r="Q1353" s="19">
        <f t="shared" si="282"/>
        <v>73.407358333333264</v>
      </c>
      <c r="R1353" s="2">
        <f t="shared" si="283"/>
        <v>0</v>
      </c>
      <c r="S1353" s="2">
        <f t="shared" si="284"/>
        <v>0</v>
      </c>
      <c r="T1353" s="19">
        <f t="shared" si="285"/>
        <v>73.407358333333264</v>
      </c>
      <c r="U1353" s="19">
        <f t="shared" si="278"/>
        <v>0</v>
      </c>
      <c r="V1353">
        <f t="shared" si="286"/>
        <v>2015</v>
      </c>
    </row>
    <row r="1354" spans="1:22" x14ac:dyDescent="0.25">
      <c r="A1354" s="5">
        <v>1352</v>
      </c>
      <c r="B1354" s="1">
        <v>42201</v>
      </c>
      <c r="C1354" s="2">
        <v>172.935181</v>
      </c>
      <c r="D1354" s="2">
        <v>127.655083</v>
      </c>
      <c r="E1354" s="9">
        <f t="shared" si="287"/>
        <v>4.029102597620124</v>
      </c>
      <c r="F1354" s="2">
        <f t="array" ref="F1354:G1354">LINEST(C1254:C1353,D1254:D1353)</f>
        <v>1.9954837708124482</v>
      </c>
      <c r="G1354" s="2">
        <v>-85.827567985836197</v>
      </c>
      <c r="H1354" s="2">
        <f t="shared" si="288"/>
        <v>168.90607840237988</v>
      </c>
      <c r="I1354" s="4">
        <f t="shared" si="274"/>
        <v>1.1346765915532953</v>
      </c>
      <c r="J1354" t="str">
        <f>_xlfn.IFS(I1354&gt;Backtesting!$H$15,IF(OR(J1353=$J$3,J1353=$J$5),$J$5,$J$3),I1354&lt;-Backtesting!$H$15,IF(OR(J1353=$J$4,J1353=$J$5),$J$5,$J$4),TRUE,IF(OR(J1353=$J$7,J1353=$J$6),$J$7,$J$6))</f>
        <v>Do nothing</v>
      </c>
      <c r="K1354" t="str">
        <f t="shared" si="275"/>
        <v>Null</v>
      </c>
      <c r="L1354" t="str">
        <f t="shared" si="276"/>
        <v>Null</v>
      </c>
      <c r="M1354" s="7">
        <f t="shared" si="279"/>
        <v>0</v>
      </c>
      <c r="N1354" s="7">
        <f t="shared" si="280"/>
        <v>0</v>
      </c>
      <c r="O1354" s="10">
        <f t="shared" si="281"/>
        <v>0</v>
      </c>
      <c r="P1354" s="4">
        <f t="shared" si="277"/>
        <v>73.407358333333264</v>
      </c>
      <c r="Q1354" s="19">
        <f t="shared" si="282"/>
        <v>73.407358333333264</v>
      </c>
      <c r="R1354" s="2">
        <f t="shared" si="283"/>
        <v>0</v>
      </c>
      <c r="S1354" s="2">
        <f t="shared" si="284"/>
        <v>0</v>
      </c>
      <c r="T1354" s="19">
        <f t="shared" si="285"/>
        <v>73.407358333333264</v>
      </c>
      <c r="U1354" s="19">
        <f t="shared" si="278"/>
        <v>0</v>
      </c>
      <c r="V1354">
        <f t="shared" si="286"/>
        <v>2015</v>
      </c>
    </row>
    <row r="1355" spans="1:22" x14ac:dyDescent="0.25">
      <c r="A1355" s="5">
        <v>1353</v>
      </c>
      <c r="B1355" s="1">
        <v>42202</v>
      </c>
      <c r="C1355" s="2">
        <v>172.935181</v>
      </c>
      <c r="D1355" s="2">
        <v>127.232376</v>
      </c>
      <c r="E1355" s="9">
        <f t="shared" si="287"/>
        <v>4.7850631026572046</v>
      </c>
      <c r="F1355" s="2">
        <f t="array" ref="F1355:G1355">LINEST(C1255:C1354,D1255:D1354)</f>
        <v>1.9964570816626777</v>
      </c>
      <c r="G1355" s="2">
        <v>-85.863860184625707</v>
      </c>
      <c r="H1355" s="2">
        <f t="shared" si="288"/>
        <v>168.1501178973428</v>
      </c>
      <c r="I1355" s="4">
        <f t="shared" si="274"/>
        <v>1.2755592940338036</v>
      </c>
      <c r="J1355" t="str">
        <f>_xlfn.IFS(I1355&gt;Backtesting!$H$15,IF(OR(J1354=$J$3,J1354=$J$5),$J$5,$J$3),I1355&lt;-Backtesting!$H$15,IF(OR(J1354=$J$4,J1354=$J$5),$J$5,$J$4),TRUE,IF(OR(J1354=$J$7,J1354=$J$6),$J$7,$J$6))</f>
        <v>Do nothing</v>
      </c>
      <c r="K1355" t="str">
        <f t="shared" si="275"/>
        <v>Null</v>
      </c>
      <c r="L1355" t="str">
        <f t="shared" si="276"/>
        <v>Null</v>
      </c>
      <c r="M1355" s="7">
        <f t="shared" si="279"/>
        <v>0</v>
      </c>
      <c r="N1355" s="7">
        <f t="shared" si="280"/>
        <v>0</v>
      </c>
      <c r="O1355" s="10">
        <f t="shared" si="281"/>
        <v>0</v>
      </c>
      <c r="P1355" s="4">
        <f t="shared" si="277"/>
        <v>73.407358333333264</v>
      </c>
      <c r="Q1355" s="19">
        <f t="shared" si="282"/>
        <v>73.407358333333264</v>
      </c>
      <c r="R1355" s="2">
        <f t="shared" si="283"/>
        <v>0</v>
      </c>
      <c r="S1355" s="2">
        <f t="shared" si="284"/>
        <v>0</v>
      </c>
      <c r="T1355" s="19">
        <f t="shared" si="285"/>
        <v>73.407358333333264</v>
      </c>
      <c r="U1355" s="19">
        <f t="shared" si="278"/>
        <v>0</v>
      </c>
      <c r="V1355">
        <f t="shared" si="286"/>
        <v>2015</v>
      </c>
    </row>
    <row r="1356" spans="1:22" x14ac:dyDescent="0.25">
      <c r="A1356" s="5">
        <v>1354</v>
      </c>
      <c r="B1356" s="1">
        <v>42205</v>
      </c>
      <c r="C1356" s="2">
        <v>172.020172</v>
      </c>
      <c r="D1356" s="2">
        <v>126.38698599999999</v>
      </c>
      <c r="E1356" s="9">
        <f t="shared" si="287"/>
        <v>5.4539425839695355</v>
      </c>
      <c r="F1356" s="2">
        <f t="array" ref="F1356:G1356">LINEST(C1256:C1355,D1256:D1355)</f>
        <v>1.9974839891420946</v>
      </c>
      <c r="G1356" s="2">
        <v>-85.889751554895582</v>
      </c>
      <c r="H1356" s="2">
        <f t="shared" si="288"/>
        <v>166.56622941603047</v>
      </c>
      <c r="I1356" s="4">
        <f t="shared" ref="I1356:I1419" si="289">(E1356-AVERAGE(E1256:E1355))/_xlfn.STDEV.S(E1256:E1355)</f>
        <v>1.3920555410198709</v>
      </c>
      <c r="J1356" t="str">
        <f>_xlfn.IFS(I1356&gt;Backtesting!$H$15,IF(OR(J1355=$J$3,J1355=$J$5),$J$5,$J$3),I1356&lt;-Backtesting!$H$15,IF(OR(J1355=$J$4,J1355=$J$5),$J$5,$J$4),TRUE,IF(OR(J1355=$J$7,J1355=$J$6),$J$7,$J$6))</f>
        <v>Do nothing</v>
      </c>
      <c r="K1356" t="str">
        <f t="shared" ref="K1356:K1419" si="290">_xlfn.IFS($J1356=$J$5,K1355,$J1356=$J$3,"SCB",$J1356=$J$4,"KBANK",TRUE,"Null")</f>
        <v>Null</v>
      </c>
      <c r="L1356" t="str">
        <f t="shared" ref="L1356:L1419" si="291">_xlfn.IFS($J1356=$J$5,L1355,$J1356=$J$3,"KBANK",$J1356=$J$4,"SCB",TRUE,"Null")</f>
        <v>Null</v>
      </c>
      <c r="M1356" s="7">
        <f t="shared" si="279"/>
        <v>0</v>
      </c>
      <c r="N1356" s="7">
        <f t="shared" si="280"/>
        <v>0</v>
      </c>
      <c r="O1356" s="10">
        <f t="shared" si="281"/>
        <v>0</v>
      </c>
      <c r="P1356" s="4">
        <f t="shared" ref="P1356:P1419" si="292">Q1355</f>
        <v>73.407358333333264</v>
      </c>
      <c r="Q1356" s="19">
        <f t="shared" si="282"/>
        <v>73.407358333333264</v>
      </c>
      <c r="R1356" s="2">
        <f t="shared" si="283"/>
        <v>0</v>
      </c>
      <c r="S1356" s="2">
        <f t="shared" si="284"/>
        <v>0</v>
      </c>
      <c r="T1356" s="19">
        <f t="shared" si="285"/>
        <v>73.407358333333264</v>
      </c>
      <c r="U1356" s="19">
        <f t="shared" ref="U1356:U1419" si="293">LN(T1356/T1355)</f>
        <v>0</v>
      </c>
      <c r="V1356">
        <f t="shared" si="286"/>
        <v>2015</v>
      </c>
    </row>
    <row r="1357" spans="1:22" x14ac:dyDescent="0.25">
      <c r="A1357" s="5">
        <v>1355</v>
      </c>
      <c r="B1357" s="1">
        <v>42206</v>
      </c>
      <c r="C1357" s="2">
        <v>166.072678</v>
      </c>
      <c r="D1357" s="2">
        <v>124.69620500000001</v>
      </c>
      <c r="E1357" s="9">
        <f t="shared" si="287"/>
        <v>2.6588887729886892</v>
      </c>
      <c r="F1357" s="2">
        <f t="array" ref="F1357:G1357">LINEST(C1257:C1356,D1257:D1356)</f>
        <v>1.9887306270935408</v>
      </c>
      <c r="G1357" s="2">
        <v>-84.573372738823423</v>
      </c>
      <c r="H1357" s="2">
        <f t="shared" si="288"/>
        <v>163.41378922701131</v>
      </c>
      <c r="I1357" s="4">
        <f t="shared" si="289"/>
        <v>0.76789559145007014</v>
      </c>
      <c r="J1357" t="str">
        <f>_xlfn.IFS(I1357&gt;Backtesting!$H$15,IF(OR(J1356=$J$3,J1356=$J$5),$J$5,$J$3),I1357&lt;-Backtesting!$H$15,IF(OR(J1356=$J$4,J1356=$J$5),$J$5,$J$4),TRUE,IF(OR(J1356=$J$7,J1356=$J$6),$J$7,$J$6))</f>
        <v>Do nothing</v>
      </c>
      <c r="K1357" t="str">
        <f t="shared" si="290"/>
        <v>Null</v>
      </c>
      <c r="L1357" t="str">
        <f t="shared" si="291"/>
        <v>Null</v>
      </c>
      <c r="M1357" s="7">
        <f t="shared" si="279"/>
        <v>0</v>
      </c>
      <c r="N1357" s="7">
        <f t="shared" si="280"/>
        <v>0</v>
      </c>
      <c r="O1357" s="10">
        <f t="shared" si="281"/>
        <v>0</v>
      </c>
      <c r="P1357" s="4">
        <f t="shared" si="292"/>
        <v>73.407358333333264</v>
      </c>
      <c r="Q1357" s="19">
        <f t="shared" si="282"/>
        <v>73.407358333333264</v>
      </c>
      <c r="R1357" s="2">
        <f t="shared" si="283"/>
        <v>0</v>
      </c>
      <c r="S1357" s="2">
        <f t="shared" si="284"/>
        <v>0</v>
      </c>
      <c r="T1357" s="19">
        <f t="shared" si="285"/>
        <v>73.407358333333264</v>
      </c>
      <c r="U1357" s="19">
        <f t="shared" si="293"/>
        <v>0</v>
      </c>
      <c r="V1357">
        <f t="shared" si="286"/>
        <v>2015</v>
      </c>
    </row>
    <row r="1358" spans="1:22" x14ac:dyDescent="0.25">
      <c r="A1358" s="5">
        <v>1356</v>
      </c>
      <c r="B1358" s="1">
        <v>42207</v>
      </c>
      <c r="C1358" s="2">
        <v>166.53016700000001</v>
      </c>
      <c r="D1358" s="2">
        <v>127.232376</v>
      </c>
      <c r="E1358" s="9">
        <f t="shared" si="287"/>
        <v>-2.0100540832460183</v>
      </c>
      <c r="F1358" s="2">
        <f t="array" ref="F1358:G1358">LINEST(C1258:C1357,D1258:D1357)</f>
        <v>1.9879607356926161</v>
      </c>
      <c r="G1358" s="2">
        <v>-84.392746713633528</v>
      </c>
      <c r="H1358" s="2">
        <f t="shared" si="288"/>
        <v>168.54022108324602</v>
      </c>
      <c r="I1358" s="4">
        <f t="shared" si="289"/>
        <v>-0.23677440078331691</v>
      </c>
      <c r="J1358" t="str">
        <f>_xlfn.IFS(I1358&gt;Backtesting!$H$15,IF(OR(J1357=$J$3,J1357=$J$5),$J$5,$J$3),I1358&lt;-Backtesting!$H$15,IF(OR(J1357=$J$4,J1357=$J$5),$J$5,$J$4),TRUE,IF(OR(J1357=$J$7,J1357=$J$6),$J$7,$J$6))</f>
        <v>Do nothing</v>
      </c>
      <c r="K1358" t="str">
        <f t="shared" si="290"/>
        <v>Null</v>
      </c>
      <c r="L1358" t="str">
        <f t="shared" si="291"/>
        <v>Null</v>
      </c>
      <c r="M1358" s="7">
        <f t="shared" si="279"/>
        <v>0</v>
      </c>
      <c r="N1358" s="7">
        <f t="shared" si="280"/>
        <v>0</v>
      </c>
      <c r="O1358" s="10">
        <f t="shared" si="281"/>
        <v>0</v>
      </c>
      <c r="P1358" s="4">
        <f t="shared" si="292"/>
        <v>73.407358333333264</v>
      </c>
      <c r="Q1358" s="19">
        <f t="shared" si="282"/>
        <v>73.407358333333264</v>
      </c>
      <c r="R1358" s="2">
        <f t="shared" si="283"/>
        <v>0</v>
      </c>
      <c r="S1358" s="2">
        <f t="shared" si="284"/>
        <v>0</v>
      </c>
      <c r="T1358" s="19">
        <f t="shared" si="285"/>
        <v>73.407358333333264</v>
      </c>
      <c r="U1358" s="19">
        <f t="shared" si="293"/>
        <v>0</v>
      </c>
      <c r="V1358">
        <f t="shared" si="286"/>
        <v>2015</v>
      </c>
    </row>
    <row r="1359" spans="1:22" x14ac:dyDescent="0.25">
      <c r="A1359" s="5">
        <v>1357</v>
      </c>
      <c r="B1359" s="1">
        <v>42208</v>
      </c>
      <c r="C1359" s="2">
        <v>165.61518899999999</v>
      </c>
      <c r="D1359" s="2">
        <v>125.541588</v>
      </c>
      <c r="E1359" s="9">
        <f t="shared" si="287"/>
        <v>0.57387218607320278</v>
      </c>
      <c r="F1359" s="2">
        <f t="array" ref="F1359:G1359">LINEST(C1259:C1358,D1259:D1358)</f>
        <v>2.0009404628450307</v>
      </c>
      <c r="G1359" s="2">
        <v>-86.159926385093371</v>
      </c>
      <c r="H1359" s="2">
        <f t="shared" si="288"/>
        <v>165.04131681392678</v>
      </c>
      <c r="I1359" s="4">
        <f t="shared" si="289"/>
        <v>0.30845606132956571</v>
      </c>
      <c r="J1359" t="str">
        <f>_xlfn.IFS(I1359&gt;Backtesting!$H$15,IF(OR(J1358=$J$3,J1358=$J$5),$J$5,$J$3),I1359&lt;-Backtesting!$H$15,IF(OR(J1358=$J$4,J1358=$J$5),$J$5,$J$4),TRUE,IF(OR(J1358=$J$7,J1358=$J$6),$J$7,$J$6))</f>
        <v>Do nothing</v>
      </c>
      <c r="K1359" t="str">
        <f t="shared" si="290"/>
        <v>Null</v>
      </c>
      <c r="L1359" t="str">
        <f t="shared" si="291"/>
        <v>Null</v>
      </c>
      <c r="M1359" s="7">
        <f t="shared" si="279"/>
        <v>0</v>
      </c>
      <c r="N1359" s="7">
        <f t="shared" si="280"/>
        <v>0</v>
      </c>
      <c r="O1359" s="10">
        <f t="shared" si="281"/>
        <v>0</v>
      </c>
      <c r="P1359" s="4">
        <f t="shared" si="292"/>
        <v>73.407358333333264</v>
      </c>
      <c r="Q1359" s="19">
        <f t="shared" si="282"/>
        <v>73.407358333333264</v>
      </c>
      <c r="R1359" s="2">
        <f t="shared" si="283"/>
        <v>0</v>
      </c>
      <c r="S1359" s="2">
        <f t="shared" si="284"/>
        <v>0</v>
      </c>
      <c r="T1359" s="19">
        <f t="shared" si="285"/>
        <v>73.407358333333264</v>
      </c>
      <c r="U1359" s="19">
        <f t="shared" si="293"/>
        <v>0</v>
      </c>
      <c r="V1359">
        <f t="shared" si="286"/>
        <v>2015</v>
      </c>
    </row>
    <row r="1360" spans="1:22" x14ac:dyDescent="0.25">
      <c r="A1360" s="5">
        <v>1358</v>
      </c>
      <c r="B1360" s="1">
        <v>42209</v>
      </c>
      <c r="C1360" s="2">
        <v>164.24267599999999</v>
      </c>
      <c r="D1360" s="2">
        <v>125.541588</v>
      </c>
      <c r="E1360" s="9">
        <f t="shared" si="287"/>
        <v>-0.76811993906758858</v>
      </c>
      <c r="F1360" s="2">
        <f t="array" ref="F1360:G1360">LINEST(C1260:C1359,D1260:D1359)</f>
        <v>2.0085268814127999</v>
      </c>
      <c r="G1360" s="2">
        <v>-87.142858294183014</v>
      </c>
      <c r="H1360" s="2">
        <f t="shared" si="288"/>
        <v>165.01079593906758</v>
      </c>
      <c r="I1360" s="4">
        <f t="shared" si="289"/>
        <v>1.1982178112546024E-2</v>
      </c>
      <c r="J1360" t="str">
        <f>_xlfn.IFS(I1360&gt;Backtesting!$H$15,IF(OR(J1359=$J$3,J1359=$J$5),$J$5,$J$3),I1360&lt;-Backtesting!$H$15,IF(OR(J1359=$J$4,J1359=$J$5),$J$5,$J$4),TRUE,IF(OR(J1359=$J$7,J1359=$J$6),$J$7,$J$6))</f>
        <v>Do nothing</v>
      </c>
      <c r="K1360" t="str">
        <f t="shared" si="290"/>
        <v>Null</v>
      </c>
      <c r="L1360" t="str">
        <f t="shared" si="291"/>
        <v>Null</v>
      </c>
      <c r="M1360" s="7">
        <f t="shared" si="279"/>
        <v>0</v>
      </c>
      <c r="N1360" s="7">
        <f t="shared" si="280"/>
        <v>0</v>
      </c>
      <c r="O1360" s="10">
        <f t="shared" si="281"/>
        <v>0</v>
      </c>
      <c r="P1360" s="4">
        <f t="shared" si="292"/>
        <v>73.407358333333264</v>
      </c>
      <c r="Q1360" s="19">
        <f t="shared" si="282"/>
        <v>73.407358333333264</v>
      </c>
      <c r="R1360" s="2">
        <f t="shared" si="283"/>
        <v>0</v>
      </c>
      <c r="S1360" s="2">
        <f t="shared" si="284"/>
        <v>0</v>
      </c>
      <c r="T1360" s="19">
        <f t="shared" si="285"/>
        <v>73.407358333333264</v>
      </c>
      <c r="U1360" s="19">
        <f t="shared" si="293"/>
        <v>0</v>
      </c>
      <c r="V1360">
        <f t="shared" si="286"/>
        <v>2015</v>
      </c>
    </row>
    <row r="1361" spans="1:22" x14ac:dyDescent="0.25">
      <c r="A1361" s="5">
        <v>1359</v>
      </c>
      <c r="B1361" s="1">
        <v>42212</v>
      </c>
      <c r="C1361" s="2">
        <v>161.040176</v>
      </c>
      <c r="D1361" s="2">
        <v>123.850792</v>
      </c>
      <c r="E1361" s="9">
        <f t="shared" si="287"/>
        <v>-0.43343427245949329</v>
      </c>
      <c r="F1361" s="2">
        <f t="array" ref="F1361:G1361">LINEST(C1261:C1360,D1261:D1360)</f>
        <v>2.0242268918936146</v>
      </c>
      <c r="G1361" s="2">
        <v>-89.228493476263054</v>
      </c>
      <c r="H1361" s="2">
        <f t="shared" si="288"/>
        <v>161.4736102724595</v>
      </c>
      <c r="I1361" s="4">
        <f t="shared" si="289"/>
        <v>6.9815137566636667E-2</v>
      </c>
      <c r="J1361" t="str">
        <f>_xlfn.IFS(I1361&gt;Backtesting!$H$15,IF(OR(J1360=$J$3,J1360=$J$5),$J$5,$J$3),I1361&lt;-Backtesting!$H$15,IF(OR(J1360=$J$4,J1360=$J$5),$J$5,$J$4),TRUE,IF(OR(J1360=$J$7,J1360=$J$6),$J$7,$J$6))</f>
        <v>Do nothing</v>
      </c>
      <c r="K1361" t="str">
        <f t="shared" si="290"/>
        <v>Null</v>
      </c>
      <c r="L1361" t="str">
        <f t="shared" si="291"/>
        <v>Null</v>
      </c>
      <c r="M1361" s="7">
        <f t="shared" si="279"/>
        <v>0</v>
      </c>
      <c r="N1361" s="7">
        <f t="shared" si="280"/>
        <v>0</v>
      </c>
      <c r="O1361" s="10">
        <f t="shared" si="281"/>
        <v>0</v>
      </c>
      <c r="P1361" s="4">
        <f t="shared" si="292"/>
        <v>73.407358333333264</v>
      </c>
      <c r="Q1361" s="19">
        <f t="shared" si="282"/>
        <v>73.407358333333264</v>
      </c>
      <c r="R1361" s="2">
        <f t="shared" si="283"/>
        <v>0</v>
      </c>
      <c r="S1361" s="2">
        <f t="shared" si="284"/>
        <v>0</v>
      </c>
      <c r="T1361" s="19">
        <f t="shared" si="285"/>
        <v>73.407358333333264</v>
      </c>
      <c r="U1361" s="19">
        <f t="shared" si="293"/>
        <v>0</v>
      </c>
      <c r="V1361">
        <f t="shared" si="286"/>
        <v>2015</v>
      </c>
    </row>
    <row r="1362" spans="1:22" x14ac:dyDescent="0.25">
      <c r="A1362" s="5">
        <v>1360</v>
      </c>
      <c r="B1362" s="1">
        <v>42213</v>
      </c>
      <c r="C1362" s="2">
        <v>158.752655</v>
      </c>
      <c r="D1362" s="2">
        <v>123.850792</v>
      </c>
      <c r="E1362" s="9">
        <f t="shared" si="287"/>
        <v>-2.6373590088506944</v>
      </c>
      <c r="F1362" s="2">
        <f t="array" ref="F1362:G1362">LINEST(C1262:C1361,D1262:D1361)</f>
        <v>2.0337888990042678</v>
      </c>
      <c r="G1362" s="2">
        <v>-90.496351893635875</v>
      </c>
      <c r="H1362" s="2">
        <f t="shared" si="288"/>
        <v>161.3900140088507</v>
      </c>
      <c r="I1362" s="4">
        <f t="shared" si="289"/>
        <v>-0.41235283282377849</v>
      </c>
      <c r="J1362" t="str">
        <f>_xlfn.IFS(I1362&gt;Backtesting!$H$15,IF(OR(J1361=$J$3,J1361=$J$5),$J$5,$J$3),I1362&lt;-Backtesting!$H$15,IF(OR(J1361=$J$4,J1361=$J$5),$J$5,$J$4),TRUE,IF(OR(J1361=$J$7,J1361=$J$6),$J$7,$J$6))</f>
        <v>Do nothing</v>
      </c>
      <c r="K1362" t="str">
        <f t="shared" si="290"/>
        <v>Null</v>
      </c>
      <c r="L1362" t="str">
        <f t="shared" si="291"/>
        <v>Null</v>
      </c>
      <c r="M1362" s="7">
        <f t="shared" si="279"/>
        <v>0</v>
      </c>
      <c r="N1362" s="7">
        <f t="shared" si="280"/>
        <v>0</v>
      </c>
      <c r="O1362" s="10">
        <f t="shared" si="281"/>
        <v>0</v>
      </c>
      <c r="P1362" s="4">
        <f t="shared" si="292"/>
        <v>73.407358333333264</v>
      </c>
      <c r="Q1362" s="19">
        <f t="shared" si="282"/>
        <v>73.407358333333264</v>
      </c>
      <c r="R1362" s="2">
        <f t="shared" si="283"/>
        <v>0</v>
      </c>
      <c r="S1362" s="2">
        <f t="shared" si="284"/>
        <v>0</v>
      </c>
      <c r="T1362" s="19">
        <f t="shared" si="285"/>
        <v>73.407358333333264</v>
      </c>
      <c r="U1362" s="19">
        <f t="shared" si="293"/>
        <v>0</v>
      </c>
      <c r="V1362">
        <f t="shared" si="286"/>
        <v>2015</v>
      </c>
    </row>
    <row r="1363" spans="1:22" x14ac:dyDescent="0.25">
      <c r="A1363" s="5">
        <v>1361</v>
      </c>
      <c r="B1363" s="1">
        <v>42214</v>
      </c>
      <c r="C1363" s="2">
        <v>157.38017300000001</v>
      </c>
      <c r="D1363" s="2">
        <v>124.273483</v>
      </c>
      <c r="E1363" s="9">
        <f t="shared" si="287"/>
        <v>-4.6850444461148868</v>
      </c>
      <c r="F1363" s="2">
        <f t="array" ref="F1363:G1363">LINEST(C1263:C1362,D1263:D1362)</f>
        <v>2.0505896582694181</v>
      </c>
      <c r="G1363" s="2">
        <v>-92.768701590805421</v>
      </c>
      <c r="H1363" s="2">
        <f t="shared" si="288"/>
        <v>162.0652174461149</v>
      </c>
      <c r="I1363" s="4">
        <f t="shared" si="289"/>
        <v>-0.86168823713981657</v>
      </c>
      <c r="J1363" t="str">
        <f>_xlfn.IFS(I1363&gt;Backtesting!$H$15,IF(OR(J1362=$J$3,J1362=$J$5),$J$5,$J$3),I1363&lt;-Backtesting!$H$15,IF(OR(J1362=$J$4,J1362=$J$5),$J$5,$J$4),TRUE,IF(OR(J1362=$J$7,J1362=$J$6),$J$7,$J$6))</f>
        <v>Do nothing</v>
      </c>
      <c r="K1363" t="str">
        <f t="shared" si="290"/>
        <v>Null</v>
      </c>
      <c r="L1363" t="str">
        <f t="shared" si="291"/>
        <v>Null</v>
      </c>
      <c r="M1363" s="7">
        <f t="shared" si="279"/>
        <v>0</v>
      </c>
      <c r="N1363" s="7">
        <f t="shared" si="280"/>
        <v>0</v>
      </c>
      <c r="O1363" s="10">
        <f t="shared" si="281"/>
        <v>0</v>
      </c>
      <c r="P1363" s="4">
        <f t="shared" si="292"/>
        <v>73.407358333333264</v>
      </c>
      <c r="Q1363" s="19">
        <f t="shared" si="282"/>
        <v>73.407358333333264</v>
      </c>
      <c r="R1363" s="2">
        <f t="shared" si="283"/>
        <v>0</v>
      </c>
      <c r="S1363" s="2">
        <f t="shared" si="284"/>
        <v>0</v>
      </c>
      <c r="T1363" s="19">
        <f t="shared" si="285"/>
        <v>73.407358333333264</v>
      </c>
      <c r="U1363" s="19">
        <f t="shared" si="293"/>
        <v>0</v>
      </c>
      <c r="V1363">
        <f t="shared" si="286"/>
        <v>2015</v>
      </c>
    </row>
    <row r="1364" spans="1:22" x14ac:dyDescent="0.25">
      <c r="A1364" s="5">
        <v>1362</v>
      </c>
      <c r="B1364" s="1">
        <v>42216</v>
      </c>
      <c r="C1364" s="2">
        <v>162.87016299999999</v>
      </c>
      <c r="D1364" s="2">
        <v>128.500473</v>
      </c>
      <c r="E1364" s="9">
        <f t="shared" si="287"/>
        <v>-7.7162595997066035</v>
      </c>
      <c r="F1364" s="2">
        <f t="array" ref="F1364:G1364">LINEST(C1264:C1363,D1264:D1363)</f>
        <v>2.0657000443848319</v>
      </c>
      <c r="G1364" s="2">
        <v>-94.857010179865284</v>
      </c>
      <c r="H1364" s="2">
        <f t="shared" si="288"/>
        <v>170.58642259970659</v>
      </c>
      <c r="I1364" s="4">
        <f t="shared" si="289"/>
        <v>-1.5148361311201404</v>
      </c>
      <c r="J1364" t="str">
        <f>_xlfn.IFS(I1364&gt;Backtesting!$H$15,IF(OR(J1363=$J$3,J1363=$J$5),$J$5,$J$3),I1364&lt;-Backtesting!$H$15,IF(OR(J1363=$J$4,J1363=$J$5),$J$5,$J$4),TRUE,IF(OR(J1363=$J$7,J1363=$J$6),$J$7,$J$6))</f>
        <v>Do nothing</v>
      </c>
      <c r="K1364" t="str">
        <f t="shared" si="290"/>
        <v>Null</v>
      </c>
      <c r="L1364" t="str">
        <f t="shared" si="291"/>
        <v>Null</v>
      </c>
      <c r="M1364" s="7">
        <f t="shared" si="279"/>
        <v>0</v>
      </c>
      <c r="N1364" s="7">
        <f t="shared" si="280"/>
        <v>0</v>
      </c>
      <c r="O1364" s="10">
        <f t="shared" si="281"/>
        <v>0</v>
      </c>
      <c r="P1364" s="4">
        <f t="shared" si="292"/>
        <v>73.407358333333264</v>
      </c>
      <c r="Q1364" s="19">
        <f t="shared" si="282"/>
        <v>73.407358333333264</v>
      </c>
      <c r="R1364" s="2">
        <f t="shared" si="283"/>
        <v>0</v>
      </c>
      <c r="S1364" s="2">
        <f t="shared" si="284"/>
        <v>0</v>
      </c>
      <c r="T1364" s="19">
        <f t="shared" si="285"/>
        <v>73.407358333333264</v>
      </c>
      <c r="U1364" s="19">
        <f t="shared" si="293"/>
        <v>0</v>
      </c>
      <c r="V1364">
        <f t="shared" si="286"/>
        <v>2015</v>
      </c>
    </row>
    <row r="1365" spans="1:22" x14ac:dyDescent="0.25">
      <c r="A1365" s="5">
        <v>1363</v>
      </c>
      <c r="B1365" s="1">
        <v>42219</v>
      </c>
      <c r="C1365" s="2">
        <v>166.072678</v>
      </c>
      <c r="D1365" s="2">
        <v>130.191284</v>
      </c>
      <c r="E1365" s="9">
        <f t="shared" si="287"/>
        <v>-7.8256657714763662</v>
      </c>
      <c r="F1365" s="2">
        <f t="array" ref="F1365:G1365">LINEST(C1265:C1364,D1265:D1364)</f>
        <v>2.0779678945051887</v>
      </c>
      <c r="G1365" s="2">
        <v>-96.634964524930666</v>
      </c>
      <c r="H1365" s="2">
        <f t="shared" si="288"/>
        <v>173.89834377147636</v>
      </c>
      <c r="I1365" s="4">
        <f t="shared" si="289"/>
        <v>-1.5059527588742194</v>
      </c>
      <c r="J1365" t="str">
        <f>_xlfn.IFS(I1365&gt;Backtesting!$H$15,IF(OR(J1364=$J$3,J1364=$J$5),$J$5,$J$3),I1365&lt;-Backtesting!$H$15,IF(OR(J1364=$J$4,J1364=$J$5),$J$5,$J$4),TRUE,IF(OR(J1364=$J$7,J1364=$J$6),$J$7,$J$6))</f>
        <v>Do nothing</v>
      </c>
      <c r="K1365" t="str">
        <f t="shared" si="290"/>
        <v>Null</v>
      </c>
      <c r="L1365" t="str">
        <f t="shared" si="291"/>
        <v>Null</v>
      </c>
      <c r="M1365" s="7">
        <f t="shared" si="279"/>
        <v>0</v>
      </c>
      <c r="N1365" s="7">
        <f t="shared" si="280"/>
        <v>0</v>
      </c>
      <c r="O1365" s="10">
        <f t="shared" si="281"/>
        <v>0</v>
      </c>
      <c r="P1365" s="4">
        <f t="shared" si="292"/>
        <v>73.407358333333264</v>
      </c>
      <c r="Q1365" s="19">
        <f t="shared" si="282"/>
        <v>73.407358333333264</v>
      </c>
      <c r="R1365" s="2">
        <f t="shared" si="283"/>
        <v>0</v>
      </c>
      <c r="S1365" s="2">
        <f t="shared" si="284"/>
        <v>0</v>
      </c>
      <c r="T1365" s="19">
        <f t="shared" si="285"/>
        <v>73.407358333333264</v>
      </c>
      <c r="U1365" s="19">
        <f t="shared" si="293"/>
        <v>0</v>
      </c>
      <c r="V1365">
        <f t="shared" si="286"/>
        <v>2015</v>
      </c>
    </row>
    <row r="1366" spans="1:22" x14ac:dyDescent="0.25">
      <c r="A1366" s="5">
        <v>1364</v>
      </c>
      <c r="B1366" s="1">
        <v>42220</v>
      </c>
      <c r="C1366" s="2">
        <v>164.700165</v>
      </c>
      <c r="D1366" s="2">
        <v>129.34588600000001</v>
      </c>
      <c r="E1366" s="9">
        <f t="shared" si="287"/>
        <v>-7.2289170521412984</v>
      </c>
      <c r="F1366" s="2">
        <f t="array" ref="F1366:G1366">LINEST(C1266:C1365,D1266:D1365)</f>
        <v>2.0873257138078403</v>
      </c>
      <c r="G1366" s="2">
        <v>-98.057911770916263</v>
      </c>
      <c r="H1366" s="2">
        <f t="shared" si="288"/>
        <v>171.9290820521413</v>
      </c>
      <c r="I1366" s="4">
        <f t="shared" si="289"/>
        <v>-1.3446658647922949</v>
      </c>
      <c r="J1366" t="str">
        <f>_xlfn.IFS(I1366&gt;Backtesting!$H$15,IF(OR(J1365=$J$3,J1365=$J$5),$J$5,$J$3),I1366&lt;-Backtesting!$H$15,IF(OR(J1365=$J$4,J1365=$J$5),$J$5,$J$4),TRUE,IF(OR(J1365=$J$7,J1365=$J$6),$J$7,$J$6))</f>
        <v>Do nothing</v>
      </c>
      <c r="K1366" t="str">
        <f t="shared" si="290"/>
        <v>Null</v>
      </c>
      <c r="L1366" t="str">
        <f t="shared" si="291"/>
        <v>Null</v>
      </c>
      <c r="M1366" s="7">
        <f t="shared" si="279"/>
        <v>0</v>
      </c>
      <c r="N1366" s="7">
        <f t="shared" si="280"/>
        <v>0</v>
      </c>
      <c r="O1366" s="10">
        <f t="shared" si="281"/>
        <v>0</v>
      </c>
      <c r="P1366" s="4">
        <f t="shared" si="292"/>
        <v>73.407358333333264</v>
      </c>
      <c r="Q1366" s="19">
        <f t="shared" si="282"/>
        <v>73.407358333333264</v>
      </c>
      <c r="R1366" s="2">
        <f t="shared" si="283"/>
        <v>0</v>
      </c>
      <c r="S1366" s="2">
        <f t="shared" si="284"/>
        <v>0</v>
      </c>
      <c r="T1366" s="19">
        <f t="shared" si="285"/>
        <v>73.407358333333264</v>
      </c>
      <c r="U1366" s="19">
        <f t="shared" si="293"/>
        <v>0</v>
      </c>
      <c r="V1366">
        <f t="shared" si="286"/>
        <v>2015</v>
      </c>
    </row>
    <row r="1367" spans="1:22" x14ac:dyDescent="0.25">
      <c r="A1367" s="5">
        <v>1365</v>
      </c>
      <c r="B1367" s="1">
        <v>42221</v>
      </c>
      <c r="C1367" s="2">
        <v>162.41265899999999</v>
      </c>
      <c r="D1367" s="2">
        <v>128.077789</v>
      </c>
      <c r="E1367" s="9">
        <f t="shared" si="287"/>
        <v>-6.6629103154496931</v>
      </c>
      <c r="F1367" s="2">
        <f t="array" ref="F1367:G1367">LINEST(C1267:C1366,D1267:D1366)</f>
        <v>2.0941292756431098</v>
      </c>
      <c r="G1367" s="2">
        <v>-99.135878189091386</v>
      </c>
      <c r="H1367" s="2">
        <f t="shared" si="288"/>
        <v>169.07556931544968</v>
      </c>
      <c r="I1367" s="4">
        <f t="shared" si="289"/>
        <v>-1.1974936847962987</v>
      </c>
      <c r="J1367" t="str">
        <f>_xlfn.IFS(I1367&gt;Backtesting!$H$15,IF(OR(J1366=$J$3,J1366=$J$5),$J$5,$J$3),I1367&lt;-Backtesting!$H$15,IF(OR(J1366=$J$4,J1366=$J$5),$J$5,$J$4),TRUE,IF(OR(J1366=$J$7,J1366=$J$6),$J$7,$J$6))</f>
        <v>Do nothing</v>
      </c>
      <c r="K1367" t="str">
        <f t="shared" si="290"/>
        <v>Null</v>
      </c>
      <c r="L1367" t="str">
        <f t="shared" si="291"/>
        <v>Null</v>
      </c>
      <c r="M1367" s="7">
        <f t="shared" si="279"/>
        <v>0</v>
      </c>
      <c r="N1367" s="7">
        <f t="shared" si="280"/>
        <v>0</v>
      </c>
      <c r="O1367" s="10">
        <f t="shared" si="281"/>
        <v>0</v>
      </c>
      <c r="P1367" s="4">
        <f t="shared" si="292"/>
        <v>73.407358333333264</v>
      </c>
      <c r="Q1367" s="19">
        <f t="shared" si="282"/>
        <v>73.407358333333264</v>
      </c>
      <c r="R1367" s="2">
        <f t="shared" si="283"/>
        <v>0</v>
      </c>
      <c r="S1367" s="2">
        <f t="shared" si="284"/>
        <v>0</v>
      </c>
      <c r="T1367" s="19">
        <f t="shared" si="285"/>
        <v>73.407358333333264</v>
      </c>
      <c r="U1367" s="19">
        <f t="shared" si="293"/>
        <v>0</v>
      </c>
      <c r="V1367">
        <f t="shared" si="286"/>
        <v>2015</v>
      </c>
    </row>
    <row r="1368" spans="1:22" x14ac:dyDescent="0.25">
      <c r="A1368" s="5">
        <v>1366</v>
      </c>
      <c r="B1368" s="1">
        <v>42222</v>
      </c>
      <c r="C1368" s="2">
        <v>161.040176</v>
      </c>
      <c r="D1368" s="2">
        <v>126.38698599999999</v>
      </c>
      <c r="E1368" s="9">
        <f t="shared" si="287"/>
        <v>-4.322986151646063</v>
      </c>
      <c r="F1368" s="2">
        <f t="array" ref="F1368:G1368">LINEST(C1268:C1367,D1268:D1367)</f>
        <v>2.1017873956173023</v>
      </c>
      <c r="G1368" s="2">
        <v>-100.27541199321439</v>
      </c>
      <c r="H1368" s="2">
        <f t="shared" si="288"/>
        <v>165.36316215164607</v>
      </c>
      <c r="I1368" s="4">
        <f t="shared" si="289"/>
        <v>-0.67918343152781779</v>
      </c>
      <c r="J1368" t="str">
        <f>_xlfn.IFS(I1368&gt;Backtesting!$H$15,IF(OR(J1367=$J$3,J1367=$J$5),$J$5,$J$3),I1368&lt;-Backtesting!$H$15,IF(OR(J1367=$J$4,J1367=$J$5),$J$5,$J$4),TRUE,IF(OR(J1367=$J$7,J1367=$J$6),$J$7,$J$6))</f>
        <v>Do nothing</v>
      </c>
      <c r="K1368" t="str">
        <f t="shared" si="290"/>
        <v>Null</v>
      </c>
      <c r="L1368" t="str">
        <f t="shared" si="291"/>
        <v>Null</v>
      </c>
      <c r="M1368" s="7">
        <f t="shared" si="279"/>
        <v>0</v>
      </c>
      <c r="N1368" s="7">
        <f t="shared" si="280"/>
        <v>0</v>
      </c>
      <c r="O1368" s="10">
        <f t="shared" si="281"/>
        <v>0</v>
      </c>
      <c r="P1368" s="4">
        <f t="shared" si="292"/>
        <v>73.407358333333264</v>
      </c>
      <c r="Q1368" s="19">
        <f t="shared" si="282"/>
        <v>73.407358333333264</v>
      </c>
      <c r="R1368" s="2">
        <f t="shared" si="283"/>
        <v>0</v>
      </c>
      <c r="S1368" s="2">
        <f t="shared" si="284"/>
        <v>0</v>
      </c>
      <c r="T1368" s="19">
        <f t="shared" si="285"/>
        <v>73.407358333333264</v>
      </c>
      <c r="U1368" s="19">
        <f t="shared" si="293"/>
        <v>0</v>
      </c>
      <c r="V1368">
        <f t="shared" si="286"/>
        <v>2015</v>
      </c>
    </row>
    <row r="1369" spans="1:22" x14ac:dyDescent="0.25">
      <c r="A1369" s="5">
        <v>1367</v>
      </c>
      <c r="B1369" s="1">
        <v>42223</v>
      </c>
      <c r="C1369" s="2">
        <v>161.49766500000001</v>
      </c>
      <c r="D1369" s="2">
        <v>125.11889600000001</v>
      </c>
      <c r="E1369" s="9">
        <f t="shared" si="287"/>
        <v>-1.02433560626298</v>
      </c>
      <c r="F1369" s="2">
        <f t="array" ref="F1369:G1369">LINEST(C1269:C1368,D1269:D1368)</f>
        <v>2.1155866452440328</v>
      </c>
      <c r="G1369" s="2">
        <v>-102.17786483901406</v>
      </c>
      <c r="H1369" s="2">
        <f t="shared" si="288"/>
        <v>162.52200060626299</v>
      </c>
      <c r="I1369" s="4">
        <f t="shared" si="289"/>
        <v>2.9072727769488379E-2</v>
      </c>
      <c r="J1369" t="str">
        <f>_xlfn.IFS(I1369&gt;Backtesting!$H$15,IF(OR(J1368=$J$3,J1368=$J$5),$J$5,$J$3),I1369&lt;-Backtesting!$H$15,IF(OR(J1368=$J$4,J1368=$J$5),$J$5,$J$4),TRUE,IF(OR(J1368=$J$7,J1368=$J$6),$J$7,$J$6))</f>
        <v>Do nothing</v>
      </c>
      <c r="K1369" t="str">
        <f t="shared" si="290"/>
        <v>Null</v>
      </c>
      <c r="L1369" t="str">
        <f t="shared" si="291"/>
        <v>Null</v>
      </c>
      <c r="M1369" s="7">
        <f t="shared" si="279"/>
        <v>0</v>
      </c>
      <c r="N1369" s="7">
        <f t="shared" si="280"/>
        <v>0</v>
      </c>
      <c r="O1369" s="10">
        <f t="shared" si="281"/>
        <v>0</v>
      </c>
      <c r="P1369" s="4">
        <f t="shared" si="292"/>
        <v>73.407358333333264</v>
      </c>
      <c r="Q1369" s="19">
        <f t="shared" si="282"/>
        <v>73.407358333333264</v>
      </c>
      <c r="R1369" s="2">
        <f t="shared" si="283"/>
        <v>0</v>
      </c>
      <c r="S1369" s="2">
        <f t="shared" si="284"/>
        <v>0</v>
      </c>
      <c r="T1369" s="19">
        <f t="shared" si="285"/>
        <v>73.407358333333264</v>
      </c>
      <c r="U1369" s="19">
        <f t="shared" si="293"/>
        <v>0</v>
      </c>
      <c r="V1369">
        <f t="shared" si="286"/>
        <v>2015</v>
      </c>
    </row>
    <row r="1370" spans="1:22" x14ac:dyDescent="0.25">
      <c r="A1370" s="5">
        <v>1368</v>
      </c>
      <c r="B1370" s="1">
        <v>42226</v>
      </c>
      <c r="C1370" s="2">
        <v>161.95517000000001</v>
      </c>
      <c r="D1370" s="2">
        <v>125.11889600000001</v>
      </c>
      <c r="E1370" s="9">
        <f t="shared" si="287"/>
        <v>-0.48332153973083791</v>
      </c>
      <c r="F1370" s="2">
        <f t="array" ref="F1370:G1370">LINEST(C1270:C1369,D1270:D1369)</f>
        <v>2.1253137733823873</v>
      </c>
      <c r="G1370" s="2">
        <v>-103.47842143946767</v>
      </c>
      <c r="H1370" s="2">
        <f t="shared" si="288"/>
        <v>162.43849153973085</v>
      </c>
      <c r="I1370" s="4">
        <f t="shared" si="289"/>
        <v>0.14611133145196564</v>
      </c>
      <c r="J1370" t="str">
        <f>_xlfn.IFS(I1370&gt;Backtesting!$H$15,IF(OR(J1369=$J$3,J1369=$J$5),$J$5,$J$3),I1370&lt;-Backtesting!$H$15,IF(OR(J1369=$J$4,J1369=$J$5),$J$5,$J$4),TRUE,IF(OR(J1369=$J$7,J1369=$J$6),$J$7,$J$6))</f>
        <v>Do nothing</v>
      </c>
      <c r="K1370" t="str">
        <f t="shared" si="290"/>
        <v>Null</v>
      </c>
      <c r="L1370" t="str">
        <f t="shared" si="291"/>
        <v>Null</v>
      </c>
      <c r="M1370" s="7">
        <f t="shared" si="279"/>
        <v>0</v>
      </c>
      <c r="N1370" s="7">
        <f t="shared" si="280"/>
        <v>0</v>
      </c>
      <c r="O1370" s="10">
        <f t="shared" si="281"/>
        <v>0</v>
      </c>
      <c r="P1370" s="4">
        <f t="shared" si="292"/>
        <v>73.407358333333264</v>
      </c>
      <c r="Q1370" s="19">
        <f t="shared" si="282"/>
        <v>73.407358333333264</v>
      </c>
      <c r="R1370" s="2">
        <f t="shared" si="283"/>
        <v>0</v>
      </c>
      <c r="S1370" s="2">
        <f t="shared" si="284"/>
        <v>0</v>
      </c>
      <c r="T1370" s="19">
        <f t="shared" si="285"/>
        <v>73.407358333333264</v>
      </c>
      <c r="U1370" s="19">
        <f t="shared" si="293"/>
        <v>0</v>
      </c>
      <c r="V1370">
        <f t="shared" si="286"/>
        <v>2015</v>
      </c>
    </row>
    <row r="1371" spans="1:22" x14ac:dyDescent="0.25">
      <c r="A1371" s="5">
        <v>1369</v>
      </c>
      <c r="B1371" s="1">
        <v>42227</v>
      </c>
      <c r="C1371" s="2">
        <v>159.667664</v>
      </c>
      <c r="D1371" s="2">
        <v>123.428093</v>
      </c>
      <c r="E1371" s="9">
        <f t="shared" si="287"/>
        <v>0.8629368710745382</v>
      </c>
      <c r="F1371" s="2">
        <f t="array" ref="F1371:G1371">LINEST(C1271:C1370,D1271:D1370)</f>
        <v>2.1297655580763042</v>
      </c>
      <c r="G1371" s="2">
        <v>-104.0681742415135</v>
      </c>
      <c r="H1371" s="2">
        <f t="shared" si="288"/>
        <v>158.80472712892546</v>
      </c>
      <c r="I1371" s="4">
        <f t="shared" si="289"/>
        <v>0.43026819751789169</v>
      </c>
      <c r="J1371" t="str">
        <f>_xlfn.IFS(I1371&gt;Backtesting!$H$15,IF(OR(J1370=$J$3,J1370=$J$5),$J$5,$J$3),I1371&lt;-Backtesting!$H$15,IF(OR(J1370=$J$4,J1370=$J$5),$J$5,$J$4),TRUE,IF(OR(J1370=$J$7,J1370=$J$6),$J$7,$J$6))</f>
        <v>Do nothing</v>
      </c>
      <c r="K1371" t="str">
        <f t="shared" si="290"/>
        <v>Null</v>
      </c>
      <c r="L1371" t="str">
        <f t="shared" si="291"/>
        <v>Null</v>
      </c>
      <c r="M1371" s="7">
        <f t="shared" si="279"/>
        <v>0</v>
      </c>
      <c r="N1371" s="7">
        <f t="shared" si="280"/>
        <v>0</v>
      </c>
      <c r="O1371" s="10">
        <f t="shared" si="281"/>
        <v>0</v>
      </c>
      <c r="P1371" s="4">
        <f t="shared" si="292"/>
        <v>73.407358333333264</v>
      </c>
      <c r="Q1371" s="19">
        <f t="shared" si="282"/>
        <v>73.407358333333264</v>
      </c>
      <c r="R1371" s="2">
        <f t="shared" si="283"/>
        <v>0</v>
      </c>
      <c r="S1371" s="2">
        <f t="shared" si="284"/>
        <v>0</v>
      </c>
      <c r="T1371" s="19">
        <f t="shared" si="285"/>
        <v>73.407358333333264</v>
      </c>
      <c r="U1371" s="19">
        <f t="shared" si="293"/>
        <v>0</v>
      </c>
      <c r="V1371">
        <f t="shared" si="286"/>
        <v>2015</v>
      </c>
    </row>
    <row r="1372" spans="1:22" x14ac:dyDescent="0.25">
      <c r="A1372" s="5">
        <v>1370</v>
      </c>
      <c r="B1372" s="1">
        <v>42229</v>
      </c>
      <c r="C1372" s="2">
        <v>156.46516399999999</v>
      </c>
      <c r="D1372" s="2">
        <v>121.73730500000001</v>
      </c>
      <c r="E1372" s="9">
        <f t="shared" si="287"/>
        <v>1.2965847544374185</v>
      </c>
      <c r="F1372" s="2">
        <f t="array" ref="F1372:G1372">LINEST(C1272:C1371,D1272:D1371)</f>
        <v>2.1355678625450656</v>
      </c>
      <c r="G1372" s="2">
        <v>-104.80969698528418</v>
      </c>
      <c r="H1372" s="2">
        <f t="shared" si="288"/>
        <v>155.16857924556257</v>
      </c>
      <c r="I1372" s="4">
        <f t="shared" si="289"/>
        <v>0.51947588031119096</v>
      </c>
      <c r="J1372" t="str">
        <f>_xlfn.IFS(I1372&gt;Backtesting!$H$15,IF(OR(J1371=$J$3,J1371=$J$5),$J$5,$J$3),I1372&lt;-Backtesting!$H$15,IF(OR(J1371=$J$4,J1371=$J$5),$J$5,$J$4),TRUE,IF(OR(J1371=$J$7,J1371=$J$6),$J$7,$J$6))</f>
        <v>Do nothing</v>
      </c>
      <c r="K1372" t="str">
        <f t="shared" si="290"/>
        <v>Null</v>
      </c>
      <c r="L1372" t="str">
        <f t="shared" si="291"/>
        <v>Null</v>
      </c>
      <c r="M1372" s="7">
        <f t="shared" si="279"/>
        <v>0</v>
      </c>
      <c r="N1372" s="7">
        <f t="shared" si="280"/>
        <v>0</v>
      </c>
      <c r="O1372" s="10">
        <f t="shared" si="281"/>
        <v>0</v>
      </c>
      <c r="P1372" s="4">
        <f t="shared" si="292"/>
        <v>73.407358333333264</v>
      </c>
      <c r="Q1372" s="19">
        <f t="shared" si="282"/>
        <v>73.407358333333264</v>
      </c>
      <c r="R1372" s="2">
        <f t="shared" si="283"/>
        <v>0</v>
      </c>
      <c r="S1372" s="2">
        <f t="shared" si="284"/>
        <v>0</v>
      </c>
      <c r="T1372" s="19">
        <f t="shared" si="285"/>
        <v>73.407358333333264</v>
      </c>
      <c r="U1372" s="19">
        <f t="shared" si="293"/>
        <v>0</v>
      </c>
      <c r="V1372">
        <f t="shared" si="286"/>
        <v>2015</v>
      </c>
    </row>
    <row r="1373" spans="1:22" x14ac:dyDescent="0.25">
      <c r="A1373" s="5">
        <v>1371</v>
      </c>
      <c r="B1373" s="1">
        <v>42230</v>
      </c>
      <c r="C1373" s="2">
        <v>158.29516599999999</v>
      </c>
      <c r="D1373" s="2">
        <v>122.58268</v>
      </c>
      <c r="E1373" s="9">
        <f t="shared" si="287"/>
        <v>1.3073082822372726</v>
      </c>
      <c r="F1373" s="2">
        <f t="array" ref="F1373:G1373">LINEST(C1273:C1372,D1273:D1372)</f>
        <v>2.1378995697666703</v>
      </c>
      <c r="G1373" s="2">
        <v>-105.08160111508266</v>
      </c>
      <c r="H1373" s="2">
        <f t="shared" si="288"/>
        <v>156.98785771776272</v>
      </c>
      <c r="I1373" s="4">
        <f t="shared" si="289"/>
        <v>0.51732019558559938</v>
      </c>
      <c r="J1373" t="str">
        <f>_xlfn.IFS(I1373&gt;Backtesting!$H$15,IF(OR(J1372=$J$3,J1372=$J$5),$J$5,$J$3),I1373&lt;-Backtesting!$H$15,IF(OR(J1372=$J$4,J1372=$J$5),$J$5,$J$4),TRUE,IF(OR(J1372=$J$7,J1372=$J$6),$J$7,$J$6))</f>
        <v>Do nothing</v>
      </c>
      <c r="K1373" t="str">
        <f t="shared" si="290"/>
        <v>Null</v>
      </c>
      <c r="L1373" t="str">
        <f t="shared" si="291"/>
        <v>Null</v>
      </c>
      <c r="M1373" s="7">
        <f t="shared" si="279"/>
        <v>0</v>
      </c>
      <c r="N1373" s="7">
        <f t="shared" si="280"/>
        <v>0</v>
      </c>
      <c r="O1373" s="10">
        <f t="shared" si="281"/>
        <v>0</v>
      </c>
      <c r="P1373" s="4">
        <f t="shared" si="292"/>
        <v>73.407358333333264</v>
      </c>
      <c r="Q1373" s="19">
        <f t="shared" si="282"/>
        <v>73.407358333333264</v>
      </c>
      <c r="R1373" s="2">
        <f t="shared" si="283"/>
        <v>0</v>
      </c>
      <c r="S1373" s="2">
        <f t="shared" si="284"/>
        <v>0</v>
      </c>
      <c r="T1373" s="19">
        <f t="shared" si="285"/>
        <v>73.407358333333264</v>
      </c>
      <c r="U1373" s="19">
        <f t="shared" si="293"/>
        <v>0</v>
      </c>
      <c r="V1373">
        <f t="shared" si="286"/>
        <v>2015</v>
      </c>
    </row>
    <row r="1374" spans="1:22" x14ac:dyDescent="0.25">
      <c r="A1374" s="5">
        <v>1372</v>
      </c>
      <c r="B1374" s="1">
        <v>42233</v>
      </c>
      <c r="C1374" s="2">
        <v>158.752655</v>
      </c>
      <c r="D1374" s="2">
        <v>122.159988</v>
      </c>
      <c r="E1374" s="9">
        <f t="shared" si="287"/>
        <v>2.6432187468221855</v>
      </c>
      <c r="F1374" s="2">
        <f t="array" ref="F1374:G1374">LINEST(C1274:C1373,D1274:D1373)</f>
        <v>2.1387645980986205</v>
      </c>
      <c r="G1374" s="2">
        <v>-105.16202138537449</v>
      </c>
      <c r="H1374" s="2">
        <f t="shared" si="288"/>
        <v>156.10943625317782</v>
      </c>
      <c r="I1374" s="4">
        <f t="shared" si="289"/>
        <v>0.79396076196273946</v>
      </c>
      <c r="J1374" t="str">
        <f>_xlfn.IFS(I1374&gt;Backtesting!$H$15,IF(OR(J1373=$J$3,J1373=$J$5),$J$5,$J$3),I1374&lt;-Backtesting!$H$15,IF(OR(J1373=$J$4,J1373=$J$5),$J$5,$J$4),TRUE,IF(OR(J1373=$J$7,J1373=$J$6),$J$7,$J$6))</f>
        <v>Do nothing</v>
      </c>
      <c r="K1374" t="str">
        <f t="shared" si="290"/>
        <v>Null</v>
      </c>
      <c r="L1374" t="str">
        <f t="shared" si="291"/>
        <v>Null</v>
      </c>
      <c r="M1374" s="7">
        <f t="shared" si="279"/>
        <v>0</v>
      </c>
      <c r="N1374" s="7">
        <f t="shared" si="280"/>
        <v>0</v>
      </c>
      <c r="O1374" s="10">
        <f t="shared" si="281"/>
        <v>0</v>
      </c>
      <c r="P1374" s="4">
        <f t="shared" si="292"/>
        <v>73.407358333333264</v>
      </c>
      <c r="Q1374" s="19">
        <f t="shared" si="282"/>
        <v>73.407358333333264</v>
      </c>
      <c r="R1374" s="2">
        <f t="shared" si="283"/>
        <v>0</v>
      </c>
      <c r="S1374" s="2">
        <f t="shared" si="284"/>
        <v>0</v>
      </c>
      <c r="T1374" s="19">
        <f t="shared" si="285"/>
        <v>73.407358333333264</v>
      </c>
      <c r="U1374" s="19">
        <f t="shared" si="293"/>
        <v>0</v>
      </c>
      <c r="V1374">
        <f t="shared" si="286"/>
        <v>2015</v>
      </c>
    </row>
    <row r="1375" spans="1:22" x14ac:dyDescent="0.25">
      <c r="A1375" s="5">
        <v>1373</v>
      </c>
      <c r="B1375" s="1">
        <v>42234</v>
      </c>
      <c r="C1375" s="2">
        <v>156.46516399999999</v>
      </c>
      <c r="D1375" s="2">
        <v>119.20109600000001</v>
      </c>
      <c r="E1375" s="9">
        <f t="shared" si="287"/>
        <v>6.5571038259615193</v>
      </c>
      <c r="F1375" s="2">
        <f t="array" ref="F1375:G1375">LINEST(C1275:C1374,D1275:D1374)</f>
        <v>2.1324319937905121</v>
      </c>
      <c r="G1375" s="2">
        <v>-104.28017063125577</v>
      </c>
      <c r="H1375" s="2">
        <f t="shared" si="288"/>
        <v>149.90806017403847</v>
      </c>
      <c r="I1375" s="4">
        <f t="shared" si="289"/>
        <v>1.6060998642701871</v>
      </c>
      <c r="J1375" t="str">
        <f>_xlfn.IFS(I1375&gt;Backtesting!$H$15,IF(OR(J1374=$J$3,J1374=$J$5),$J$5,$J$3),I1375&lt;-Backtesting!$H$15,IF(OR(J1374=$J$4,J1374=$J$5),$J$5,$J$4),TRUE,IF(OR(J1374=$J$7,J1374=$J$6),$J$7,$J$6))</f>
        <v>Do nothing</v>
      </c>
      <c r="K1375" t="str">
        <f t="shared" si="290"/>
        <v>Null</v>
      </c>
      <c r="L1375" t="str">
        <f t="shared" si="291"/>
        <v>Null</v>
      </c>
      <c r="M1375" s="7">
        <f t="shared" si="279"/>
        <v>0</v>
      </c>
      <c r="N1375" s="7">
        <f t="shared" si="280"/>
        <v>0</v>
      </c>
      <c r="O1375" s="10">
        <f t="shared" si="281"/>
        <v>0</v>
      </c>
      <c r="P1375" s="4">
        <f t="shared" si="292"/>
        <v>73.407358333333264</v>
      </c>
      <c r="Q1375" s="19">
        <f t="shared" si="282"/>
        <v>73.407358333333264</v>
      </c>
      <c r="R1375" s="2">
        <f t="shared" si="283"/>
        <v>0</v>
      </c>
      <c r="S1375" s="2">
        <f t="shared" si="284"/>
        <v>0</v>
      </c>
      <c r="T1375" s="19">
        <f t="shared" si="285"/>
        <v>73.407358333333264</v>
      </c>
      <c r="U1375" s="19">
        <f t="shared" si="293"/>
        <v>0</v>
      </c>
      <c r="V1375">
        <f t="shared" si="286"/>
        <v>2015</v>
      </c>
    </row>
    <row r="1376" spans="1:22" x14ac:dyDescent="0.25">
      <c r="A1376" s="5">
        <v>1374</v>
      </c>
      <c r="B1376" s="1">
        <v>42235</v>
      </c>
      <c r="C1376" s="2">
        <v>158.752655</v>
      </c>
      <c r="D1376" s="2">
        <v>120.46920799999999</v>
      </c>
      <c r="E1376" s="9">
        <f t="shared" si="287"/>
        <v>5.8214278374399271</v>
      </c>
      <c r="F1376" s="2">
        <f t="array" ref="F1376:G1376">LINEST(C1276:C1375,D1276:D1375)</f>
        <v>2.1155953410737069</v>
      </c>
      <c r="G1376" s="2">
        <v>-101.93286802507924</v>
      </c>
      <c r="H1376" s="2">
        <f t="shared" si="288"/>
        <v>152.93122716256008</v>
      </c>
      <c r="I1376" s="4">
        <f t="shared" si="289"/>
        <v>1.4181451936766383</v>
      </c>
      <c r="J1376" t="str">
        <f>_xlfn.IFS(I1376&gt;Backtesting!$H$15,IF(OR(J1375=$J$3,J1375=$J$5),$J$5,$J$3),I1376&lt;-Backtesting!$H$15,IF(OR(J1375=$J$4,J1375=$J$5),$J$5,$J$4),TRUE,IF(OR(J1375=$J$7,J1375=$J$6),$J$7,$J$6))</f>
        <v>Do nothing</v>
      </c>
      <c r="K1376" t="str">
        <f t="shared" si="290"/>
        <v>Null</v>
      </c>
      <c r="L1376" t="str">
        <f t="shared" si="291"/>
        <v>Null</v>
      </c>
      <c r="M1376" s="7">
        <f t="shared" si="279"/>
        <v>0</v>
      </c>
      <c r="N1376" s="7">
        <f t="shared" si="280"/>
        <v>0</v>
      </c>
      <c r="O1376" s="10">
        <f t="shared" si="281"/>
        <v>0</v>
      </c>
      <c r="P1376" s="4">
        <f t="shared" si="292"/>
        <v>73.407358333333264</v>
      </c>
      <c r="Q1376" s="19">
        <f t="shared" si="282"/>
        <v>73.407358333333264</v>
      </c>
      <c r="R1376" s="2">
        <f t="shared" si="283"/>
        <v>0</v>
      </c>
      <c r="S1376" s="2">
        <f t="shared" si="284"/>
        <v>0</v>
      </c>
      <c r="T1376" s="19">
        <f t="shared" si="285"/>
        <v>73.407358333333264</v>
      </c>
      <c r="U1376" s="19">
        <f t="shared" si="293"/>
        <v>0</v>
      </c>
      <c r="V1376">
        <f t="shared" si="286"/>
        <v>2015</v>
      </c>
    </row>
    <row r="1377" spans="1:22" x14ac:dyDescent="0.25">
      <c r="A1377" s="5">
        <v>1375</v>
      </c>
      <c r="B1377" s="1">
        <v>42236</v>
      </c>
      <c r="C1377" s="2">
        <v>158.752655</v>
      </c>
      <c r="D1377" s="2">
        <v>119.623802</v>
      </c>
      <c r="E1377" s="9">
        <f t="shared" si="287"/>
        <v>7.3231678785179497</v>
      </c>
      <c r="F1377" s="2">
        <f t="array" ref="F1377:G1377">LINEST(C1277:C1376,D1277:D1376)</f>
        <v>2.0997880658978958</v>
      </c>
      <c r="G1377" s="2">
        <v>-99.755144715450768</v>
      </c>
      <c r="H1377" s="2">
        <f t="shared" si="288"/>
        <v>151.42948712148205</v>
      </c>
      <c r="I1377" s="4">
        <f t="shared" si="289"/>
        <v>1.7087852542735493</v>
      </c>
      <c r="J1377" t="str">
        <f>_xlfn.IFS(I1377&gt;Backtesting!$H$15,IF(OR(J1376=$J$3,J1376=$J$5),$J$5,$J$3),I1377&lt;-Backtesting!$H$15,IF(OR(J1376=$J$4,J1376=$J$5),$J$5,$J$4),TRUE,IF(OR(J1376=$J$7,J1376=$J$6),$J$7,$J$6))</f>
        <v>Do nothing</v>
      </c>
      <c r="K1377" t="str">
        <f t="shared" si="290"/>
        <v>Null</v>
      </c>
      <c r="L1377" t="str">
        <f t="shared" si="291"/>
        <v>Null</v>
      </c>
      <c r="M1377" s="7">
        <f t="shared" si="279"/>
        <v>0</v>
      </c>
      <c r="N1377" s="7">
        <f t="shared" si="280"/>
        <v>0</v>
      </c>
      <c r="O1377" s="10">
        <f t="shared" si="281"/>
        <v>0</v>
      </c>
      <c r="P1377" s="4">
        <f t="shared" si="292"/>
        <v>73.407358333333264</v>
      </c>
      <c r="Q1377" s="19">
        <f t="shared" si="282"/>
        <v>73.407358333333264</v>
      </c>
      <c r="R1377" s="2">
        <f t="shared" si="283"/>
        <v>0</v>
      </c>
      <c r="S1377" s="2">
        <f t="shared" si="284"/>
        <v>0</v>
      </c>
      <c r="T1377" s="19">
        <f t="shared" si="285"/>
        <v>73.407358333333264</v>
      </c>
      <c r="U1377" s="19">
        <f t="shared" si="293"/>
        <v>0</v>
      </c>
      <c r="V1377">
        <f t="shared" si="286"/>
        <v>2015</v>
      </c>
    </row>
    <row r="1378" spans="1:22" x14ac:dyDescent="0.25">
      <c r="A1378" s="5">
        <v>1376</v>
      </c>
      <c r="B1378" s="1">
        <v>42237</v>
      </c>
      <c r="C1378" s="2">
        <v>157.83767700000001</v>
      </c>
      <c r="D1378" s="2">
        <v>117.51031500000001</v>
      </c>
      <c r="E1378" s="9">
        <f t="shared" si="287"/>
        <v>10.378847947874334</v>
      </c>
      <c r="F1378" s="2">
        <f t="array" ref="F1378:G1378">LINEST(C1278:C1377,D1278:D1377)</f>
        <v>2.0728879601935986</v>
      </c>
      <c r="G1378" s="2">
        <v>-96.126888109931571</v>
      </c>
      <c r="H1378" s="2">
        <f t="shared" si="288"/>
        <v>147.45882905212568</v>
      </c>
      <c r="I1378" s="4">
        <f t="shared" si="289"/>
        <v>2.3332462904138089</v>
      </c>
      <c r="J1378" t="str">
        <f>_xlfn.IFS(I1378&gt;Backtesting!$H$15,IF(OR(J1377=$J$3,J1377=$J$5),$J$5,$J$3),I1378&lt;-Backtesting!$H$15,IF(OR(J1377=$J$4,J1377=$J$5),$J$5,$J$4),TRUE,IF(OR(J1377=$J$7,J1377=$J$6),$J$7,$J$6))</f>
        <v>Short KBANK Long SCB</v>
      </c>
      <c r="K1378" t="str">
        <f t="shared" si="290"/>
        <v>SCB</v>
      </c>
      <c r="L1378" t="str">
        <f t="shared" si="291"/>
        <v>KBANK</v>
      </c>
      <c r="M1378" s="7">
        <f t="shared" si="279"/>
        <v>157.83767700000001</v>
      </c>
      <c r="N1378" s="7">
        <f t="shared" si="280"/>
        <v>-117.51031500000001</v>
      </c>
      <c r="O1378" s="10">
        <f t="shared" si="281"/>
        <v>40.327362000000008</v>
      </c>
      <c r="P1378" s="4">
        <f t="shared" si="292"/>
        <v>73.407358333333264</v>
      </c>
      <c r="Q1378" s="19">
        <f t="shared" si="282"/>
        <v>113.73472033333327</v>
      </c>
      <c r="R1378" s="2">
        <f t="shared" si="283"/>
        <v>117.51031500000001</v>
      </c>
      <c r="S1378" s="2">
        <f t="shared" si="284"/>
        <v>-157.83767700000001</v>
      </c>
      <c r="T1378" s="19">
        <f t="shared" si="285"/>
        <v>73.407358333333264</v>
      </c>
      <c r="U1378" s="19">
        <f t="shared" si="293"/>
        <v>0</v>
      </c>
      <c r="V1378">
        <f t="shared" si="286"/>
        <v>2015</v>
      </c>
    </row>
    <row r="1379" spans="1:22" x14ac:dyDescent="0.25">
      <c r="A1379" s="5">
        <v>1377</v>
      </c>
      <c r="B1379" s="1">
        <v>42240</v>
      </c>
      <c r="C1379" s="2">
        <v>149.60266100000001</v>
      </c>
      <c r="D1379" s="2">
        <v>111.16983</v>
      </c>
      <c r="E1379" s="9">
        <f t="shared" si="287"/>
        <v>14.479473986709337</v>
      </c>
      <c r="F1379" s="2">
        <f t="array" ref="F1379:G1379">LINEST(C1279:C1378,D1279:D1378)</f>
        <v>2.0414679027542717</v>
      </c>
      <c r="G1379" s="2">
        <v>-91.826452686358238</v>
      </c>
      <c r="H1379" s="2">
        <f t="shared" si="288"/>
        <v>135.12318701329067</v>
      </c>
      <c r="I1379" s="4">
        <f t="shared" si="289"/>
        <v>3.0928488532066285</v>
      </c>
      <c r="J1379" t="str">
        <f>_xlfn.IFS(I1379&gt;Backtesting!$H$15,IF(OR(J1378=$J$3,J1378=$J$5),$J$5,$J$3),I1379&lt;-Backtesting!$H$15,IF(OR(J1378=$J$4,J1378=$J$5),$J$5,$J$4),TRUE,IF(OR(J1378=$J$7,J1378=$J$6),$J$7,$J$6))</f>
        <v>Hold position</v>
      </c>
      <c r="K1379" t="str">
        <f t="shared" si="290"/>
        <v>SCB</v>
      </c>
      <c r="L1379" t="str">
        <f t="shared" si="291"/>
        <v>KBANK</v>
      </c>
      <c r="M1379" s="7">
        <f t="shared" si="279"/>
        <v>0</v>
      </c>
      <c r="N1379" s="7">
        <f t="shared" si="280"/>
        <v>0</v>
      </c>
      <c r="O1379" s="10">
        <f t="shared" si="281"/>
        <v>0</v>
      </c>
      <c r="P1379" s="4">
        <f t="shared" si="292"/>
        <v>113.73472033333327</v>
      </c>
      <c r="Q1379" s="19">
        <f t="shared" si="282"/>
        <v>113.73472033333327</v>
      </c>
      <c r="R1379" s="2">
        <f t="shared" si="283"/>
        <v>111.16983</v>
      </c>
      <c r="S1379" s="2">
        <f t="shared" si="284"/>
        <v>-149.60266100000001</v>
      </c>
      <c r="T1379" s="19">
        <f t="shared" si="285"/>
        <v>75.301889333333264</v>
      </c>
      <c r="U1379" s="19">
        <f t="shared" si="293"/>
        <v>2.5481044870468081E-2</v>
      </c>
      <c r="V1379">
        <f t="shared" si="286"/>
        <v>2015</v>
      </c>
    </row>
    <row r="1380" spans="1:22" x14ac:dyDescent="0.25">
      <c r="A1380" s="5">
        <v>1378</v>
      </c>
      <c r="B1380" s="1">
        <v>42241</v>
      </c>
      <c r="C1380" s="2">
        <v>153.262665</v>
      </c>
      <c r="D1380" s="2">
        <v>114.974113</v>
      </c>
      <c r="E1380" s="9">
        <f t="shared" si="287"/>
        <v>9.2646787927827177</v>
      </c>
      <c r="F1380" s="2">
        <f t="array" ref="F1380:G1380">LINEST(C1280:C1379,D1280:D1379)</f>
        <v>1.9899485403267225</v>
      </c>
      <c r="G1380" s="2">
        <v>-84.794582132492366</v>
      </c>
      <c r="H1380" s="2">
        <f t="shared" si="288"/>
        <v>143.99798620721728</v>
      </c>
      <c r="I1380" s="4">
        <f t="shared" si="289"/>
        <v>1.9385518628054919</v>
      </c>
      <c r="J1380" t="str">
        <f>_xlfn.IFS(I1380&gt;Backtesting!$H$15,IF(OR(J1379=$J$3,J1379=$J$5),$J$5,$J$3),I1380&lt;-Backtesting!$H$15,IF(OR(J1379=$J$4,J1379=$J$5),$J$5,$J$4),TRUE,IF(OR(J1379=$J$7,J1379=$J$6),$J$7,$J$6))</f>
        <v>Close position</v>
      </c>
      <c r="K1380" t="str">
        <f t="shared" si="290"/>
        <v>Null</v>
      </c>
      <c r="L1380" t="str">
        <f t="shared" si="291"/>
        <v>Null</v>
      </c>
      <c r="M1380" s="7">
        <f t="shared" si="279"/>
        <v>114.974113</v>
      </c>
      <c r="N1380" s="7">
        <f t="shared" si="280"/>
        <v>-153.262665</v>
      </c>
      <c r="O1380" s="10">
        <f t="shared" si="281"/>
        <v>-38.288551999999996</v>
      </c>
      <c r="P1380" s="4">
        <f t="shared" si="292"/>
        <v>113.73472033333327</v>
      </c>
      <c r="Q1380" s="19">
        <f t="shared" si="282"/>
        <v>75.446168333333276</v>
      </c>
      <c r="R1380" s="2">
        <f t="shared" si="283"/>
        <v>0</v>
      </c>
      <c r="S1380" s="2">
        <f t="shared" si="284"/>
        <v>0</v>
      </c>
      <c r="T1380" s="19">
        <f t="shared" si="285"/>
        <v>75.446168333333276</v>
      </c>
      <c r="U1380" s="19">
        <f t="shared" si="293"/>
        <v>1.9141745013126325E-3</v>
      </c>
      <c r="V1380">
        <f t="shared" si="286"/>
        <v>2015</v>
      </c>
    </row>
    <row r="1381" spans="1:22" x14ac:dyDescent="0.25">
      <c r="A1381" s="5">
        <v>1379</v>
      </c>
      <c r="B1381" s="1">
        <v>42242</v>
      </c>
      <c r="C1381" s="2">
        <v>157.83767700000001</v>
      </c>
      <c r="D1381" s="2">
        <v>115.396805</v>
      </c>
      <c r="E1381" s="9">
        <f t="shared" si="287"/>
        <v>12.421690364562579</v>
      </c>
      <c r="F1381" s="2">
        <f t="array" ref="F1381:G1381">LINEST(C1281:C1380,D1281:D1380)</f>
        <v>1.9624272901212179</v>
      </c>
      <c r="G1381" s="2">
        <v>-81.04185268935916</v>
      </c>
      <c r="H1381" s="2">
        <f t="shared" si="288"/>
        <v>145.41598663543743</v>
      </c>
      <c r="I1381" s="4">
        <f t="shared" si="289"/>
        <v>2.4922186947259632</v>
      </c>
      <c r="J1381" t="str">
        <f>_xlfn.IFS(I1381&gt;Backtesting!$H$15,IF(OR(J1380=$J$3,J1380=$J$5),$J$5,$J$3),I1381&lt;-Backtesting!$H$15,IF(OR(J1380=$J$4,J1380=$J$5),$J$5,$J$4),TRUE,IF(OR(J1380=$J$7,J1380=$J$6),$J$7,$J$6))</f>
        <v>Short KBANK Long SCB</v>
      </c>
      <c r="K1381" t="str">
        <f t="shared" si="290"/>
        <v>SCB</v>
      </c>
      <c r="L1381" t="str">
        <f t="shared" si="291"/>
        <v>KBANK</v>
      </c>
      <c r="M1381" s="7">
        <f t="shared" si="279"/>
        <v>157.83767700000001</v>
      </c>
      <c r="N1381" s="7">
        <f t="shared" si="280"/>
        <v>-115.396805</v>
      </c>
      <c r="O1381" s="10">
        <f t="shared" si="281"/>
        <v>42.440872000000013</v>
      </c>
      <c r="P1381" s="4">
        <f t="shared" si="292"/>
        <v>75.446168333333276</v>
      </c>
      <c r="Q1381" s="19">
        <f t="shared" si="282"/>
        <v>117.88704033333329</v>
      </c>
      <c r="R1381" s="2">
        <f t="shared" si="283"/>
        <v>115.396805</v>
      </c>
      <c r="S1381" s="2">
        <f t="shared" si="284"/>
        <v>-157.83767700000001</v>
      </c>
      <c r="T1381" s="19">
        <f t="shared" si="285"/>
        <v>75.446168333333276</v>
      </c>
      <c r="U1381" s="19">
        <f t="shared" si="293"/>
        <v>0</v>
      </c>
      <c r="V1381">
        <f t="shared" si="286"/>
        <v>2015</v>
      </c>
    </row>
    <row r="1382" spans="1:22" x14ac:dyDescent="0.25">
      <c r="A1382" s="5">
        <v>1380</v>
      </c>
      <c r="B1382" s="1">
        <v>42243</v>
      </c>
      <c r="C1382" s="2">
        <v>164.700165</v>
      </c>
      <c r="D1382" s="2">
        <v>122.58268</v>
      </c>
      <c r="E1382" s="9">
        <f t="shared" si="287"/>
        <v>4.7096948591009209</v>
      </c>
      <c r="F1382" s="2">
        <f t="array" ref="F1382:G1382">LINEST(C1282:C1381,D1282:D1381)</f>
        <v>1.9282234231212516</v>
      </c>
      <c r="G1382" s="2">
        <v>-76.376324704077916</v>
      </c>
      <c r="H1382" s="2">
        <f t="shared" si="288"/>
        <v>159.99047014089908</v>
      </c>
      <c r="I1382" s="4">
        <f t="shared" si="289"/>
        <v>0.9879644030875232</v>
      </c>
      <c r="J1382" t="str">
        <f>_xlfn.IFS(I1382&gt;Backtesting!$H$15,IF(OR(J1381=$J$3,J1381=$J$5),$J$5,$J$3),I1382&lt;-Backtesting!$H$15,IF(OR(J1381=$J$4,J1381=$J$5),$J$5,$J$4),TRUE,IF(OR(J1381=$J$7,J1381=$J$6),$J$7,$J$6))</f>
        <v>Close position</v>
      </c>
      <c r="K1382" t="str">
        <f t="shared" si="290"/>
        <v>Null</v>
      </c>
      <c r="L1382" t="str">
        <f t="shared" si="291"/>
        <v>Null</v>
      </c>
      <c r="M1382" s="7">
        <f t="shared" si="279"/>
        <v>122.58268</v>
      </c>
      <c r="N1382" s="7">
        <f t="shared" si="280"/>
        <v>-164.700165</v>
      </c>
      <c r="O1382" s="10">
        <f t="shared" si="281"/>
        <v>-42.117485000000002</v>
      </c>
      <c r="P1382" s="4">
        <f t="shared" si="292"/>
        <v>117.88704033333329</v>
      </c>
      <c r="Q1382" s="19">
        <f t="shared" si="282"/>
        <v>75.769555333333287</v>
      </c>
      <c r="R1382" s="2">
        <f t="shared" si="283"/>
        <v>0</v>
      </c>
      <c r="S1382" s="2">
        <f t="shared" si="284"/>
        <v>0</v>
      </c>
      <c r="T1382" s="19">
        <f t="shared" si="285"/>
        <v>75.769555333333287</v>
      </c>
      <c r="U1382" s="19">
        <f t="shared" si="293"/>
        <v>4.2771675480067928E-3</v>
      </c>
      <c r="V1382">
        <f t="shared" si="286"/>
        <v>2015</v>
      </c>
    </row>
    <row r="1383" spans="1:22" x14ac:dyDescent="0.25">
      <c r="A1383" s="5">
        <v>1381</v>
      </c>
      <c r="B1383" s="1">
        <v>42244</v>
      </c>
      <c r="C1383" s="2">
        <v>162.87016299999999</v>
      </c>
      <c r="D1383" s="2">
        <v>120.891907</v>
      </c>
      <c r="E1383" s="9">
        <f t="shared" si="287"/>
        <v>5.9956758056827084</v>
      </c>
      <c r="F1383" s="2">
        <f t="array" ref="F1383:G1383">LINEST(C1283:C1382,D1283:D1382)</f>
        <v>1.9190455421646277</v>
      </c>
      <c r="G1383" s="2">
        <v>-75.122588017813484</v>
      </c>
      <c r="H1383" s="2">
        <f t="shared" si="288"/>
        <v>156.87448719431728</v>
      </c>
      <c r="I1383" s="4">
        <f t="shared" si="289"/>
        <v>1.2165359869148016</v>
      </c>
      <c r="J1383" t="str">
        <f>_xlfn.IFS(I1383&gt;Backtesting!$H$15,IF(OR(J1382=$J$3,J1382=$J$5),$J$5,$J$3),I1383&lt;-Backtesting!$H$15,IF(OR(J1382=$J$4,J1382=$J$5),$J$5,$J$4),TRUE,IF(OR(J1382=$J$7,J1382=$J$6),$J$7,$J$6))</f>
        <v>Do nothing</v>
      </c>
      <c r="K1383" t="str">
        <f t="shared" si="290"/>
        <v>Null</v>
      </c>
      <c r="L1383" t="str">
        <f t="shared" si="291"/>
        <v>Null</v>
      </c>
      <c r="M1383" s="7">
        <f t="shared" si="279"/>
        <v>0</v>
      </c>
      <c r="N1383" s="7">
        <f t="shared" si="280"/>
        <v>0</v>
      </c>
      <c r="O1383" s="10">
        <f t="shared" si="281"/>
        <v>0</v>
      </c>
      <c r="P1383" s="4">
        <f t="shared" si="292"/>
        <v>75.769555333333287</v>
      </c>
      <c r="Q1383" s="19">
        <f t="shared" si="282"/>
        <v>75.769555333333287</v>
      </c>
      <c r="R1383" s="2">
        <f t="shared" si="283"/>
        <v>0</v>
      </c>
      <c r="S1383" s="2">
        <f t="shared" si="284"/>
        <v>0</v>
      </c>
      <c r="T1383" s="19">
        <f t="shared" si="285"/>
        <v>75.769555333333287</v>
      </c>
      <c r="U1383" s="19">
        <f t="shared" si="293"/>
        <v>0</v>
      </c>
      <c r="V1383">
        <f t="shared" si="286"/>
        <v>2015</v>
      </c>
    </row>
    <row r="1384" spans="1:22" x14ac:dyDescent="0.25">
      <c r="A1384" s="5">
        <v>1382</v>
      </c>
      <c r="B1384" s="1">
        <v>42247</v>
      </c>
      <c r="C1384" s="2">
        <v>165.157669</v>
      </c>
      <c r="D1384" s="2">
        <v>120.046486</v>
      </c>
      <c r="E1384" s="9">
        <f t="shared" si="287"/>
        <v>9.697656111168925</v>
      </c>
      <c r="F1384" s="2">
        <f t="array" ref="F1384:G1384">LINEST(C1284:C1383,D1284:D1383)</f>
        <v>1.9061641037265054</v>
      </c>
      <c r="G1384" s="2">
        <v>-73.368289502875399</v>
      </c>
      <c r="H1384" s="2">
        <f t="shared" si="288"/>
        <v>155.46001288883107</v>
      </c>
      <c r="I1384" s="4">
        <f t="shared" si="289"/>
        <v>1.882177660762725</v>
      </c>
      <c r="J1384" t="str">
        <f>_xlfn.IFS(I1384&gt;Backtesting!$H$15,IF(OR(J1383=$J$3,J1383=$J$5),$J$5,$J$3),I1384&lt;-Backtesting!$H$15,IF(OR(J1383=$J$4,J1383=$J$5),$J$5,$J$4),TRUE,IF(OR(J1383=$J$7,J1383=$J$6),$J$7,$J$6))</f>
        <v>Do nothing</v>
      </c>
      <c r="K1384" t="str">
        <f t="shared" si="290"/>
        <v>Null</v>
      </c>
      <c r="L1384" t="str">
        <f t="shared" si="291"/>
        <v>Null</v>
      </c>
      <c r="M1384" s="7">
        <f t="shared" si="279"/>
        <v>0</v>
      </c>
      <c r="N1384" s="7">
        <f t="shared" si="280"/>
        <v>0</v>
      </c>
      <c r="O1384" s="10">
        <f t="shared" si="281"/>
        <v>0</v>
      </c>
      <c r="P1384" s="4">
        <f t="shared" si="292"/>
        <v>75.769555333333287</v>
      </c>
      <c r="Q1384" s="19">
        <f t="shared" si="282"/>
        <v>75.769555333333287</v>
      </c>
      <c r="R1384" s="2">
        <f t="shared" si="283"/>
        <v>0</v>
      </c>
      <c r="S1384" s="2">
        <f t="shared" si="284"/>
        <v>0</v>
      </c>
      <c r="T1384" s="19">
        <f t="shared" si="285"/>
        <v>75.769555333333287</v>
      </c>
      <c r="U1384" s="19">
        <f t="shared" si="293"/>
        <v>0</v>
      </c>
      <c r="V1384">
        <f t="shared" si="286"/>
        <v>2015</v>
      </c>
    </row>
    <row r="1385" spans="1:22" x14ac:dyDescent="0.25">
      <c r="A1385" s="5">
        <v>1383</v>
      </c>
      <c r="B1385" s="1">
        <v>42248</v>
      </c>
      <c r="C1385" s="2">
        <v>163.78518700000001</v>
      </c>
      <c r="D1385" s="2">
        <v>118.355698</v>
      </c>
      <c r="E1385" s="9">
        <f t="shared" si="287"/>
        <v>11.211758921976212</v>
      </c>
      <c r="F1385" s="2">
        <f t="array" ref="F1385:G1385">LINEST(C1285:C1384,D1285:D1384)</f>
        <v>1.8897053700605169</v>
      </c>
      <c r="G1385" s="2">
        <v>-71.083970009836975</v>
      </c>
      <c r="H1385" s="2">
        <f t="shared" si="288"/>
        <v>152.5734280780238</v>
      </c>
      <c r="I1385" s="4">
        <f t="shared" si="289"/>
        <v>2.1104123913682673</v>
      </c>
      <c r="J1385" t="str">
        <f>_xlfn.IFS(I1385&gt;Backtesting!$H$15,IF(OR(J1384=$J$3,J1384=$J$5),$J$5,$J$3),I1385&lt;-Backtesting!$H$15,IF(OR(J1384=$J$4,J1384=$J$5),$J$5,$J$4),TRUE,IF(OR(J1384=$J$7,J1384=$J$6),$J$7,$J$6))</f>
        <v>Short KBANK Long SCB</v>
      </c>
      <c r="K1385" t="str">
        <f t="shared" si="290"/>
        <v>SCB</v>
      </c>
      <c r="L1385" t="str">
        <f t="shared" si="291"/>
        <v>KBANK</v>
      </c>
      <c r="M1385" s="7">
        <f t="shared" si="279"/>
        <v>163.78518700000001</v>
      </c>
      <c r="N1385" s="7">
        <f t="shared" si="280"/>
        <v>-118.355698</v>
      </c>
      <c r="O1385" s="10">
        <f t="shared" si="281"/>
        <v>45.429489000000004</v>
      </c>
      <c r="P1385" s="4">
        <f t="shared" si="292"/>
        <v>75.769555333333287</v>
      </c>
      <c r="Q1385" s="19">
        <f t="shared" si="282"/>
        <v>121.19904433333329</v>
      </c>
      <c r="R1385" s="2">
        <f t="shared" si="283"/>
        <v>118.355698</v>
      </c>
      <c r="S1385" s="2">
        <f t="shared" si="284"/>
        <v>-163.78518700000001</v>
      </c>
      <c r="T1385" s="19">
        <f t="shared" si="285"/>
        <v>75.769555333333301</v>
      </c>
      <c r="U1385" s="19">
        <f t="shared" si="293"/>
        <v>2.2204460492503128E-16</v>
      </c>
      <c r="V1385">
        <f t="shared" si="286"/>
        <v>2015</v>
      </c>
    </row>
    <row r="1386" spans="1:22" x14ac:dyDescent="0.25">
      <c r="A1386" s="5">
        <v>1384</v>
      </c>
      <c r="B1386" s="1">
        <v>42249</v>
      </c>
      <c r="C1386" s="2">
        <v>165.61518899999999</v>
      </c>
      <c r="D1386" s="2">
        <v>118.778397</v>
      </c>
      <c r="E1386" s="9">
        <f t="shared" si="287"/>
        <v>11.832159406173218</v>
      </c>
      <c r="F1386" s="2">
        <f t="array" ref="F1386:G1386">LINEST(C1286:C1385,D1286:D1385)</f>
        <v>1.8678044971302292</v>
      </c>
      <c r="G1386" s="2">
        <v>-68.071794484692958</v>
      </c>
      <c r="H1386" s="2">
        <f t="shared" si="288"/>
        <v>153.78302959382677</v>
      </c>
      <c r="I1386" s="4">
        <f t="shared" si="289"/>
        <v>2.1634217523718644</v>
      </c>
      <c r="J1386" t="str">
        <f>_xlfn.IFS(I1386&gt;Backtesting!$H$15,IF(OR(J1385=$J$3,J1385=$J$5),$J$5,$J$3),I1386&lt;-Backtesting!$H$15,IF(OR(J1385=$J$4,J1385=$J$5),$J$5,$J$4),TRUE,IF(OR(J1385=$J$7,J1385=$J$6),$J$7,$J$6))</f>
        <v>Hold position</v>
      </c>
      <c r="K1386" t="str">
        <f t="shared" si="290"/>
        <v>SCB</v>
      </c>
      <c r="L1386" t="str">
        <f t="shared" si="291"/>
        <v>KBANK</v>
      </c>
      <c r="M1386" s="7">
        <f t="shared" si="279"/>
        <v>0</v>
      </c>
      <c r="N1386" s="7">
        <f t="shared" si="280"/>
        <v>0</v>
      </c>
      <c r="O1386" s="10">
        <f t="shared" si="281"/>
        <v>0</v>
      </c>
      <c r="P1386" s="4">
        <f t="shared" si="292"/>
        <v>121.19904433333329</v>
      </c>
      <c r="Q1386" s="19">
        <f t="shared" si="282"/>
        <v>121.19904433333329</v>
      </c>
      <c r="R1386" s="2">
        <f t="shared" si="283"/>
        <v>118.778397</v>
      </c>
      <c r="S1386" s="2">
        <f t="shared" si="284"/>
        <v>-165.61518899999999</v>
      </c>
      <c r="T1386" s="19">
        <f t="shared" si="285"/>
        <v>74.362252333333288</v>
      </c>
      <c r="U1386" s="19">
        <f t="shared" si="293"/>
        <v>-1.8748115311782495E-2</v>
      </c>
      <c r="V1386">
        <f t="shared" si="286"/>
        <v>2015</v>
      </c>
    </row>
    <row r="1387" spans="1:22" x14ac:dyDescent="0.25">
      <c r="A1387" s="5">
        <v>1385</v>
      </c>
      <c r="B1387" s="1">
        <v>42250</v>
      </c>
      <c r="C1387" s="2">
        <v>166.072678</v>
      </c>
      <c r="D1387" s="2">
        <v>118.778397</v>
      </c>
      <c r="E1387" s="9">
        <f t="shared" si="287"/>
        <v>11.837668537345905</v>
      </c>
      <c r="F1387" s="2">
        <f t="array" ref="F1387:G1387">LINEST(C1287:C1386,D1287:D1386)</f>
        <v>1.8408925465999306</v>
      </c>
      <c r="G1387" s="2">
        <v>-64.423256271733464</v>
      </c>
      <c r="H1387" s="2">
        <f t="shared" si="288"/>
        <v>154.23500946265409</v>
      </c>
      <c r="I1387" s="4">
        <f t="shared" si="289"/>
        <v>2.1124121037962365</v>
      </c>
      <c r="J1387" t="str">
        <f>_xlfn.IFS(I1387&gt;Backtesting!$H$15,IF(OR(J1386=$J$3,J1386=$J$5),$J$5,$J$3),I1387&lt;-Backtesting!$H$15,IF(OR(J1386=$J$4,J1386=$J$5),$J$5,$J$4),TRUE,IF(OR(J1386=$J$7,J1386=$J$6),$J$7,$J$6))</f>
        <v>Hold position</v>
      </c>
      <c r="K1387" t="str">
        <f t="shared" si="290"/>
        <v>SCB</v>
      </c>
      <c r="L1387" t="str">
        <f t="shared" si="291"/>
        <v>KBANK</v>
      </c>
      <c r="M1387" s="7">
        <f t="shared" si="279"/>
        <v>0</v>
      </c>
      <c r="N1387" s="7">
        <f t="shared" si="280"/>
        <v>0</v>
      </c>
      <c r="O1387" s="10">
        <f t="shared" si="281"/>
        <v>0</v>
      </c>
      <c r="P1387" s="4">
        <f t="shared" si="292"/>
        <v>121.19904433333329</v>
      </c>
      <c r="Q1387" s="19">
        <f t="shared" si="282"/>
        <v>121.19904433333329</v>
      </c>
      <c r="R1387" s="2">
        <f t="shared" si="283"/>
        <v>118.778397</v>
      </c>
      <c r="S1387" s="2">
        <f t="shared" si="284"/>
        <v>-166.072678</v>
      </c>
      <c r="T1387" s="19">
        <f t="shared" si="285"/>
        <v>73.904763333333278</v>
      </c>
      <c r="U1387" s="19">
        <f t="shared" si="293"/>
        <v>-6.1711696270981041E-3</v>
      </c>
      <c r="V1387">
        <f t="shared" si="286"/>
        <v>2015</v>
      </c>
    </row>
    <row r="1388" spans="1:22" x14ac:dyDescent="0.25">
      <c r="A1388" s="5">
        <v>1386</v>
      </c>
      <c r="B1388" s="1">
        <v>42251</v>
      </c>
      <c r="C1388" s="2">
        <v>165.61518899999999</v>
      </c>
      <c r="D1388" s="2">
        <v>117.496635</v>
      </c>
      <c r="E1388" s="9">
        <f t="shared" si="287"/>
        <v>13.253948605774099</v>
      </c>
      <c r="F1388" s="2">
        <f t="array" ref="F1388:G1388">LINEST(C1288:C1387,D1288:D1387)</f>
        <v>1.8132245839916019</v>
      </c>
      <c r="G1388" s="2">
        <v>-60.686546724062197</v>
      </c>
      <c r="H1388" s="2">
        <f t="shared" si="288"/>
        <v>152.36124039422589</v>
      </c>
      <c r="I1388" s="4">
        <f t="shared" si="289"/>
        <v>2.3053458875301307</v>
      </c>
      <c r="J1388" t="str">
        <f>_xlfn.IFS(I1388&gt;Backtesting!$H$15,IF(OR(J1387=$J$3,J1387=$J$5),$J$5,$J$3),I1388&lt;-Backtesting!$H$15,IF(OR(J1387=$J$4,J1387=$J$5),$J$5,$J$4),TRUE,IF(OR(J1387=$J$7,J1387=$J$6),$J$7,$J$6))</f>
        <v>Hold position</v>
      </c>
      <c r="K1388" t="str">
        <f t="shared" si="290"/>
        <v>SCB</v>
      </c>
      <c r="L1388" t="str">
        <f t="shared" si="291"/>
        <v>KBANK</v>
      </c>
      <c r="M1388" s="7">
        <f t="shared" si="279"/>
        <v>0</v>
      </c>
      <c r="N1388" s="7">
        <f t="shared" si="280"/>
        <v>0</v>
      </c>
      <c r="O1388" s="10">
        <f t="shared" si="281"/>
        <v>0</v>
      </c>
      <c r="P1388" s="4">
        <f t="shared" si="292"/>
        <v>121.19904433333329</v>
      </c>
      <c r="Q1388" s="19">
        <f t="shared" si="282"/>
        <v>121.19904433333329</v>
      </c>
      <c r="R1388" s="2">
        <f t="shared" si="283"/>
        <v>117.496635</v>
      </c>
      <c r="S1388" s="2">
        <f t="shared" si="284"/>
        <v>-165.61518899999999</v>
      </c>
      <c r="T1388" s="19">
        <f t="shared" si="285"/>
        <v>73.080490333333302</v>
      </c>
      <c r="U1388" s="19">
        <f t="shared" si="293"/>
        <v>-1.1215841320286028E-2</v>
      </c>
      <c r="V1388">
        <f t="shared" si="286"/>
        <v>2015</v>
      </c>
    </row>
    <row r="1389" spans="1:22" x14ac:dyDescent="0.25">
      <c r="A1389" s="5">
        <v>1387</v>
      </c>
      <c r="B1389" s="1">
        <v>42254</v>
      </c>
      <c r="C1389" s="2">
        <v>163.32768200000001</v>
      </c>
      <c r="D1389" s="2">
        <v>116.214851</v>
      </c>
      <c r="E1389" s="9">
        <f t="shared" si="287"/>
        <v>12.68689819538065</v>
      </c>
      <c r="F1389" s="2">
        <f t="array" ref="F1389:G1389">LINEST(C1289:C1388,D1289:D1388)</f>
        <v>1.7804148672906106</v>
      </c>
      <c r="G1389" s="2">
        <v>-56.269864715743722</v>
      </c>
      <c r="H1389" s="2">
        <f t="shared" si="288"/>
        <v>150.64078380461936</v>
      </c>
      <c r="I1389" s="4">
        <f t="shared" si="289"/>
        <v>2.1475590673901501</v>
      </c>
      <c r="J1389" t="str">
        <f>_xlfn.IFS(I1389&gt;Backtesting!$H$15,IF(OR(J1388=$J$3,J1388=$J$5),$J$5,$J$3),I1389&lt;-Backtesting!$H$15,IF(OR(J1388=$J$4,J1388=$J$5),$J$5,$J$4),TRUE,IF(OR(J1388=$J$7,J1388=$J$6),$J$7,$J$6))</f>
        <v>Hold position</v>
      </c>
      <c r="K1389" t="str">
        <f t="shared" si="290"/>
        <v>SCB</v>
      </c>
      <c r="L1389" t="str">
        <f t="shared" si="291"/>
        <v>KBANK</v>
      </c>
      <c r="M1389" s="7">
        <f t="shared" si="279"/>
        <v>0</v>
      </c>
      <c r="N1389" s="7">
        <f t="shared" si="280"/>
        <v>0</v>
      </c>
      <c r="O1389" s="10">
        <f t="shared" si="281"/>
        <v>0</v>
      </c>
      <c r="P1389" s="4">
        <f t="shared" si="292"/>
        <v>121.19904433333329</v>
      </c>
      <c r="Q1389" s="19">
        <f t="shared" si="282"/>
        <v>121.19904433333329</v>
      </c>
      <c r="R1389" s="2">
        <f t="shared" si="283"/>
        <v>116.214851</v>
      </c>
      <c r="S1389" s="2">
        <f t="shared" si="284"/>
        <v>-163.32768200000001</v>
      </c>
      <c r="T1389" s="19">
        <f t="shared" si="285"/>
        <v>74.086213333333291</v>
      </c>
      <c r="U1389" s="19">
        <f t="shared" si="293"/>
        <v>1.3668019081541456E-2</v>
      </c>
      <c r="V1389">
        <f t="shared" si="286"/>
        <v>2015</v>
      </c>
    </row>
    <row r="1390" spans="1:22" x14ac:dyDescent="0.25">
      <c r="A1390" s="5">
        <v>1388</v>
      </c>
      <c r="B1390" s="1">
        <v>42255</v>
      </c>
      <c r="C1390" s="2">
        <v>164.24525499999999</v>
      </c>
      <c r="D1390" s="2">
        <v>118.778397</v>
      </c>
      <c r="E1390" s="9">
        <f t="shared" si="287"/>
        <v>8.4930495208495245</v>
      </c>
      <c r="F1390" s="2">
        <f t="array" ref="F1390:G1390">LINEST(C1290:C1389,D1290:D1389)</f>
        <v>1.7424280069332303</v>
      </c>
      <c r="G1390" s="2">
        <v>-51.210600072283512</v>
      </c>
      <c r="H1390" s="2">
        <f t="shared" si="288"/>
        <v>155.75220547915046</v>
      </c>
      <c r="I1390" s="4">
        <f t="shared" si="289"/>
        <v>1.4177925678577112</v>
      </c>
      <c r="J1390" t="str">
        <f>_xlfn.IFS(I1390&gt;Backtesting!$H$15,IF(OR(J1389=$J$3,J1389=$J$5),$J$5,$J$3),I1390&lt;-Backtesting!$H$15,IF(OR(J1389=$J$4,J1389=$J$5),$J$5,$J$4),TRUE,IF(OR(J1389=$J$7,J1389=$J$6),$J$7,$J$6))</f>
        <v>Close position</v>
      </c>
      <c r="K1390" t="str">
        <f t="shared" si="290"/>
        <v>Null</v>
      </c>
      <c r="L1390" t="str">
        <f t="shared" si="291"/>
        <v>Null</v>
      </c>
      <c r="M1390" s="7">
        <f t="shared" si="279"/>
        <v>118.778397</v>
      </c>
      <c r="N1390" s="7">
        <f t="shared" si="280"/>
        <v>-164.24525499999999</v>
      </c>
      <c r="O1390" s="10">
        <f t="shared" si="281"/>
        <v>-45.466857999999988</v>
      </c>
      <c r="P1390" s="4">
        <f t="shared" si="292"/>
        <v>121.19904433333329</v>
      </c>
      <c r="Q1390" s="19">
        <f t="shared" si="282"/>
        <v>75.732186333333303</v>
      </c>
      <c r="R1390" s="2">
        <f t="shared" si="283"/>
        <v>0</v>
      </c>
      <c r="S1390" s="2">
        <f t="shared" si="284"/>
        <v>0</v>
      </c>
      <c r="T1390" s="19">
        <f t="shared" si="285"/>
        <v>75.732186333333303</v>
      </c>
      <c r="U1390" s="19">
        <f t="shared" si="293"/>
        <v>2.1973792706824473E-2</v>
      </c>
      <c r="V1390">
        <f t="shared" si="286"/>
        <v>2015</v>
      </c>
    </row>
    <row r="1391" spans="1:22" x14ac:dyDescent="0.25">
      <c r="A1391" s="5">
        <v>1389</v>
      </c>
      <c r="B1391" s="1">
        <v>42256</v>
      </c>
      <c r="C1391" s="2">
        <v>168.833099</v>
      </c>
      <c r="D1391" s="2">
        <v>121.769218</v>
      </c>
      <c r="E1391" s="9">
        <f t="shared" si="287"/>
        <v>7.5993291706521688</v>
      </c>
      <c r="F1391" s="2">
        <f t="array" ref="F1391:G1391">LINEST(C1291:C1390,D1291:D1390)</f>
        <v>1.7179035056798015</v>
      </c>
      <c r="G1391" s="2">
        <v>-47.953996656740145</v>
      </c>
      <c r="H1391" s="2">
        <f t="shared" si="288"/>
        <v>161.23376982934784</v>
      </c>
      <c r="I1391" s="4">
        <f t="shared" si="289"/>
        <v>1.2595319467601056</v>
      </c>
      <c r="J1391" t="str">
        <f>_xlfn.IFS(I1391&gt;Backtesting!$H$15,IF(OR(J1390=$J$3,J1390=$J$5),$J$5,$J$3),I1391&lt;-Backtesting!$H$15,IF(OR(J1390=$J$4,J1390=$J$5),$J$5,$J$4),TRUE,IF(OR(J1390=$J$7,J1390=$J$6),$J$7,$J$6))</f>
        <v>Do nothing</v>
      </c>
      <c r="K1391" t="str">
        <f t="shared" si="290"/>
        <v>Null</v>
      </c>
      <c r="L1391" t="str">
        <f t="shared" si="291"/>
        <v>Null</v>
      </c>
      <c r="M1391" s="7">
        <f t="shared" si="279"/>
        <v>0</v>
      </c>
      <c r="N1391" s="7">
        <f t="shared" si="280"/>
        <v>0</v>
      </c>
      <c r="O1391" s="10">
        <f t="shared" si="281"/>
        <v>0</v>
      </c>
      <c r="P1391" s="4">
        <f t="shared" si="292"/>
        <v>75.732186333333303</v>
      </c>
      <c r="Q1391" s="19">
        <f t="shared" si="282"/>
        <v>75.732186333333303</v>
      </c>
      <c r="R1391" s="2">
        <f t="shared" si="283"/>
        <v>0</v>
      </c>
      <c r="S1391" s="2">
        <f t="shared" si="284"/>
        <v>0</v>
      </c>
      <c r="T1391" s="19">
        <f t="shared" si="285"/>
        <v>75.732186333333303</v>
      </c>
      <c r="U1391" s="19">
        <f t="shared" si="293"/>
        <v>0</v>
      </c>
      <c r="V1391">
        <f t="shared" si="286"/>
        <v>2015</v>
      </c>
    </row>
    <row r="1392" spans="1:22" x14ac:dyDescent="0.25">
      <c r="A1392" s="5">
        <v>1390</v>
      </c>
      <c r="B1392" s="1">
        <v>42257</v>
      </c>
      <c r="C1392" s="2">
        <v>169.29188500000001</v>
      </c>
      <c r="D1392" s="2">
        <v>121.769218</v>
      </c>
      <c r="E1392" s="9">
        <f t="shared" si="287"/>
        <v>7.8418188738320111</v>
      </c>
      <c r="F1392" s="2">
        <f t="array" ref="F1392:G1392">LINEST(C1292:C1391,D1292:D1391)</f>
        <v>1.6985880278661152</v>
      </c>
      <c r="G1392" s="2">
        <v>-45.385669731251056</v>
      </c>
      <c r="H1392" s="2">
        <f t="shared" si="288"/>
        <v>161.450066126168</v>
      </c>
      <c r="I1392" s="4">
        <f t="shared" si="289"/>
        <v>1.2894956665700434</v>
      </c>
      <c r="J1392" t="str">
        <f>_xlfn.IFS(I1392&gt;Backtesting!$H$15,IF(OR(J1391=$J$3,J1391=$J$5),$J$5,$J$3),I1392&lt;-Backtesting!$H$15,IF(OR(J1391=$J$4,J1391=$J$5),$J$5,$J$4),TRUE,IF(OR(J1391=$J$7,J1391=$J$6),$J$7,$J$6))</f>
        <v>Do nothing</v>
      </c>
      <c r="K1392" t="str">
        <f t="shared" si="290"/>
        <v>Null</v>
      </c>
      <c r="L1392" t="str">
        <f t="shared" si="291"/>
        <v>Null</v>
      </c>
      <c r="M1392" s="7">
        <f t="shared" si="279"/>
        <v>0</v>
      </c>
      <c r="N1392" s="7">
        <f t="shared" si="280"/>
        <v>0</v>
      </c>
      <c r="O1392" s="10">
        <f t="shared" si="281"/>
        <v>0</v>
      </c>
      <c r="P1392" s="4">
        <f t="shared" si="292"/>
        <v>75.732186333333303</v>
      </c>
      <c r="Q1392" s="19">
        <f t="shared" si="282"/>
        <v>75.732186333333303</v>
      </c>
      <c r="R1392" s="2">
        <f t="shared" si="283"/>
        <v>0</v>
      </c>
      <c r="S1392" s="2">
        <f t="shared" si="284"/>
        <v>0</v>
      </c>
      <c r="T1392" s="19">
        <f t="shared" si="285"/>
        <v>75.732186333333303</v>
      </c>
      <c r="U1392" s="19">
        <f t="shared" si="293"/>
        <v>0</v>
      </c>
      <c r="V1392">
        <f t="shared" si="286"/>
        <v>2015</v>
      </c>
    </row>
    <row r="1393" spans="1:22" x14ac:dyDescent="0.25">
      <c r="A1393" s="5">
        <v>1391</v>
      </c>
      <c r="B1393" s="1">
        <v>42258</v>
      </c>
      <c r="C1393" s="2">
        <v>165.162811</v>
      </c>
      <c r="D1393" s="2">
        <v>119.632919</v>
      </c>
      <c r="E1393" s="9">
        <f t="shared" si="287"/>
        <v>7.0483014543818001</v>
      </c>
      <c r="F1393" s="2">
        <f t="array" ref="F1393:G1393">LINEST(C1293:C1392,D1293:D1392)</f>
        <v>1.6745698242088987</v>
      </c>
      <c r="G1393" s="2">
        <v>-42.219166593809206</v>
      </c>
      <c r="H1393" s="2">
        <f t="shared" si="288"/>
        <v>158.1145095456182</v>
      </c>
      <c r="I1393" s="4">
        <f t="shared" si="289"/>
        <v>1.1541823317377773</v>
      </c>
      <c r="J1393" t="str">
        <f>_xlfn.IFS(I1393&gt;Backtesting!$H$15,IF(OR(J1392=$J$3,J1392=$J$5),$J$5,$J$3),I1393&lt;-Backtesting!$H$15,IF(OR(J1392=$J$4,J1392=$J$5),$J$5,$J$4),TRUE,IF(OR(J1392=$J$7,J1392=$J$6),$J$7,$J$6))</f>
        <v>Do nothing</v>
      </c>
      <c r="K1393" t="str">
        <f t="shared" si="290"/>
        <v>Null</v>
      </c>
      <c r="L1393" t="str">
        <f t="shared" si="291"/>
        <v>Null</v>
      </c>
      <c r="M1393" s="7">
        <f t="shared" si="279"/>
        <v>0</v>
      </c>
      <c r="N1393" s="7">
        <f t="shared" si="280"/>
        <v>0</v>
      </c>
      <c r="O1393" s="10">
        <f t="shared" si="281"/>
        <v>0</v>
      </c>
      <c r="P1393" s="4">
        <f t="shared" si="292"/>
        <v>75.732186333333303</v>
      </c>
      <c r="Q1393" s="19">
        <f t="shared" si="282"/>
        <v>75.732186333333303</v>
      </c>
      <c r="R1393" s="2">
        <f t="shared" si="283"/>
        <v>0</v>
      </c>
      <c r="S1393" s="2">
        <f t="shared" si="284"/>
        <v>0</v>
      </c>
      <c r="T1393" s="19">
        <f t="shared" si="285"/>
        <v>75.732186333333303</v>
      </c>
      <c r="U1393" s="19">
        <f t="shared" si="293"/>
        <v>0</v>
      </c>
      <c r="V1393">
        <f t="shared" si="286"/>
        <v>2015</v>
      </c>
    </row>
    <row r="1394" spans="1:22" x14ac:dyDescent="0.25">
      <c r="A1394" s="5">
        <v>1392</v>
      </c>
      <c r="B1394" s="1">
        <v>42261</v>
      </c>
      <c r="C1394" s="2">
        <v>165.162811</v>
      </c>
      <c r="D1394" s="2">
        <v>120.914711</v>
      </c>
      <c r="E1394" s="9">
        <f t="shared" si="287"/>
        <v>4.6258959236439523</v>
      </c>
      <c r="F1394" s="2">
        <f t="array" ref="F1394:G1394">LINEST(C1294:C1393,D1294:D1393)</f>
        <v>1.6469684670327802</v>
      </c>
      <c r="G1394" s="2">
        <v>-38.60580114102558</v>
      </c>
      <c r="H1394" s="2">
        <f t="shared" si="288"/>
        <v>160.53691507635605</v>
      </c>
      <c r="I1394" s="4">
        <f t="shared" si="289"/>
        <v>0.76009945095088771</v>
      </c>
      <c r="J1394" t="str">
        <f>_xlfn.IFS(I1394&gt;Backtesting!$H$15,IF(OR(J1393=$J$3,J1393=$J$5),$J$5,$J$3),I1394&lt;-Backtesting!$H$15,IF(OR(J1393=$J$4,J1393=$J$5),$J$5,$J$4),TRUE,IF(OR(J1393=$J$7,J1393=$J$6),$J$7,$J$6))</f>
        <v>Do nothing</v>
      </c>
      <c r="K1394" t="str">
        <f t="shared" si="290"/>
        <v>Null</v>
      </c>
      <c r="L1394" t="str">
        <f t="shared" si="291"/>
        <v>Null</v>
      </c>
      <c r="M1394" s="7">
        <f t="shared" si="279"/>
        <v>0</v>
      </c>
      <c r="N1394" s="7">
        <f t="shared" si="280"/>
        <v>0</v>
      </c>
      <c r="O1394" s="10">
        <f t="shared" si="281"/>
        <v>0</v>
      </c>
      <c r="P1394" s="4">
        <f t="shared" si="292"/>
        <v>75.732186333333303</v>
      </c>
      <c r="Q1394" s="19">
        <f t="shared" si="282"/>
        <v>75.732186333333303</v>
      </c>
      <c r="R1394" s="2">
        <f t="shared" si="283"/>
        <v>0</v>
      </c>
      <c r="S1394" s="2">
        <f t="shared" si="284"/>
        <v>0</v>
      </c>
      <c r="T1394" s="19">
        <f t="shared" si="285"/>
        <v>75.732186333333303</v>
      </c>
      <c r="U1394" s="19">
        <f t="shared" si="293"/>
        <v>0</v>
      </c>
      <c r="V1394">
        <f t="shared" si="286"/>
        <v>2015</v>
      </c>
    </row>
    <row r="1395" spans="1:22" x14ac:dyDescent="0.25">
      <c r="A1395" s="5">
        <v>1393</v>
      </c>
      <c r="B1395" s="1">
        <v>42262</v>
      </c>
      <c r="C1395" s="2">
        <v>163.78645299999999</v>
      </c>
      <c r="D1395" s="2">
        <v>121.34195699999999</v>
      </c>
      <c r="E1395" s="9">
        <f t="shared" si="287"/>
        <v>2.3017443402165156</v>
      </c>
      <c r="F1395" s="2">
        <f t="array" ref="F1395:G1395">LINEST(C1295:C1394,D1295:D1394)</f>
        <v>1.6133324247132415</v>
      </c>
      <c r="G1395" s="2">
        <v>-34.280205046476397</v>
      </c>
      <c r="H1395" s="2">
        <f t="shared" si="288"/>
        <v>161.48470865978348</v>
      </c>
      <c r="I1395" s="4">
        <f t="shared" si="289"/>
        <v>0.39505606382159258</v>
      </c>
      <c r="J1395" t="str">
        <f>_xlfn.IFS(I1395&gt;Backtesting!$H$15,IF(OR(J1394=$J$3,J1394=$J$5),$J$5,$J$3),I1395&lt;-Backtesting!$H$15,IF(OR(J1394=$J$4,J1394=$J$5),$J$5,$J$4),TRUE,IF(OR(J1394=$J$7,J1394=$J$6),$J$7,$J$6))</f>
        <v>Do nothing</v>
      </c>
      <c r="K1395" t="str">
        <f t="shared" si="290"/>
        <v>Null</v>
      </c>
      <c r="L1395" t="str">
        <f t="shared" si="291"/>
        <v>Null</v>
      </c>
      <c r="M1395" s="7">
        <f t="shared" si="279"/>
        <v>0</v>
      </c>
      <c r="N1395" s="7">
        <f t="shared" si="280"/>
        <v>0</v>
      </c>
      <c r="O1395" s="10">
        <f t="shared" si="281"/>
        <v>0</v>
      </c>
      <c r="P1395" s="4">
        <f t="shared" si="292"/>
        <v>75.732186333333303</v>
      </c>
      <c r="Q1395" s="19">
        <f t="shared" si="282"/>
        <v>75.732186333333303</v>
      </c>
      <c r="R1395" s="2">
        <f t="shared" si="283"/>
        <v>0</v>
      </c>
      <c r="S1395" s="2">
        <f t="shared" si="284"/>
        <v>0</v>
      </c>
      <c r="T1395" s="19">
        <f t="shared" si="285"/>
        <v>75.732186333333303</v>
      </c>
      <c r="U1395" s="19">
        <f t="shared" si="293"/>
        <v>0</v>
      </c>
      <c r="V1395">
        <f t="shared" si="286"/>
        <v>2015</v>
      </c>
    </row>
    <row r="1396" spans="1:22" x14ac:dyDescent="0.25">
      <c r="A1396" s="5">
        <v>1394</v>
      </c>
      <c r="B1396" s="1">
        <v>42263</v>
      </c>
      <c r="C1396" s="2">
        <v>164.24525499999999</v>
      </c>
      <c r="D1396" s="2">
        <v>123.051018</v>
      </c>
      <c r="E1396" s="9">
        <f t="shared" si="287"/>
        <v>-0.13225331846922472</v>
      </c>
      <c r="F1396" s="2">
        <f t="array" ref="F1396:G1396">LINEST(C1296:C1395,D1296:D1395)</f>
        <v>1.573894733041733</v>
      </c>
      <c r="G1396" s="2">
        <v>-29.291840807154273</v>
      </c>
      <c r="H1396" s="2">
        <f t="shared" si="288"/>
        <v>164.37750831846921</v>
      </c>
      <c r="I1396" s="4">
        <f t="shared" si="289"/>
        <v>1.6933768817205534E-2</v>
      </c>
      <c r="J1396" t="str">
        <f>_xlfn.IFS(I1396&gt;Backtesting!$H$15,IF(OR(J1395=$J$3,J1395=$J$5),$J$5,$J$3),I1396&lt;-Backtesting!$H$15,IF(OR(J1395=$J$4,J1395=$J$5),$J$5,$J$4),TRUE,IF(OR(J1395=$J$7,J1395=$J$6),$J$7,$J$6))</f>
        <v>Do nothing</v>
      </c>
      <c r="K1396" t="str">
        <f t="shared" si="290"/>
        <v>Null</v>
      </c>
      <c r="L1396" t="str">
        <f t="shared" si="291"/>
        <v>Null</v>
      </c>
      <c r="M1396" s="7">
        <f t="shared" ref="M1396:M1459" si="294">_xlfn.IFS(L1395="Null",_xlfn.IFS(L1396="KBANK",C1396,L1396="SCB",D1396,TRUE,0),AND(L1395="KBANK",L1396="Null"),D1396,AND(L1395="SCB",L1396="Null"),C1396,TRUE,0)</f>
        <v>0</v>
      </c>
      <c r="N1396" s="7">
        <f t="shared" ref="N1396:N1459" si="295">_xlfn.IFS(K1395="Null",_xlfn.IFS(K1396="KBANK",-C1396,K1396="SCB",-D1396,TRUE,0),AND(K1395="KBANK",K1396="Null"),-D1396,AND(K1395="SCB",K1396="Null"),-C1396,TRUE,0)</f>
        <v>0</v>
      </c>
      <c r="O1396" s="10">
        <f t="shared" ref="O1396:O1459" si="296">SUM(M1396:N1396)</f>
        <v>0</v>
      </c>
      <c r="P1396" s="4">
        <f t="shared" si="292"/>
        <v>75.732186333333303</v>
      </c>
      <c r="Q1396" s="19">
        <f t="shared" si="282"/>
        <v>75.732186333333303</v>
      </c>
      <c r="R1396" s="2">
        <f t="shared" si="283"/>
        <v>0</v>
      </c>
      <c r="S1396" s="2">
        <f t="shared" si="284"/>
        <v>0</v>
      </c>
      <c r="T1396" s="19">
        <f t="shared" si="285"/>
        <v>75.732186333333303</v>
      </c>
      <c r="U1396" s="19">
        <f t="shared" si="293"/>
        <v>0</v>
      </c>
      <c r="V1396">
        <f t="shared" si="286"/>
        <v>2015</v>
      </c>
    </row>
    <row r="1397" spans="1:22" x14ac:dyDescent="0.25">
      <c r="A1397" s="5">
        <v>1395</v>
      </c>
      <c r="B1397" s="1">
        <v>42264</v>
      </c>
      <c r="C1397" s="2">
        <v>165.62158199999999</v>
      </c>
      <c r="D1397" s="2">
        <v>125.187302</v>
      </c>
      <c r="E1397" s="9">
        <f t="shared" si="287"/>
        <v>-2.1483637062444529</v>
      </c>
      <c r="F1397" s="2">
        <f t="array" ref="F1397:G1397">LINEST(C1297:C1396,D1297:D1396)</f>
        <v>1.5521544528881246</v>
      </c>
      <c r="G1397" s="2">
        <v>-26.540082538105992</v>
      </c>
      <c r="H1397" s="2">
        <f t="shared" si="288"/>
        <v>167.76994570624444</v>
      </c>
      <c r="I1397" s="4">
        <f t="shared" si="289"/>
        <v>-0.31073313548756631</v>
      </c>
      <c r="J1397" t="str">
        <f>_xlfn.IFS(I1397&gt;Backtesting!$H$15,IF(OR(J1396=$J$3,J1396=$J$5),$J$5,$J$3),I1397&lt;-Backtesting!$H$15,IF(OR(J1396=$J$4,J1396=$J$5),$J$5,$J$4),TRUE,IF(OR(J1396=$J$7,J1396=$J$6),$J$7,$J$6))</f>
        <v>Do nothing</v>
      </c>
      <c r="K1397" t="str">
        <f t="shared" si="290"/>
        <v>Null</v>
      </c>
      <c r="L1397" t="str">
        <f t="shared" si="291"/>
        <v>Null</v>
      </c>
      <c r="M1397" s="7">
        <f t="shared" si="294"/>
        <v>0</v>
      </c>
      <c r="N1397" s="7">
        <f t="shared" si="295"/>
        <v>0</v>
      </c>
      <c r="O1397" s="10">
        <f t="shared" si="296"/>
        <v>0</v>
      </c>
      <c r="P1397" s="4">
        <f t="shared" si="292"/>
        <v>75.732186333333303</v>
      </c>
      <c r="Q1397" s="19">
        <f t="shared" si="282"/>
        <v>75.732186333333303</v>
      </c>
      <c r="R1397" s="2">
        <f t="shared" si="283"/>
        <v>0</v>
      </c>
      <c r="S1397" s="2">
        <f t="shared" si="284"/>
        <v>0</v>
      </c>
      <c r="T1397" s="19">
        <f t="shared" si="285"/>
        <v>75.732186333333303</v>
      </c>
      <c r="U1397" s="19">
        <f t="shared" si="293"/>
        <v>0</v>
      </c>
      <c r="V1397">
        <f t="shared" si="286"/>
        <v>2015</v>
      </c>
    </row>
    <row r="1398" spans="1:22" x14ac:dyDescent="0.25">
      <c r="A1398" s="5">
        <v>1396</v>
      </c>
      <c r="B1398" s="1">
        <v>42265</v>
      </c>
      <c r="C1398" s="2">
        <v>167.45674099999999</v>
      </c>
      <c r="D1398" s="2">
        <v>123.051018</v>
      </c>
      <c r="E1398" s="9">
        <f t="shared" si="287"/>
        <v>2.9700656733791106</v>
      </c>
      <c r="F1398" s="2">
        <f t="array" ref="F1398:G1398">LINEST(C1298:C1397,D1298:D1397)</f>
        <v>1.532070342339501</v>
      </c>
      <c r="G1398" s="2">
        <v>-24.036139945863226</v>
      </c>
      <c r="H1398" s="2">
        <f t="shared" si="288"/>
        <v>164.48667532662088</v>
      </c>
      <c r="I1398" s="4">
        <f t="shared" si="289"/>
        <v>0.552512020858552</v>
      </c>
      <c r="J1398" t="str">
        <f>_xlfn.IFS(I1398&gt;Backtesting!$H$15,IF(OR(J1397=$J$3,J1397=$J$5),$J$5,$J$3),I1398&lt;-Backtesting!$H$15,IF(OR(J1397=$J$4,J1397=$J$5),$J$5,$J$4),TRUE,IF(OR(J1397=$J$7,J1397=$J$6),$J$7,$J$6))</f>
        <v>Do nothing</v>
      </c>
      <c r="K1398" t="str">
        <f t="shared" si="290"/>
        <v>Null</v>
      </c>
      <c r="L1398" t="str">
        <f t="shared" si="291"/>
        <v>Null</v>
      </c>
      <c r="M1398" s="7">
        <f t="shared" si="294"/>
        <v>0</v>
      </c>
      <c r="N1398" s="7">
        <f t="shared" si="295"/>
        <v>0</v>
      </c>
      <c r="O1398" s="10">
        <f t="shared" si="296"/>
        <v>0</v>
      </c>
      <c r="P1398" s="4">
        <f t="shared" si="292"/>
        <v>75.732186333333303</v>
      </c>
      <c r="Q1398" s="19">
        <f t="shared" ref="Q1398:Q1461" si="297">P1398+O1398</f>
        <v>75.732186333333303</v>
      </c>
      <c r="R1398" s="2">
        <f t="shared" ref="R1398:R1461" si="298">_xlfn.IFS(K1398="KBANK",C1398,K1398="SCB",D1398,K1398="Null",0)</f>
        <v>0</v>
      </c>
      <c r="S1398" s="2">
        <f t="shared" ref="S1398:S1461" si="299">_xlfn.IFS(L1398="KBANK",-C1398,L1398="SCB",-D1398,L1398="Null",0)</f>
        <v>0</v>
      </c>
      <c r="T1398" s="19">
        <f t="shared" ref="T1398:T1461" si="300">SUM(Q1398:S1398)</f>
        <v>75.732186333333303</v>
      </c>
      <c r="U1398" s="19">
        <f t="shared" si="293"/>
        <v>0</v>
      </c>
      <c r="V1398">
        <f t="shared" si="286"/>
        <v>2015</v>
      </c>
    </row>
    <row r="1399" spans="1:22" x14ac:dyDescent="0.25">
      <c r="A1399" s="5">
        <v>1397</v>
      </c>
      <c r="B1399" s="1">
        <v>42268</v>
      </c>
      <c r="C1399" s="2">
        <v>168.833099</v>
      </c>
      <c r="D1399" s="2">
        <v>120.487442</v>
      </c>
      <c r="E1399" s="9">
        <f t="shared" si="287"/>
        <v>8.1211102931072219</v>
      </c>
      <c r="F1399" s="2">
        <f t="array" ref="F1399:G1399">LINEST(C1299:C1398,D1299:D1398)</f>
        <v>1.509001735971627</v>
      </c>
      <c r="G1399" s="2">
        <v>-21.103770433887945</v>
      </c>
      <c r="H1399" s="2">
        <f t="shared" si="288"/>
        <v>160.71198870689278</v>
      </c>
      <c r="I1399" s="4">
        <f t="shared" si="289"/>
        <v>1.4115898066522381</v>
      </c>
      <c r="J1399" t="str">
        <f>_xlfn.IFS(I1399&gt;Backtesting!$H$15,IF(OR(J1398=$J$3,J1398=$J$5),$J$5,$J$3),I1399&lt;-Backtesting!$H$15,IF(OR(J1398=$J$4,J1398=$J$5),$J$5,$J$4),TRUE,IF(OR(J1398=$J$7,J1398=$J$6),$J$7,$J$6))</f>
        <v>Do nothing</v>
      </c>
      <c r="K1399" t="str">
        <f t="shared" si="290"/>
        <v>Null</v>
      </c>
      <c r="L1399" t="str">
        <f t="shared" si="291"/>
        <v>Null</v>
      </c>
      <c r="M1399" s="7">
        <f t="shared" si="294"/>
        <v>0</v>
      </c>
      <c r="N1399" s="7">
        <f t="shared" si="295"/>
        <v>0</v>
      </c>
      <c r="O1399" s="10">
        <f t="shared" si="296"/>
        <v>0</v>
      </c>
      <c r="P1399" s="4">
        <f t="shared" si="292"/>
        <v>75.732186333333303</v>
      </c>
      <c r="Q1399" s="19">
        <f t="shared" si="297"/>
        <v>75.732186333333303</v>
      </c>
      <c r="R1399" s="2">
        <f t="shared" si="298"/>
        <v>0</v>
      </c>
      <c r="S1399" s="2">
        <f t="shared" si="299"/>
        <v>0</v>
      </c>
      <c r="T1399" s="19">
        <f t="shared" si="300"/>
        <v>75.732186333333303</v>
      </c>
      <c r="U1399" s="19">
        <f t="shared" si="293"/>
        <v>0</v>
      </c>
      <c r="V1399">
        <f t="shared" si="286"/>
        <v>2015</v>
      </c>
    </row>
    <row r="1400" spans="1:22" x14ac:dyDescent="0.25">
      <c r="A1400" s="5">
        <v>1398</v>
      </c>
      <c r="B1400" s="1">
        <v>42269</v>
      </c>
      <c r="C1400" s="2">
        <v>168.374313</v>
      </c>
      <c r="D1400" s="2">
        <v>119.20565000000001</v>
      </c>
      <c r="E1400" s="9">
        <f t="shared" si="287"/>
        <v>9.231252626738268</v>
      </c>
      <c r="F1400" s="2">
        <f t="array" ref="F1400:G1400">LINEST(C1300:C1399,D1300:D1399)</f>
        <v>1.4700597442905676</v>
      </c>
      <c r="G1400" s="2">
        <v>-16.096366983729183</v>
      </c>
      <c r="H1400" s="2">
        <f t="shared" si="288"/>
        <v>159.14306037326173</v>
      </c>
      <c r="I1400" s="4">
        <f t="shared" si="289"/>
        <v>1.5788856470031492</v>
      </c>
      <c r="J1400" t="str">
        <f>_xlfn.IFS(I1400&gt;Backtesting!$H$15,IF(OR(J1399=$J$3,J1399=$J$5),$J$5,$J$3),I1400&lt;-Backtesting!$H$15,IF(OR(J1399=$J$4,J1399=$J$5),$J$5,$J$4),TRUE,IF(OR(J1399=$J$7,J1399=$J$6),$J$7,$J$6))</f>
        <v>Do nothing</v>
      </c>
      <c r="K1400" t="str">
        <f t="shared" si="290"/>
        <v>Null</v>
      </c>
      <c r="L1400" t="str">
        <f t="shared" si="291"/>
        <v>Null</v>
      </c>
      <c r="M1400" s="7">
        <f t="shared" si="294"/>
        <v>0</v>
      </c>
      <c r="N1400" s="7">
        <f t="shared" si="295"/>
        <v>0</v>
      </c>
      <c r="O1400" s="10">
        <f t="shared" si="296"/>
        <v>0</v>
      </c>
      <c r="P1400" s="4">
        <f t="shared" si="292"/>
        <v>75.732186333333303</v>
      </c>
      <c r="Q1400" s="19">
        <f t="shared" si="297"/>
        <v>75.732186333333303</v>
      </c>
      <c r="R1400" s="2">
        <f t="shared" si="298"/>
        <v>0</v>
      </c>
      <c r="S1400" s="2">
        <f t="shared" si="299"/>
        <v>0</v>
      </c>
      <c r="T1400" s="19">
        <f t="shared" si="300"/>
        <v>75.732186333333303</v>
      </c>
      <c r="U1400" s="19">
        <f t="shared" si="293"/>
        <v>0</v>
      </c>
      <c r="V1400">
        <f t="shared" si="286"/>
        <v>2015</v>
      </c>
    </row>
    <row r="1401" spans="1:22" x14ac:dyDescent="0.25">
      <c r="A1401" s="5">
        <v>1399</v>
      </c>
      <c r="B1401" s="1">
        <v>42270</v>
      </c>
      <c r="C1401" s="2">
        <v>167.45674099999999</v>
      </c>
      <c r="D1401" s="2">
        <v>116.214851</v>
      </c>
      <c r="E1401" s="9">
        <f t="shared" si="287"/>
        <v>12.262833516904948</v>
      </c>
      <c r="F1401" s="2">
        <f t="array" ref="F1401:G1401">LINEST(C1301:C1400,D1301:D1400)</f>
        <v>1.435320382493402</v>
      </c>
      <c r="G1401" s="2">
        <v>-11.611636905638676</v>
      </c>
      <c r="H1401" s="2">
        <f t="shared" si="288"/>
        <v>155.19390748309505</v>
      </c>
      <c r="I1401" s="4">
        <f t="shared" si="289"/>
        <v>2.0426045814948561</v>
      </c>
      <c r="J1401" t="str">
        <f>_xlfn.IFS(I1401&gt;Backtesting!$H$15,IF(OR(J1400=$J$3,J1400=$J$5),$J$5,$J$3),I1401&lt;-Backtesting!$H$15,IF(OR(J1400=$J$4,J1400=$J$5),$J$5,$J$4),TRUE,IF(OR(J1400=$J$7,J1400=$J$6),$J$7,$J$6))</f>
        <v>Short KBANK Long SCB</v>
      </c>
      <c r="K1401" t="str">
        <f t="shared" si="290"/>
        <v>SCB</v>
      </c>
      <c r="L1401" t="str">
        <f t="shared" si="291"/>
        <v>KBANK</v>
      </c>
      <c r="M1401" s="7">
        <f t="shared" si="294"/>
        <v>167.45674099999999</v>
      </c>
      <c r="N1401" s="7">
        <f t="shared" si="295"/>
        <v>-116.214851</v>
      </c>
      <c r="O1401" s="10">
        <f t="shared" si="296"/>
        <v>51.241889999999998</v>
      </c>
      <c r="P1401" s="4">
        <f t="shared" si="292"/>
        <v>75.732186333333303</v>
      </c>
      <c r="Q1401" s="19">
        <f t="shared" si="297"/>
        <v>126.9740763333333</v>
      </c>
      <c r="R1401" s="2">
        <f t="shared" si="298"/>
        <v>116.214851</v>
      </c>
      <c r="S1401" s="2">
        <f t="shared" si="299"/>
        <v>-167.45674099999999</v>
      </c>
      <c r="T1401" s="19">
        <f t="shared" si="300"/>
        <v>75.732186333333317</v>
      </c>
      <c r="U1401" s="19">
        <f t="shared" si="293"/>
        <v>2.2204460492503128E-16</v>
      </c>
      <c r="V1401">
        <f t="shared" si="286"/>
        <v>2015</v>
      </c>
    </row>
    <row r="1402" spans="1:22" x14ac:dyDescent="0.25">
      <c r="A1402" s="5">
        <v>1400</v>
      </c>
      <c r="B1402" s="1">
        <v>42271</v>
      </c>
      <c r="C1402" s="2">
        <v>166.080399</v>
      </c>
      <c r="D1402" s="2">
        <v>120.914711</v>
      </c>
      <c r="E1402" s="9">
        <f t="shared" si="287"/>
        <v>3.7781076078479714</v>
      </c>
      <c r="F1402" s="2">
        <f t="array" ref="F1402:G1402">LINEST(C1302:C1401,D1302:D1401)</f>
        <v>1.3942937053293114</v>
      </c>
      <c r="G1402" s="2">
        <v>-6.2883290368608016</v>
      </c>
      <c r="H1402" s="2">
        <f t="shared" si="288"/>
        <v>162.30229139215203</v>
      </c>
      <c r="I1402" s="4">
        <f t="shared" si="289"/>
        <v>0.61945234026700924</v>
      </c>
      <c r="J1402" t="str">
        <f>_xlfn.IFS(I1402&gt;Backtesting!$H$15,IF(OR(J1401=$J$3,J1401=$J$5),$J$5,$J$3),I1402&lt;-Backtesting!$H$15,IF(OR(J1401=$J$4,J1401=$J$5),$J$5,$J$4),TRUE,IF(OR(J1401=$J$7,J1401=$J$6),$J$7,$J$6))</f>
        <v>Close position</v>
      </c>
      <c r="K1402" t="str">
        <f t="shared" si="290"/>
        <v>Null</v>
      </c>
      <c r="L1402" t="str">
        <f t="shared" si="291"/>
        <v>Null</v>
      </c>
      <c r="M1402" s="7">
        <f t="shared" si="294"/>
        <v>120.914711</v>
      </c>
      <c r="N1402" s="7">
        <f t="shared" si="295"/>
        <v>-166.080399</v>
      </c>
      <c r="O1402" s="10">
        <f t="shared" si="296"/>
        <v>-45.165688000000003</v>
      </c>
      <c r="P1402" s="4">
        <f t="shared" si="292"/>
        <v>126.9740763333333</v>
      </c>
      <c r="Q1402" s="19">
        <f t="shared" si="297"/>
        <v>81.808388333333298</v>
      </c>
      <c r="R1402" s="2">
        <f t="shared" si="298"/>
        <v>0</v>
      </c>
      <c r="S1402" s="2">
        <f t="shared" si="299"/>
        <v>0</v>
      </c>
      <c r="T1402" s="19">
        <f t="shared" si="300"/>
        <v>81.808388333333298</v>
      </c>
      <c r="U1402" s="19">
        <f t="shared" si="293"/>
        <v>7.717653239567944E-2</v>
      </c>
      <c r="V1402">
        <f t="shared" si="286"/>
        <v>2015</v>
      </c>
    </row>
    <row r="1403" spans="1:22" x14ac:dyDescent="0.25">
      <c r="A1403" s="5">
        <v>1401</v>
      </c>
      <c r="B1403" s="1">
        <v>42272</v>
      </c>
      <c r="C1403" s="2">
        <v>166.99797100000001</v>
      </c>
      <c r="D1403" s="2">
        <v>119.20565000000001</v>
      </c>
      <c r="E1403" s="9">
        <f t="shared" si="287"/>
        <v>6.9617168101160871</v>
      </c>
      <c r="F1403" s="2">
        <f t="array" ref="F1403:G1403">LINEST(C1303:C1402,D1303:D1402)</f>
        <v>1.3752533450173772</v>
      </c>
      <c r="G1403" s="2">
        <v>-3.901714717586799</v>
      </c>
      <c r="H1403" s="2">
        <f t="shared" si="288"/>
        <v>160.03625418988392</v>
      </c>
      <c r="I1403" s="4">
        <f t="shared" si="289"/>
        <v>1.1224407695053518</v>
      </c>
      <c r="J1403" t="str">
        <f>_xlfn.IFS(I1403&gt;Backtesting!$H$15,IF(OR(J1402=$J$3,J1402=$J$5),$J$5,$J$3),I1403&lt;-Backtesting!$H$15,IF(OR(J1402=$J$4,J1402=$J$5),$J$5,$J$4),TRUE,IF(OR(J1402=$J$7,J1402=$J$6),$J$7,$J$6))</f>
        <v>Do nothing</v>
      </c>
      <c r="K1403" t="str">
        <f t="shared" si="290"/>
        <v>Null</v>
      </c>
      <c r="L1403" t="str">
        <f t="shared" si="291"/>
        <v>Null</v>
      </c>
      <c r="M1403" s="7">
        <f t="shared" si="294"/>
        <v>0</v>
      </c>
      <c r="N1403" s="7">
        <f t="shared" si="295"/>
        <v>0</v>
      </c>
      <c r="O1403" s="10">
        <f t="shared" si="296"/>
        <v>0</v>
      </c>
      <c r="P1403" s="4">
        <f t="shared" si="292"/>
        <v>81.808388333333298</v>
      </c>
      <c r="Q1403" s="19">
        <f t="shared" si="297"/>
        <v>81.808388333333298</v>
      </c>
      <c r="R1403" s="2">
        <f t="shared" si="298"/>
        <v>0</v>
      </c>
      <c r="S1403" s="2">
        <f t="shared" si="299"/>
        <v>0</v>
      </c>
      <c r="T1403" s="19">
        <f t="shared" si="300"/>
        <v>81.808388333333298</v>
      </c>
      <c r="U1403" s="19">
        <f t="shared" si="293"/>
        <v>0</v>
      </c>
      <c r="V1403">
        <f t="shared" si="286"/>
        <v>2015</v>
      </c>
    </row>
    <row r="1404" spans="1:22" x14ac:dyDescent="0.25">
      <c r="A1404" s="5">
        <v>1402</v>
      </c>
      <c r="B1404" s="1">
        <v>42275</v>
      </c>
      <c r="C1404" s="2">
        <v>162.86888099999999</v>
      </c>
      <c r="D1404" s="2">
        <v>116.214851</v>
      </c>
      <c r="E1404" s="9">
        <f t="shared" si="287"/>
        <v>6.6805519066019485</v>
      </c>
      <c r="F1404" s="2">
        <f t="array" ref="F1404:G1404">LINEST(C1304:C1403,D1304:D1403)</f>
        <v>1.3493110457964961</v>
      </c>
      <c r="G1404" s="2">
        <v>-0.62165304649593622</v>
      </c>
      <c r="H1404" s="2">
        <f t="shared" si="288"/>
        <v>156.18832909339804</v>
      </c>
      <c r="I1404" s="4">
        <f t="shared" si="289"/>
        <v>1.0624540700899727</v>
      </c>
      <c r="J1404" t="str">
        <f>_xlfn.IFS(I1404&gt;Backtesting!$H$15,IF(OR(J1403=$J$3,J1403=$J$5),$J$5,$J$3),I1404&lt;-Backtesting!$H$15,IF(OR(J1403=$J$4,J1403=$J$5),$J$5,$J$4),TRUE,IF(OR(J1403=$J$7,J1403=$J$6),$J$7,$J$6))</f>
        <v>Do nothing</v>
      </c>
      <c r="K1404" t="str">
        <f t="shared" si="290"/>
        <v>Null</v>
      </c>
      <c r="L1404" t="str">
        <f t="shared" si="291"/>
        <v>Null</v>
      </c>
      <c r="M1404" s="7">
        <f t="shared" si="294"/>
        <v>0</v>
      </c>
      <c r="N1404" s="7">
        <f t="shared" si="295"/>
        <v>0</v>
      </c>
      <c r="O1404" s="10">
        <f t="shared" si="296"/>
        <v>0</v>
      </c>
      <c r="P1404" s="4">
        <f t="shared" si="292"/>
        <v>81.808388333333298</v>
      </c>
      <c r="Q1404" s="19">
        <f t="shared" si="297"/>
        <v>81.808388333333298</v>
      </c>
      <c r="R1404" s="2">
        <f t="shared" si="298"/>
        <v>0</v>
      </c>
      <c r="S1404" s="2">
        <f t="shared" si="299"/>
        <v>0</v>
      </c>
      <c r="T1404" s="19">
        <f t="shared" si="300"/>
        <v>81.808388333333298</v>
      </c>
      <c r="U1404" s="19">
        <f t="shared" si="293"/>
        <v>0</v>
      </c>
      <c r="V1404">
        <f t="shared" si="286"/>
        <v>2015</v>
      </c>
    </row>
    <row r="1405" spans="1:22" x14ac:dyDescent="0.25">
      <c r="A1405" s="5">
        <v>1403</v>
      </c>
      <c r="B1405" s="1">
        <v>42276</v>
      </c>
      <c r="C1405" s="2">
        <v>160.57496599999999</v>
      </c>
      <c r="D1405" s="2">
        <v>114.933052</v>
      </c>
      <c r="E1405" s="9">
        <f t="shared" si="287"/>
        <v>5.784756586458542</v>
      </c>
      <c r="F1405" s="2">
        <f t="array" ref="F1405:G1405">LINEST(C1305:C1404,D1305:D1404)</f>
        <v>1.3200801208025339</v>
      </c>
      <c r="G1405" s="2">
        <v>3.0693722451775329</v>
      </c>
      <c r="H1405" s="2">
        <f t="shared" si="288"/>
        <v>154.79020941354145</v>
      </c>
      <c r="I1405" s="4">
        <f t="shared" si="289"/>
        <v>0.90606178924898517</v>
      </c>
      <c r="J1405" t="str">
        <f>_xlfn.IFS(I1405&gt;Backtesting!$H$15,IF(OR(J1404=$J$3,J1404=$J$5),$J$5,$J$3),I1405&lt;-Backtesting!$H$15,IF(OR(J1404=$J$4,J1404=$J$5),$J$5,$J$4),TRUE,IF(OR(J1404=$J$7,J1404=$J$6),$J$7,$J$6))</f>
        <v>Do nothing</v>
      </c>
      <c r="K1405" t="str">
        <f t="shared" si="290"/>
        <v>Null</v>
      </c>
      <c r="L1405" t="str">
        <f t="shared" si="291"/>
        <v>Null</v>
      </c>
      <c r="M1405" s="7">
        <f t="shared" si="294"/>
        <v>0</v>
      </c>
      <c r="N1405" s="7">
        <f t="shared" si="295"/>
        <v>0</v>
      </c>
      <c r="O1405" s="10">
        <f t="shared" si="296"/>
        <v>0</v>
      </c>
      <c r="P1405" s="4">
        <f t="shared" si="292"/>
        <v>81.808388333333298</v>
      </c>
      <c r="Q1405" s="19">
        <f t="shared" si="297"/>
        <v>81.808388333333298</v>
      </c>
      <c r="R1405" s="2">
        <f t="shared" si="298"/>
        <v>0</v>
      </c>
      <c r="S1405" s="2">
        <f t="shared" si="299"/>
        <v>0</v>
      </c>
      <c r="T1405" s="19">
        <f t="shared" si="300"/>
        <v>81.808388333333298</v>
      </c>
      <c r="U1405" s="19">
        <f t="shared" si="293"/>
        <v>0</v>
      </c>
      <c r="V1405">
        <f t="shared" si="286"/>
        <v>2015</v>
      </c>
    </row>
    <row r="1406" spans="1:22" x14ac:dyDescent="0.25">
      <c r="A1406" s="5">
        <v>1404</v>
      </c>
      <c r="B1406" s="1">
        <v>42277</v>
      </c>
      <c r="C1406" s="2">
        <v>156.904663</v>
      </c>
      <c r="D1406" s="2">
        <v>114.50580600000001</v>
      </c>
      <c r="E1406" s="9">
        <f t="shared" si="287"/>
        <v>2.4162921517083475</v>
      </c>
      <c r="F1406" s="2">
        <f t="array" ref="F1406:G1406">LINEST(C1306:C1405,D1306:D1405)</f>
        <v>1.3024209561794957</v>
      </c>
      <c r="G1406" s="2">
        <v>5.3536095096678196</v>
      </c>
      <c r="H1406" s="2">
        <f t="shared" si="288"/>
        <v>154.48837084829165</v>
      </c>
      <c r="I1406" s="4">
        <f t="shared" si="289"/>
        <v>0.35293608550594263</v>
      </c>
      <c r="J1406" t="str">
        <f>_xlfn.IFS(I1406&gt;Backtesting!$H$15,IF(OR(J1405=$J$3,J1405=$J$5),$J$5,$J$3),I1406&lt;-Backtesting!$H$15,IF(OR(J1405=$J$4,J1405=$J$5),$J$5,$J$4),TRUE,IF(OR(J1405=$J$7,J1405=$J$6),$J$7,$J$6))</f>
        <v>Do nothing</v>
      </c>
      <c r="K1406" t="str">
        <f t="shared" si="290"/>
        <v>Null</v>
      </c>
      <c r="L1406" t="str">
        <f t="shared" si="291"/>
        <v>Null</v>
      </c>
      <c r="M1406" s="7">
        <f t="shared" si="294"/>
        <v>0</v>
      </c>
      <c r="N1406" s="7">
        <f t="shared" si="295"/>
        <v>0</v>
      </c>
      <c r="O1406" s="10">
        <f t="shared" si="296"/>
        <v>0</v>
      </c>
      <c r="P1406" s="4">
        <f t="shared" si="292"/>
        <v>81.808388333333298</v>
      </c>
      <c r="Q1406" s="19">
        <f t="shared" si="297"/>
        <v>81.808388333333298</v>
      </c>
      <c r="R1406" s="2">
        <f t="shared" si="298"/>
        <v>0</v>
      </c>
      <c r="S1406" s="2">
        <f t="shared" si="299"/>
        <v>0</v>
      </c>
      <c r="T1406" s="19">
        <f t="shared" si="300"/>
        <v>81.808388333333298</v>
      </c>
      <c r="U1406" s="19">
        <f t="shared" si="293"/>
        <v>0</v>
      </c>
      <c r="V1406">
        <f t="shared" si="286"/>
        <v>2015</v>
      </c>
    </row>
    <row r="1407" spans="1:22" x14ac:dyDescent="0.25">
      <c r="A1407" s="5">
        <v>1405</v>
      </c>
      <c r="B1407" s="1">
        <v>42278</v>
      </c>
      <c r="C1407" s="2">
        <v>154.15193199999999</v>
      </c>
      <c r="D1407" s="2">
        <v>114.07854500000001</v>
      </c>
      <c r="E1407" s="9">
        <f t="shared" si="287"/>
        <v>8.8376206076077324E-2</v>
      </c>
      <c r="F1407" s="2">
        <f t="array" ref="F1407:G1407">LINEST(C1307:C1406,D1307:D1406)</f>
        <v>1.2919318566039577</v>
      </c>
      <c r="G1407" s="2">
        <v>6.6818493533957621</v>
      </c>
      <c r="H1407" s="2">
        <f t="shared" si="288"/>
        <v>154.06355579392391</v>
      </c>
      <c r="I1407" s="4">
        <f t="shared" si="289"/>
        <v>-3.2126142941721593E-2</v>
      </c>
      <c r="J1407" t="str">
        <f>_xlfn.IFS(I1407&gt;Backtesting!$H$15,IF(OR(J1406=$J$3,J1406=$J$5),$J$5,$J$3),I1407&lt;-Backtesting!$H$15,IF(OR(J1406=$J$4,J1406=$J$5),$J$5,$J$4),TRUE,IF(OR(J1406=$J$7,J1406=$J$6),$J$7,$J$6))</f>
        <v>Do nothing</v>
      </c>
      <c r="K1407" t="str">
        <f t="shared" si="290"/>
        <v>Null</v>
      </c>
      <c r="L1407" t="str">
        <f t="shared" si="291"/>
        <v>Null</v>
      </c>
      <c r="M1407" s="7">
        <f t="shared" si="294"/>
        <v>0</v>
      </c>
      <c r="N1407" s="7">
        <f t="shared" si="295"/>
        <v>0</v>
      </c>
      <c r="O1407" s="10">
        <f t="shared" si="296"/>
        <v>0</v>
      </c>
      <c r="P1407" s="4">
        <f t="shared" si="292"/>
        <v>81.808388333333298</v>
      </c>
      <c r="Q1407" s="19">
        <f t="shared" si="297"/>
        <v>81.808388333333298</v>
      </c>
      <c r="R1407" s="2">
        <f t="shared" si="298"/>
        <v>0</v>
      </c>
      <c r="S1407" s="2">
        <f t="shared" si="299"/>
        <v>0</v>
      </c>
      <c r="T1407" s="19">
        <f t="shared" si="300"/>
        <v>81.808388333333298</v>
      </c>
      <c r="U1407" s="19">
        <f t="shared" si="293"/>
        <v>0</v>
      </c>
      <c r="V1407">
        <f t="shared" si="286"/>
        <v>2015</v>
      </c>
    </row>
    <row r="1408" spans="1:22" x14ac:dyDescent="0.25">
      <c r="A1408" s="5">
        <v>1406</v>
      </c>
      <c r="B1408" s="1">
        <v>42279</v>
      </c>
      <c r="C1408" s="2">
        <v>155.069534</v>
      </c>
      <c r="D1408" s="2">
        <v>114.50580600000001</v>
      </c>
      <c r="E1408" s="9">
        <f t="shared" si="287"/>
        <v>0.38697217437101017</v>
      </c>
      <c r="F1408" s="2">
        <f t="array" ref="F1408:G1408">LINEST(C1308:C1407,D1308:D1407)</f>
        <v>1.2840390579604413</v>
      </c>
      <c r="G1408" s="2">
        <v>7.6526345583879447</v>
      </c>
      <c r="H1408" s="2">
        <f t="shared" si="288"/>
        <v>154.68256182562899</v>
      </c>
      <c r="I1408" s="4">
        <f t="shared" si="289"/>
        <v>6.2923759520040904E-3</v>
      </c>
      <c r="J1408" t="str">
        <f>_xlfn.IFS(I1408&gt;Backtesting!$H$15,IF(OR(J1407=$J$3,J1407=$J$5),$J$5,$J$3),I1408&lt;-Backtesting!$H$15,IF(OR(J1407=$J$4,J1407=$J$5),$J$5,$J$4),TRUE,IF(OR(J1407=$J$7,J1407=$J$6),$J$7,$J$6))</f>
        <v>Do nothing</v>
      </c>
      <c r="K1408" t="str">
        <f t="shared" si="290"/>
        <v>Null</v>
      </c>
      <c r="L1408" t="str">
        <f t="shared" si="291"/>
        <v>Null</v>
      </c>
      <c r="M1408" s="7">
        <f t="shared" si="294"/>
        <v>0</v>
      </c>
      <c r="N1408" s="7">
        <f t="shared" si="295"/>
        <v>0</v>
      </c>
      <c r="O1408" s="10">
        <f t="shared" si="296"/>
        <v>0</v>
      </c>
      <c r="P1408" s="4">
        <f t="shared" si="292"/>
        <v>81.808388333333298</v>
      </c>
      <c r="Q1408" s="19">
        <f t="shared" si="297"/>
        <v>81.808388333333298</v>
      </c>
      <c r="R1408" s="2">
        <f t="shared" si="298"/>
        <v>0</v>
      </c>
      <c r="S1408" s="2">
        <f t="shared" si="299"/>
        <v>0</v>
      </c>
      <c r="T1408" s="19">
        <f t="shared" si="300"/>
        <v>81.808388333333298</v>
      </c>
      <c r="U1408" s="19">
        <f t="shared" si="293"/>
        <v>0</v>
      </c>
      <c r="V1408">
        <f t="shared" si="286"/>
        <v>2015</v>
      </c>
    </row>
    <row r="1409" spans="1:22" x14ac:dyDescent="0.25">
      <c r="A1409" s="5">
        <v>1407</v>
      </c>
      <c r="B1409" s="1">
        <v>42282</v>
      </c>
      <c r="C1409" s="2">
        <v>156.904663</v>
      </c>
      <c r="D1409" s="2">
        <v>119.632919</v>
      </c>
      <c r="E1409" s="9">
        <f t="shared" si="287"/>
        <v>-4.4090735954711135</v>
      </c>
      <c r="F1409" s="2">
        <f t="array" ref="F1409:G1409">LINEST(C1309:C1408,D1309:D1408)</f>
        <v>1.2665622485693249</v>
      </c>
      <c r="G1409" s="2">
        <v>9.7911977039192095</v>
      </c>
      <c r="H1409" s="2">
        <f t="shared" si="288"/>
        <v>161.31373659547111</v>
      </c>
      <c r="I1409" s="4">
        <f t="shared" si="289"/>
        <v>-0.76647231911601221</v>
      </c>
      <c r="J1409" t="str">
        <f>_xlfn.IFS(I1409&gt;Backtesting!$H$15,IF(OR(J1408=$J$3,J1408=$J$5),$J$5,$J$3),I1409&lt;-Backtesting!$H$15,IF(OR(J1408=$J$4,J1408=$J$5),$J$5,$J$4),TRUE,IF(OR(J1408=$J$7,J1408=$J$6),$J$7,$J$6))</f>
        <v>Do nothing</v>
      </c>
      <c r="K1409" t="str">
        <f t="shared" si="290"/>
        <v>Null</v>
      </c>
      <c r="L1409" t="str">
        <f t="shared" si="291"/>
        <v>Null</v>
      </c>
      <c r="M1409" s="7">
        <f t="shared" si="294"/>
        <v>0</v>
      </c>
      <c r="N1409" s="7">
        <f t="shared" si="295"/>
        <v>0</v>
      </c>
      <c r="O1409" s="10">
        <f t="shared" si="296"/>
        <v>0</v>
      </c>
      <c r="P1409" s="4">
        <f t="shared" si="292"/>
        <v>81.808388333333298</v>
      </c>
      <c r="Q1409" s="19">
        <f t="shared" si="297"/>
        <v>81.808388333333298</v>
      </c>
      <c r="R1409" s="2">
        <f t="shared" si="298"/>
        <v>0</v>
      </c>
      <c r="S1409" s="2">
        <f t="shared" si="299"/>
        <v>0</v>
      </c>
      <c r="T1409" s="19">
        <f t="shared" si="300"/>
        <v>81.808388333333298</v>
      </c>
      <c r="U1409" s="19">
        <f t="shared" si="293"/>
        <v>0</v>
      </c>
      <c r="V1409">
        <f t="shared" si="286"/>
        <v>2015</v>
      </c>
    </row>
    <row r="1410" spans="1:22" x14ac:dyDescent="0.25">
      <c r="A1410" s="5">
        <v>1408</v>
      </c>
      <c r="B1410" s="1">
        <v>42283</v>
      </c>
      <c r="C1410" s="2">
        <v>159.65737899999999</v>
      </c>
      <c r="D1410" s="2">
        <v>118.778397</v>
      </c>
      <c r="E1410" s="9">
        <f t="shared" si="287"/>
        <v>-0.52048128127663063</v>
      </c>
      <c r="F1410" s="2">
        <f t="array" ref="F1410:G1410">LINEST(C1310:C1409,D1310:D1409)</f>
        <v>1.2602762844168385</v>
      </c>
      <c r="G1410" s="2">
        <v>10.484263441128462</v>
      </c>
      <c r="H1410" s="2">
        <f t="shared" si="288"/>
        <v>160.17786028127662</v>
      </c>
      <c r="I1410" s="4">
        <f t="shared" si="289"/>
        <v>-0.14064941129120365</v>
      </c>
      <c r="J1410" t="str">
        <f>_xlfn.IFS(I1410&gt;Backtesting!$H$15,IF(OR(J1409=$J$3,J1409=$J$5),$J$5,$J$3),I1410&lt;-Backtesting!$H$15,IF(OR(J1409=$J$4,J1409=$J$5),$J$5,$J$4),TRUE,IF(OR(J1409=$J$7,J1409=$J$6),$J$7,$J$6))</f>
        <v>Do nothing</v>
      </c>
      <c r="K1410" t="str">
        <f t="shared" si="290"/>
        <v>Null</v>
      </c>
      <c r="L1410" t="str">
        <f t="shared" si="291"/>
        <v>Null</v>
      </c>
      <c r="M1410" s="7">
        <f t="shared" si="294"/>
        <v>0</v>
      </c>
      <c r="N1410" s="7">
        <f t="shared" si="295"/>
        <v>0</v>
      </c>
      <c r="O1410" s="10">
        <f t="shared" si="296"/>
        <v>0</v>
      </c>
      <c r="P1410" s="4">
        <f t="shared" si="292"/>
        <v>81.808388333333298</v>
      </c>
      <c r="Q1410" s="19">
        <f t="shared" si="297"/>
        <v>81.808388333333298</v>
      </c>
      <c r="R1410" s="2">
        <f t="shared" si="298"/>
        <v>0</v>
      </c>
      <c r="S1410" s="2">
        <f t="shared" si="299"/>
        <v>0</v>
      </c>
      <c r="T1410" s="19">
        <f t="shared" si="300"/>
        <v>81.808388333333298</v>
      </c>
      <c r="U1410" s="19">
        <f t="shared" si="293"/>
        <v>0</v>
      </c>
      <c r="V1410">
        <f t="shared" si="286"/>
        <v>2015</v>
      </c>
    </row>
    <row r="1411" spans="1:22" x14ac:dyDescent="0.25">
      <c r="A1411" s="5">
        <v>1409</v>
      </c>
      <c r="B1411" s="1">
        <v>42284</v>
      </c>
      <c r="C1411" s="2">
        <v>162.86888099999999</v>
      </c>
      <c r="D1411" s="2">
        <v>121.34195699999999</v>
      </c>
      <c r="E1411" s="9">
        <f t="shared" si="287"/>
        <v>-0.53833349678458831</v>
      </c>
      <c r="F1411" s="2">
        <f t="array" ref="F1411:G1411">LINEST(C1311:C1410,D1311:D1410)</f>
        <v>1.2488733048141121</v>
      </c>
      <c r="G1411" s="2">
        <v>11.86648364558269</v>
      </c>
      <c r="H1411" s="2">
        <f t="shared" si="288"/>
        <v>163.40721449678458</v>
      </c>
      <c r="I1411" s="4">
        <f t="shared" si="289"/>
        <v>-0.14961612445750455</v>
      </c>
      <c r="J1411" t="str">
        <f>_xlfn.IFS(I1411&gt;Backtesting!$H$15,IF(OR(J1410=$J$3,J1410=$J$5),$J$5,$J$3),I1411&lt;-Backtesting!$H$15,IF(OR(J1410=$J$4,J1410=$J$5),$J$5,$J$4),TRUE,IF(OR(J1410=$J$7,J1410=$J$6),$J$7,$J$6))</f>
        <v>Do nothing</v>
      </c>
      <c r="K1411" t="str">
        <f t="shared" si="290"/>
        <v>Null</v>
      </c>
      <c r="L1411" t="str">
        <f t="shared" si="291"/>
        <v>Null</v>
      </c>
      <c r="M1411" s="7">
        <f t="shared" si="294"/>
        <v>0</v>
      </c>
      <c r="N1411" s="7">
        <f t="shared" si="295"/>
        <v>0</v>
      </c>
      <c r="O1411" s="10">
        <f t="shared" si="296"/>
        <v>0</v>
      </c>
      <c r="P1411" s="4">
        <f t="shared" si="292"/>
        <v>81.808388333333298</v>
      </c>
      <c r="Q1411" s="19">
        <f t="shared" si="297"/>
        <v>81.808388333333298</v>
      </c>
      <c r="R1411" s="2">
        <f t="shared" si="298"/>
        <v>0</v>
      </c>
      <c r="S1411" s="2">
        <f t="shared" si="299"/>
        <v>0</v>
      </c>
      <c r="T1411" s="19">
        <f t="shared" si="300"/>
        <v>81.808388333333298</v>
      </c>
      <c r="U1411" s="19">
        <f t="shared" si="293"/>
        <v>0</v>
      </c>
      <c r="V1411">
        <f t="shared" si="286"/>
        <v>2015</v>
      </c>
    </row>
    <row r="1412" spans="1:22" x14ac:dyDescent="0.25">
      <c r="A1412" s="5">
        <v>1410</v>
      </c>
      <c r="B1412" s="1">
        <v>42285</v>
      </c>
      <c r="C1412" s="2">
        <v>163.78645299999999</v>
      </c>
      <c r="D1412" s="2">
        <v>121.34195699999999</v>
      </c>
      <c r="E1412" s="9">
        <f t="shared" si="287"/>
        <v>0.38639712534478576</v>
      </c>
      <c r="F1412" s="2">
        <f t="array" ref="F1412:G1412">LINEST(C1312:C1411,D1312:D1411)</f>
        <v>1.2365195097548491</v>
      </c>
      <c r="G1412" s="2">
        <v>13.358358692321218</v>
      </c>
      <c r="H1412" s="2">
        <f t="shared" si="288"/>
        <v>163.40005587465521</v>
      </c>
      <c r="I1412" s="4">
        <f t="shared" si="289"/>
        <v>-5.704064208578173E-3</v>
      </c>
      <c r="J1412" t="str">
        <f>_xlfn.IFS(I1412&gt;Backtesting!$H$15,IF(OR(J1411=$J$3,J1411=$J$5),$J$5,$J$3),I1412&lt;-Backtesting!$H$15,IF(OR(J1411=$J$4,J1411=$J$5),$J$5,$J$4),TRUE,IF(OR(J1411=$J$7,J1411=$J$6),$J$7,$J$6))</f>
        <v>Do nothing</v>
      </c>
      <c r="K1412" t="str">
        <f t="shared" si="290"/>
        <v>Null</v>
      </c>
      <c r="L1412" t="str">
        <f t="shared" si="291"/>
        <v>Null</v>
      </c>
      <c r="M1412" s="7">
        <f t="shared" si="294"/>
        <v>0</v>
      </c>
      <c r="N1412" s="7">
        <f t="shared" si="295"/>
        <v>0</v>
      </c>
      <c r="O1412" s="10">
        <f t="shared" si="296"/>
        <v>0</v>
      </c>
      <c r="P1412" s="4">
        <f t="shared" si="292"/>
        <v>81.808388333333298</v>
      </c>
      <c r="Q1412" s="19">
        <f t="shared" si="297"/>
        <v>81.808388333333298</v>
      </c>
      <c r="R1412" s="2">
        <f t="shared" si="298"/>
        <v>0</v>
      </c>
      <c r="S1412" s="2">
        <f t="shared" si="299"/>
        <v>0</v>
      </c>
      <c r="T1412" s="19">
        <f t="shared" si="300"/>
        <v>81.808388333333298</v>
      </c>
      <c r="U1412" s="19">
        <f t="shared" si="293"/>
        <v>0</v>
      </c>
      <c r="V1412">
        <f t="shared" ref="V1412:V1475" si="301">YEAR(B1412)</f>
        <v>2015</v>
      </c>
    </row>
    <row r="1413" spans="1:22" x14ac:dyDescent="0.25">
      <c r="A1413" s="5">
        <v>1411</v>
      </c>
      <c r="B1413" s="1">
        <v>42286</v>
      </c>
      <c r="C1413" s="2">
        <v>169.29188500000001</v>
      </c>
      <c r="D1413" s="2">
        <v>125.187302</v>
      </c>
      <c r="E1413" s="9">
        <f t="shared" si="287"/>
        <v>1.1734493156949668</v>
      </c>
      <c r="F1413" s="2">
        <f t="array" ref="F1413:G1413">LINEST(C1313:C1412,D1313:D1412)</f>
        <v>1.2229537030954243</v>
      </c>
      <c r="G1413" s="2">
        <v>15.020161122879813</v>
      </c>
      <c r="H1413" s="2">
        <f t="shared" si="288"/>
        <v>168.11843568430504</v>
      </c>
      <c r="I1413" s="4">
        <f t="shared" si="289"/>
        <v>0.11388205242517349</v>
      </c>
      <c r="J1413" t="str">
        <f>_xlfn.IFS(I1413&gt;Backtesting!$H$15,IF(OR(J1412=$J$3,J1412=$J$5),$J$5,$J$3),I1413&lt;-Backtesting!$H$15,IF(OR(J1412=$J$4,J1412=$J$5),$J$5,$J$4),TRUE,IF(OR(J1412=$J$7,J1412=$J$6),$J$7,$J$6))</f>
        <v>Do nothing</v>
      </c>
      <c r="K1413" t="str">
        <f t="shared" si="290"/>
        <v>Null</v>
      </c>
      <c r="L1413" t="str">
        <f t="shared" si="291"/>
        <v>Null</v>
      </c>
      <c r="M1413" s="7">
        <f t="shared" si="294"/>
        <v>0</v>
      </c>
      <c r="N1413" s="7">
        <f t="shared" si="295"/>
        <v>0</v>
      </c>
      <c r="O1413" s="10">
        <f t="shared" si="296"/>
        <v>0</v>
      </c>
      <c r="P1413" s="4">
        <f t="shared" si="292"/>
        <v>81.808388333333298</v>
      </c>
      <c r="Q1413" s="19">
        <f t="shared" si="297"/>
        <v>81.808388333333298</v>
      </c>
      <c r="R1413" s="2">
        <f t="shared" si="298"/>
        <v>0</v>
      </c>
      <c r="S1413" s="2">
        <f t="shared" si="299"/>
        <v>0</v>
      </c>
      <c r="T1413" s="19">
        <f t="shared" si="300"/>
        <v>81.808388333333298</v>
      </c>
      <c r="U1413" s="19">
        <f t="shared" si="293"/>
        <v>0</v>
      </c>
      <c r="V1413">
        <f t="shared" si="301"/>
        <v>2015</v>
      </c>
    </row>
    <row r="1414" spans="1:22" x14ac:dyDescent="0.25">
      <c r="A1414" s="5">
        <v>1412</v>
      </c>
      <c r="B1414" s="1">
        <v>42289</v>
      </c>
      <c r="C1414" s="2">
        <v>168.833099</v>
      </c>
      <c r="D1414" s="2">
        <v>124.332787</v>
      </c>
      <c r="E1414" s="9">
        <f t="shared" si="287"/>
        <v>1.7689658783211542</v>
      </c>
      <c r="F1414" s="2">
        <f t="array" ref="F1414:G1414">LINEST(C1314:C1413,D1314:D1413)</f>
        <v>1.2129895546109797</v>
      </c>
      <c r="G1414" s="2">
        <v>16.249761195007039</v>
      </c>
      <c r="H1414" s="2">
        <f t="shared" si="288"/>
        <v>167.06413312167885</v>
      </c>
      <c r="I1414" s="4">
        <f t="shared" si="289"/>
        <v>0.19959736702802713</v>
      </c>
      <c r="J1414" t="str">
        <f>_xlfn.IFS(I1414&gt;Backtesting!$H$15,IF(OR(J1413=$J$3,J1413=$J$5),$J$5,$J$3),I1414&lt;-Backtesting!$H$15,IF(OR(J1413=$J$4,J1413=$J$5),$J$5,$J$4),TRUE,IF(OR(J1413=$J$7,J1413=$J$6),$J$7,$J$6))</f>
        <v>Do nothing</v>
      </c>
      <c r="K1414" t="str">
        <f t="shared" si="290"/>
        <v>Null</v>
      </c>
      <c r="L1414" t="str">
        <f t="shared" si="291"/>
        <v>Null</v>
      </c>
      <c r="M1414" s="7">
        <f t="shared" si="294"/>
        <v>0</v>
      </c>
      <c r="N1414" s="7">
        <f t="shared" si="295"/>
        <v>0</v>
      </c>
      <c r="O1414" s="10">
        <f t="shared" si="296"/>
        <v>0</v>
      </c>
      <c r="P1414" s="4">
        <f t="shared" si="292"/>
        <v>81.808388333333298</v>
      </c>
      <c r="Q1414" s="19">
        <f t="shared" si="297"/>
        <v>81.808388333333298</v>
      </c>
      <c r="R1414" s="2">
        <f t="shared" si="298"/>
        <v>0</v>
      </c>
      <c r="S1414" s="2">
        <f t="shared" si="299"/>
        <v>0</v>
      </c>
      <c r="T1414" s="19">
        <f t="shared" si="300"/>
        <v>81.808388333333298</v>
      </c>
      <c r="U1414" s="19">
        <f t="shared" si="293"/>
        <v>0</v>
      </c>
      <c r="V1414">
        <f t="shared" si="301"/>
        <v>2015</v>
      </c>
    </row>
    <row r="1415" spans="1:22" x14ac:dyDescent="0.25">
      <c r="A1415" s="5">
        <v>1413</v>
      </c>
      <c r="B1415" s="1">
        <v>42290</v>
      </c>
      <c r="C1415" s="2">
        <v>169.75065599999999</v>
      </c>
      <c r="D1415" s="2">
        <v>123.051018</v>
      </c>
      <c r="E1415" s="9">
        <f t="shared" ref="E1415:E1478" si="302">C1415-H1415</f>
        <v>4.2383478807544748</v>
      </c>
      <c r="F1415" s="2">
        <f t="array" ref="F1415:G1415">LINEST(C1315:C1414,D1315:D1414)</f>
        <v>1.1963341858347312</v>
      </c>
      <c r="G1415" s="2">
        <v>18.302168684080669</v>
      </c>
      <c r="H1415" s="2">
        <f t="shared" ref="H1415:H1478" si="303">F1415*D1415+G1415</f>
        <v>165.51230811924552</v>
      </c>
      <c r="I1415" s="4">
        <f t="shared" si="289"/>
        <v>0.59380282784434535</v>
      </c>
      <c r="J1415" t="str">
        <f>_xlfn.IFS(I1415&gt;Backtesting!$H$15,IF(OR(J1414=$J$3,J1414=$J$5),$J$5,$J$3),I1415&lt;-Backtesting!$H$15,IF(OR(J1414=$J$4,J1414=$J$5),$J$5,$J$4),TRUE,IF(OR(J1414=$J$7,J1414=$J$6),$J$7,$J$6))</f>
        <v>Do nothing</v>
      </c>
      <c r="K1415" t="str">
        <f t="shared" si="290"/>
        <v>Null</v>
      </c>
      <c r="L1415" t="str">
        <f t="shared" si="291"/>
        <v>Null</v>
      </c>
      <c r="M1415" s="7">
        <f t="shared" si="294"/>
        <v>0</v>
      </c>
      <c r="N1415" s="7">
        <f t="shared" si="295"/>
        <v>0</v>
      </c>
      <c r="O1415" s="10">
        <f t="shared" si="296"/>
        <v>0</v>
      </c>
      <c r="P1415" s="4">
        <f t="shared" si="292"/>
        <v>81.808388333333298</v>
      </c>
      <c r="Q1415" s="19">
        <f t="shared" si="297"/>
        <v>81.808388333333298</v>
      </c>
      <c r="R1415" s="2">
        <f t="shared" si="298"/>
        <v>0</v>
      </c>
      <c r="S1415" s="2">
        <f t="shared" si="299"/>
        <v>0</v>
      </c>
      <c r="T1415" s="19">
        <f t="shared" si="300"/>
        <v>81.808388333333298</v>
      </c>
      <c r="U1415" s="19">
        <f t="shared" si="293"/>
        <v>0</v>
      </c>
      <c r="V1415">
        <f t="shared" si="301"/>
        <v>2015</v>
      </c>
    </row>
    <row r="1416" spans="1:22" x14ac:dyDescent="0.25">
      <c r="A1416" s="5">
        <v>1414</v>
      </c>
      <c r="B1416" s="1">
        <v>42291</v>
      </c>
      <c r="C1416" s="2">
        <v>167.91551200000001</v>
      </c>
      <c r="D1416" s="2">
        <v>121.769218</v>
      </c>
      <c r="E1416" s="9">
        <f t="shared" si="302"/>
        <v>3.8938965431474912</v>
      </c>
      <c r="F1416" s="2">
        <f t="array" ref="F1416:G1416">LINEST(C1316:C1415,D1316:D1415)</f>
        <v>1.1858238970112174</v>
      </c>
      <c r="G1416" s="2">
        <v>19.624766832084049</v>
      </c>
      <c r="H1416" s="2">
        <f t="shared" si="303"/>
        <v>164.02161545685252</v>
      </c>
      <c r="I1416" s="4">
        <f t="shared" si="289"/>
        <v>0.52301809668015709</v>
      </c>
      <c r="J1416" t="str">
        <f>_xlfn.IFS(I1416&gt;Backtesting!$H$15,IF(OR(J1415=$J$3,J1415=$J$5),$J$5,$J$3),I1416&lt;-Backtesting!$H$15,IF(OR(J1415=$J$4,J1415=$J$5),$J$5,$J$4),TRUE,IF(OR(J1415=$J$7,J1415=$J$6),$J$7,$J$6))</f>
        <v>Do nothing</v>
      </c>
      <c r="K1416" t="str">
        <f t="shared" si="290"/>
        <v>Null</v>
      </c>
      <c r="L1416" t="str">
        <f t="shared" si="291"/>
        <v>Null</v>
      </c>
      <c r="M1416" s="7">
        <f t="shared" si="294"/>
        <v>0</v>
      </c>
      <c r="N1416" s="7">
        <f t="shared" si="295"/>
        <v>0</v>
      </c>
      <c r="O1416" s="10">
        <f t="shared" si="296"/>
        <v>0</v>
      </c>
      <c r="P1416" s="4">
        <f t="shared" si="292"/>
        <v>81.808388333333298</v>
      </c>
      <c r="Q1416" s="19">
        <f t="shared" si="297"/>
        <v>81.808388333333298</v>
      </c>
      <c r="R1416" s="2">
        <f t="shared" si="298"/>
        <v>0</v>
      </c>
      <c r="S1416" s="2">
        <f t="shared" si="299"/>
        <v>0</v>
      </c>
      <c r="T1416" s="19">
        <f t="shared" si="300"/>
        <v>81.808388333333298</v>
      </c>
      <c r="U1416" s="19">
        <f t="shared" si="293"/>
        <v>0</v>
      </c>
      <c r="V1416">
        <f t="shared" si="301"/>
        <v>2015</v>
      </c>
    </row>
    <row r="1417" spans="1:22" x14ac:dyDescent="0.25">
      <c r="A1417" s="5">
        <v>1415</v>
      </c>
      <c r="B1417" s="1">
        <v>42292</v>
      </c>
      <c r="C1417" s="2">
        <v>173.42095900000001</v>
      </c>
      <c r="D1417" s="2">
        <v>124.760063</v>
      </c>
      <c r="E1417" s="9">
        <f t="shared" si="302"/>
        <v>5.8223894261454916</v>
      </c>
      <c r="F1417" s="2">
        <f t="array" ref="F1417:G1417">LINEST(C1317:C1416,D1317:D1416)</f>
        <v>1.1792047272221529</v>
      </c>
      <c r="G1417" s="2">
        <v>20.480913515720914</v>
      </c>
      <c r="H1417" s="2">
        <f t="shared" si="303"/>
        <v>167.59856957385452</v>
      </c>
      <c r="I1417" s="4">
        <f t="shared" si="289"/>
        <v>0.82721769530448941</v>
      </c>
      <c r="J1417" t="str">
        <f>_xlfn.IFS(I1417&gt;Backtesting!$H$15,IF(OR(J1416=$J$3,J1416=$J$5),$J$5,$J$3),I1417&lt;-Backtesting!$H$15,IF(OR(J1416=$J$4,J1416=$J$5),$J$5,$J$4),TRUE,IF(OR(J1416=$J$7,J1416=$J$6),$J$7,$J$6))</f>
        <v>Do nothing</v>
      </c>
      <c r="K1417" t="str">
        <f t="shared" si="290"/>
        <v>Null</v>
      </c>
      <c r="L1417" t="str">
        <f t="shared" si="291"/>
        <v>Null</v>
      </c>
      <c r="M1417" s="7">
        <f t="shared" si="294"/>
        <v>0</v>
      </c>
      <c r="N1417" s="7">
        <f t="shared" si="295"/>
        <v>0</v>
      </c>
      <c r="O1417" s="10">
        <f t="shared" si="296"/>
        <v>0</v>
      </c>
      <c r="P1417" s="4">
        <f t="shared" si="292"/>
        <v>81.808388333333298</v>
      </c>
      <c r="Q1417" s="19">
        <f t="shared" si="297"/>
        <v>81.808388333333298</v>
      </c>
      <c r="R1417" s="2">
        <f t="shared" si="298"/>
        <v>0</v>
      </c>
      <c r="S1417" s="2">
        <f t="shared" si="299"/>
        <v>0</v>
      </c>
      <c r="T1417" s="19">
        <f t="shared" si="300"/>
        <v>81.808388333333298</v>
      </c>
      <c r="U1417" s="19">
        <f t="shared" si="293"/>
        <v>0</v>
      </c>
      <c r="V1417">
        <f t="shared" si="301"/>
        <v>2015</v>
      </c>
    </row>
    <row r="1418" spans="1:22" x14ac:dyDescent="0.25">
      <c r="A1418" s="5">
        <v>1416</v>
      </c>
      <c r="B1418" s="1">
        <v>42293</v>
      </c>
      <c r="C1418" s="2">
        <v>172.503387</v>
      </c>
      <c r="D1418" s="2">
        <v>124.760063</v>
      </c>
      <c r="E1418" s="9">
        <f t="shared" si="302"/>
        <v>4.8617782480798724</v>
      </c>
      <c r="F1418" s="2">
        <f t="array" ref="F1418:G1418">LINEST(C1318:C1417,D1318:D1417)</f>
        <v>1.1735078838697079</v>
      </c>
      <c r="G1418" s="2">
        <v>21.234691229338694</v>
      </c>
      <c r="H1418" s="2">
        <f t="shared" si="303"/>
        <v>167.64160875192013</v>
      </c>
      <c r="I1418" s="4">
        <f t="shared" si="289"/>
        <v>0.65025429364834775</v>
      </c>
      <c r="J1418" t="str">
        <f>_xlfn.IFS(I1418&gt;Backtesting!$H$15,IF(OR(J1417=$J$3,J1417=$J$5),$J$5,$J$3),I1418&lt;-Backtesting!$H$15,IF(OR(J1417=$J$4,J1417=$J$5),$J$5,$J$4),TRUE,IF(OR(J1417=$J$7,J1417=$J$6),$J$7,$J$6))</f>
        <v>Do nothing</v>
      </c>
      <c r="K1418" t="str">
        <f t="shared" si="290"/>
        <v>Null</v>
      </c>
      <c r="L1418" t="str">
        <f t="shared" si="291"/>
        <v>Null</v>
      </c>
      <c r="M1418" s="7">
        <f t="shared" si="294"/>
        <v>0</v>
      </c>
      <c r="N1418" s="7">
        <f t="shared" si="295"/>
        <v>0</v>
      </c>
      <c r="O1418" s="10">
        <f t="shared" si="296"/>
        <v>0</v>
      </c>
      <c r="P1418" s="4">
        <f t="shared" si="292"/>
        <v>81.808388333333298</v>
      </c>
      <c r="Q1418" s="19">
        <f t="shared" si="297"/>
        <v>81.808388333333298</v>
      </c>
      <c r="R1418" s="2">
        <f t="shared" si="298"/>
        <v>0</v>
      </c>
      <c r="S1418" s="2">
        <f t="shared" si="299"/>
        <v>0</v>
      </c>
      <c r="T1418" s="19">
        <f t="shared" si="300"/>
        <v>81.808388333333298</v>
      </c>
      <c r="U1418" s="19">
        <f t="shared" si="293"/>
        <v>0</v>
      </c>
      <c r="V1418">
        <f t="shared" si="301"/>
        <v>2015</v>
      </c>
    </row>
    <row r="1419" spans="1:22" x14ac:dyDescent="0.25">
      <c r="A1419" s="5">
        <v>1417</v>
      </c>
      <c r="B1419" s="1">
        <v>42296</v>
      </c>
      <c r="C1419" s="2">
        <v>173.87973</v>
      </c>
      <c r="D1419" s="2">
        <v>123.47827100000001</v>
      </c>
      <c r="E1419" s="9">
        <f t="shared" si="302"/>
        <v>7.7031757200492734</v>
      </c>
      <c r="F1419" s="2">
        <f t="array" ref="F1419:G1419">LINEST(C1319:C1418,D1319:D1418)</f>
        <v>1.1679928555303682</v>
      </c>
      <c r="G1419" s="2">
        <v>21.954815938708066</v>
      </c>
      <c r="H1419" s="2">
        <f t="shared" si="303"/>
        <v>166.17655427995072</v>
      </c>
      <c r="I1419" s="4">
        <f t="shared" si="289"/>
        <v>1.1125017243571886</v>
      </c>
      <c r="J1419" t="str">
        <f>_xlfn.IFS(I1419&gt;Backtesting!$H$15,IF(OR(J1418=$J$3,J1418=$J$5),$J$5,$J$3),I1419&lt;-Backtesting!$H$15,IF(OR(J1418=$J$4,J1418=$J$5),$J$5,$J$4),TRUE,IF(OR(J1418=$J$7,J1418=$J$6),$J$7,$J$6))</f>
        <v>Do nothing</v>
      </c>
      <c r="K1419" t="str">
        <f t="shared" si="290"/>
        <v>Null</v>
      </c>
      <c r="L1419" t="str">
        <f t="shared" si="291"/>
        <v>Null</v>
      </c>
      <c r="M1419" s="7">
        <f t="shared" si="294"/>
        <v>0</v>
      </c>
      <c r="N1419" s="7">
        <f t="shared" si="295"/>
        <v>0</v>
      </c>
      <c r="O1419" s="10">
        <f t="shared" si="296"/>
        <v>0</v>
      </c>
      <c r="P1419" s="4">
        <f t="shared" si="292"/>
        <v>81.808388333333298</v>
      </c>
      <c r="Q1419" s="19">
        <f t="shared" si="297"/>
        <v>81.808388333333298</v>
      </c>
      <c r="R1419" s="2">
        <f t="shared" si="298"/>
        <v>0</v>
      </c>
      <c r="S1419" s="2">
        <f t="shared" si="299"/>
        <v>0</v>
      </c>
      <c r="T1419" s="19">
        <f t="shared" si="300"/>
        <v>81.808388333333298</v>
      </c>
      <c r="U1419" s="19">
        <f t="shared" si="293"/>
        <v>0</v>
      </c>
      <c r="V1419">
        <f t="shared" si="301"/>
        <v>2015</v>
      </c>
    </row>
    <row r="1420" spans="1:22" x14ac:dyDescent="0.25">
      <c r="A1420" s="5">
        <v>1418</v>
      </c>
      <c r="B1420" s="1">
        <v>42297</v>
      </c>
      <c r="C1420" s="2">
        <v>172.044601</v>
      </c>
      <c r="D1420" s="2">
        <v>121.769218</v>
      </c>
      <c r="E1420" s="9">
        <f t="shared" si="302"/>
        <v>7.7781001041519175</v>
      </c>
      <c r="F1420" s="2">
        <f t="array" ref="F1420:G1420">LINEST(C1320:C1419,D1320:D1419)</f>
        <v>1.1597054858312863</v>
      </c>
      <c r="G1420" s="2">
        <v>23.050070775862281</v>
      </c>
      <c r="H1420" s="2">
        <f t="shared" si="303"/>
        <v>164.26650089584808</v>
      </c>
      <c r="I1420" s="4">
        <f t="shared" ref="I1420:I1483" si="304">(E1420-AVERAGE(E1320:E1419))/_xlfn.STDEV.S(E1320:E1419)</f>
        <v>1.1042549675651063</v>
      </c>
      <c r="J1420" t="str">
        <f>_xlfn.IFS(I1420&gt;Backtesting!$H$15,IF(OR(J1419=$J$3,J1419=$J$5),$J$5,$J$3),I1420&lt;-Backtesting!$H$15,IF(OR(J1419=$J$4,J1419=$J$5),$J$5,$J$4),TRUE,IF(OR(J1419=$J$7,J1419=$J$6),$J$7,$J$6))</f>
        <v>Do nothing</v>
      </c>
      <c r="K1420" t="str">
        <f t="shared" ref="K1420:K1483" si="305">_xlfn.IFS($J1420=$J$5,K1419,$J1420=$J$3,"SCB",$J1420=$J$4,"KBANK",TRUE,"Null")</f>
        <v>Null</v>
      </c>
      <c r="L1420" t="str">
        <f t="shared" ref="L1420:L1483" si="306">_xlfn.IFS($J1420=$J$5,L1419,$J1420=$J$3,"KBANK",$J1420=$J$4,"SCB",TRUE,"Null")</f>
        <v>Null</v>
      </c>
      <c r="M1420" s="7">
        <f t="shared" si="294"/>
        <v>0</v>
      </c>
      <c r="N1420" s="7">
        <f t="shared" si="295"/>
        <v>0</v>
      </c>
      <c r="O1420" s="10">
        <f t="shared" si="296"/>
        <v>0</v>
      </c>
      <c r="P1420" s="4">
        <f t="shared" ref="P1420:P1483" si="307">Q1419</f>
        <v>81.808388333333298</v>
      </c>
      <c r="Q1420" s="19">
        <f t="shared" si="297"/>
        <v>81.808388333333298</v>
      </c>
      <c r="R1420" s="2">
        <f t="shared" si="298"/>
        <v>0</v>
      </c>
      <c r="S1420" s="2">
        <f t="shared" si="299"/>
        <v>0</v>
      </c>
      <c r="T1420" s="19">
        <f t="shared" si="300"/>
        <v>81.808388333333298</v>
      </c>
      <c r="U1420" s="19">
        <f t="shared" ref="U1420:U1483" si="308">LN(T1420/T1419)</f>
        <v>0</v>
      </c>
      <c r="V1420">
        <f t="shared" si="301"/>
        <v>2015</v>
      </c>
    </row>
    <row r="1421" spans="1:22" x14ac:dyDescent="0.25">
      <c r="A1421" s="5">
        <v>1419</v>
      </c>
      <c r="B1421" s="1">
        <v>42298</v>
      </c>
      <c r="C1421" s="2">
        <v>169.75065599999999</v>
      </c>
      <c r="D1421" s="2">
        <v>122.196495</v>
      </c>
      <c r="E1421" s="9">
        <f t="shared" si="302"/>
        <v>4.8910677926900235</v>
      </c>
      <c r="F1421" s="2">
        <f t="array" ref="F1421:G1421">LINEST(C1321:C1420,D1321:D1420)</f>
        <v>1.1538522850567896</v>
      </c>
      <c r="G1421" s="2">
        <v>23.862883225629417</v>
      </c>
      <c r="H1421" s="2">
        <f t="shared" si="303"/>
        <v>164.85958820730997</v>
      </c>
      <c r="I1421" s="4">
        <f t="shared" si="304"/>
        <v>0.59437693894099475</v>
      </c>
      <c r="J1421" t="str">
        <f>_xlfn.IFS(I1421&gt;Backtesting!$H$15,IF(OR(J1420=$J$3,J1420=$J$5),$J$5,$J$3),I1421&lt;-Backtesting!$H$15,IF(OR(J1420=$J$4,J1420=$J$5),$J$5,$J$4),TRUE,IF(OR(J1420=$J$7,J1420=$J$6),$J$7,$J$6))</f>
        <v>Do nothing</v>
      </c>
      <c r="K1421" t="str">
        <f t="shared" si="305"/>
        <v>Null</v>
      </c>
      <c r="L1421" t="str">
        <f t="shared" si="306"/>
        <v>Null</v>
      </c>
      <c r="M1421" s="7">
        <f t="shared" si="294"/>
        <v>0</v>
      </c>
      <c r="N1421" s="7">
        <f t="shared" si="295"/>
        <v>0</v>
      </c>
      <c r="O1421" s="10">
        <f t="shared" si="296"/>
        <v>0</v>
      </c>
      <c r="P1421" s="4">
        <f t="shared" si="307"/>
        <v>81.808388333333298</v>
      </c>
      <c r="Q1421" s="19">
        <f t="shared" si="297"/>
        <v>81.808388333333298</v>
      </c>
      <c r="R1421" s="2">
        <f t="shared" si="298"/>
        <v>0</v>
      </c>
      <c r="S1421" s="2">
        <f t="shared" si="299"/>
        <v>0</v>
      </c>
      <c r="T1421" s="19">
        <f t="shared" si="300"/>
        <v>81.808388333333298</v>
      </c>
      <c r="U1421" s="19">
        <f t="shared" si="308"/>
        <v>0</v>
      </c>
      <c r="V1421">
        <f t="shared" si="301"/>
        <v>2015</v>
      </c>
    </row>
    <row r="1422" spans="1:22" x14ac:dyDescent="0.25">
      <c r="A1422" s="5">
        <v>1420</v>
      </c>
      <c r="B1422" s="1">
        <v>42299</v>
      </c>
      <c r="C1422" s="2">
        <v>170.209473</v>
      </c>
      <c r="D1422" s="2">
        <v>122.196495</v>
      </c>
      <c r="E1422" s="9">
        <f t="shared" si="302"/>
        <v>5.2892056609901204</v>
      </c>
      <c r="F1422" s="2">
        <f t="array" ref="F1422:G1422">LINEST(C1322:C1421,D1322:D1421)</f>
        <v>1.1518775939568353</v>
      </c>
      <c r="G1422" s="2">
        <v>24.164862688451421</v>
      </c>
      <c r="H1422" s="2">
        <f t="shared" si="303"/>
        <v>164.92026733900988</v>
      </c>
      <c r="I1422" s="4">
        <f t="shared" si="304"/>
        <v>0.64798208327422557</v>
      </c>
      <c r="J1422" t="str">
        <f>_xlfn.IFS(I1422&gt;Backtesting!$H$15,IF(OR(J1421=$J$3,J1421=$J$5),$J$5,$J$3),I1422&lt;-Backtesting!$H$15,IF(OR(J1421=$J$4,J1421=$J$5),$J$5,$J$4),TRUE,IF(OR(J1421=$J$7,J1421=$J$6),$J$7,$J$6))</f>
        <v>Do nothing</v>
      </c>
      <c r="K1422" t="str">
        <f t="shared" si="305"/>
        <v>Null</v>
      </c>
      <c r="L1422" t="str">
        <f t="shared" si="306"/>
        <v>Null</v>
      </c>
      <c r="M1422" s="7">
        <f t="shared" si="294"/>
        <v>0</v>
      </c>
      <c r="N1422" s="7">
        <f t="shared" si="295"/>
        <v>0</v>
      </c>
      <c r="O1422" s="10">
        <f t="shared" si="296"/>
        <v>0</v>
      </c>
      <c r="P1422" s="4">
        <f t="shared" si="307"/>
        <v>81.808388333333298</v>
      </c>
      <c r="Q1422" s="19">
        <f t="shared" si="297"/>
        <v>81.808388333333298</v>
      </c>
      <c r="R1422" s="2">
        <f t="shared" si="298"/>
        <v>0</v>
      </c>
      <c r="S1422" s="2">
        <f t="shared" si="299"/>
        <v>0</v>
      </c>
      <c r="T1422" s="19">
        <f t="shared" si="300"/>
        <v>81.808388333333298</v>
      </c>
      <c r="U1422" s="19">
        <f t="shared" si="308"/>
        <v>0</v>
      </c>
      <c r="V1422">
        <f t="shared" si="301"/>
        <v>2015</v>
      </c>
    </row>
    <row r="1423" spans="1:22" x14ac:dyDescent="0.25">
      <c r="A1423" s="5">
        <v>1421</v>
      </c>
      <c r="B1423" s="1">
        <v>42303</v>
      </c>
      <c r="C1423" s="2">
        <v>166.53916899999999</v>
      </c>
      <c r="D1423" s="2">
        <v>121.34195699999999</v>
      </c>
      <c r="E1423" s="9">
        <f t="shared" si="302"/>
        <v>2.536929695932912</v>
      </c>
      <c r="F1423" s="2">
        <f t="array" ref="F1423:G1423">LINEST(C1323:C1422,D1323:D1422)</f>
        <v>1.14846326288726</v>
      </c>
      <c r="G1423" s="2">
        <v>24.645459442721489</v>
      </c>
      <c r="H1423" s="2">
        <f t="shared" si="303"/>
        <v>164.00223930406707</v>
      </c>
      <c r="I1423" s="4">
        <f t="shared" si="304"/>
        <v>0.15067397111352965</v>
      </c>
      <c r="J1423" t="str">
        <f>_xlfn.IFS(I1423&gt;Backtesting!$H$15,IF(OR(J1422=$J$3,J1422=$J$5),$J$5,$J$3),I1423&lt;-Backtesting!$H$15,IF(OR(J1422=$J$4,J1422=$J$5),$J$5,$J$4),TRUE,IF(OR(J1422=$J$7,J1422=$J$6),$J$7,$J$6))</f>
        <v>Do nothing</v>
      </c>
      <c r="K1423" t="str">
        <f t="shared" si="305"/>
        <v>Null</v>
      </c>
      <c r="L1423" t="str">
        <f t="shared" si="306"/>
        <v>Null</v>
      </c>
      <c r="M1423" s="7">
        <f t="shared" si="294"/>
        <v>0</v>
      </c>
      <c r="N1423" s="7">
        <f t="shared" si="295"/>
        <v>0</v>
      </c>
      <c r="O1423" s="10">
        <f t="shared" si="296"/>
        <v>0</v>
      </c>
      <c r="P1423" s="4">
        <f t="shared" si="307"/>
        <v>81.808388333333298</v>
      </c>
      <c r="Q1423" s="19">
        <f t="shared" si="297"/>
        <v>81.808388333333298</v>
      </c>
      <c r="R1423" s="2">
        <f t="shared" si="298"/>
        <v>0</v>
      </c>
      <c r="S1423" s="2">
        <f t="shared" si="299"/>
        <v>0</v>
      </c>
      <c r="T1423" s="19">
        <f t="shared" si="300"/>
        <v>81.808388333333298</v>
      </c>
      <c r="U1423" s="19">
        <f t="shared" si="308"/>
        <v>0</v>
      </c>
      <c r="V1423">
        <f t="shared" si="301"/>
        <v>2015</v>
      </c>
    </row>
    <row r="1424" spans="1:22" x14ac:dyDescent="0.25">
      <c r="A1424" s="5">
        <v>1422</v>
      </c>
      <c r="B1424" s="1">
        <v>42304</v>
      </c>
      <c r="C1424" s="2">
        <v>164.24525499999999</v>
      </c>
      <c r="D1424" s="2">
        <v>120.487442</v>
      </c>
      <c r="E1424" s="9">
        <f t="shared" si="302"/>
        <v>1.1977903263401402</v>
      </c>
      <c r="F1424" s="2">
        <f t="array" ref="F1424:G1424">LINEST(C1324:C1423,D1324:D1423)</f>
        <v>1.1437419866999869</v>
      </c>
      <c r="G1424" s="2">
        <v>25.240918388180404</v>
      </c>
      <c r="H1424" s="2">
        <f t="shared" si="303"/>
        <v>163.04746467365985</v>
      </c>
      <c r="I1424" s="4">
        <f t="shared" si="304"/>
        <v>-9.7171463833974098E-2</v>
      </c>
      <c r="J1424" t="str">
        <f>_xlfn.IFS(I1424&gt;Backtesting!$H$15,IF(OR(J1423=$J$3,J1423=$J$5),$J$5,$J$3),I1424&lt;-Backtesting!$H$15,IF(OR(J1423=$J$4,J1423=$J$5),$J$5,$J$4),TRUE,IF(OR(J1423=$J$7,J1423=$J$6),$J$7,$J$6))</f>
        <v>Do nothing</v>
      </c>
      <c r="K1424" t="str">
        <f t="shared" si="305"/>
        <v>Null</v>
      </c>
      <c r="L1424" t="str">
        <f t="shared" si="306"/>
        <v>Null</v>
      </c>
      <c r="M1424" s="7">
        <f t="shared" si="294"/>
        <v>0</v>
      </c>
      <c r="N1424" s="7">
        <f t="shared" si="295"/>
        <v>0</v>
      </c>
      <c r="O1424" s="10">
        <f t="shared" si="296"/>
        <v>0</v>
      </c>
      <c r="P1424" s="4">
        <f t="shared" si="307"/>
        <v>81.808388333333298</v>
      </c>
      <c r="Q1424" s="19">
        <f t="shared" si="297"/>
        <v>81.808388333333298</v>
      </c>
      <c r="R1424" s="2">
        <f t="shared" si="298"/>
        <v>0</v>
      </c>
      <c r="S1424" s="2">
        <f t="shared" si="299"/>
        <v>0</v>
      </c>
      <c r="T1424" s="19">
        <f t="shared" si="300"/>
        <v>81.808388333333298</v>
      </c>
      <c r="U1424" s="19">
        <f t="shared" si="308"/>
        <v>0</v>
      </c>
      <c r="V1424">
        <f t="shared" si="301"/>
        <v>2015</v>
      </c>
    </row>
    <row r="1425" spans="1:22" x14ac:dyDescent="0.25">
      <c r="A1425" s="5">
        <v>1423</v>
      </c>
      <c r="B1425" s="1">
        <v>42305</v>
      </c>
      <c r="C1425" s="2">
        <v>161.49252300000001</v>
      </c>
      <c r="D1425" s="2">
        <v>117.069344</v>
      </c>
      <c r="E1425" s="9">
        <f t="shared" si="302"/>
        <v>2.3248138031378005</v>
      </c>
      <c r="F1425" s="2">
        <f t="array" ref="F1425:G1425">LINEST(C1325:C1424,D1325:D1424)</f>
        <v>1.1384288822726627</v>
      </c>
      <c r="G1425" s="2">
        <v>25.892586758548362</v>
      </c>
      <c r="H1425" s="2">
        <f t="shared" si="303"/>
        <v>159.16770919686221</v>
      </c>
      <c r="I1425" s="4">
        <f t="shared" si="304"/>
        <v>9.2195122812532504E-2</v>
      </c>
      <c r="J1425" t="str">
        <f>_xlfn.IFS(I1425&gt;Backtesting!$H$15,IF(OR(J1424=$J$3,J1424=$J$5),$J$5,$J$3),I1425&lt;-Backtesting!$H$15,IF(OR(J1424=$J$4,J1424=$J$5),$J$5,$J$4),TRUE,IF(OR(J1424=$J$7,J1424=$J$6),$J$7,$J$6))</f>
        <v>Do nothing</v>
      </c>
      <c r="K1425" t="str">
        <f t="shared" si="305"/>
        <v>Null</v>
      </c>
      <c r="L1425" t="str">
        <f t="shared" si="306"/>
        <v>Null</v>
      </c>
      <c r="M1425" s="7">
        <f t="shared" si="294"/>
        <v>0</v>
      </c>
      <c r="N1425" s="7">
        <f t="shared" si="295"/>
        <v>0</v>
      </c>
      <c r="O1425" s="10">
        <f t="shared" si="296"/>
        <v>0</v>
      </c>
      <c r="P1425" s="4">
        <f t="shared" si="307"/>
        <v>81.808388333333298</v>
      </c>
      <c r="Q1425" s="19">
        <f t="shared" si="297"/>
        <v>81.808388333333298</v>
      </c>
      <c r="R1425" s="2">
        <f t="shared" si="298"/>
        <v>0</v>
      </c>
      <c r="S1425" s="2">
        <f t="shared" si="299"/>
        <v>0</v>
      </c>
      <c r="T1425" s="19">
        <f t="shared" si="300"/>
        <v>81.808388333333298</v>
      </c>
      <c r="U1425" s="19">
        <f t="shared" si="308"/>
        <v>0</v>
      </c>
      <c r="V1425">
        <f t="shared" si="301"/>
        <v>2015</v>
      </c>
    </row>
    <row r="1426" spans="1:22" x14ac:dyDescent="0.25">
      <c r="A1426" s="5">
        <v>1424</v>
      </c>
      <c r="B1426" s="1">
        <v>42306</v>
      </c>
      <c r="C1426" s="2">
        <v>158.28102100000001</v>
      </c>
      <c r="D1426" s="2">
        <v>114.50580600000001</v>
      </c>
      <c r="E1426" s="9">
        <f t="shared" si="302"/>
        <v>1.9189230832832038</v>
      </c>
      <c r="F1426" s="2">
        <f t="array" ref="F1426:G1426">LINEST(C1326:C1425,D1326:D1425)</f>
        <v>1.1264667733953886</v>
      </c>
      <c r="G1426" s="2">
        <v>27.375112096858459</v>
      </c>
      <c r="H1426" s="2">
        <f t="shared" si="303"/>
        <v>156.36209791671681</v>
      </c>
      <c r="I1426" s="4">
        <f t="shared" si="304"/>
        <v>9.2381772609427433E-3</v>
      </c>
      <c r="J1426" t="str">
        <f>_xlfn.IFS(I1426&gt;Backtesting!$H$15,IF(OR(J1425=$J$3,J1425=$J$5),$J$5,$J$3),I1426&lt;-Backtesting!$H$15,IF(OR(J1425=$J$4,J1425=$J$5),$J$5,$J$4),TRUE,IF(OR(J1425=$J$7,J1425=$J$6),$J$7,$J$6))</f>
        <v>Do nothing</v>
      </c>
      <c r="K1426" t="str">
        <f t="shared" si="305"/>
        <v>Null</v>
      </c>
      <c r="L1426" t="str">
        <f t="shared" si="306"/>
        <v>Null</v>
      </c>
      <c r="M1426" s="7">
        <f t="shared" si="294"/>
        <v>0</v>
      </c>
      <c r="N1426" s="7">
        <f t="shared" si="295"/>
        <v>0</v>
      </c>
      <c r="O1426" s="10">
        <f t="shared" si="296"/>
        <v>0</v>
      </c>
      <c r="P1426" s="4">
        <f t="shared" si="307"/>
        <v>81.808388333333298</v>
      </c>
      <c r="Q1426" s="19">
        <f t="shared" si="297"/>
        <v>81.808388333333298</v>
      </c>
      <c r="R1426" s="2">
        <f t="shared" si="298"/>
        <v>0</v>
      </c>
      <c r="S1426" s="2">
        <f t="shared" si="299"/>
        <v>0</v>
      </c>
      <c r="T1426" s="19">
        <f t="shared" si="300"/>
        <v>81.808388333333298</v>
      </c>
      <c r="U1426" s="19">
        <f t="shared" si="308"/>
        <v>0</v>
      </c>
      <c r="V1426">
        <f t="shared" si="301"/>
        <v>2015</v>
      </c>
    </row>
    <row r="1427" spans="1:22" x14ac:dyDescent="0.25">
      <c r="A1427" s="5">
        <v>1425</v>
      </c>
      <c r="B1427" s="1">
        <v>42307</v>
      </c>
      <c r="C1427" s="2">
        <v>158.28102100000001</v>
      </c>
      <c r="D1427" s="2">
        <v>114.07854500000001</v>
      </c>
      <c r="E1427" s="9">
        <f t="shared" si="302"/>
        <v>2.2352155539410887</v>
      </c>
      <c r="F1427" s="2">
        <f t="array" ref="F1427:G1427">LINEST(C1327:C1426,D1327:D1426)</f>
        <v>1.1079441576323497</v>
      </c>
      <c r="G1427" s="2">
        <v>29.653148002109816</v>
      </c>
      <c r="H1427" s="2">
        <f t="shared" si="303"/>
        <v>156.04580544605892</v>
      </c>
      <c r="I1427" s="4">
        <f t="shared" si="304"/>
        <v>5.6959646795176289E-2</v>
      </c>
      <c r="J1427" t="str">
        <f>_xlfn.IFS(I1427&gt;Backtesting!$H$15,IF(OR(J1426=$J$3,J1426=$J$5),$J$5,$J$3),I1427&lt;-Backtesting!$H$15,IF(OR(J1426=$J$4,J1426=$J$5),$J$5,$J$4),TRUE,IF(OR(J1426=$J$7,J1426=$J$6),$J$7,$J$6))</f>
        <v>Do nothing</v>
      </c>
      <c r="K1427" t="str">
        <f t="shared" si="305"/>
        <v>Null</v>
      </c>
      <c r="L1427" t="str">
        <f t="shared" si="306"/>
        <v>Null</v>
      </c>
      <c r="M1427" s="7">
        <f t="shared" si="294"/>
        <v>0</v>
      </c>
      <c r="N1427" s="7">
        <f t="shared" si="295"/>
        <v>0</v>
      </c>
      <c r="O1427" s="10">
        <f t="shared" si="296"/>
        <v>0</v>
      </c>
      <c r="P1427" s="4">
        <f t="shared" si="307"/>
        <v>81.808388333333298</v>
      </c>
      <c r="Q1427" s="19">
        <f t="shared" si="297"/>
        <v>81.808388333333298</v>
      </c>
      <c r="R1427" s="2">
        <f t="shared" si="298"/>
        <v>0</v>
      </c>
      <c r="S1427" s="2">
        <f t="shared" si="299"/>
        <v>0</v>
      </c>
      <c r="T1427" s="19">
        <f t="shared" si="300"/>
        <v>81.808388333333298</v>
      </c>
      <c r="U1427" s="19">
        <f t="shared" si="308"/>
        <v>0</v>
      </c>
      <c r="V1427">
        <f t="shared" si="301"/>
        <v>2015</v>
      </c>
    </row>
    <row r="1428" spans="1:22" x14ac:dyDescent="0.25">
      <c r="A1428" s="5">
        <v>1426</v>
      </c>
      <c r="B1428" s="1">
        <v>42310</v>
      </c>
      <c r="C1428" s="2">
        <v>163.32768200000001</v>
      </c>
      <c r="D1428" s="2">
        <v>118.351158</v>
      </c>
      <c r="E1428" s="9">
        <f t="shared" si="302"/>
        <v>2.4594327047473143</v>
      </c>
      <c r="F1428" s="2">
        <f t="array" ref="F1428:G1428">LINEST(C1328:C1427,D1328:D1427)</f>
        <v>1.088339940227103</v>
      </c>
      <c r="G1428" s="2">
        <v>32.061957071724265</v>
      </c>
      <c r="H1428" s="2">
        <f t="shared" si="303"/>
        <v>160.8682492952527</v>
      </c>
      <c r="I1428" s="4">
        <f t="shared" si="304"/>
        <v>8.845124294845351E-2</v>
      </c>
      <c r="J1428" t="str">
        <f>_xlfn.IFS(I1428&gt;Backtesting!$H$15,IF(OR(J1427=$J$3,J1427=$J$5),$J$5,$J$3),I1428&lt;-Backtesting!$H$15,IF(OR(J1427=$J$4,J1427=$J$5),$J$5,$J$4),TRUE,IF(OR(J1427=$J$7,J1427=$J$6),$J$7,$J$6))</f>
        <v>Do nothing</v>
      </c>
      <c r="K1428" t="str">
        <f t="shared" si="305"/>
        <v>Null</v>
      </c>
      <c r="L1428" t="str">
        <f t="shared" si="306"/>
        <v>Null</v>
      </c>
      <c r="M1428" s="7">
        <f t="shared" si="294"/>
        <v>0</v>
      </c>
      <c r="N1428" s="7">
        <f t="shared" si="295"/>
        <v>0</v>
      </c>
      <c r="O1428" s="10">
        <f t="shared" si="296"/>
        <v>0</v>
      </c>
      <c r="P1428" s="4">
        <f t="shared" si="307"/>
        <v>81.808388333333298</v>
      </c>
      <c r="Q1428" s="19">
        <f t="shared" si="297"/>
        <v>81.808388333333298</v>
      </c>
      <c r="R1428" s="2">
        <f t="shared" si="298"/>
        <v>0</v>
      </c>
      <c r="S1428" s="2">
        <f t="shared" si="299"/>
        <v>0</v>
      </c>
      <c r="T1428" s="19">
        <f t="shared" si="300"/>
        <v>81.808388333333298</v>
      </c>
      <c r="U1428" s="19">
        <f t="shared" si="308"/>
        <v>0</v>
      </c>
      <c r="V1428">
        <f t="shared" si="301"/>
        <v>2015</v>
      </c>
    </row>
    <row r="1429" spans="1:22" x14ac:dyDescent="0.25">
      <c r="A1429" s="5">
        <v>1427</v>
      </c>
      <c r="B1429" s="1">
        <v>42311</v>
      </c>
      <c r="C1429" s="2">
        <v>162.41011</v>
      </c>
      <c r="D1429" s="2">
        <v>117.92388200000001</v>
      </c>
      <c r="E1429" s="9">
        <f t="shared" si="302"/>
        <v>1.9315751450646701</v>
      </c>
      <c r="F1429" s="2">
        <f t="array" ref="F1429:G1429">LINEST(C1329:C1428,D1329:D1428)</f>
        <v>1.0731997284570058</v>
      </c>
      <c r="G1429" s="2">
        <v>33.922656713939347</v>
      </c>
      <c r="H1429" s="2">
        <f t="shared" si="303"/>
        <v>160.47853485493533</v>
      </c>
      <c r="I1429" s="4">
        <f t="shared" si="304"/>
        <v>-1.6767149172709432E-2</v>
      </c>
      <c r="J1429" t="str">
        <f>_xlfn.IFS(I1429&gt;Backtesting!$H$15,IF(OR(J1428=$J$3,J1428=$J$5),$J$5,$J$3),I1429&lt;-Backtesting!$H$15,IF(OR(J1428=$J$4,J1428=$J$5),$J$5,$J$4),TRUE,IF(OR(J1428=$J$7,J1428=$J$6),$J$7,$J$6))</f>
        <v>Do nothing</v>
      </c>
      <c r="K1429" t="str">
        <f t="shared" si="305"/>
        <v>Null</v>
      </c>
      <c r="L1429" t="str">
        <f t="shared" si="306"/>
        <v>Null</v>
      </c>
      <c r="M1429" s="7">
        <f t="shared" si="294"/>
        <v>0</v>
      </c>
      <c r="N1429" s="7">
        <f t="shared" si="295"/>
        <v>0</v>
      </c>
      <c r="O1429" s="10">
        <f t="shared" si="296"/>
        <v>0</v>
      </c>
      <c r="P1429" s="4">
        <f t="shared" si="307"/>
        <v>81.808388333333298</v>
      </c>
      <c r="Q1429" s="19">
        <f t="shared" si="297"/>
        <v>81.808388333333298</v>
      </c>
      <c r="R1429" s="2">
        <f t="shared" si="298"/>
        <v>0</v>
      </c>
      <c r="S1429" s="2">
        <f t="shared" si="299"/>
        <v>0</v>
      </c>
      <c r="T1429" s="19">
        <f t="shared" si="300"/>
        <v>81.808388333333298</v>
      </c>
      <c r="U1429" s="19">
        <f t="shared" si="308"/>
        <v>0</v>
      </c>
      <c r="V1429">
        <f t="shared" si="301"/>
        <v>2015</v>
      </c>
    </row>
    <row r="1430" spans="1:22" x14ac:dyDescent="0.25">
      <c r="A1430" s="5">
        <v>1428</v>
      </c>
      <c r="B1430" s="1">
        <v>42312</v>
      </c>
      <c r="C1430" s="2">
        <v>162.86888099999999</v>
      </c>
      <c r="D1430" s="2">
        <v>118.351158</v>
      </c>
      <c r="E1430" s="9">
        <f t="shared" si="302"/>
        <v>1.8705379877804376</v>
      </c>
      <c r="F1430" s="2">
        <f t="array" ref="F1430:G1430">LINEST(C1330:C1429,D1330:D1429)</f>
        <v>1.0576851318757392</v>
      </c>
      <c r="G1430" s="2">
        <v>35.820082855343088</v>
      </c>
      <c r="H1430" s="2">
        <f t="shared" si="303"/>
        <v>160.99834301221955</v>
      </c>
      <c r="I1430" s="4">
        <f t="shared" si="304"/>
        <v>-3.7184673590313383E-2</v>
      </c>
      <c r="J1430" t="str">
        <f>_xlfn.IFS(I1430&gt;Backtesting!$H$15,IF(OR(J1429=$J$3,J1429=$J$5),$J$5,$J$3),I1430&lt;-Backtesting!$H$15,IF(OR(J1429=$J$4,J1429=$J$5),$J$5,$J$4),TRUE,IF(OR(J1429=$J$7,J1429=$J$6),$J$7,$J$6))</f>
        <v>Do nothing</v>
      </c>
      <c r="K1430" t="str">
        <f t="shared" si="305"/>
        <v>Null</v>
      </c>
      <c r="L1430" t="str">
        <f t="shared" si="306"/>
        <v>Null</v>
      </c>
      <c r="M1430" s="7">
        <f t="shared" si="294"/>
        <v>0</v>
      </c>
      <c r="N1430" s="7">
        <f t="shared" si="295"/>
        <v>0</v>
      </c>
      <c r="O1430" s="10">
        <f t="shared" si="296"/>
        <v>0</v>
      </c>
      <c r="P1430" s="4">
        <f t="shared" si="307"/>
        <v>81.808388333333298</v>
      </c>
      <c r="Q1430" s="19">
        <f t="shared" si="297"/>
        <v>81.808388333333298</v>
      </c>
      <c r="R1430" s="2">
        <f t="shared" si="298"/>
        <v>0</v>
      </c>
      <c r="S1430" s="2">
        <f t="shared" si="299"/>
        <v>0</v>
      </c>
      <c r="T1430" s="19">
        <f t="shared" si="300"/>
        <v>81.808388333333298</v>
      </c>
      <c r="U1430" s="19">
        <f t="shared" si="308"/>
        <v>0</v>
      </c>
      <c r="V1430">
        <f t="shared" si="301"/>
        <v>2015</v>
      </c>
    </row>
    <row r="1431" spans="1:22" x14ac:dyDescent="0.25">
      <c r="A1431" s="5">
        <v>1429</v>
      </c>
      <c r="B1431" s="1">
        <v>42313</v>
      </c>
      <c r="C1431" s="2">
        <v>162.41011</v>
      </c>
      <c r="D1431" s="2">
        <v>117.069344</v>
      </c>
      <c r="E1431" s="9">
        <f t="shared" si="302"/>
        <v>2.6359441281359182</v>
      </c>
      <c r="F1431" s="2">
        <f t="array" ref="F1431:G1431">LINEST(C1331:C1430,D1331:D1430)</f>
        <v>1.0288682724113107</v>
      </c>
      <c r="G1431" s="2">
        <v>39.325232158258643</v>
      </c>
      <c r="H1431" s="2">
        <f t="shared" si="303"/>
        <v>159.77416587186408</v>
      </c>
      <c r="I1431" s="4">
        <f t="shared" si="304"/>
        <v>9.7643878485536573E-2</v>
      </c>
      <c r="J1431" t="str">
        <f>_xlfn.IFS(I1431&gt;Backtesting!$H$15,IF(OR(J1430=$J$3,J1430=$J$5),$J$5,$J$3),I1431&lt;-Backtesting!$H$15,IF(OR(J1430=$J$4,J1430=$J$5),$J$5,$J$4),TRUE,IF(OR(J1430=$J$7,J1430=$J$6),$J$7,$J$6))</f>
        <v>Do nothing</v>
      </c>
      <c r="K1431" t="str">
        <f t="shared" si="305"/>
        <v>Null</v>
      </c>
      <c r="L1431" t="str">
        <f t="shared" si="306"/>
        <v>Null</v>
      </c>
      <c r="M1431" s="7">
        <f t="shared" si="294"/>
        <v>0</v>
      </c>
      <c r="N1431" s="7">
        <f t="shared" si="295"/>
        <v>0</v>
      </c>
      <c r="O1431" s="10">
        <f t="shared" si="296"/>
        <v>0</v>
      </c>
      <c r="P1431" s="4">
        <f t="shared" si="307"/>
        <v>81.808388333333298</v>
      </c>
      <c r="Q1431" s="19">
        <f t="shared" si="297"/>
        <v>81.808388333333298</v>
      </c>
      <c r="R1431" s="2">
        <f t="shared" si="298"/>
        <v>0</v>
      </c>
      <c r="S1431" s="2">
        <f t="shared" si="299"/>
        <v>0</v>
      </c>
      <c r="T1431" s="19">
        <f t="shared" si="300"/>
        <v>81.808388333333298</v>
      </c>
      <c r="U1431" s="19">
        <f t="shared" si="308"/>
        <v>0</v>
      </c>
      <c r="V1431">
        <f t="shared" si="301"/>
        <v>2015</v>
      </c>
    </row>
    <row r="1432" spans="1:22" x14ac:dyDescent="0.25">
      <c r="A1432" s="5">
        <v>1430</v>
      </c>
      <c r="B1432" s="1">
        <v>42314</v>
      </c>
      <c r="C1432" s="2">
        <v>162.41011</v>
      </c>
      <c r="D1432" s="2">
        <v>117.069344</v>
      </c>
      <c r="E1432" s="9">
        <f t="shared" si="302"/>
        <v>2.4883202763527095</v>
      </c>
      <c r="F1432" s="2">
        <f t="array" ref="F1432:G1432">LINEST(C1332:C1431,D1332:D1431)</f>
        <v>0.99801183787217806</v>
      </c>
      <c r="G1432" s="2">
        <v>43.085198559717043</v>
      </c>
      <c r="H1432" s="2">
        <f t="shared" si="303"/>
        <v>159.92178972364729</v>
      </c>
      <c r="I1432" s="4">
        <f t="shared" si="304"/>
        <v>6.5121335925823753E-2</v>
      </c>
      <c r="J1432" t="str">
        <f>_xlfn.IFS(I1432&gt;Backtesting!$H$15,IF(OR(J1431=$J$3,J1431=$J$5),$J$5,$J$3),I1432&lt;-Backtesting!$H$15,IF(OR(J1431=$J$4,J1431=$J$5),$J$5,$J$4),TRUE,IF(OR(J1431=$J$7,J1431=$J$6),$J$7,$J$6))</f>
        <v>Do nothing</v>
      </c>
      <c r="K1432" t="str">
        <f t="shared" si="305"/>
        <v>Null</v>
      </c>
      <c r="L1432" t="str">
        <f t="shared" si="306"/>
        <v>Null</v>
      </c>
      <c r="M1432" s="7">
        <f t="shared" si="294"/>
        <v>0</v>
      </c>
      <c r="N1432" s="7">
        <f t="shared" si="295"/>
        <v>0</v>
      </c>
      <c r="O1432" s="10">
        <f t="shared" si="296"/>
        <v>0</v>
      </c>
      <c r="P1432" s="4">
        <f t="shared" si="307"/>
        <v>81.808388333333298</v>
      </c>
      <c r="Q1432" s="19">
        <f t="shared" si="297"/>
        <v>81.808388333333298</v>
      </c>
      <c r="R1432" s="2">
        <f t="shared" si="298"/>
        <v>0</v>
      </c>
      <c r="S1432" s="2">
        <f t="shared" si="299"/>
        <v>0</v>
      </c>
      <c r="T1432" s="19">
        <f t="shared" si="300"/>
        <v>81.808388333333298</v>
      </c>
      <c r="U1432" s="19">
        <f t="shared" si="308"/>
        <v>0</v>
      </c>
      <c r="V1432">
        <f t="shared" si="301"/>
        <v>2015</v>
      </c>
    </row>
    <row r="1433" spans="1:22" x14ac:dyDescent="0.25">
      <c r="A1433" s="5">
        <v>1431</v>
      </c>
      <c r="B1433" s="1">
        <v>42317</v>
      </c>
      <c r="C1433" s="2">
        <v>161.95130900000001</v>
      </c>
      <c r="D1433" s="2">
        <v>115.360313</v>
      </c>
      <c r="E1433" s="9">
        <f t="shared" si="302"/>
        <v>3.5929985675798264</v>
      </c>
      <c r="F1433" s="2">
        <f t="array" ref="F1433:G1433">LINEST(C1333:C1432,D1333:D1432)</f>
        <v>0.97762415152709159</v>
      </c>
      <c r="G1433" s="2">
        <v>45.579282315895469</v>
      </c>
      <c r="H1433" s="2">
        <f t="shared" si="303"/>
        <v>158.35831043242018</v>
      </c>
      <c r="I1433" s="4">
        <f t="shared" si="304"/>
        <v>0.25525657694661252</v>
      </c>
      <c r="J1433" t="str">
        <f>_xlfn.IFS(I1433&gt;Backtesting!$H$15,IF(OR(J1432=$J$3,J1432=$J$5),$J$5,$J$3),I1433&lt;-Backtesting!$H$15,IF(OR(J1432=$J$4,J1432=$J$5),$J$5,$J$4),TRUE,IF(OR(J1432=$J$7,J1432=$J$6),$J$7,$J$6))</f>
        <v>Do nothing</v>
      </c>
      <c r="K1433" t="str">
        <f t="shared" si="305"/>
        <v>Null</v>
      </c>
      <c r="L1433" t="str">
        <f t="shared" si="306"/>
        <v>Null</v>
      </c>
      <c r="M1433" s="7">
        <f t="shared" si="294"/>
        <v>0</v>
      </c>
      <c r="N1433" s="7">
        <f t="shared" si="295"/>
        <v>0</v>
      </c>
      <c r="O1433" s="10">
        <f t="shared" si="296"/>
        <v>0</v>
      </c>
      <c r="P1433" s="4">
        <f t="shared" si="307"/>
        <v>81.808388333333298</v>
      </c>
      <c r="Q1433" s="19">
        <f t="shared" si="297"/>
        <v>81.808388333333298</v>
      </c>
      <c r="R1433" s="2">
        <f t="shared" si="298"/>
        <v>0</v>
      </c>
      <c r="S1433" s="2">
        <f t="shared" si="299"/>
        <v>0</v>
      </c>
      <c r="T1433" s="19">
        <f t="shared" si="300"/>
        <v>81.808388333333298</v>
      </c>
      <c r="U1433" s="19">
        <f t="shared" si="308"/>
        <v>0</v>
      </c>
      <c r="V1433">
        <f t="shared" si="301"/>
        <v>2015</v>
      </c>
    </row>
    <row r="1434" spans="1:22" x14ac:dyDescent="0.25">
      <c r="A1434" s="5">
        <v>1432</v>
      </c>
      <c r="B1434" s="1">
        <v>42318</v>
      </c>
      <c r="C1434" s="2">
        <v>160.57496599999999</v>
      </c>
      <c r="D1434" s="2">
        <v>114.07854500000001</v>
      </c>
      <c r="E1434" s="9">
        <f t="shared" si="302"/>
        <v>3.2424332022314672</v>
      </c>
      <c r="F1434" s="2">
        <f t="array" ref="F1434:G1434">LINEST(C1334:C1433,D1334:D1433)</f>
        <v>0.95027875962150332</v>
      </c>
      <c r="G1434" s="2">
        <v>48.926114555742686</v>
      </c>
      <c r="H1434" s="2">
        <f t="shared" si="303"/>
        <v>157.33253279776852</v>
      </c>
      <c r="I1434" s="4">
        <f t="shared" si="304"/>
        <v>0.18017291365523122</v>
      </c>
      <c r="J1434" t="str">
        <f>_xlfn.IFS(I1434&gt;Backtesting!$H$15,IF(OR(J1433=$J$3,J1433=$J$5),$J$5,$J$3),I1434&lt;-Backtesting!$H$15,IF(OR(J1433=$J$4,J1433=$J$5),$J$5,$J$4),TRUE,IF(OR(J1433=$J$7,J1433=$J$6),$J$7,$J$6))</f>
        <v>Do nothing</v>
      </c>
      <c r="K1434" t="str">
        <f t="shared" si="305"/>
        <v>Null</v>
      </c>
      <c r="L1434" t="str">
        <f t="shared" si="306"/>
        <v>Null</v>
      </c>
      <c r="M1434" s="7">
        <f t="shared" si="294"/>
        <v>0</v>
      </c>
      <c r="N1434" s="7">
        <f t="shared" si="295"/>
        <v>0</v>
      </c>
      <c r="O1434" s="10">
        <f t="shared" si="296"/>
        <v>0</v>
      </c>
      <c r="P1434" s="4">
        <f t="shared" si="307"/>
        <v>81.808388333333298</v>
      </c>
      <c r="Q1434" s="19">
        <f t="shared" si="297"/>
        <v>81.808388333333298</v>
      </c>
      <c r="R1434" s="2">
        <f t="shared" si="298"/>
        <v>0</v>
      </c>
      <c r="S1434" s="2">
        <f t="shared" si="299"/>
        <v>0</v>
      </c>
      <c r="T1434" s="19">
        <f t="shared" si="300"/>
        <v>81.808388333333298</v>
      </c>
      <c r="U1434" s="19">
        <f t="shared" si="308"/>
        <v>0</v>
      </c>
      <c r="V1434">
        <f t="shared" si="301"/>
        <v>2015</v>
      </c>
    </row>
    <row r="1435" spans="1:22" x14ac:dyDescent="0.25">
      <c r="A1435" s="5">
        <v>1433</v>
      </c>
      <c r="B1435" s="1">
        <v>42319</v>
      </c>
      <c r="C1435" s="2">
        <v>159.19860800000001</v>
      </c>
      <c r="D1435" s="2">
        <v>113.224014</v>
      </c>
      <c r="E1435" s="9">
        <f t="shared" si="302"/>
        <v>2.448395881100879</v>
      </c>
      <c r="F1435" s="2">
        <f t="array" ref="F1435:G1435">LINEST(C1335:C1434,D1335:D1434)</f>
        <v>0.92554801109258</v>
      </c>
      <c r="G1435" s="2">
        <v>51.955951153280708</v>
      </c>
      <c r="H1435" s="2">
        <f t="shared" si="303"/>
        <v>156.75021211889913</v>
      </c>
      <c r="I1435" s="4">
        <f t="shared" si="304"/>
        <v>1.9685670702311611E-2</v>
      </c>
      <c r="J1435" t="str">
        <f>_xlfn.IFS(I1435&gt;Backtesting!$H$15,IF(OR(J1434=$J$3,J1434=$J$5),$J$5,$J$3),I1435&lt;-Backtesting!$H$15,IF(OR(J1434=$J$4,J1434=$J$5),$J$5,$J$4),TRUE,IF(OR(J1434=$J$7,J1434=$J$6),$J$7,$J$6))</f>
        <v>Do nothing</v>
      </c>
      <c r="K1435" t="str">
        <f t="shared" si="305"/>
        <v>Null</v>
      </c>
      <c r="L1435" t="str">
        <f t="shared" si="306"/>
        <v>Null</v>
      </c>
      <c r="M1435" s="7">
        <f t="shared" si="294"/>
        <v>0</v>
      </c>
      <c r="N1435" s="7">
        <f t="shared" si="295"/>
        <v>0</v>
      </c>
      <c r="O1435" s="10">
        <f t="shared" si="296"/>
        <v>0</v>
      </c>
      <c r="P1435" s="4">
        <f t="shared" si="307"/>
        <v>81.808388333333298</v>
      </c>
      <c r="Q1435" s="19">
        <f t="shared" si="297"/>
        <v>81.808388333333298</v>
      </c>
      <c r="R1435" s="2">
        <f t="shared" si="298"/>
        <v>0</v>
      </c>
      <c r="S1435" s="2">
        <f t="shared" si="299"/>
        <v>0</v>
      </c>
      <c r="T1435" s="19">
        <f t="shared" si="300"/>
        <v>81.808388333333298</v>
      </c>
      <c r="U1435" s="19">
        <f t="shared" si="308"/>
        <v>0</v>
      </c>
      <c r="V1435">
        <f t="shared" si="301"/>
        <v>2015</v>
      </c>
    </row>
    <row r="1436" spans="1:22" x14ac:dyDescent="0.25">
      <c r="A1436" s="5">
        <v>1434</v>
      </c>
      <c r="B1436" s="1">
        <v>42320</v>
      </c>
      <c r="C1436" s="2">
        <v>162.86888099999999</v>
      </c>
      <c r="D1436" s="2">
        <v>116.214851</v>
      </c>
      <c r="E1436" s="9">
        <f t="shared" si="302"/>
        <v>3.1932450835105328</v>
      </c>
      <c r="F1436" s="2">
        <f t="array" ref="F1436:G1436">LINEST(C1336:C1435,D1336:D1435)</f>
        <v>0.89599463371523125</v>
      </c>
      <c r="G1436" s="2">
        <v>55.547753062474285</v>
      </c>
      <c r="H1436" s="2">
        <f t="shared" si="303"/>
        <v>159.67563591648945</v>
      </c>
      <c r="I1436" s="4">
        <f t="shared" si="304"/>
        <v>0.14790147622084129</v>
      </c>
      <c r="J1436" t="str">
        <f>_xlfn.IFS(I1436&gt;Backtesting!$H$15,IF(OR(J1435=$J$3,J1435=$J$5),$J$5,$J$3),I1436&lt;-Backtesting!$H$15,IF(OR(J1435=$J$4,J1435=$J$5),$J$5,$J$4),TRUE,IF(OR(J1435=$J$7,J1435=$J$6),$J$7,$J$6))</f>
        <v>Do nothing</v>
      </c>
      <c r="K1436" t="str">
        <f t="shared" si="305"/>
        <v>Null</v>
      </c>
      <c r="L1436" t="str">
        <f t="shared" si="306"/>
        <v>Null</v>
      </c>
      <c r="M1436" s="7">
        <f t="shared" si="294"/>
        <v>0</v>
      </c>
      <c r="N1436" s="7">
        <f t="shared" si="295"/>
        <v>0</v>
      </c>
      <c r="O1436" s="10">
        <f t="shared" si="296"/>
        <v>0</v>
      </c>
      <c r="P1436" s="4">
        <f t="shared" si="307"/>
        <v>81.808388333333298</v>
      </c>
      <c r="Q1436" s="19">
        <f t="shared" si="297"/>
        <v>81.808388333333298</v>
      </c>
      <c r="R1436" s="2">
        <f t="shared" si="298"/>
        <v>0</v>
      </c>
      <c r="S1436" s="2">
        <f t="shared" si="299"/>
        <v>0</v>
      </c>
      <c r="T1436" s="19">
        <f t="shared" si="300"/>
        <v>81.808388333333298</v>
      </c>
      <c r="U1436" s="19">
        <f t="shared" si="308"/>
        <v>0</v>
      </c>
      <c r="V1436">
        <f t="shared" si="301"/>
        <v>2015</v>
      </c>
    </row>
    <row r="1437" spans="1:22" x14ac:dyDescent="0.25">
      <c r="A1437" s="5">
        <v>1435</v>
      </c>
      <c r="B1437" s="1">
        <v>42321</v>
      </c>
      <c r="C1437" s="2">
        <v>160.57496599999999</v>
      </c>
      <c r="D1437" s="2">
        <v>114.07854500000001</v>
      </c>
      <c r="E1437" s="9">
        <f t="shared" si="302"/>
        <v>2.6318656452564824</v>
      </c>
      <c r="F1437" s="2">
        <f t="array" ref="F1437:G1437">LINEST(C1337:C1436,D1337:D1436)</f>
        <v>0.872294561242282</v>
      </c>
      <c r="G1437" s="2">
        <v>58.433005996810579</v>
      </c>
      <c r="H1437" s="2">
        <f t="shared" si="303"/>
        <v>157.94310035474351</v>
      </c>
      <c r="I1437" s="4">
        <f t="shared" si="304"/>
        <v>3.1593126439989488E-2</v>
      </c>
      <c r="J1437" t="str">
        <f>_xlfn.IFS(I1437&gt;Backtesting!$H$15,IF(OR(J1436=$J$3,J1436=$J$5),$J$5,$J$3),I1437&lt;-Backtesting!$H$15,IF(OR(J1436=$J$4,J1436=$J$5),$J$5,$J$4),TRUE,IF(OR(J1436=$J$7,J1436=$J$6),$J$7,$J$6))</f>
        <v>Do nothing</v>
      </c>
      <c r="K1437" t="str">
        <f t="shared" si="305"/>
        <v>Null</v>
      </c>
      <c r="L1437" t="str">
        <f t="shared" si="306"/>
        <v>Null</v>
      </c>
      <c r="M1437" s="7">
        <f t="shared" si="294"/>
        <v>0</v>
      </c>
      <c r="N1437" s="7">
        <f t="shared" si="295"/>
        <v>0</v>
      </c>
      <c r="O1437" s="10">
        <f t="shared" si="296"/>
        <v>0</v>
      </c>
      <c r="P1437" s="4">
        <f t="shared" si="307"/>
        <v>81.808388333333298</v>
      </c>
      <c r="Q1437" s="19">
        <f t="shared" si="297"/>
        <v>81.808388333333298</v>
      </c>
      <c r="R1437" s="2">
        <f t="shared" si="298"/>
        <v>0</v>
      </c>
      <c r="S1437" s="2">
        <f t="shared" si="299"/>
        <v>0</v>
      </c>
      <c r="T1437" s="19">
        <f t="shared" si="300"/>
        <v>81.808388333333298</v>
      </c>
      <c r="U1437" s="19">
        <f t="shared" si="308"/>
        <v>0</v>
      </c>
      <c r="V1437">
        <f t="shared" si="301"/>
        <v>2015</v>
      </c>
    </row>
    <row r="1438" spans="1:22" x14ac:dyDescent="0.25">
      <c r="A1438" s="5">
        <v>1436</v>
      </c>
      <c r="B1438" s="1">
        <v>42324</v>
      </c>
      <c r="C1438" s="2">
        <v>159.65737899999999</v>
      </c>
      <c r="D1438" s="2">
        <v>114.50580600000001</v>
      </c>
      <c r="E1438" s="9">
        <f t="shared" si="302"/>
        <v>1.1119605658464025</v>
      </c>
      <c r="F1438" s="2">
        <f t="array" ref="F1438:G1438">LINEST(C1338:C1437,D1338:D1437)</f>
        <v>0.83732712592202718</v>
      </c>
      <c r="G1438" s="2">
        <v>62.666600994788354</v>
      </c>
      <c r="H1438" s="2">
        <f t="shared" si="303"/>
        <v>158.54541843415359</v>
      </c>
      <c r="I1438" s="4">
        <f t="shared" si="304"/>
        <v>-0.26330806742922641</v>
      </c>
      <c r="J1438" t="str">
        <f>_xlfn.IFS(I1438&gt;Backtesting!$H$15,IF(OR(J1437=$J$3,J1437=$J$5),$J$5,$J$3),I1438&lt;-Backtesting!$H$15,IF(OR(J1437=$J$4,J1437=$J$5),$J$5,$J$4),TRUE,IF(OR(J1437=$J$7,J1437=$J$6),$J$7,$J$6))</f>
        <v>Do nothing</v>
      </c>
      <c r="K1438" t="str">
        <f t="shared" si="305"/>
        <v>Null</v>
      </c>
      <c r="L1438" t="str">
        <f t="shared" si="306"/>
        <v>Null</v>
      </c>
      <c r="M1438" s="7">
        <f t="shared" si="294"/>
        <v>0</v>
      </c>
      <c r="N1438" s="7">
        <f t="shared" si="295"/>
        <v>0</v>
      </c>
      <c r="O1438" s="10">
        <f t="shared" si="296"/>
        <v>0</v>
      </c>
      <c r="P1438" s="4">
        <f t="shared" si="307"/>
        <v>81.808388333333298</v>
      </c>
      <c r="Q1438" s="19">
        <f t="shared" si="297"/>
        <v>81.808388333333298</v>
      </c>
      <c r="R1438" s="2">
        <f t="shared" si="298"/>
        <v>0</v>
      </c>
      <c r="S1438" s="2">
        <f t="shared" si="299"/>
        <v>0</v>
      </c>
      <c r="T1438" s="19">
        <f t="shared" si="300"/>
        <v>81.808388333333298</v>
      </c>
      <c r="U1438" s="19">
        <f t="shared" si="308"/>
        <v>0</v>
      </c>
      <c r="V1438">
        <f t="shared" si="301"/>
        <v>2015</v>
      </c>
    </row>
    <row r="1439" spans="1:22" x14ac:dyDescent="0.25">
      <c r="A1439" s="5">
        <v>1437</v>
      </c>
      <c r="B1439" s="1">
        <v>42325</v>
      </c>
      <c r="C1439" s="2">
        <v>158.28102100000001</v>
      </c>
      <c r="D1439" s="2">
        <v>113.65128300000001</v>
      </c>
      <c r="E1439" s="9">
        <f t="shared" si="302"/>
        <v>0.23657682401747593</v>
      </c>
      <c r="F1439" s="2">
        <f t="array" ref="F1439:G1439">LINEST(C1339:C1438,D1339:D1438)</f>
        <v>0.80501136213607949</v>
      </c>
      <c r="G1439" s="2">
        <v>66.553870039639477</v>
      </c>
      <c r="H1439" s="2">
        <f t="shared" si="303"/>
        <v>158.04444417598253</v>
      </c>
      <c r="I1439" s="4">
        <f t="shared" si="304"/>
        <v>-0.43709138852783214</v>
      </c>
      <c r="J1439" t="str">
        <f>_xlfn.IFS(I1439&gt;Backtesting!$H$15,IF(OR(J1438=$J$3,J1438=$J$5),$J$5,$J$3),I1439&lt;-Backtesting!$H$15,IF(OR(J1438=$J$4,J1438=$J$5),$J$5,$J$4),TRUE,IF(OR(J1438=$J$7,J1438=$J$6),$J$7,$J$6))</f>
        <v>Do nothing</v>
      </c>
      <c r="K1439" t="str">
        <f t="shared" si="305"/>
        <v>Null</v>
      </c>
      <c r="L1439" t="str">
        <f t="shared" si="306"/>
        <v>Null</v>
      </c>
      <c r="M1439" s="7">
        <f t="shared" si="294"/>
        <v>0</v>
      </c>
      <c r="N1439" s="7">
        <f t="shared" si="295"/>
        <v>0</v>
      </c>
      <c r="O1439" s="10">
        <f t="shared" si="296"/>
        <v>0</v>
      </c>
      <c r="P1439" s="4">
        <f t="shared" si="307"/>
        <v>81.808388333333298</v>
      </c>
      <c r="Q1439" s="19">
        <f t="shared" si="297"/>
        <v>81.808388333333298</v>
      </c>
      <c r="R1439" s="2">
        <f t="shared" si="298"/>
        <v>0</v>
      </c>
      <c r="S1439" s="2">
        <f t="shared" si="299"/>
        <v>0</v>
      </c>
      <c r="T1439" s="19">
        <f t="shared" si="300"/>
        <v>81.808388333333298</v>
      </c>
      <c r="U1439" s="19">
        <f t="shared" si="308"/>
        <v>0</v>
      </c>
      <c r="V1439">
        <f t="shared" si="301"/>
        <v>2015</v>
      </c>
    </row>
    <row r="1440" spans="1:22" x14ac:dyDescent="0.25">
      <c r="A1440" s="5">
        <v>1438</v>
      </c>
      <c r="B1440" s="1">
        <v>42326</v>
      </c>
      <c r="C1440" s="2">
        <v>158.28102100000001</v>
      </c>
      <c r="D1440" s="2">
        <v>111.087715</v>
      </c>
      <c r="E1440" s="9">
        <f t="shared" si="302"/>
        <v>2.0424302797124483</v>
      </c>
      <c r="F1440" s="2">
        <f t="array" ref="F1440:G1440">LINEST(C1340:C1439,D1340:D1439)</f>
        <v>0.7764183055070607</v>
      </c>
      <c r="G1440" s="2">
        <v>69.988055277336272</v>
      </c>
      <c r="H1440" s="2">
        <f t="shared" si="303"/>
        <v>156.23859072028756</v>
      </c>
      <c r="I1440" s="4">
        <f t="shared" si="304"/>
        <v>-0.11023213173550907</v>
      </c>
      <c r="J1440" t="str">
        <f>_xlfn.IFS(I1440&gt;Backtesting!$H$15,IF(OR(J1439=$J$3,J1439=$J$5),$J$5,$J$3),I1440&lt;-Backtesting!$H$15,IF(OR(J1439=$J$4,J1439=$J$5),$J$5,$J$4),TRUE,IF(OR(J1439=$J$7,J1439=$J$6),$J$7,$J$6))</f>
        <v>Do nothing</v>
      </c>
      <c r="K1440" t="str">
        <f t="shared" si="305"/>
        <v>Null</v>
      </c>
      <c r="L1440" t="str">
        <f t="shared" si="306"/>
        <v>Null</v>
      </c>
      <c r="M1440" s="7">
        <f t="shared" si="294"/>
        <v>0</v>
      </c>
      <c r="N1440" s="7">
        <f t="shared" si="295"/>
        <v>0</v>
      </c>
      <c r="O1440" s="10">
        <f t="shared" si="296"/>
        <v>0</v>
      </c>
      <c r="P1440" s="4">
        <f t="shared" si="307"/>
        <v>81.808388333333298</v>
      </c>
      <c r="Q1440" s="19">
        <f t="shared" si="297"/>
        <v>81.808388333333298</v>
      </c>
      <c r="R1440" s="2">
        <f t="shared" si="298"/>
        <v>0</v>
      </c>
      <c r="S1440" s="2">
        <f t="shared" si="299"/>
        <v>0</v>
      </c>
      <c r="T1440" s="19">
        <f t="shared" si="300"/>
        <v>81.808388333333298</v>
      </c>
      <c r="U1440" s="19">
        <f t="shared" si="308"/>
        <v>0</v>
      </c>
      <c r="V1440">
        <f t="shared" si="301"/>
        <v>2015</v>
      </c>
    </row>
    <row r="1441" spans="1:22" x14ac:dyDescent="0.25">
      <c r="A1441" s="5">
        <v>1439</v>
      </c>
      <c r="B1441" s="1">
        <v>42327</v>
      </c>
      <c r="C1441" s="2">
        <v>154.610748</v>
      </c>
      <c r="D1441" s="2">
        <v>111.514977</v>
      </c>
      <c r="E1441" s="9">
        <f t="shared" si="302"/>
        <v>-2.3066209958994932</v>
      </c>
      <c r="F1441" s="2">
        <f t="array" ref="F1441:G1441">LINEST(C1341:C1440,D1341:D1440)</f>
        <v>0.73881270703661317</v>
      </c>
      <c r="G1441" s="2">
        <v>74.528686963403828</v>
      </c>
      <c r="H1441" s="2">
        <f t="shared" si="303"/>
        <v>156.91736899589949</v>
      </c>
      <c r="I1441" s="4">
        <f t="shared" si="304"/>
        <v>-0.97580491032875216</v>
      </c>
      <c r="J1441" t="str">
        <f>_xlfn.IFS(I1441&gt;Backtesting!$H$15,IF(OR(J1440=$J$3,J1440=$J$5),$J$5,$J$3),I1441&lt;-Backtesting!$H$15,IF(OR(J1440=$J$4,J1440=$J$5),$J$5,$J$4),TRUE,IF(OR(J1440=$J$7,J1440=$J$6),$J$7,$J$6))</f>
        <v>Do nothing</v>
      </c>
      <c r="K1441" t="str">
        <f t="shared" si="305"/>
        <v>Null</v>
      </c>
      <c r="L1441" t="str">
        <f t="shared" si="306"/>
        <v>Null</v>
      </c>
      <c r="M1441" s="7">
        <f t="shared" si="294"/>
        <v>0</v>
      </c>
      <c r="N1441" s="7">
        <f t="shared" si="295"/>
        <v>0</v>
      </c>
      <c r="O1441" s="10">
        <f t="shared" si="296"/>
        <v>0</v>
      </c>
      <c r="P1441" s="4">
        <f t="shared" si="307"/>
        <v>81.808388333333298</v>
      </c>
      <c r="Q1441" s="19">
        <f t="shared" si="297"/>
        <v>81.808388333333298</v>
      </c>
      <c r="R1441" s="2">
        <f t="shared" si="298"/>
        <v>0</v>
      </c>
      <c r="S1441" s="2">
        <f t="shared" si="299"/>
        <v>0</v>
      </c>
      <c r="T1441" s="19">
        <f t="shared" si="300"/>
        <v>81.808388333333298</v>
      </c>
      <c r="U1441" s="19">
        <f t="shared" si="308"/>
        <v>0</v>
      </c>
      <c r="V1441">
        <f t="shared" si="301"/>
        <v>2015</v>
      </c>
    </row>
    <row r="1442" spans="1:22" x14ac:dyDescent="0.25">
      <c r="A1442" s="5">
        <v>1440</v>
      </c>
      <c r="B1442" s="1">
        <v>42328</v>
      </c>
      <c r="C1442" s="2">
        <v>155.98709099999999</v>
      </c>
      <c r="D1442" s="2">
        <v>113.224014</v>
      </c>
      <c r="E1442" s="9">
        <f t="shared" si="302"/>
        <v>-2.3825976033020595</v>
      </c>
      <c r="F1442" s="2">
        <f t="array" ref="F1442:G1442">LINEST(C1342:C1441,D1342:D1441)</f>
        <v>0.70332959926634486</v>
      </c>
      <c r="G1442" s="2">
        <v>78.735888209355039</v>
      </c>
      <c r="H1442" s="2">
        <f t="shared" si="303"/>
        <v>158.36968860330205</v>
      </c>
      <c r="I1442" s="4">
        <f t="shared" si="304"/>
        <v>-1.0001655257741633</v>
      </c>
      <c r="J1442" t="str">
        <f>_xlfn.IFS(I1442&gt;Backtesting!$H$15,IF(OR(J1441=$J$3,J1441=$J$5),$J$5,$J$3),I1442&lt;-Backtesting!$H$15,IF(OR(J1441=$J$4,J1441=$J$5),$J$5,$J$4),TRUE,IF(OR(J1441=$J$7,J1441=$J$6),$J$7,$J$6))</f>
        <v>Do nothing</v>
      </c>
      <c r="K1442" t="str">
        <f t="shared" si="305"/>
        <v>Null</v>
      </c>
      <c r="L1442" t="str">
        <f t="shared" si="306"/>
        <v>Null</v>
      </c>
      <c r="M1442" s="7">
        <f t="shared" si="294"/>
        <v>0</v>
      </c>
      <c r="N1442" s="7">
        <f t="shared" si="295"/>
        <v>0</v>
      </c>
      <c r="O1442" s="10">
        <f t="shared" si="296"/>
        <v>0</v>
      </c>
      <c r="P1442" s="4">
        <f t="shared" si="307"/>
        <v>81.808388333333298</v>
      </c>
      <c r="Q1442" s="19">
        <f t="shared" si="297"/>
        <v>81.808388333333298</v>
      </c>
      <c r="R1442" s="2">
        <f t="shared" si="298"/>
        <v>0</v>
      </c>
      <c r="S1442" s="2">
        <f t="shared" si="299"/>
        <v>0</v>
      </c>
      <c r="T1442" s="19">
        <f t="shared" si="300"/>
        <v>81.808388333333298</v>
      </c>
      <c r="U1442" s="19">
        <f t="shared" si="308"/>
        <v>0</v>
      </c>
      <c r="V1442">
        <f t="shared" si="301"/>
        <v>2015</v>
      </c>
    </row>
    <row r="1443" spans="1:22" x14ac:dyDescent="0.25">
      <c r="A1443" s="5">
        <v>1441</v>
      </c>
      <c r="B1443" s="1">
        <v>42331</v>
      </c>
      <c r="C1443" s="2">
        <v>155.98709099999999</v>
      </c>
      <c r="D1443" s="2">
        <v>114.07854500000001</v>
      </c>
      <c r="E1443" s="9">
        <f t="shared" si="302"/>
        <v>-3.051680345913411</v>
      </c>
      <c r="F1443" s="2">
        <f t="array" ref="F1443:G1443">LINEST(C1343:C1442,D1343:D1442)</f>
        <v>0.6840397931036557</v>
      </c>
      <c r="G1443" s="2">
        <v>81.004507026547316</v>
      </c>
      <c r="H1443" s="2">
        <f t="shared" si="303"/>
        <v>159.0387713459134</v>
      </c>
      <c r="I1443" s="4">
        <f t="shared" si="304"/>
        <v>-1.1608453253676703</v>
      </c>
      <c r="J1443" t="str">
        <f>_xlfn.IFS(I1443&gt;Backtesting!$H$15,IF(OR(J1442=$J$3,J1442=$J$5),$J$5,$J$3),I1443&lt;-Backtesting!$H$15,IF(OR(J1442=$J$4,J1442=$J$5),$J$5,$J$4),TRUE,IF(OR(J1442=$J$7,J1442=$J$6),$J$7,$J$6))</f>
        <v>Do nothing</v>
      </c>
      <c r="K1443" t="str">
        <f t="shared" si="305"/>
        <v>Null</v>
      </c>
      <c r="L1443" t="str">
        <f t="shared" si="306"/>
        <v>Null</v>
      </c>
      <c r="M1443" s="7">
        <f t="shared" si="294"/>
        <v>0</v>
      </c>
      <c r="N1443" s="7">
        <f t="shared" si="295"/>
        <v>0</v>
      </c>
      <c r="O1443" s="10">
        <f t="shared" si="296"/>
        <v>0</v>
      </c>
      <c r="P1443" s="4">
        <f t="shared" si="307"/>
        <v>81.808388333333298</v>
      </c>
      <c r="Q1443" s="19">
        <f t="shared" si="297"/>
        <v>81.808388333333298</v>
      </c>
      <c r="R1443" s="2">
        <f t="shared" si="298"/>
        <v>0</v>
      </c>
      <c r="S1443" s="2">
        <f t="shared" si="299"/>
        <v>0</v>
      </c>
      <c r="T1443" s="19">
        <f t="shared" si="300"/>
        <v>81.808388333333298</v>
      </c>
      <c r="U1443" s="19">
        <f t="shared" si="308"/>
        <v>0</v>
      </c>
      <c r="V1443">
        <f t="shared" si="301"/>
        <v>2015</v>
      </c>
    </row>
    <row r="1444" spans="1:22" x14ac:dyDescent="0.25">
      <c r="A1444" s="5">
        <v>1442</v>
      </c>
      <c r="B1444" s="1">
        <v>42332</v>
      </c>
      <c r="C1444" s="2">
        <v>155.069534</v>
      </c>
      <c r="D1444" s="2">
        <v>114.07854500000001</v>
      </c>
      <c r="E1444" s="9">
        <f t="shared" si="302"/>
        <v>-3.9188856121174069</v>
      </c>
      <c r="F1444" s="2">
        <f t="array" ref="F1444:G1444">LINEST(C1344:C1443,D1344:D1443)</f>
        <v>0.68400529668359888</v>
      </c>
      <c r="G1444" s="2">
        <v>80.958090594159117</v>
      </c>
      <c r="H1444" s="2">
        <f t="shared" si="303"/>
        <v>158.98841961211741</v>
      </c>
      <c r="I1444" s="4">
        <f t="shared" si="304"/>
        <v>-1.3484150299646835</v>
      </c>
      <c r="J1444" t="str">
        <f>_xlfn.IFS(I1444&gt;Backtesting!$H$15,IF(OR(J1443=$J$3,J1443=$J$5),$J$5,$J$3),I1444&lt;-Backtesting!$H$15,IF(OR(J1443=$J$4,J1443=$J$5),$J$5,$J$4),TRUE,IF(OR(J1443=$J$7,J1443=$J$6),$J$7,$J$6))</f>
        <v>Do nothing</v>
      </c>
      <c r="K1444" t="str">
        <f t="shared" si="305"/>
        <v>Null</v>
      </c>
      <c r="L1444" t="str">
        <f t="shared" si="306"/>
        <v>Null</v>
      </c>
      <c r="M1444" s="7">
        <f t="shared" si="294"/>
        <v>0</v>
      </c>
      <c r="N1444" s="7">
        <f t="shared" si="295"/>
        <v>0</v>
      </c>
      <c r="O1444" s="10">
        <f t="shared" si="296"/>
        <v>0</v>
      </c>
      <c r="P1444" s="4">
        <f t="shared" si="307"/>
        <v>81.808388333333298</v>
      </c>
      <c r="Q1444" s="19">
        <f t="shared" si="297"/>
        <v>81.808388333333298</v>
      </c>
      <c r="R1444" s="2">
        <f t="shared" si="298"/>
        <v>0</v>
      </c>
      <c r="S1444" s="2">
        <f t="shared" si="299"/>
        <v>0</v>
      </c>
      <c r="T1444" s="19">
        <f t="shared" si="300"/>
        <v>81.808388333333298</v>
      </c>
      <c r="U1444" s="19">
        <f t="shared" si="308"/>
        <v>0</v>
      </c>
      <c r="V1444">
        <f t="shared" si="301"/>
        <v>2015</v>
      </c>
    </row>
    <row r="1445" spans="1:22" x14ac:dyDescent="0.25">
      <c r="A1445" s="5">
        <v>1443</v>
      </c>
      <c r="B1445" s="1">
        <v>42333</v>
      </c>
      <c r="C1445" s="2">
        <v>155.98709099999999</v>
      </c>
      <c r="D1445" s="2">
        <v>114.933052</v>
      </c>
      <c r="E1445" s="9">
        <f t="shared" si="302"/>
        <v>-3.4634635981992403</v>
      </c>
      <c r="F1445" s="2">
        <f t="array" ref="F1445:G1445">LINEST(C1345:C1444,D1345:D1444)</f>
        <v>0.70473704711442076</v>
      </c>
      <c r="G1445" s="2">
        <v>78.452974915871067</v>
      </c>
      <c r="H1445" s="2">
        <f t="shared" si="303"/>
        <v>159.45055459819923</v>
      </c>
      <c r="I1445" s="4">
        <f t="shared" si="304"/>
        <v>-1.2714842799365493</v>
      </c>
      <c r="J1445" t="str">
        <f>_xlfn.IFS(I1445&gt;Backtesting!$H$15,IF(OR(J1444=$J$3,J1444=$J$5),$J$5,$J$3),I1445&lt;-Backtesting!$H$15,IF(OR(J1444=$J$4,J1444=$J$5),$J$5,$J$4),TRUE,IF(OR(J1444=$J$7,J1444=$J$6),$J$7,$J$6))</f>
        <v>Do nothing</v>
      </c>
      <c r="K1445" t="str">
        <f t="shared" si="305"/>
        <v>Null</v>
      </c>
      <c r="L1445" t="str">
        <f t="shared" si="306"/>
        <v>Null</v>
      </c>
      <c r="M1445" s="7">
        <f t="shared" si="294"/>
        <v>0</v>
      </c>
      <c r="N1445" s="7">
        <f t="shared" si="295"/>
        <v>0</v>
      </c>
      <c r="O1445" s="10">
        <f t="shared" si="296"/>
        <v>0</v>
      </c>
      <c r="P1445" s="4">
        <f t="shared" si="307"/>
        <v>81.808388333333298</v>
      </c>
      <c r="Q1445" s="19">
        <f t="shared" si="297"/>
        <v>81.808388333333298</v>
      </c>
      <c r="R1445" s="2">
        <f t="shared" si="298"/>
        <v>0</v>
      </c>
      <c r="S1445" s="2">
        <f t="shared" si="299"/>
        <v>0</v>
      </c>
      <c r="T1445" s="19">
        <f t="shared" si="300"/>
        <v>81.808388333333298</v>
      </c>
      <c r="U1445" s="19">
        <f t="shared" si="308"/>
        <v>0</v>
      </c>
      <c r="V1445">
        <f t="shared" si="301"/>
        <v>2015</v>
      </c>
    </row>
    <row r="1446" spans="1:22" x14ac:dyDescent="0.25">
      <c r="A1446" s="5">
        <v>1444</v>
      </c>
      <c r="B1446" s="1">
        <v>42334</v>
      </c>
      <c r="C1446" s="2">
        <v>154.610748</v>
      </c>
      <c r="D1446" s="2">
        <v>114.07854500000001</v>
      </c>
      <c r="E1446" s="9">
        <f t="shared" si="302"/>
        <v>-4.1023004063280268</v>
      </c>
      <c r="F1446" s="2">
        <f t="array" ref="F1446:G1446">LINEST(C1346:C1445,D1346:D1445)</f>
        <v>0.72577593383090255</v>
      </c>
      <c r="G1446" s="2">
        <v>75.917585878882406</v>
      </c>
      <c r="H1446" s="2">
        <f t="shared" si="303"/>
        <v>158.71304840632803</v>
      </c>
      <c r="I1446" s="4">
        <f t="shared" si="304"/>
        <v>-1.4270751893184999</v>
      </c>
      <c r="J1446" t="str">
        <f>_xlfn.IFS(I1446&gt;Backtesting!$H$15,IF(OR(J1445=$J$3,J1445=$J$5),$J$5,$J$3),I1446&lt;-Backtesting!$H$15,IF(OR(J1445=$J$4,J1445=$J$5),$J$5,$J$4),TRUE,IF(OR(J1445=$J$7,J1445=$J$6),$J$7,$J$6))</f>
        <v>Do nothing</v>
      </c>
      <c r="K1446" t="str">
        <f t="shared" si="305"/>
        <v>Null</v>
      </c>
      <c r="L1446" t="str">
        <f t="shared" si="306"/>
        <v>Null</v>
      </c>
      <c r="M1446" s="7">
        <f t="shared" si="294"/>
        <v>0</v>
      </c>
      <c r="N1446" s="7">
        <f t="shared" si="295"/>
        <v>0</v>
      </c>
      <c r="O1446" s="10">
        <f t="shared" si="296"/>
        <v>0</v>
      </c>
      <c r="P1446" s="4">
        <f t="shared" si="307"/>
        <v>81.808388333333298</v>
      </c>
      <c r="Q1446" s="19">
        <f t="shared" si="297"/>
        <v>81.808388333333298</v>
      </c>
      <c r="R1446" s="2">
        <f t="shared" si="298"/>
        <v>0</v>
      </c>
      <c r="S1446" s="2">
        <f t="shared" si="299"/>
        <v>0</v>
      </c>
      <c r="T1446" s="19">
        <f t="shared" si="300"/>
        <v>81.808388333333298</v>
      </c>
      <c r="U1446" s="19">
        <f t="shared" si="308"/>
        <v>0</v>
      </c>
      <c r="V1446">
        <f t="shared" si="301"/>
        <v>2015</v>
      </c>
    </row>
    <row r="1447" spans="1:22" x14ac:dyDescent="0.25">
      <c r="A1447" s="5">
        <v>1445</v>
      </c>
      <c r="B1447" s="1">
        <v>42335</v>
      </c>
      <c r="C1447" s="2">
        <v>154.15193199999999</v>
      </c>
      <c r="D1447" s="2">
        <v>113.65128300000001</v>
      </c>
      <c r="E1447" s="9">
        <f t="shared" si="302"/>
        <v>-4.0989136974620237</v>
      </c>
      <c r="F1447" s="2">
        <f t="array" ref="F1447:G1447">LINEST(C1347:C1446,D1347:D1446)</f>
        <v>0.74786129774289112</v>
      </c>
      <c r="G1447" s="2">
        <v>73.255449702937426</v>
      </c>
      <c r="H1447" s="2">
        <f t="shared" si="303"/>
        <v>158.25084569746201</v>
      </c>
      <c r="I1447" s="4">
        <f t="shared" si="304"/>
        <v>-1.4328154561592013</v>
      </c>
      <c r="J1447" t="str">
        <f>_xlfn.IFS(I1447&gt;Backtesting!$H$15,IF(OR(J1446=$J$3,J1446=$J$5),$J$5,$J$3),I1447&lt;-Backtesting!$H$15,IF(OR(J1446=$J$4,J1446=$J$5),$J$5,$J$4),TRUE,IF(OR(J1446=$J$7,J1446=$J$6),$J$7,$J$6))</f>
        <v>Do nothing</v>
      </c>
      <c r="K1447" t="str">
        <f t="shared" si="305"/>
        <v>Null</v>
      </c>
      <c r="L1447" t="str">
        <f t="shared" si="306"/>
        <v>Null</v>
      </c>
      <c r="M1447" s="7">
        <f t="shared" si="294"/>
        <v>0</v>
      </c>
      <c r="N1447" s="7">
        <f t="shared" si="295"/>
        <v>0</v>
      </c>
      <c r="O1447" s="10">
        <f t="shared" si="296"/>
        <v>0</v>
      </c>
      <c r="P1447" s="4">
        <f t="shared" si="307"/>
        <v>81.808388333333298</v>
      </c>
      <c r="Q1447" s="19">
        <f t="shared" si="297"/>
        <v>81.808388333333298</v>
      </c>
      <c r="R1447" s="2">
        <f t="shared" si="298"/>
        <v>0</v>
      </c>
      <c r="S1447" s="2">
        <f t="shared" si="299"/>
        <v>0</v>
      </c>
      <c r="T1447" s="19">
        <f t="shared" si="300"/>
        <v>81.808388333333298</v>
      </c>
      <c r="U1447" s="19">
        <f t="shared" si="308"/>
        <v>0</v>
      </c>
      <c r="V1447">
        <f t="shared" si="301"/>
        <v>2015</v>
      </c>
    </row>
    <row r="1448" spans="1:22" x14ac:dyDescent="0.25">
      <c r="A1448" s="5">
        <v>1446</v>
      </c>
      <c r="B1448" s="1">
        <v>42338</v>
      </c>
      <c r="C1448" s="2">
        <v>156.904663</v>
      </c>
      <c r="D1448" s="2">
        <v>112.369507</v>
      </c>
      <c r="E1448" s="9">
        <f t="shared" si="302"/>
        <v>-0.21225471499295168</v>
      </c>
      <c r="F1448" s="2">
        <f t="array" ref="F1448:G1448">LINEST(C1348:C1447,D1348:D1447)</f>
        <v>0.76765741967483614</v>
      </c>
      <c r="G1448" s="2">
        <v>70.855631921239521</v>
      </c>
      <c r="H1448" s="2">
        <f t="shared" si="303"/>
        <v>157.11691771499295</v>
      </c>
      <c r="I1448" s="4">
        <f t="shared" si="304"/>
        <v>-0.63507686144161568</v>
      </c>
      <c r="J1448" t="str">
        <f>_xlfn.IFS(I1448&gt;Backtesting!$H$15,IF(OR(J1447=$J$3,J1447=$J$5),$J$5,$J$3),I1448&lt;-Backtesting!$H$15,IF(OR(J1447=$J$4,J1447=$J$5),$J$5,$J$4),TRUE,IF(OR(J1447=$J$7,J1447=$J$6),$J$7,$J$6))</f>
        <v>Do nothing</v>
      </c>
      <c r="K1448" t="str">
        <f t="shared" si="305"/>
        <v>Null</v>
      </c>
      <c r="L1448" t="str">
        <f t="shared" si="306"/>
        <v>Null</v>
      </c>
      <c r="M1448" s="7">
        <f t="shared" si="294"/>
        <v>0</v>
      </c>
      <c r="N1448" s="7">
        <f t="shared" si="295"/>
        <v>0</v>
      </c>
      <c r="O1448" s="10">
        <f t="shared" si="296"/>
        <v>0</v>
      </c>
      <c r="P1448" s="4">
        <f t="shared" si="307"/>
        <v>81.808388333333298</v>
      </c>
      <c r="Q1448" s="19">
        <f t="shared" si="297"/>
        <v>81.808388333333298</v>
      </c>
      <c r="R1448" s="2">
        <f t="shared" si="298"/>
        <v>0</v>
      </c>
      <c r="S1448" s="2">
        <f t="shared" si="299"/>
        <v>0</v>
      </c>
      <c r="T1448" s="19">
        <f t="shared" si="300"/>
        <v>81.808388333333298</v>
      </c>
      <c r="U1448" s="19">
        <f t="shared" si="308"/>
        <v>0</v>
      </c>
      <c r="V1448">
        <f t="shared" si="301"/>
        <v>2015</v>
      </c>
    </row>
    <row r="1449" spans="1:22" x14ac:dyDescent="0.25">
      <c r="A1449" s="5">
        <v>1447</v>
      </c>
      <c r="B1449" s="1">
        <v>42339</v>
      </c>
      <c r="C1449" s="2">
        <v>155.069534</v>
      </c>
      <c r="D1449" s="2">
        <v>114.07854500000001</v>
      </c>
      <c r="E1449" s="9">
        <f t="shared" si="302"/>
        <v>-3.3487925242120582</v>
      </c>
      <c r="F1449" s="2">
        <f t="array" ref="F1449:G1449">LINEST(C1349:C1448,D1349:D1448)</f>
        <v>0.77087345769324278</v>
      </c>
      <c r="G1449" s="2">
        <v>70.478204091447864</v>
      </c>
      <c r="H1449" s="2">
        <f t="shared" si="303"/>
        <v>158.41832652421206</v>
      </c>
      <c r="I1449" s="4">
        <f t="shared" si="304"/>
        <v>-1.2759116085403324</v>
      </c>
      <c r="J1449" t="str">
        <f>_xlfn.IFS(I1449&gt;Backtesting!$H$15,IF(OR(J1448=$J$3,J1448=$J$5),$J$5,$J$3),I1449&lt;-Backtesting!$H$15,IF(OR(J1448=$J$4,J1448=$J$5),$J$5,$J$4),TRUE,IF(OR(J1448=$J$7,J1448=$J$6),$J$7,$J$6))</f>
        <v>Do nothing</v>
      </c>
      <c r="K1449" t="str">
        <f t="shared" si="305"/>
        <v>Null</v>
      </c>
      <c r="L1449" t="str">
        <f t="shared" si="306"/>
        <v>Null</v>
      </c>
      <c r="M1449" s="7">
        <f t="shared" si="294"/>
        <v>0</v>
      </c>
      <c r="N1449" s="7">
        <f t="shared" si="295"/>
        <v>0</v>
      </c>
      <c r="O1449" s="10">
        <f t="shared" si="296"/>
        <v>0</v>
      </c>
      <c r="P1449" s="4">
        <f t="shared" si="307"/>
        <v>81.808388333333298</v>
      </c>
      <c r="Q1449" s="19">
        <f t="shared" si="297"/>
        <v>81.808388333333298</v>
      </c>
      <c r="R1449" s="2">
        <f t="shared" si="298"/>
        <v>0</v>
      </c>
      <c r="S1449" s="2">
        <f t="shared" si="299"/>
        <v>0</v>
      </c>
      <c r="T1449" s="19">
        <f t="shared" si="300"/>
        <v>81.808388333333298</v>
      </c>
      <c r="U1449" s="19">
        <f t="shared" si="308"/>
        <v>0</v>
      </c>
      <c r="V1449">
        <f t="shared" si="301"/>
        <v>2015</v>
      </c>
    </row>
    <row r="1450" spans="1:22" x14ac:dyDescent="0.25">
      <c r="A1450" s="5">
        <v>1448</v>
      </c>
      <c r="B1450" s="1">
        <v>42340</v>
      </c>
      <c r="C1450" s="2">
        <v>153.23438999999999</v>
      </c>
      <c r="D1450" s="2">
        <v>111.087715</v>
      </c>
      <c r="E1450" s="9">
        <f t="shared" si="302"/>
        <v>-2.7740591086234474</v>
      </c>
      <c r="F1450" s="2">
        <f t="array" ref="F1450:G1450">LINEST(C1350:C1449,D1350:D1449)</f>
        <v>0.77773393499768129</v>
      </c>
      <c r="G1450" s="2">
        <v>69.61176339177247</v>
      </c>
      <c r="H1450" s="2">
        <f t="shared" si="303"/>
        <v>156.00844910862344</v>
      </c>
      <c r="I1450" s="4">
        <f t="shared" si="304"/>
        <v>-1.1339773208639774</v>
      </c>
      <c r="J1450" t="str">
        <f>_xlfn.IFS(I1450&gt;Backtesting!$H$15,IF(OR(J1449=$J$3,J1449=$J$5),$J$5,$J$3),I1450&lt;-Backtesting!$H$15,IF(OR(J1449=$J$4,J1449=$J$5),$J$5,$J$4),TRUE,IF(OR(J1449=$J$7,J1449=$J$6),$J$7,$J$6))</f>
        <v>Do nothing</v>
      </c>
      <c r="K1450" t="str">
        <f t="shared" si="305"/>
        <v>Null</v>
      </c>
      <c r="L1450" t="str">
        <f t="shared" si="306"/>
        <v>Null</v>
      </c>
      <c r="M1450" s="7">
        <f t="shared" si="294"/>
        <v>0</v>
      </c>
      <c r="N1450" s="7">
        <f t="shared" si="295"/>
        <v>0</v>
      </c>
      <c r="O1450" s="10">
        <f t="shared" si="296"/>
        <v>0</v>
      </c>
      <c r="P1450" s="4">
        <f t="shared" si="307"/>
        <v>81.808388333333298</v>
      </c>
      <c r="Q1450" s="19">
        <f t="shared" si="297"/>
        <v>81.808388333333298</v>
      </c>
      <c r="R1450" s="2">
        <f t="shared" si="298"/>
        <v>0</v>
      </c>
      <c r="S1450" s="2">
        <f t="shared" si="299"/>
        <v>0</v>
      </c>
      <c r="T1450" s="19">
        <f t="shared" si="300"/>
        <v>81.808388333333298</v>
      </c>
      <c r="U1450" s="19">
        <f t="shared" si="308"/>
        <v>0</v>
      </c>
      <c r="V1450">
        <f t="shared" si="301"/>
        <v>2015</v>
      </c>
    </row>
    <row r="1451" spans="1:22" x14ac:dyDescent="0.25">
      <c r="A1451" s="5">
        <v>1449</v>
      </c>
      <c r="B1451" s="1">
        <v>42341</v>
      </c>
      <c r="C1451" s="2">
        <v>153.23438999999999</v>
      </c>
      <c r="D1451" s="2">
        <v>111.514977</v>
      </c>
      <c r="E1451" s="9">
        <f t="shared" si="302"/>
        <v>-3.012357049092401</v>
      </c>
      <c r="F1451" s="2">
        <f t="array" ref="F1451:G1451">LINEST(C1351:C1450,D1351:D1450)</f>
        <v>0.78448316917536032</v>
      </c>
      <c r="G1451" s="2">
        <v>68.76512448161499</v>
      </c>
      <c r="H1451" s="2">
        <f t="shared" si="303"/>
        <v>156.24674704909239</v>
      </c>
      <c r="I1451" s="4">
        <f t="shared" si="304"/>
        <v>-1.1758757508681583</v>
      </c>
      <c r="J1451" t="str">
        <f>_xlfn.IFS(I1451&gt;Backtesting!$H$15,IF(OR(J1450=$J$3,J1450=$J$5),$J$5,$J$3),I1451&lt;-Backtesting!$H$15,IF(OR(J1450=$J$4,J1450=$J$5),$J$5,$J$4),TRUE,IF(OR(J1450=$J$7,J1450=$J$6),$J$7,$J$6))</f>
        <v>Do nothing</v>
      </c>
      <c r="K1451" t="str">
        <f t="shared" si="305"/>
        <v>Null</v>
      </c>
      <c r="L1451" t="str">
        <f t="shared" si="306"/>
        <v>Null</v>
      </c>
      <c r="M1451" s="7">
        <f t="shared" si="294"/>
        <v>0</v>
      </c>
      <c r="N1451" s="7">
        <f t="shared" si="295"/>
        <v>0</v>
      </c>
      <c r="O1451" s="10">
        <f t="shared" si="296"/>
        <v>0</v>
      </c>
      <c r="P1451" s="4">
        <f t="shared" si="307"/>
        <v>81.808388333333298</v>
      </c>
      <c r="Q1451" s="19">
        <f t="shared" si="297"/>
        <v>81.808388333333298</v>
      </c>
      <c r="R1451" s="2">
        <f t="shared" si="298"/>
        <v>0</v>
      </c>
      <c r="S1451" s="2">
        <f t="shared" si="299"/>
        <v>0</v>
      </c>
      <c r="T1451" s="19">
        <f t="shared" si="300"/>
        <v>81.808388333333298</v>
      </c>
      <c r="U1451" s="19">
        <f t="shared" si="308"/>
        <v>0</v>
      </c>
      <c r="V1451">
        <f t="shared" si="301"/>
        <v>2015</v>
      </c>
    </row>
    <row r="1452" spans="1:22" x14ac:dyDescent="0.25">
      <c r="A1452" s="5">
        <v>1450</v>
      </c>
      <c r="B1452" s="1">
        <v>42342</v>
      </c>
      <c r="C1452" s="2">
        <v>152.31681800000001</v>
      </c>
      <c r="D1452" s="2">
        <v>110.2332</v>
      </c>
      <c r="E1452" s="9">
        <f t="shared" si="302"/>
        <v>-2.9228357588633003</v>
      </c>
      <c r="F1452" s="2">
        <f t="array" ref="F1452:G1452">LINEST(C1352:C1451,D1352:D1451)</f>
        <v>0.77767608551945056</v>
      </c>
      <c r="G1452" s="2">
        <v>69.513930288580639</v>
      </c>
      <c r="H1452" s="2">
        <f t="shared" si="303"/>
        <v>155.23965375886331</v>
      </c>
      <c r="I1452" s="4">
        <f t="shared" si="304"/>
        <v>-1.1466996856187985</v>
      </c>
      <c r="J1452" t="str">
        <f>_xlfn.IFS(I1452&gt;Backtesting!$H$15,IF(OR(J1451=$J$3,J1451=$J$5),$J$5,$J$3),I1452&lt;-Backtesting!$H$15,IF(OR(J1451=$J$4,J1451=$J$5),$J$5,$J$4),TRUE,IF(OR(J1451=$J$7,J1451=$J$6),$J$7,$J$6))</f>
        <v>Do nothing</v>
      </c>
      <c r="K1452" t="str">
        <f t="shared" si="305"/>
        <v>Null</v>
      </c>
      <c r="L1452" t="str">
        <f t="shared" si="306"/>
        <v>Null</v>
      </c>
      <c r="M1452" s="7">
        <f t="shared" si="294"/>
        <v>0</v>
      </c>
      <c r="N1452" s="7">
        <f t="shared" si="295"/>
        <v>0</v>
      </c>
      <c r="O1452" s="10">
        <f t="shared" si="296"/>
        <v>0</v>
      </c>
      <c r="P1452" s="4">
        <f t="shared" si="307"/>
        <v>81.808388333333298</v>
      </c>
      <c r="Q1452" s="19">
        <f t="shared" si="297"/>
        <v>81.808388333333298</v>
      </c>
      <c r="R1452" s="2">
        <f t="shared" si="298"/>
        <v>0</v>
      </c>
      <c r="S1452" s="2">
        <f t="shared" si="299"/>
        <v>0</v>
      </c>
      <c r="T1452" s="19">
        <f t="shared" si="300"/>
        <v>81.808388333333298</v>
      </c>
      <c r="U1452" s="19">
        <f t="shared" si="308"/>
        <v>0</v>
      </c>
      <c r="V1452">
        <f t="shared" si="301"/>
        <v>2015</v>
      </c>
    </row>
    <row r="1453" spans="1:22" x14ac:dyDescent="0.25">
      <c r="A1453" s="5">
        <v>1451</v>
      </c>
      <c r="B1453" s="1">
        <v>42346</v>
      </c>
      <c r="C1453" s="2">
        <v>147.27015700000001</v>
      </c>
      <c r="D1453" s="2">
        <v>108.95141599999999</v>
      </c>
      <c r="E1453" s="9">
        <f t="shared" si="302"/>
        <v>-6.937933626935461</v>
      </c>
      <c r="F1453" s="2">
        <f t="array" ref="F1453:G1453">LINEST(C1353:C1452,D1353:D1452)</f>
        <v>0.77449566526929248</v>
      </c>
      <c r="G1453" s="2">
        <v>69.825691209984058</v>
      </c>
      <c r="H1453" s="2">
        <f t="shared" si="303"/>
        <v>154.20809062693547</v>
      </c>
      <c r="I1453" s="4">
        <f t="shared" si="304"/>
        <v>-1.9331807630224707</v>
      </c>
      <c r="J1453" t="str">
        <f>_xlfn.IFS(I1453&gt;Backtesting!$H$15,IF(OR(J1452=$J$3,J1452=$J$5),$J$5,$J$3),I1453&lt;-Backtesting!$H$15,IF(OR(J1452=$J$4,J1452=$J$5),$J$5,$J$4),TRUE,IF(OR(J1452=$J$7,J1452=$J$6),$J$7,$J$6))</f>
        <v>Do nothing</v>
      </c>
      <c r="K1453" t="str">
        <f t="shared" si="305"/>
        <v>Null</v>
      </c>
      <c r="L1453" t="str">
        <f t="shared" si="306"/>
        <v>Null</v>
      </c>
      <c r="M1453" s="7">
        <f t="shared" si="294"/>
        <v>0</v>
      </c>
      <c r="N1453" s="7">
        <f t="shared" si="295"/>
        <v>0</v>
      </c>
      <c r="O1453" s="10">
        <f t="shared" si="296"/>
        <v>0</v>
      </c>
      <c r="P1453" s="4">
        <f t="shared" si="307"/>
        <v>81.808388333333298</v>
      </c>
      <c r="Q1453" s="19">
        <f t="shared" si="297"/>
        <v>81.808388333333298</v>
      </c>
      <c r="R1453" s="2">
        <f t="shared" si="298"/>
        <v>0</v>
      </c>
      <c r="S1453" s="2">
        <f t="shared" si="299"/>
        <v>0</v>
      </c>
      <c r="T1453" s="19">
        <f t="shared" si="300"/>
        <v>81.808388333333298</v>
      </c>
      <c r="U1453" s="19">
        <f t="shared" si="308"/>
        <v>0</v>
      </c>
      <c r="V1453">
        <f t="shared" si="301"/>
        <v>2015</v>
      </c>
    </row>
    <row r="1454" spans="1:22" x14ac:dyDescent="0.25">
      <c r="A1454" s="5">
        <v>1452</v>
      </c>
      <c r="B1454" s="1">
        <v>42347</v>
      </c>
      <c r="C1454" s="2">
        <v>144.51745600000001</v>
      </c>
      <c r="D1454" s="2">
        <v>108.95141599999999</v>
      </c>
      <c r="E1454" s="9">
        <f t="shared" si="302"/>
        <v>-9.4378943367604791</v>
      </c>
      <c r="F1454" s="2">
        <f t="array" ref="F1454:G1454">LINEST(C1354:C1453,D1354:D1453)</f>
        <v>0.78769845409661776</v>
      </c>
      <c r="G1454" s="2">
        <v>68.134488381923006</v>
      </c>
      <c r="H1454" s="2">
        <f t="shared" si="303"/>
        <v>153.95535033676049</v>
      </c>
      <c r="I1454" s="4">
        <f t="shared" si="304"/>
        <v>-2.3705636707492821</v>
      </c>
      <c r="J1454" t="str">
        <f>_xlfn.IFS(I1454&gt;Backtesting!$H$15,IF(OR(J1453=$J$3,J1453=$J$5),$J$5,$J$3),I1454&lt;-Backtesting!$H$15,IF(OR(J1453=$J$4,J1453=$J$5),$J$5,$J$4),TRUE,IF(OR(J1453=$J$7,J1453=$J$6),$J$7,$J$6))</f>
        <v>Long KBANK Short SCB</v>
      </c>
      <c r="K1454" t="str">
        <f t="shared" si="305"/>
        <v>KBANK</v>
      </c>
      <c r="L1454" t="str">
        <f t="shared" si="306"/>
        <v>SCB</v>
      </c>
      <c r="M1454" s="7">
        <f t="shared" si="294"/>
        <v>108.95141599999999</v>
      </c>
      <c r="N1454" s="7">
        <f t="shared" si="295"/>
        <v>-144.51745600000001</v>
      </c>
      <c r="O1454" s="10">
        <f t="shared" si="296"/>
        <v>-35.566040000000015</v>
      </c>
      <c r="P1454" s="4">
        <f t="shared" si="307"/>
        <v>81.808388333333298</v>
      </c>
      <c r="Q1454" s="19">
        <f t="shared" si="297"/>
        <v>46.242348333333283</v>
      </c>
      <c r="R1454" s="2">
        <f t="shared" si="298"/>
        <v>144.51745600000001</v>
      </c>
      <c r="S1454" s="2">
        <f t="shared" si="299"/>
        <v>-108.95141599999999</v>
      </c>
      <c r="T1454" s="19">
        <f t="shared" si="300"/>
        <v>81.808388333333312</v>
      </c>
      <c r="U1454" s="19">
        <f t="shared" si="308"/>
        <v>2.2204460492503128E-16</v>
      </c>
      <c r="V1454">
        <f t="shared" si="301"/>
        <v>2015</v>
      </c>
    </row>
    <row r="1455" spans="1:22" x14ac:dyDescent="0.25">
      <c r="A1455" s="5">
        <v>1453</v>
      </c>
      <c r="B1455" s="1">
        <v>42349</v>
      </c>
      <c r="C1455" s="2">
        <v>140.847183</v>
      </c>
      <c r="D1455" s="2">
        <v>105.533333</v>
      </c>
      <c r="E1455" s="9">
        <f t="shared" si="302"/>
        <v>-9.9356470538029669</v>
      </c>
      <c r="F1455" s="2">
        <f t="array" ref="F1455:G1455">LINEST(C1355:C1454,D1355:D1454)</f>
        <v>0.81273577967795585</v>
      </c>
      <c r="G1455" s="2">
        <v>65.012114376034617</v>
      </c>
      <c r="H1455" s="2">
        <f t="shared" si="303"/>
        <v>150.78283005380297</v>
      </c>
      <c r="I1455" s="4">
        <f t="shared" si="304"/>
        <v>-2.3773076845337169</v>
      </c>
      <c r="J1455" t="str">
        <f>_xlfn.IFS(I1455&gt;Backtesting!$H$15,IF(OR(J1454=$J$3,J1454=$J$5),$J$5,$J$3),I1455&lt;-Backtesting!$H$15,IF(OR(J1454=$J$4,J1454=$J$5),$J$5,$J$4),TRUE,IF(OR(J1454=$J$7,J1454=$J$6),$J$7,$J$6))</f>
        <v>Hold position</v>
      </c>
      <c r="K1455" t="str">
        <f t="shared" si="305"/>
        <v>KBANK</v>
      </c>
      <c r="L1455" t="str">
        <f t="shared" si="306"/>
        <v>SCB</v>
      </c>
      <c r="M1455" s="7">
        <f t="shared" si="294"/>
        <v>0</v>
      </c>
      <c r="N1455" s="7">
        <f t="shared" si="295"/>
        <v>0</v>
      </c>
      <c r="O1455" s="10">
        <f t="shared" si="296"/>
        <v>0</v>
      </c>
      <c r="P1455" s="4">
        <f t="shared" si="307"/>
        <v>46.242348333333283</v>
      </c>
      <c r="Q1455" s="19">
        <f t="shared" si="297"/>
        <v>46.242348333333283</v>
      </c>
      <c r="R1455" s="2">
        <f t="shared" si="298"/>
        <v>140.847183</v>
      </c>
      <c r="S1455" s="2">
        <f t="shared" si="299"/>
        <v>-105.533333</v>
      </c>
      <c r="T1455" s="19">
        <f t="shared" si="300"/>
        <v>81.556198333333299</v>
      </c>
      <c r="U1455" s="19">
        <f t="shared" si="308"/>
        <v>-3.0874524947699686E-3</v>
      </c>
      <c r="V1455">
        <f t="shared" si="301"/>
        <v>2015</v>
      </c>
    </row>
    <row r="1456" spans="1:22" x14ac:dyDescent="0.25">
      <c r="A1456" s="5">
        <v>1454</v>
      </c>
      <c r="B1456" s="1">
        <v>42352</v>
      </c>
      <c r="C1456" s="2">
        <v>139.47081</v>
      </c>
      <c r="D1456" s="2">
        <v>105.533333</v>
      </c>
      <c r="E1456" s="9">
        <f t="shared" si="302"/>
        <v>-10.658666236658433</v>
      </c>
      <c r="F1456" s="2">
        <f t="array" ref="F1456:G1456">LINEST(C1356:C1455,D1356:D1455)</f>
        <v>0.85044739072809183</v>
      </c>
      <c r="G1456" s="2">
        <v>60.378928551969622</v>
      </c>
      <c r="H1456" s="2">
        <f t="shared" si="303"/>
        <v>150.12947623665843</v>
      </c>
      <c r="I1456" s="4">
        <f t="shared" si="304"/>
        <v>-2.4228568139823881</v>
      </c>
      <c r="J1456" t="str">
        <f>_xlfn.IFS(I1456&gt;Backtesting!$H$15,IF(OR(J1455=$J$3,J1455=$J$5),$J$5,$J$3),I1456&lt;-Backtesting!$H$15,IF(OR(J1455=$J$4,J1455=$J$5),$J$5,$J$4),TRUE,IF(OR(J1455=$J$7,J1455=$J$6),$J$7,$J$6))</f>
        <v>Hold position</v>
      </c>
      <c r="K1456" t="str">
        <f t="shared" si="305"/>
        <v>KBANK</v>
      </c>
      <c r="L1456" t="str">
        <f t="shared" si="306"/>
        <v>SCB</v>
      </c>
      <c r="M1456" s="7">
        <f t="shared" si="294"/>
        <v>0</v>
      </c>
      <c r="N1456" s="7">
        <f t="shared" si="295"/>
        <v>0</v>
      </c>
      <c r="O1456" s="10">
        <f t="shared" si="296"/>
        <v>0</v>
      </c>
      <c r="P1456" s="4">
        <f t="shared" si="307"/>
        <v>46.242348333333283</v>
      </c>
      <c r="Q1456" s="19">
        <f t="shared" si="297"/>
        <v>46.242348333333283</v>
      </c>
      <c r="R1456" s="2">
        <f t="shared" si="298"/>
        <v>139.47081</v>
      </c>
      <c r="S1456" s="2">
        <f t="shared" si="299"/>
        <v>-105.533333</v>
      </c>
      <c r="T1456" s="19">
        <f t="shared" si="300"/>
        <v>80.179825333333298</v>
      </c>
      <c r="U1456" s="19">
        <f t="shared" si="308"/>
        <v>-1.7020403938500708E-2</v>
      </c>
      <c r="V1456">
        <f t="shared" si="301"/>
        <v>2015</v>
      </c>
    </row>
    <row r="1457" spans="1:22" x14ac:dyDescent="0.25">
      <c r="A1457" s="5">
        <v>1455</v>
      </c>
      <c r="B1457" s="1">
        <v>42353</v>
      </c>
      <c r="C1457" s="2">
        <v>141.76473999999999</v>
      </c>
      <c r="D1457" s="2">
        <v>106.38784800000001</v>
      </c>
      <c r="E1457" s="9">
        <f t="shared" si="302"/>
        <v>-8.435450354398796</v>
      </c>
      <c r="F1457" s="2">
        <f t="array" ref="F1457:G1457">LINEST(C1357:C1456,D1357:D1456)</f>
        <v>0.89130643342857707</v>
      </c>
      <c r="G1457" s="2">
        <v>55.376016993377192</v>
      </c>
      <c r="H1457" s="2">
        <f t="shared" si="303"/>
        <v>150.20019035439879</v>
      </c>
      <c r="I1457" s="4">
        <f t="shared" si="304"/>
        <v>-1.9253633960971195</v>
      </c>
      <c r="J1457" t="str">
        <f>_xlfn.IFS(I1457&gt;Backtesting!$H$15,IF(OR(J1456=$J$3,J1456=$J$5),$J$5,$J$3),I1457&lt;-Backtesting!$H$15,IF(OR(J1456=$J$4,J1456=$J$5),$J$5,$J$4),TRUE,IF(OR(J1456=$J$7,J1456=$J$6),$J$7,$J$6))</f>
        <v>Close position</v>
      </c>
      <c r="K1457" t="str">
        <f t="shared" si="305"/>
        <v>Null</v>
      </c>
      <c r="L1457" t="str">
        <f t="shared" si="306"/>
        <v>Null</v>
      </c>
      <c r="M1457" s="7">
        <f t="shared" si="294"/>
        <v>141.76473999999999</v>
      </c>
      <c r="N1457" s="7">
        <f t="shared" si="295"/>
        <v>-106.38784800000001</v>
      </c>
      <c r="O1457" s="10">
        <f t="shared" si="296"/>
        <v>35.376891999999984</v>
      </c>
      <c r="P1457" s="4">
        <f t="shared" si="307"/>
        <v>46.242348333333283</v>
      </c>
      <c r="Q1457" s="19">
        <f t="shared" si="297"/>
        <v>81.619240333333266</v>
      </c>
      <c r="R1457" s="2">
        <f t="shared" si="298"/>
        <v>0</v>
      </c>
      <c r="S1457" s="2">
        <f t="shared" si="299"/>
        <v>0</v>
      </c>
      <c r="T1457" s="19">
        <f t="shared" si="300"/>
        <v>81.619240333333266</v>
      </c>
      <c r="U1457" s="19">
        <f t="shared" si="308"/>
        <v>1.7793093794911737E-2</v>
      </c>
      <c r="V1457">
        <f t="shared" si="301"/>
        <v>2015</v>
      </c>
    </row>
    <row r="1458" spans="1:22" x14ac:dyDescent="0.25">
      <c r="A1458" s="5">
        <v>1456</v>
      </c>
      <c r="B1458" s="1">
        <v>42354</v>
      </c>
      <c r="C1458" s="2">
        <v>141.30595400000001</v>
      </c>
      <c r="D1458" s="2">
        <v>107.242378</v>
      </c>
      <c r="E1458" s="9">
        <f t="shared" si="302"/>
        <v>-9.1465358985970227</v>
      </c>
      <c r="F1458" s="2">
        <f t="array" ref="F1458:G1458">LINEST(C1358:C1457,D1358:D1457)</f>
        <v>0.92900421615603157</v>
      </c>
      <c r="G1458" s="2">
        <v>50.823868585998184</v>
      </c>
      <c r="H1458" s="2">
        <f t="shared" si="303"/>
        <v>150.45248989859704</v>
      </c>
      <c r="I1458" s="4">
        <f t="shared" si="304"/>
        <v>-1.9979265122345597</v>
      </c>
      <c r="J1458" t="str">
        <f>_xlfn.IFS(I1458&gt;Backtesting!$H$15,IF(OR(J1457=$J$3,J1457=$J$5),$J$5,$J$3),I1458&lt;-Backtesting!$H$15,IF(OR(J1457=$J$4,J1457=$J$5),$J$5,$J$4),TRUE,IF(OR(J1457=$J$7,J1457=$J$6),$J$7,$J$6))</f>
        <v>Do nothing</v>
      </c>
      <c r="K1458" t="str">
        <f t="shared" si="305"/>
        <v>Null</v>
      </c>
      <c r="L1458" t="str">
        <f t="shared" si="306"/>
        <v>Null</v>
      </c>
      <c r="M1458" s="7">
        <f t="shared" si="294"/>
        <v>0</v>
      </c>
      <c r="N1458" s="7">
        <f t="shared" si="295"/>
        <v>0</v>
      </c>
      <c r="O1458" s="10">
        <f t="shared" si="296"/>
        <v>0</v>
      </c>
      <c r="P1458" s="4">
        <f t="shared" si="307"/>
        <v>81.619240333333266</v>
      </c>
      <c r="Q1458" s="19">
        <f t="shared" si="297"/>
        <v>81.619240333333266</v>
      </c>
      <c r="R1458" s="2">
        <f t="shared" si="298"/>
        <v>0</v>
      </c>
      <c r="S1458" s="2">
        <f t="shared" si="299"/>
        <v>0</v>
      </c>
      <c r="T1458" s="19">
        <f t="shared" si="300"/>
        <v>81.619240333333266</v>
      </c>
      <c r="U1458" s="19">
        <f t="shared" si="308"/>
        <v>0</v>
      </c>
      <c r="V1458">
        <f t="shared" si="301"/>
        <v>2015</v>
      </c>
    </row>
    <row r="1459" spans="1:22" x14ac:dyDescent="0.25">
      <c r="A1459" s="5">
        <v>1457</v>
      </c>
      <c r="B1459" s="1">
        <v>42355</v>
      </c>
      <c r="C1459" s="2">
        <v>140.388397</v>
      </c>
      <c r="D1459" s="2">
        <v>108.09689299999999</v>
      </c>
      <c r="E1459" s="9">
        <f t="shared" si="302"/>
        <v>-10.342720073519274</v>
      </c>
      <c r="F1459" s="2">
        <f t="array" ref="F1459:G1459">LINEST(C1359:C1458,D1359:D1458)</f>
        <v>0.97240769323951026</v>
      </c>
      <c r="G1459" s="2">
        <v>45.616866705031114</v>
      </c>
      <c r="H1459" s="2">
        <f t="shared" si="303"/>
        <v>150.73111707351927</v>
      </c>
      <c r="I1459" s="4">
        <f t="shared" si="304"/>
        <v>-2.161440083844322</v>
      </c>
      <c r="J1459" t="str">
        <f>_xlfn.IFS(I1459&gt;Backtesting!$H$15,IF(OR(J1458=$J$3,J1458=$J$5),$J$5,$J$3),I1459&lt;-Backtesting!$H$15,IF(OR(J1458=$J$4,J1458=$J$5),$J$5,$J$4),TRUE,IF(OR(J1458=$J$7,J1458=$J$6),$J$7,$J$6))</f>
        <v>Long KBANK Short SCB</v>
      </c>
      <c r="K1459" t="str">
        <f t="shared" si="305"/>
        <v>KBANK</v>
      </c>
      <c r="L1459" t="str">
        <f t="shared" si="306"/>
        <v>SCB</v>
      </c>
      <c r="M1459" s="7">
        <f t="shared" si="294"/>
        <v>108.09689299999999</v>
      </c>
      <c r="N1459" s="7">
        <f t="shared" si="295"/>
        <v>-140.388397</v>
      </c>
      <c r="O1459" s="10">
        <f t="shared" si="296"/>
        <v>-32.291504000000003</v>
      </c>
      <c r="P1459" s="4">
        <f t="shared" si="307"/>
        <v>81.619240333333266</v>
      </c>
      <c r="Q1459" s="19">
        <f t="shared" si="297"/>
        <v>49.327736333333263</v>
      </c>
      <c r="R1459" s="2">
        <f t="shared" si="298"/>
        <v>140.388397</v>
      </c>
      <c r="S1459" s="2">
        <f t="shared" si="299"/>
        <v>-108.09689299999999</v>
      </c>
      <c r="T1459" s="19">
        <f t="shared" si="300"/>
        <v>81.619240333333266</v>
      </c>
      <c r="U1459" s="19">
        <f t="shared" si="308"/>
        <v>0</v>
      </c>
      <c r="V1459">
        <f t="shared" si="301"/>
        <v>2015</v>
      </c>
    </row>
    <row r="1460" spans="1:22" x14ac:dyDescent="0.25">
      <c r="A1460" s="5">
        <v>1458</v>
      </c>
      <c r="B1460" s="1">
        <v>42356</v>
      </c>
      <c r="C1460" s="2">
        <v>138.09446700000001</v>
      </c>
      <c r="D1460" s="2">
        <v>103.82429500000001</v>
      </c>
      <c r="E1460" s="9">
        <f t="shared" si="302"/>
        <v>-7.8042306147873148</v>
      </c>
      <c r="F1460" s="2">
        <f t="array" ref="F1460:G1460">LINEST(C1360:C1459,D1360:D1459)</f>
        <v>1.0136302800350334</v>
      </c>
      <c r="G1460" s="2">
        <v>40.6592483994974</v>
      </c>
      <c r="H1460" s="2">
        <f t="shared" si="303"/>
        <v>145.89869761478732</v>
      </c>
      <c r="I1460" s="4">
        <f t="shared" si="304"/>
        <v>-1.6587506648810069</v>
      </c>
      <c r="J1460" t="str">
        <f>_xlfn.IFS(I1460&gt;Backtesting!$H$15,IF(OR(J1459=$J$3,J1459=$J$5),$J$5,$J$3),I1460&lt;-Backtesting!$H$15,IF(OR(J1459=$J$4,J1459=$J$5),$J$5,$J$4),TRUE,IF(OR(J1459=$J$7,J1459=$J$6),$J$7,$J$6))</f>
        <v>Close position</v>
      </c>
      <c r="K1460" t="str">
        <f t="shared" si="305"/>
        <v>Null</v>
      </c>
      <c r="L1460" t="str">
        <f t="shared" si="306"/>
        <v>Null</v>
      </c>
      <c r="M1460" s="7">
        <f t="shared" ref="M1460:M1523" si="309">_xlfn.IFS(L1459="Null",_xlfn.IFS(L1460="KBANK",C1460,L1460="SCB",D1460,TRUE,0),AND(L1459="KBANK",L1460="Null"),D1460,AND(L1459="SCB",L1460="Null"),C1460,TRUE,0)</f>
        <v>138.09446700000001</v>
      </c>
      <c r="N1460" s="7">
        <f t="shared" ref="N1460:N1523" si="310">_xlfn.IFS(K1459="Null",_xlfn.IFS(K1460="KBANK",-C1460,K1460="SCB",-D1460,TRUE,0),AND(K1459="KBANK",K1460="Null"),-D1460,AND(K1459="SCB",K1460="Null"),-C1460,TRUE,0)</f>
        <v>-103.82429500000001</v>
      </c>
      <c r="O1460" s="10">
        <f t="shared" ref="O1460:O1523" si="311">SUM(M1460:N1460)</f>
        <v>34.270172000000002</v>
      </c>
      <c r="P1460" s="4">
        <f t="shared" si="307"/>
        <v>49.327736333333263</v>
      </c>
      <c r="Q1460" s="19">
        <f t="shared" si="297"/>
        <v>83.597908333333265</v>
      </c>
      <c r="R1460" s="2">
        <f t="shared" si="298"/>
        <v>0</v>
      </c>
      <c r="S1460" s="2">
        <f t="shared" si="299"/>
        <v>0</v>
      </c>
      <c r="T1460" s="19">
        <f t="shared" si="300"/>
        <v>83.597908333333265</v>
      </c>
      <c r="U1460" s="19">
        <f t="shared" si="308"/>
        <v>2.3953477266409475E-2</v>
      </c>
      <c r="V1460">
        <f t="shared" si="301"/>
        <v>2015</v>
      </c>
    </row>
    <row r="1461" spans="1:22" x14ac:dyDescent="0.25">
      <c r="A1461" s="5">
        <v>1459</v>
      </c>
      <c r="B1461" s="1">
        <v>42359</v>
      </c>
      <c r="C1461" s="2">
        <v>139.01203899999999</v>
      </c>
      <c r="D1461" s="2">
        <v>104.67881</v>
      </c>
      <c r="E1461" s="9">
        <f t="shared" si="302"/>
        <v>-7.1082322455360156</v>
      </c>
      <c r="F1461" s="2">
        <f t="array" ref="F1461:G1461">LINEST(C1361:C1460,D1361:D1460)</f>
        <v>1.0587693057297332</v>
      </c>
      <c r="G1461" s="2">
        <v>35.289560257221339</v>
      </c>
      <c r="H1461" s="2">
        <f t="shared" si="303"/>
        <v>146.120271245536</v>
      </c>
      <c r="I1461" s="4">
        <f t="shared" si="304"/>
        <v>-1.5080484550999864</v>
      </c>
      <c r="J1461" t="str">
        <f>_xlfn.IFS(I1461&gt;Backtesting!$H$15,IF(OR(J1460=$J$3,J1460=$J$5),$J$5,$J$3),I1461&lt;-Backtesting!$H$15,IF(OR(J1460=$J$4,J1460=$J$5),$J$5,$J$4),TRUE,IF(OR(J1460=$J$7,J1460=$J$6),$J$7,$J$6))</f>
        <v>Do nothing</v>
      </c>
      <c r="K1461" t="str">
        <f t="shared" si="305"/>
        <v>Null</v>
      </c>
      <c r="L1461" t="str">
        <f t="shared" si="306"/>
        <v>Null</v>
      </c>
      <c r="M1461" s="7">
        <f t="shared" si="309"/>
        <v>0</v>
      </c>
      <c r="N1461" s="7">
        <f t="shared" si="310"/>
        <v>0</v>
      </c>
      <c r="O1461" s="10">
        <f t="shared" si="311"/>
        <v>0</v>
      </c>
      <c r="P1461" s="4">
        <f t="shared" si="307"/>
        <v>83.597908333333265</v>
      </c>
      <c r="Q1461" s="19">
        <f t="shared" si="297"/>
        <v>83.597908333333265</v>
      </c>
      <c r="R1461" s="2">
        <f t="shared" si="298"/>
        <v>0</v>
      </c>
      <c r="S1461" s="2">
        <f t="shared" si="299"/>
        <v>0</v>
      </c>
      <c r="T1461" s="19">
        <f t="shared" si="300"/>
        <v>83.597908333333265</v>
      </c>
      <c r="U1461" s="19">
        <f t="shared" si="308"/>
        <v>0</v>
      </c>
      <c r="V1461">
        <f t="shared" si="301"/>
        <v>2015</v>
      </c>
    </row>
    <row r="1462" spans="1:22" x14ac:dyDescent="0.25">
      <c r="A1462" s="5">
        <v>1460</v>
      </c>
      <c r="B1462" s="1">
        <v>42360</v>
      </c>
      <c r="C1462" s="2">
        <v>134.88296500000001</v>
      </c>
      <c r="D1462" s="2">
        <v>101.687988</v>
      </c>
      <c r="E1462" s="9">
        <f t="shared" si="302"/>
        <v>-7.4192815483140748</v>
      </c>
      <c r="F1462" s="2">
        <f t="array" ref="F1462:G1462">LINEST(C1362:C1461,D1362:D1461)</f>
        <v>1.098003011687587</v>
      </c>
      <c r="G1462" s="2">
        <v>30.648529471862901</v>
      </c>
      <c r="H1462" s="2">
        <f t="shared" si="303"/>
        <v>142.30224654831409</v>
      </c>
      <c r="I1462" s="4">
        <f t="shared" si="304"/>
        <v>-1.53312739054581</v>
      </c>
      <c r="J1462" t="str">
        <f>_xlfn.IFS(I1462&gt;Backtesting!$H$15,IF(OR(J1461=$J$3,J1461=$J$5),$J$5,$J$3),I1462&lt;-Backtesting!$H$15,IF(OR(J1461=$J$4,J1461=$J$5),$J$5,$J$4),TRUE,IF(OR(J1461=$J$7,J1461=$J$6),$J$7,$J$6))</f>
        <v>Do nothing</v>
      </c>
      <c r="K1462" t="str">
        <f t="shared" si="305"/>
        <v>Null</v>
      </c>
      <c r="L1462" t="str">
        <f t="shared" si="306"/>
        <v>Null</v>
      </c>
      <c r="M1462" s="7">
        <f t="shared" si="309"/>
        <v>0</v>
      </c>
      <c r="N1462" s="7">
        <f t="shared" si="310"/>
        <v>0</v>
      </c>
      <c r="O1462" s="10">
        <f t="shared" si="311"/>
        <v>0</v>
      </c>
      <c r="P1462" s="4">
        <f t="shared" si="307"/>
        <v>83.597908333333265</v>
      </c>
      <c r="Q1462" s="19">
        <f t="shared" ref="Q1462:Q1525" si="312">P1462+O1462</f>
        <v>83.597908333333265</v>
      </c>
      <c r="R1462" s="2">
        <f t="shared" ref="R1462:R1525" si="313">_xlfn.IFS(K1462="KBANK",C1462,K1462="SCB",D1462,K1462="Null",0)</f>
        <v>0</v>
      </c>
      <c r="S1462" s="2">
        <f t="shared" ref="S1462:S1525" si="314">_xlfn.IFS(L1462="KBANK",-C1462,L1462="SCB",-D1462,L1462="Null",0)</f>
        <v>0</v>
      </c>
      <c r="T1462" s="19">
        <f t="shared" ref="T1462:T1525" si="315">SUM(Q1462:S1462)</f>
        <v>83.597908333333265</v>
      </c>
      <c r="U1462" s="19">
        <f t="shared" si="308"/>
        <v>0</v>
      </c>
      <c r="V1462">
        <f t="shared" si="301"/>
        <v>2015</v>
      </c>
    </row>
    <row r="1463" spans="1:22" x14ac:dyDescent="0.25">
      <c r="A1463" s="5">
        <v>1461</v>
      </c>
      <c r="B1463" s="1">
        <v>42361</v>
      </c>
      <c r="C1463" s="2">
        <v>138.553223</v>
      </c>
      <c r="D1463" s="2">
        <v>102.969765</v>
      </c>
      <c r="E1463" s="9">
        <f t="shared" si="302"/>
        <v>-4.4457959784412537</v>
      </c>
      <c r="F1463" s="2">
        <f t="array" ref="F1463:G1463">LINEST(C1363:C1462,D1363:D1462)</f>
        <v>1.1467947508772225</v>
      </c>
      <c r="G1463" s="2">
        <v>24.91383297738011</v>
      </c>
      <c r="H1463" s="2">
        <f t="shared" si="303"/>
        <v>142.99901897844126</v>
      </c>
      <c r="I1463" s="4">
        <f t="shared" si="304"/>
        <v>-1.017235928282699</v>
      </c>
      <c r="J1463" t="str">
        <f>_xlfn.IFS(I1463&gt;Backtesting!$H$15,IF(OR(J1462=$J$3,J1462=$J$5),$J$5,$J$3),I1463&lt;-Backtesting!$H$15,IF(OR(J1462=$J$4,J1462=$J$5),$J$5,$J$4),TRUE,IF(OR(J1462=$J$7,J1462=$J$6),$J$7,$J$6))</f>
        <v>Do nothing</v>
      </c>
      <c r="K1463" t="str">
        <f t="shared" si="305"/>
        <v>Null</v>
      </c>
      <c r="L1463" t="str">
        <f t="shared" si="306"/>
        <v>Null</v>
      </c>
      <c r="M1463" s="7">
        <f t="shared" si="309"/>
        <v>0</v>
      </c>
      <c r="N1463" s="7">
        <f t="shared" si="310"/>
        <v>0</v>
      </c>
      <c r="O1463" s="10">
        <f t="shared" si="311"/>
        <v>0</v>
      </c>
      <c r="P1463" s="4">
        <f t="shared" si="307"/>
        <v>83.597908333333265</v>
      </c>
      <c r="Q1463" s="19">
        <f t="shared" si="312"/>
        <v>83.597908333333265</v>
      </c>
      <c r="R1463" s="2">
        <f t="shared" si="313"/>
        <v>0</v>
      </c>
      <c r="S1463" s="2">
        <f t="shared" si="314"/>
        <v>0</v>
      </c>
      <c r="T1463" s="19">
        <f t="shared" si="315"/>
        <v>83.597908333333265</v>
      </c>
      <c r="U1463" s="19">
        <f t="shared" si="308"/>
        <v>0</v>
      </c>
      <c r="V1463">
        <f t="shared" si="301"/>
        <v>2015</v>
      </c>
    </row>
    <row r="1464" spans="1:22" x14ac:dyDescent="0.25">
      <c r="A1464" s="5">
        <v>1462</v>
      </c>
      <c r="B1464" s="1">
        <v>42362</v>
      </c>
      <c r="C1464" s="2">
        <v>139.01203899999999</v>
      </c>
      <c r="D1464" s="2">
        <v>102.542503</v>
      </c>
      <c r="E1464" s="9">
        <f t="shared" si="302"/>
        <v>-3.0022832437472573</v>
      </c>
      <c r="F1464" s="2">
        <f t="array" ref="F1464:G1464">LINEST(C1364:C1463,D1364:D1463)</f>
        <v>1.1838229107576941</v>
      </c>
      <c r="G1464" s="2">
        <v>20.622157865907667</v>
      </c>
      <c r="H1464" s="2">
        <f t="shared" si="303"/>
        <v>142.01432224374724</v>
      </c>
      <c r="I1464" s="4">
        <f t="shared" si="304"/>
        <v>-0.77807928541692772</v>
      </c>
      <c r="J1464" t="str">
        <f>_xlfn.IFS(I1464&gt;Backtesting!$H$15,IF(OR(J1463=$J$3,J1463=$J$5),$J$5,$J$3),I1464&lt;-Backtesting!$H$15,IF(OR(J1463=$J$4,J1463=$J$5),$J$5,$J$4),TRUE,IF(OR(J1463=$J$7,J1463=$J$6),$J$7,$J$6))</f>
        <v>Do nothing</v>
      </c>
      <c r="K1464" t="str">
        <f t="shared" si="305"/>
        <v>Null</v>
      </c>
      <c r="L1464" t="str">
        <f t="shared" si="306"/>
        <v>Null</v>
      </c>
      <c r="M1464" s="7">
        <f t="shared" si="309"/>
        <v>0</v>
      </c>
      <c r="N1464" s="7">
        <f t="shared" si="310"/>
        <v>0</v>
      </c>
      <c r="O1464" s="10">
        <f t="shared" si="311"/>
        <v>0</v>
      </c>
      <c r="P1464" s="4">
        <f t="shared" si="307"/>
        <v>83.597908333333265</v>
      </c>
      <c r="Q1464" s="19">
        <f t="shared" si="312"/>
        <v>83.597908333333265</v>
      </c>
      <c r="R1464" s="2">
        <f t="shared" si="313"/>
        <v>0</v>
      </c>
      <c r="S1464" s="2">
        <f t="shared" si="314"/>
        <v>0</v>
      </c>
      <c r="T1464" s="19">
        <f t="shared" si="315"/>
        <v>83.597908333333265</v>
      </c>
      <c r="U1464" s="19">
        <f t="shared" si="308"/>
        <v>0</v>
      </c>
      <c r="V1464">
        <f t="shared" si="301"/>
        <v>2015</v>
      </c>
    </row>
    <row r="1465" spans="1:22" x14ac:dyDescent="0.25">
      <c r="A1465" s="5">
        <v>1463</v>
      </c>
      <c r="B1465" s="1">
        <v>42363</v>
      </c>
      <c r="C1465" s="2">
        <v>138.09446700000001</v>
      </c>
      <c r="D1465" s="2">
        <v>102.542503</v>
      </c>
      <c r="E1465" s="9">
        <f t="shared" si="302"/>
        <v>-3.370739301146898</v>
      </c>
      <c r="F1465" s="2">
        <f t="array" ref="F1465:G1465">LINEST(C1365:C1464,D1365:D1464)</f>
        <v>1.2260984724984767</v>
      </c>
      <c r="G1465" s="2">
        <v>15.738000006676458</v>
      </c>
      <c r="H1465" s="2">
        <f t="shared" si="303"/>
        <v>141.46520630114691</v>
      </c>
      <c r="I1465" s="4">
        <f t="shared" si="304"/>
        <v>-0.85515388582040652</v>
      </c>
      <c r="J1465" t="str">
        <f>_xlfn.IFS(I1465&gt;Backtesting!$H$15,IF(OR(J1464=$J$3,J1464=$J$5),$J$5,$J$3),I1465&lt;-Backtesting!$H$15,IF(OR(J1464=$J$4,J1464=$J$5),$J$5,$J$4),TRUE,IF(OR(J1464=$J$7,J1464=$J$6),$J$7,$J$6))</f>
        <v>Do nothing</v>
      </c>
      <c r="K1465" t="str">
        <f t="shared" si="305"/>
        <v>Null</v>
      </c>
      <c r="L1465" t="str">
        <f t="shared" si="306"/>
        <v>Null</v>
      </c>
      <c r="M1465" s="7">
        <f t="shared" si="309"/>
        <v>0</v>
      </c>
      <c r="N1465" s="7">
        <f t="shared" si="310"/>
        <v>0</v>
      </c>
      <c r="O1465" s="10">
        <f t="shared" si="311"/>
        <v>0</v>
      </c>
      <c r="P1465" s="4">
        <f t="shared" si="307"/>
        <v>83.597908333333265</v>
      </c>
      <c r="Q1465" s="19">
        <f t="shared" si="312"/>
        <v>83.597908333333265</v>
      </c>
      <c r="R1465" s="2">
        <f t="shared" si="313"/>
        <v>0</v>
      </c>
      <c r="S1465" s="2">
        <f t="shared" si="314"/>
        <v>0</v>
      </c>
      <c r="T1465" s="19">
        <f t="shared" si="315"/>
        <v>83.597908333333265</v>
      </c>
      <c r="U1465" s="19">
        <f t="shared" si="308"/>
        <v>0</v>
      </c>
      <c r="V1465">
        <f t="shared" si="301"/>
        <v>2015</v>
      </c>
    </row>
    <row r="1466" spans="1:22" x14ac:dyDescent="0.25">
      <c r="A1466" s="5">
        <v>1464</v>
      </c>
      <c r="B1466" s="1">
        <v>42366</v>
      </c>
      <c r="C1466" s="2">
        <v>139.929596</v>
      </c>
      <c r="D1466" s="2">
        <v>102.542503</v>
      </c>
      <c r="E1466" s="9">
        <f t="shared" si="302"/>
        <v>-0.93239375539727121</v>
      </c>
      <c r="F1466" s="2">
        <f t="array" ref="F1466:G1466">LINEST(C1366:C1465,D1366:D1465)</f>
        <v>1.2723002249037678</v>
      </c>
      <c r="G1466" s="2">
        <v>10.397140126301991</v>
      </c>
      <c r="H1466" s="2">
        <f t="shared" si="303"/>
        <v>140.86198975539727</v>
      </c>
      <c r="I1466" s="4">
        <f t="shared" si="304"/>
        <v>-0.45772509616863416</v>
      </c>
      <c r="J1466" t="str">
        <f>_xlfn.IFS(I1466&gt;Backtesting!$H$15,IF(OR(J1465=$J$3,J1465=$J$5),$J$5,$J$3),I1466&lt;-Backtesting!$H$15,IF(OR(J1465=$J$4,J1465=$J$5),$J$5,$J$4),TRUE,IF(OR(J1465=$J$7,J1465=$J$6),$J$7,$J$6))</f>
        <v>Do nothing</v>
      </c>
      <c r="K1466" t="str">
        <f t="shared" si="305"/>
        <v>Null</v>
      </c>
      <c r="L1466" t="str">
        <f t="shared" si="306"/>
        <v>Null</v>
      </c>
      <c r="M1466" s="7">
        <f t="shared" si="309"/>
        <v>0</v>
      </c>
      <c r="N1466" s="7">
        <f t="shared" si="310"/>
        <v>0</v>
      </c>
      <c r="O1466" s="10">
        <f t="shared" si="311"/>
        <v>0</v>
      </c>
      <c r="P1466" s="4">
        <f t="shared" si="307"/>
        <v>83.597908333333265</v>
      </c>
      <c r="Q1466" s="19">
        <f t="shared" si="312"/>
        <v>83.597908333333265</v>
      </c>
      <c r="R1466" s="2">
        <f t="shared" si="313"/>
        <v>0</v>
      </c>
      <c r="S1466" s="2">
        <f t="shared" si="314"/>
        <v>0</v>
      </c>
      <c r="T1466" s="19">
        <f t="shared" si="315"/>
        <v>83.597908333333265</v>
      </c>
      <c r="U1466" s="19">
        <f t="shared" si="308"/>
        <v>0</v>
      </c>
      <c r="V1466">
        <f t="shared" si="301"/>
        <v>2015</v>
      </c>
    </row>
    <row r="1467" spans="1:22" x14ac:dyDescent="0.25">
      <c r="A1467" s="5">
        <v>1465</v>
      </c>
      <c r="B1467" s="1">
        <v>42367</v>
      </c>
      <c r="C1467" s="2">
        <v>138.553223</v>
      </c>
      <c r="D1467" s="2">
        <v>102.542503</v>
      </c>
      <c r="E1467" s="9">
        <f t="shared" si="302"/>
        <v>-1.8648358815396762</v>
      </c>
      <c r="F1467" s="2">
        <f t="array" ref="F1467:G1467">LINEST(C1367:C1466,D1367:D1466)</f>
        <v>1.3104843128464168</v>
      </c>
      <c r="G1467" s="2">
        <v>6.0377173000330515</v>
      </c>
      <c r="H1467" s="2">
        <f t="shared" si="303"/>
        <v>140.41805888153968</v>
      </c>
      <c r="I1467" s="4">
        <f t="shared" si="304"/>
        <v>-0.63317798880837517</v>
      </c>
      <c r="J1467" t="str">
        <f>_xlfn.IFS(I1467&gt;Backtesting!$H$15,IF(OR(J1466=$J$3,J1466=$J$5),$J$5,$J$3),I1467&lt;-Backtesting!$H$15,IF(OR(J1466=$J$4,J1466=$J$5),$J$5,$J$4),TRUE,IF(OR(J1466=$J$7,J1466=$J$6),$J$7,$J$6))</f>
        <v>Do nothing</v>
      </c>
      <c r="K1467" t="str">
        <f t="shared" si="305"/>
        <v>Null</v>
      </c>
      <c r="L1467" t="str">
        <f t="shared" si="306"/>
        <v>Null</v>
      </c>
      <c r="M1467" s="7">
        <f t="shared" si="309"/>
        <v>0</v>
      </c>
      <c r="N1467" s="7">
        <f t="shared" si="310"/>
        <v>0</v>
      </c>
      <c r="O1467" s="10">
        <f t="shared" si="311"/>
        <v>0</v>
      </c>
      <c r="P1467" s="4">
        <f t="shared" si="307"/>
        <v>83.597908333333265</v>
      </c>
      <c r="Q1467" s="19">
        <f t="shared" si="312"/>
        <v>83.597908333333265</v>
      </c>
      <c r="R1467" s="2">
        <f t="shared" si="313"/>
        <v>0</v>
      </c>
      <c r="S1467" s="2">
        <f t="shared" si="314"/>
        <v>0</v>
      </c>
      <c r="T1467" s="19">
        <f t="shared" si="315"/>
        <v>83.597908333333265</v>
      </c>
      <c r="U1467" s="19">
        <f t="shared" si="308"/>
        <v>0</v>
      </c>
      <c r="V1467">
        <f t="shared" si="301"/>
        <v>2015</v>
      </c>
    </row>
    <row r="1468" spans="1:22" x14ac:dyDescent="0.25">
      <c r="A1468" s="5">
        <v>1466</v>
      </c>
      <c r="B1468" s="1">
        <v>42368</v>
      </c>
      <c r="C1468" s="2">
        <v>138.09446700000001</v>
      </c>
      <c r="D1468" s="2">
        <v>102.11525</v>
      </c>
      <c r="E1468" s="9">
        <f t="shared" si="302"/>
        <v>-1.2634939646684415</v>
      </c>
      <c r="F1468" s="2">
        <f t="array" ref="F1468:G1468">LINEST(C1368:C1467,D1368:D1467)</f>
        <v>1.3523493076182425</v>
      </c>
      <c r="G1468" s="2">
        <v>1.262473329904708</v>
      </c>
      <c r="H1468" s="2">
        <f t="shared" si="303"/>
        <v>139.35796096466845</v>
      </c>
      <c r="I1468" s="4">
        <f t="shared" si="304"/>
        <v>-0.54316308424547322</v>
      </c>
      <c r="J1468" t="str">
        <f>_xlfn.IFS(I1468&gt;Backtesting!$H$15,IF(OR(J1467=$J$3,J1467=$J$5),$J$5,$J$3),I1468&lt;-Backtesting!$H$15,IF(OR(J1467=$J$4,J1467=$J$5),$J$5,$J$4),TRUE,IF(OR(J1467=$J$7,J1467=$J$6),$J$7,$J$6))</f>
        <v>Do nothing</v>
      </c>
      <c r="K1468" t="str">
        <f t="shared" si="305"/>
        <v>Null</v>
      </c>
      <c r="L1468" t="str">
        <f t="shared" si="306"/>
        <v>Null</v>
      </c>
      <c r="M1468" s="7">
        <f t="shared" si="309"/>
        <v>0</v>
      </c>
      <c r="N1468" s="7">
        <f t="shared" si="310"/>
        <v>0</v>
      </c>
      <c r="O1468" s="10">
        <f t="shared" si="311"/>
        <v>0</v>
      </c>
      <c r="P1468" s="4">
        <f t="shared" si="307"/>
        <v>83.597908333333265</v>
      </c>
      <c r="Q1468" s="19">
        <f t="shared" si="312"/>
        <v>83.597908333333265</v>
      </c>
      <c r="R1468" s="2">
        <f t="shared" si="313"/>
        <v>0</v>
      </c>
      <c r="S1468" s="2">
        <f t="shared" si="314"/>
        <v>0</v>
      </c>
      <c r="T1468" s="19">
        <f t="shared" si="315"/>
        <v>83.597908333333265</v>
      </c>
      <c r="U1468" s="19">
        <f t="shared" si="308"/>
        <v>0</v>
      </c>
      <c r="V1468">
        <f t="shared" si="301"/>
        <v>2015</v>
      </c>
    </row>
    <row r="1469" spans="1:22" x14ac:dyDescent="0.25">
      <c r="A1469" s="5">
        <v>1467</v>
      </c>
      <c r="B1469" s="1">
        <v>42373</v>
      </c>
      <c r="C1469" s="2">
        <v>135.34175099999999</v>
      </c>
      <c r="D1469" s="2">
        <v>100.406204</v>
      </c>
      <c r="E1469" s="9">
        <f t="shared" si="302"/>
        <v>-1.2746011919996931</v>
      </c>
      <c r="F1469" s="2">
        <f t="array" ref="F1469:G1469">LINEST(C1369:C1468,D1369:D1468)</f>
        <v>1.3860366163987552</v>
      </c>
      <c r="G1469" s="2">
        <v>-2.550323065603493</v>
      </c>
      <c r="H1469" s="2">
        <f t="shared" si="303"/>
        <v>136.61635219199968</v>
      </c>
      <c r="I1469" s="4">
        <f t="shared" si="304"/>
        <v>-0.55276312537944849</v>
      </c>
      <c r="J1469" t="str">
        <f>_xlfn.IFS(I1469&gt;Backtesting!$H$15,IF(OR(J1468=$J$3,J1468=$J$5),$J$5,$J$3),I1469&lt;-Backtesting!$H$15,IF(OR(J1468=$J$4,J1468=$J$5),$J$5,$J$4),TRUE,IF(OR(J1468=$J$7,J1468=$J$6),$J$7,$J$6))</f>
        <v>Do nothing</v>
      </c>
      <c r="K1469" t="str">
        <f t="shared" si="305"/>
        <v>Null</v>
      </c>
      <c r="L1469" t="str">
        <f t="shared" si="306"/>
        <v>Null</v>
      </c>
      <c r="M1469" s="7">
        <f t="shared" si="309"/>
        <v>0</v>
      </c>
      <c r="N1469" s="7">
        <f t="shared" si="310"/>
        <v>0</v>
      </c>
      <c r="O1469" s="10">
        <f t="shared" si="311"/>
        <v>0</v>
      </c>
      <c r="P1469" s="4">
        <f t="shared" si="307"/>
        <v>83.597908333333265</v>
      </c>
      <c r="Q1469" s="19">
        <f t="shared" si="312"/>
        <v>83.597908333333265</v>
      </c>
      <c r="R1469" s="2">
        <f t="shared" si="313"/>
        <v>0</v>
      </c>
      <c r="S1469" s="2">
        <f t="shared" si="314"/>
        <v>0</v>
      </c>
      <c r="T1469" s="19">
        <f t="shared" si="315"/>
        <v>83.597908333333265</v>
      </c>
      <c r="U1469" s="19">
        <f t="shared" si="308"/>
        <v>0</v>
      </c>
      <c r="V1469">
        <f t="shared" si="301"/>
        <v>2016</v>
      </c>
    </row>
    <row r="1470" spans="1:22" x14ac:dyDescent="0.25">
      <c r="A1470" s="5">
        <v>1468</v>
      </c>
      <c r="B1470" s="1">
        <v>42374</v>
      </c>
      <c r="C1470" s="2">
        <v>133.96537799999999</v>
      </c>
      <c r="D1470" s="2">
        <v>100.406204</v>
      </c>
      <c r="E1470" s="9">
        <f t="shared" si="302"/>
        <v>-2.3289284456193116</v>
      </c>
      <c r="F1470" s="2">
        <f t="array" ref="F1470:G1470">LINEST(C1370:C1469,D1370:D1469)</f>
        <v>1.4121031463104481</v>
      </c>
      <c r="G1470" s="2">
        <v>-5.4896101318693979</v>
      </c>
      <c r="H1470" s="2">
        <f t="shared" si="303"/>
        <v>136.2943064456193</v>
      </c>
      <c r="I1470" s="4">
        <f t="shared" si="304"/>
        <v>-0.7350905283031276</v>
      </c>
      <c r="J1470" t="str">
        <f>_xlfn.IFS(I1470&gt;Backtesting!$H$15,IF(OR(J1469=$J$3,J1469=$J$5),$J$5,$J$3),I1470&lt;-Backtesting!$H$15,IF(OR(J1469=$J$4,J1469=$J$5),$J$5,$J$4),TRUE,IF(OR(J1469=$J$7,J1469=$J$6),$J$7,$J$6))</f>
        <v>Do nothing</v>
      </c>
      <c r="K1470" t="str">
        <f t="shared" si="305"/>
        <v>Null</v>
      </c>
      <c r="L1470" t="str">
        <f t="shared" si="306"/>
        <v>Null</v>
      </c>
      <c r="M1470" s="7">
        <f t="shared" si="309"/>
        <v>0</v>
      </c>
      <c r="N1470" s="7">
        <f t="shared" si="310"/>
        <v>0</v>
      </c>
      <c r="O1470" s="10">
        <f t="shared" si="311"/>
        <v>0</v>
      </c>
      <c r="P1470" s="4">
        <f t="shared" si="307"/>
        <v>83.597908333333265</v>
      </c>
      <c r="Q1470" s="19">
        <f t="shared" si="312"/>
        <v>83.597908333333265</v>
      </c>
      <c r="R1470" s="2">
        <f t="shared" si="313"/>
        <v>0</v>
      </c>
      <c r="S1470" s="2">
        <f t="shared" si="314"/>
        <v>0</v>
      </c>
      <c r="T1470" s="19">
        <f t="shared" si="315"/>
        <v>83.597908333333265</v>
      </c>
      <c r="U1470" s="19">
        <f t="shared" si="308"/>
        <v>0</v>
      </c>
      <c r="V1470">
        <f t="shared" si="301"/>
        <v>2016</v>
      </c>
    </row>
    <row r="1471" spans="1:22" x14ac:dyDescent="0.25">
      <c r="A1471" s="5">
        <v>1469</v>
      </c>
      <c r="B1471" s="1">
        <v>42375</v>
      </c>
      <c r="C1471" s="2">
        <v>135.80053699999999</v>
      </c>
      <c r="D1471" s="2">
        <v>100.406204</v>
      </c>
      <c r="E1471" s="9">
        <f t="shared" si="302"/>
        <v>-0.11981325073242033</v>
      </c>
      <c r="F1471" s="2">
        <f t="array" ref="F1471:G1471">LINEST(C1371:C1470,D1371:D1470)</f>
        <v>1.4412231573486176</v>
      </c>
      <c r="G1471" s="2">
        <v>-8.787396095536991</v>
      </c>
      <c r="H1471" s="2">
        <f t="shared" si="303"/>
        <v>135.92035025073241</v>
      </c>
      <c r="I1471" s="4">
        <f t="shared" si="304"/>
        <v>-0.34803733618629157</v>
      </c>
      <c r="J1471" t="str">
        <f>_xlfn.IFS(I1471&gt;Backtesting!$H$15,IF(OR(J1470=$J$3,J1470=$J$5),$J$5,$J$3),I1471&lt;-Backtesting!$H$15,IF(OR(J1470=$J$4,J1470=$J$5),$J$5,$J$4),TRUE,IF(OR(J1470=$J$7,J1470=$J$6),$J$7,$J$6))</f>
        <v>Do nothing</v>
      </c>
      <c r="K1471" t="str">
        <f t="shared" si="305"/>
        <v>Null</v>
      </c>
      <c r="L1471" t="str">
        <f t="shared" si="306"/>
        <v>Null</v>
      </c>
      <c r="M1471" s="7">
        <f t="shared" si="309"/>
        <v>0</v>
      </c>
      <c r="N1471" s="7">
        <f t="shared" si="310"/>
        <v>0</v>
      </c>
      <c r="O1471" s="10">
        <f t="shared" si="311"/>
        <v>0</v>
      </c>
      <c r="P1471" s="4">
        <f t="shared" si="307"/>
        <v>83.597908333333265</v>
      </c>
      <c r="Q1471" s="19">
        <f t="shared" si="312"/>
        <v>83.597908333333265</v>
      </c>
      <c r="R1471" s="2">
        <f t="shared" si="313"/>
        <v>0</v>
      </c>
      <c r="S1471" s="2">
        <f t="shared" si="314"/>
        <v>0</v>
      </c>
      <c r="T1471" s="19">
        <f t="shared" si="315"/>
        <v>83.597908333333265</v>
      </c>
      <c r="U1471" s="19">
        <f t="shared" si="308"/>
        <v>0</v>
      </c>
      <c r="V1471">
        <f t="shared" si="301"/>
        <v>2016</v>
      </c>
    </row>
    <row r="1472" spans="1:22" x14ac:dyDescent="0.25">
      <c r="A1472" s="5">
        <v>1470</v>
      </c>
      <c r="B1472" s="1">
        <v>42376</v>
      </c>
      <c r="C1472" s="2">
        <v>132.13024899999999</v>
      </c>
      <c r="D1472" s="2">
        <v>96.560874999999996</v>
      </c>
      <c r="E1472" s="9">
        <f t="shared" si="302"/>
        <v>1.9912894900725462</v>
      </c>
      <c r="F1472" s="2">
        <f t="array" ref="F1472:G1472">LINEST(C1372:C1471,D1372:D1471)</f>
        <v>1.4588842160316988</v>
      </c>
      <c r="G1472" s="2">
        <v>-10.732176913782411</v>
      </c>
      <c r="H1472" s="2">
        <f t="shared" si="303"/>
        <v>130.13895950992745</v>
      </c>
      <c r="I1472" s="4">
        <f t="shared" si="304"/>
        <v>1.9183483321807672E-2</v>
      </c>
      <c r="J1472" t="str">
        <f>_xlfn.IFS(I1472&gt;Backtesting!$H$15,IF(OR(J1471=$J$3,J1471=$J$5),$J$5,$J$3),I1472&lt;-Backtesting!$H$15,IF(OR(J1471=$J$4,J1471=$J$5),$J$5,$J$4),TRUE,IF(OR(J1471=$J$7,J1471=$J$6),$J$7,$J$6))</f>
        <v>Do nothing</v>
      </c>
      <c r="K1472" t="str">
        <f t="shared" si="305"/>
        <v>Null</v>
      </c>
      <c r="L1472" t="str">
        <f t="shared" si="306"/>
        <v>Null</v>
      </c>
      <c r="M1472" s="7">
        <f t="shared" si="309"/>
        <v>0</v>
      </c>
      <c r="N1472" s="7">
        <f t="shared" si="310"/>
        <v>0</v>
      </c>
      <c r="O1472" s="10">
        <f t="shared" si="311"/>
        <v>0</v>
      </c>
      <c r="P1472" s="4">
        <f t="shared" si="307"/>
        <v>83.597908333333265</v>
      </c>
      <c r="Q1472" s="19">
        <f t="shared" si="312"/>
        <v>83.597908333333265</v>
      </c>
      <c r="R1472" s="2">
        <f t="shared" si="313"/>
        <v>0</v>
      </c>
      <c r="S1472" s="2">
        <f t="shared" si="314"/>
        <v>0</v>
      </c>
      <c r="T1472" s="19">
        <f t="shared" si="315"/>
        <v>83.597908333333265</v>
      </c>
      <c r="U1472" s="19">
        <f t="shared" si="308"/>
        <v>0</v>
      </c>
      <c r="V1472">
        <f t="shared" si="301"/>
        <v>2016</v>
      </c>
    </row>
    <row r="1473" spans="1:22" x14ac:dyDescent="0.25">
      <c r="A1473" s="5">
        <v>1471</v>
      </c>
      <c r="B1473" s="1">
        <v>42377</v>
      </c>
      <c r="C1473" s="2">
        <v>134.42416399999999</v>
      </c>
      <c r="D1473" s="2">
        <v>99.124427999999995</v>
      </c>
      <c r="E1473" s="9">
        <f t="shared" si="302"/>
        <v>0.52914712706916589</v>
      </c>
      <c r="F1473" s="2">
        <f t="array" ref="F1473:G1473">LINEST(C1373:C1472,D1373:D1472)</f>
        <v>1.465616948667436</v>
      </c>
      <c r="G1473" s="2">
        <v>-11.383424830834116</v>
      </c>
      <c r="H1473" s="2">
        <f t="shared" si="303"/>
        <v>133.89501687293082</v>
      </c>
      <c r="I1473" s="4">
        <f t="shared" si="304"/>
        <v>-0.23508003278137032</v>
      </c>
      <c r="J1473" t="str">
        <f>_xlfn.IFS(I1473&gt;Backtesting!$H$15,IF(OR(J1472=$J$3,J1472=$J$5),$J$5,$J$3),I1473&lt;-Backtesting!$H$15,IF(OR(J1472=$J$4,J1472=$J$5),$J$5,$J$4),TRUE,IF(OR(J1472=$J$7,J1472=$J$6),$J$7,$J$6))</f>
        <v>Do nothing</v>
      </c>
      <c r="K1473" t="str">
        <f t="shared" si="305"/>
        <v>Null</v>
      </c>
      <c r="L1473" t="str">
        <f t="shared" si="306"/>
        <v>Null</v>
      </c>
      <c r="M1473" s="7">
        <f t="shared" si="309"/>
        <v>0</v>
      </c>
      <c r="N1473" s="7">
        <f t="shared" si="310"/>
        <v>0</v>
      </c>
      <c r="O1473" s="10">
        <f t="shared" si="311"/>
        <v>0</v>
      </c>
      <c r="P1473" s="4">
        <f t="shared" si="307"/>
        <v>83.597908333333265</v>
      </c>
      <c r="Q1473" s="19">
        <f t="shared" si="312"/>
        <v>83.597908333333265</v>
      </c>
      <c r="R1473" s="2">
        <f t="shared" si="313"/>
        <v>0</v>
      </c>
      <c r="S1473" s="2">
        <f t="shared" si="314"/>
        <v>0</v>
      </c>
      <c r="T1473" s="19">
        <f t="shared" si="315"/>
        <v>83.597908333333265</v>
      </c>
      <c r="U1473" s="19">
        <f t="shared" si="308"/>
        <v>0</v>
      </c>
      <c r="V1473">
        <f t="shared" si="301"/>
        <v>2016</v>
      </c>
    </row>
    <row r="1474" spans="1:22" x14ac:dyDescent="0.25">
      <c r="A1474" s="5">
        <v>1472</v>
      </c>
      <c r="B1474" s="1">
        <v>42380</v>
      </c>
      <c r="C1474" s="2">
        <v>135.34175099999999</v>
      </c>
      <c r="D1474" s="2">
        <v>96.988121000000007</v>
      </c>
      <c r="E1474" s="9">
        <f t="shared" si="302"/>
        <v>4.7224363855357865</v>
      </c>
      <c r="F1474" s="2">
        <f t="array" ref="F1474:G1474">LINEST(C1374:C1473,D1374:D1473)</f>
        <v>1.4795598863729418</v>
      </c>
      <c r="G1474" s="2">
        <v>-12.880418671820934</v>
      </c>
      <c r="H1474" s="2">
        <f t="shared" si="303"/>
        <v>130.6193146144642</v>
      </c>
      <c r="I1474" s="4">
        <f t="shared" si="304"/>
        <v>0.49191376376530693</v>
      </c>
      <c r="J1474" t="str">
        <f>_xlfn.IFS(I1474&gt;Backtesting!$H$15,IF(OR(J1473=$J$3,J1473=$J$5),$J$5,$J$3),I1474&lt;-Backtesting!$H$15,IF(OR(J1473=$J$4,J1473=$J$5),$J$5,$J$4),TRUE,IF(OR(J1473=$J$7,J1473=$J$6),$J$7,$J$6))</f>
        <v>Do nothing</v>
      </c>
      <c r="K1474" t="str">
        <f t="shared" si="305"/>
        <v>Null</v>
      </c>
      <c r="L1474" t="str">
        <f t="shared" si="306"/>
        <v>Null</v>
      </c>
      <c r="M1474" s="7">
        <f t="shared" si="309"/>
        <v>0</v>
      </c>
      <c r="N1474" s="7">
        <f t="shared" si="310"/>
        <v>0</v>
      </c>
      <c r="O1474" s="10">
        <f t="shared" si="311"/>
        <v>0</v>
      </c>
      <c r="P1474" s="4">
        <f t="shared" si="307"/>
        <v>83.597908333333265</v>
      </c>
      <c r="Q1474" s="19">
        <f t="shared" si="312"/>
        <v>83.597908333333265</v>
      </c>
      <c r="R1474" s="2">
        <f t="shared" si="313"/>
        <v>0</v>
      </c>
      <c r="S1474" s="2">
        <f t="shared" si="314"/>
        <v>0</v>
      </c>
      <c r="T1474" s="19">
        <f t="shared" si="315"/>
        <v>83.597908333333265</v>
      </c>
      <c r="U1474" s="19">
        <f t="shared" si="308"/>
        <v>0</v>
      </c>
      <c r="V1474">
        <f t="shared" si="301"/>
        <v>2016</v>
      </c>
    </row>
    <row r="1475" spans="1:22" x14ac:dyDescent="0.25">
      <c r="A1475" s="5">
        <v>1473</v>
      </c>
      <c r="B1475" s="1">
        <v>42381</v>
      </c>
      <c r="C1475" s="2">
        <v>141.76473999999999</v>
      </c>
      <c r="D1475" s="2">
        <v>101.26071899999999</v>
      </c>
      <c r="E1475" s="9">
        <f t="shared" si="302"/>
        <v>4.6465692690372293</v>
      </c>
      <c r="F1475" s="2">
        <f t="array" ref="F1475:G1475">LINEST(C1375:C1474,D1375:D1474)</f>
        <v>1.4766499019537391</v>
      </c>
      <c r="G1475" s="2">
        <v>-12.40846005215235</v>
      </c>
      <c r="H1475" s="2">
        <f t="shared" si="303"/>
        <v>137.11817073096276</v>
      </c>
      <c r="I1475" s="4">
        <f t="shared" si="304"/>
        <v>0.47465331273241856</v>
      </c>
      <c r="J1475" t="str">
        <f>_xlfn.IFS(I1475&gt;Backtesting!$H$15,IF(OR(J1474=$J$3,J1474=$J$5),$J$5,$J$3),I1475&lt;-Backtesting!$H$15,IF(OR(J1474=$J$4,J1474=$J$5),$J$5,$J$4),TRUE,IF(OR(J1474=$J$7,J1474=$J$6),$J$7,$J$6))</f>
        <v>Do nothing</v>
      </c>
      <c r="K1475" t="str">
        <f t="shared" si="305"/>
        <v>Null</v>
      </c>
      <c r="L1475" t="str">
        <f t="shared" si="306"/>
        <v>Null</v>
      </c>
      <c r="M1475" s="7">
        <f t="shared" si="309"/>
        <v>0</v>
      </c>
      <c r="N1475" s="7">
        <f t="shared" si="310"/>
        <v>0</v>
      </c>
      <c r="O1475" s="10">
        <f t="shared" si="311"/>
        <v>0</v>
      </c>
      <c r="P1475" s="4">
        <f t="shared" si="307"/>
        <v>83.597908333333265</v>
      </c>
      <c r="Q1475" s="19">
        <f t="shared" si="312"/>
        <v>83.597908333333265</v>
      </c>
      <c r="R1475" s="2">
        <f t="shared" si="313"/>
        <v>0</v>
      </c>
      <c r="S1475" s="2">
        <f t="shared" si="314"/>
        <v>0</v>
      </c>
      <c r="T1475" s="19">
        <f t="shared" si="315"/>
        <v>83.597908333333265</v>
      </c>
      <c r="U1475" s="19">
        <f t="shared" si="308"/>
        <v>0</v>
      </c>
      <c r="V1475">
        <f t="shared" si="301"/>
        <v>2016</v>
      </c>
    </row>
    <row r="1476" spans="1:22" x14ac:dyDescent="0.25">
      <c r="A1476" s="5">
        <v>1474</v>
      </c>
      <c r="B1476" s="1">
        <v>42382</v>
      </c>
      <c r="C1476" s="2">
        <v>149.564087</v>
      </c>
      <c r="D1476" s="2">
        <v>105.533333</v>
      </c>
      <c r="E1476" s="9">
        <f t="shared" si="302"/>
        <v>5.9724284136155177</v>
      </c>
      <c r="F1476" s="2">
        <f t="array" ref="F1476:G1476">LINEST(C1376:C1475,D1376:D1475)</f>
        <v>1.4714568813582123</v>
      </c>
      <c r="G1476" s="2">
        <v>-11.696090469133225</v>
      </c>
      <c r="H1476" s="2">
        <f t="shared" si="303"/>
        <v>143.59165858638448</v>
      </c>
      <c r="I1476" s="4">
        <f t="shared" si="304"/>
        <v>0.70863763886275966</v>
      </c>
      <c r="J1476" t="str">
        <f>_xlfn.IFS(I1476&gt;Backtesting!$H$15,IF(OR(J1475=$J$3,J1475=$J$5),$J$5,$J$3),I1476&lt;-Backtesting!$H$15,IF(OR(J1475=$J$4,J1475=$J$5),$J$5,$J$4),TRUE,IF(OR(J1475=$J$7,J1475=$J$6),$J$7,$J$6))</f>
        <v>Do nothing</v>
      </c>
      <c r="K1476" t="str">
        <f t="shared" si="305"/>
        <v>Null</v>
      </c>
      <c r="L1476" t="str">
        <f t="shared" si="306"/>
        <v>Null</v>
      </c>
      <c r="M1476" s="7">
        <f t="shared" si="309"/>
        <v>0</v>
      </c>
      <c r="N1476" s="7">
        <f t="shared" si="310"/>
        <v>0</v>
      </c>
      <c r="O1476" s="10">
        <f t="shared" si="311"/>
        <v>0</v>
      </c>
      <c r="P1476" s="4">
        <f t="shared" si="307"/>
        <v>83.597908333333265</v>
      </c>
      <c r="Q1476" s="19">
        <f t="shared" si="312"/>
        <v>83.597908333333265</v>
      </c>
      <c r="R1476" s="2">
        <f t="shared" si="313"/>
        <v>0</v>
      </c>
      <c r="S1476" s="2">
        <f t="shared" si="314"/>
        <v>0</v>
      </c>
      <c r="T1476" s="19">
        <f t="shared" si="315"/>
        <v>83.597908333333265</v>
      </c>
      <c r="U1476" s="19">
        <f t="shared" si="308"/>
        <v>0</v>
      </c>
      <c r="V1476">
        <f t="shared" ref="V1476:V1539" si="316">YEAR(B1476)</f>
        <v>2016</v>
      </c>
    </row>
    <row r="1477" spans="1:22" x14ac:dyDescent="0.25">
      <c r="A1477" s="5">
        <v>1475</v>
      </c>
      <c r="B1477" s="1">
        <v>42383</v>
      </c>
      <c r="C1477" s="2">
        <v>146.3526</v>
      </c>
      <c r="D1477" s="2">
        <v>101.687988</v>
      </c>
      <c r="E1477" s="9">
        <f t="shared" si="302"/>
        <v>8.2663115468137391</v>
      </c>
      <c r="F1477" s="2">
        <f t="array" ref="F1477:G1477">LINEST(C1377:C1476,D1377:D1476)</f>
        <v>1.469478254986383</v>
      </c>
      <c r="G1477" s="2">
        <v>-11.341998706129999</v>
      </c>
      <c r="H1477" s="2">
        <f t="shared" si="303"/>
        <v>138.08628845318626</v>
      </c>
      <c r="I1477" s="4">
        <f t="shared" si="304"/>
        <v>1.1055037281449653</v>
      </c>
      <c r="J1477" t="str">
        <f>_xlfn.IFS(I1477&gt;Backtesting!$H$15,IF(OR(J1476=$J$3,J1476=$J$5),$J$5,$J$3),I1477&lt;-Backtesting!$H$15,IF(OR(J1476=$J$4,J1476=$J$5),$J$5,$J$4),TRUE,IF(OR(J1476=$J$7,J1476=$J$6),$J$7,$J$6))</f>
        <v>Do nothing</v>
      </c>
      <c r="K1477" t="str">
        <f t="shared" si="305"/>
        <v>Null</v>
      </c>
      <c r="L1477" t="str">
        <f t="shared" si="306"/>
        <v>Null</v>
      </c>
      <c r="M1477" s="7">
        <f t="shared" si="309"/>
        <v>0</v>
      </c>
      <c r="N1477" s="7">
        <f t="shared" si="310"/>
        <v>0</v>
      </c>
      <c r="O1477" s="10">
        <f t="shared" si="311"/>
        <v>0</v>
      </c>
      <c r="P1477" s="4">
        <f t="shared" si="307"/>
        <v>83.597908333333265</v>
      </c>
      <c r="Q1477" s="19">
        <f t="shared" si="312"/>
        <v>83.597908333333265</v>
      </c>
      <c r="R1477" s="2">
        <f t="shared" si="313"/>
        <v>0</v>
      </c>
      <c r="S1477" s="2">
        <f t="shared" si="314"/>
        <v>0</v>
      </c>
      <c r="T1477" s="19">
        <f t="shared" si="315"/>
        <v>83.597908333333265</v>
      </c>
      <c r="U1477" s="19">
        <f t="shared" si="308"/>
        <v>0</v>
      </c>
      <c r="V1477">
        <f t="shared" si="316"/>
        <v>2016</v>
      </c>
    </row>
    <row r="1478" spans="1:22" x14ac:dyDescent="0.25">
      <c r="A1478" s="5">
        <v>1476</v>
      </c>
      <c r="B1478" s="1">
        <v>42384</v>
      </c>
      <c r="C1478" s="2">
        <v>141.30595400000001</v>
      </c>
      <c r="D1478" s="2">
        <v>97.415374999999997</v>
      </c>
      <c r="E1478" s="9">
        <f t="shared" si="302"/>
        <v>9.1397187704793623</v>
      </c>
      <c r="F1478" s="2">
        <f t="array" ref="F1478:G1478">LINEST(C1378:C1477,D1378:D1477)</f>
        <v>1.456392830744585</v>
      </c>
      <c r="G1478" s="2">
        <v>-9.7088185247746139</v>
      </c>
      <c r="H1478" s="2">
        <f t="shared" si="303"/>
        <v>132.16623522952065</v>
      </c>
      <c r="I1478" s="4">
        <f t="shared" si="304"/>
        <v>1.2530151229281723</v>
      </c>
      <c r="J1478" t="str">
        <f>_xlfn.IFS(I1478&gt;Backtesting!$H$15,IF(OR(J1477=$J$3,J1477=$J$5),$J$5,$J$3),I1478&lt;-Backtesting!$H$15,IF(OR(J1477=$J$4,J1477=$J$5),$J$5,$J$4),TRUE,IF(OR(J1477=$J$7,J1477=$J$6),$J$7,$J$6))</f>
        <v>Do nothing</v>
      </c>
      <c r="K1478" t="str">
        <f t="shared" si="305"/>
        <v>Null</v>
      </c>
      <c r="L1478" t="str">
        <f t="shared" si="306"/>
        <v>Null</v>
      </c>
      <c r="M1478" s="7">
        <f t="shared" si="309"/>
        <v>0</v>
      </c>
      <c r="N1478" s="7">
        <f t="shared" si="310"/>
        <v>0</v>
      </c>
      <c r="O1478" s="10">
        <f t="shared" si="311"/>
        <v>0</v>
      </c>
      <c r="P1478" s="4">
        <f t="shared" si="307"/>
        <v>83.597908333333265</v>
      </c>
      <c r="Q1478" s="19">
        <f t="shared" si="312"/>
        <v>83.597908333333265</v>
      </c>
      <c r="R1478" s="2">
        <f t="shared" si="313"/>
        <v>0</v>
      </c>
      <c r="S1478" s="2">
        <f t="shared" si="314"/>
        <v>0</v>
      </c>
      <c r="T1478" s="19">
        <f t="shared" si="315"/>
        <v>83.597908333333265</v>
      </c>
      <c r="U1478" s="19">
        <f t="shared" si="308"/>
        <v>0</v>
      </c>
      <c r="V1478">
        <f t="shared" si="316"/>
        <v>2016</v>
      </c>
    </row>
    <row r="1479" spans="1:22" x14ac:dyDescent="0.25">
      <c r="A1479" s="5">
        <v>1477</v>
      </c>
      <c r="B1479" s="1">
        <v>42387</v>
      </c>
      <c r="C1479" s="2">
        <v>139.929596</v>
      </c>
      <c r="D1479" s="2">
        <v>97.415374999999997</v>
      </c>
      <c r="E1479" s="9">
        <f t="shared" ref="E1479:E1542" si="317">C1479-H1479</f>
        <v>7.238698496940799</v>
      </c>
      <c r="F1479" s="2">
        <f t="array" ref="F1479:G1479">LINEST(C1379:C1478,D1379:D1478)</f>
        <v>1.4323527235579929</v>
      </c>
      <c r="G1479" s="2">
        <v>-6.8422801946140055</v>
      </c>
      <c r="H1479" s="2">
        <f t="shared" ref="H1479:H1542" si="318">F1479*D1479+G1479</f>
        <v>132.6908975030592</v>
      </c>
      <c r="I1479" s="4">
        <f t="shared" si="304"/>
        <v>0.92923166342051211</v>
      </c>
      <c r="J1479" t="str">
        <f>_xlfn.IFS(I1479&gt;Backtesting!$H$15,IF(OR(J1478=$J$3,J1478=$J$5),$J$5,$J$3),I1479&lt;-Backtesting!$H$15,IF(OR(J1478=$J$4,J1478=$J$5),$J$5,$J$4),TRUE,IF(OR(J1478=$J$7,J1478=$J$6),$J$7,$J$6))</f>
        <v>Do nothing</v>
      </c>
      <c r="K1479" t="str">
        <f t="shared" si="305"/>
        <v>Null</v>
      </c>
      <c r="L1479" t="str">
        <f t="shared" si="306"/>
        <v>Null</v>
      </c>
      <c r="M1479" s="7">
        <f t="shared" si="309"/>
        <v>0</v>
      </c>
      <c r="N1479" s="7">
        <f t="shared" si="310"/>
        <v>0</v>
      </c>
      <c r="O1479" s="10">
        <f t="shared" si="311"/>
        <v>0</v>
      </c>
      <c r="P1479" s="4">
        <f t="shared" si="307"/>
        <v>83.597908333333265</v>
      </c>
      <c r="Q1479" s="19">
        <f t="shared" si="312"/>
        <v>83.597908333333265</v>
      </c>
      <c r="R1479" s="2">
        <f t="shared" si="313"/>
        <v>0</v>
      </c>
      <c r="S1479" s="2">
        <f t="shared" si="314"/>
        <v>0</v>
      </c>
      <c r="T1479" s="19">
        <f t="shared" si="315"/>
        <v>83.597908333333265</v>
      </c>
      <c r="U1479" s="19">
        <f t="shared" si="308"/>
        <v>0</v>
      </c>
      <c r="V1479">
        <f t="shared" si="316"/>
        <v>2016</v>
      </c>
    </row>
    <row r="1480" spans="1:22" x14ac:dyDescent="0.25">
      <c r="A1480" s="5">
        <v>1478</v>
      </c>
      <c r="B1480" s="1">
        <v>42388</v>
      </c>
      <c r="C1480" s="2">
        <v>146.81140099999999</v>
      </c>
      <c r="D1480" s="2">
        <v>100.83345799999999</v>
      </c>
      <c r="E1480" s="9">
        <f t="shared" si="317"/>
        <v>8.8525484665715339</v>
      </c>
      <c r="F1480" s="2">
        <f t="array" ref="F1480:G1480">LINEST(C1380:C1479,D1380:D1479)</f>
        <v>1.4114014758210185</v>
      </c>
      <c r="G1480" s="2">
        <v>-4.3576388999082099</v>
      </c>
      <c r="H1480" s="2">
        <f t="shared" si="318"/>
        <v>137.95885253342846</v>
      </c>
      <c r="I1480" s="4">
        <f t="shared" si="304"/>
        <v>1.2465963296826303</v>
      </c>
      <c r="J1480" t="str">
        <f>_xlfn.IFS(I1480&gt;Backtesting!$H$15,IF(OR(J1479=$J$3,J1479=$J$5),$J$5,$J$3),I1480&lt;-Backtesting!$H$15,IF(OR(J1479=$J$4,J1479=$J$5),$J$5,$J$4),TRUE,IF(OR(J1479=$J$7,J1479=$J$6),$J$7,$J$6))</f>
        <v>Do nothing</v>
      </c>
      <c r="K1480" t="str">
        <f t="shared" si="305"/>
        <v>Null</v>
      </c>
      <c r="L1480" t="str">
        <f t="shared" si="306"/>
        <v>Null</v>
      </c>
      <c r="M1480" s="7">
        <f t="shared" si="309"/>
        <v>0</v>
      </c>
      <c r="N1480" s="7">
        <f t="shared" si="310"/>
        <v>0</v>
      </c>
      <c r="O1480" s="10">
        <f t="shared" si="311"/>
        <v>0</v>
      </c>
      <c r="P1480" s="4">
        <f t="shared" si="307"/>
        <v>83.597908333333265</v>
      </c>
      <c r="Q1480" s="19">
        <f t="shared" si="312"/>
        <v>83.597908333333265</v>
      </c>
      <c r="R1480" s="2">
        <f t="shared" si="313"/>
        <v>0</v>
      </c>
      <c r="S1480" s="2">
        <f t="shared" si="314"/>
        <v>0</v>
      </c>
      <c r="T1480" s="19">
        <f t="shared" si="315"/>
        <v>83.597908333333265</v>
      </c>
      <c r="U1480" s="19">
        <f t="shared" si="308"/>
        <v>0</v>
      </c>
      <c r="V1480">
        <f t="shared" si="316"/>
        <v>2016</v>
      </c>
    </row>
    <row r="1481" spans="1:22" x14ac:dyDescent="0.25">
      <c r="A1481" s="5">
        <v>1479</v>
      </c>
      <c r="B1481" s="1">
        <v>42389</v>
      </c>
      <c r="C1481" s="2">
        <v>146.81140099999999</v>
      </c>
      <c r="D1481" s="2">
        <v>99.978950999999995</v>
      </c>
      <c r="E1481" s="9">
        <f t="shared" si="317"/>
        <v>9.6854691600716762</v>
      </c>
      <c r="F1481" s="2">
        <f t="array" ref="F1481:G1481">LINEST(C1381:C1480,D1381:D1480)</f>
        <v>1.3940052903320945</v>
      </c>
      <c r="G1481" s="2">
        <v>-2.2452547759249342</v>
      </c>
      <c r="H1481" s="2">
        <f t="shared" si="318"/>
        <v>137.12593183992831</v>
      </c>
      <c r="I1481" s="4">
        <f t="shared" si="304"/>
        <v>1.3960270880424439</v>
      </c>
      <c r="J1481" t="str">
        <f>_xlfn.IFS(I1481&gt;Backtesting!$H$15,IF(OR(J1480=$J$3,J1480=$J$5),$J$5,$J$3),I1481&lt;-Backtesting!$H$15,IF(OR(J1480=$J$4,J1480=$J$5),$J$5,$J$4),TRUE,IF(OR(J1480=$J$7,J1480=$J$6),$J$7,$J$6))</f>
        <v>Do nothing</v>
      </c>
      <c r="K1481" t="str">
        <f t="shared" si="305"/>
        <v>Null</v>
      </c>
      <c r="L1481" t="str">
        <f t="shared" si="306"/>
        <v>Null</v>
      </c>
      <c r="M1481" s="7">
        <f t="shared" si="309"/>
        <v>0</v>
      </c>
      <c r="N1481" s="7">
        <f t="shared" si="310"/>
        <v>0</v>
      </c>
      <c r="O1481" s="10">
        <f t="shared" si="311"/>
        <v>0</v>
      </c>
      <c r="P1481" s="4">
        <f t="shared" si="307"/>
        <v>83.597908333333265</v>
      </c>
      <c r="Q1481" s="19">
        <f t="shared" si="312"/>
        <v>83.597908333333265</v>
      </c>
      <c r="R1481" s="2">
        <f t="shared" si="313"/>
        <v>0</v>
      </c>
      <c r="S1481" s="2">
        <f t="shared" si="314"/>
        <v>0</v>
      </c>
      <c r="T1481" s="19">
        <f t="shared" si="315"/>
        <v>83.597908333333265</v>
      </c>
      <c r="U1481" s="19">
        <f t="shared" si="308"/>
        <v>0</v>
      </c>
      <c r="V1481">
        <f t="shared" si="316"/>
        <v>2016</v>
      </c>
    </row>
    <row r="1482" spans="1:22" x14ac:dyDescent="0.25">
      <c r="A1482" s="5">
        <v>1480</v>
      </c>
      <c r="B1482" s="1">
        <v>42390</v>
      </c>
      <c r="C1482" s="2">
        <v>149.10533100000001</v>
      </c>
      <c r="D1482" s="2">
        <v>98.269897</v>
      </c>
      <c r="E1482" s="9">
        <f t="shared" si="317"/>
        <v>13.946695952117409</v>
      </c>
      <c r="F1482" s="2">
        <f t="array" ref="F1482:G1482">LINEST(C1382:C1481,D1382:D1481)</f>
        <v>1.3736327443413356</v>
      </c>
      <c r="G1482" s="2">
        <v>0.17188674563220729</v>
      </c>
      <c r="H1482" s="2">
        <f t="shared" si="318"/>
        <v>135.1586350478826</v>
      </c>
      <c r="I1482" s="4">
        <f t="shared" si="304"/>
        <v>2.1731142429557995</v>
      </c>
      <c r="J1482" t="str">
        <f>_xlfn.IFS(I1482&gt;Backtesting!$H$15,IF(OR(J1481=$J$3,J1481=$J$5),$J$5,$J$3),I1482&lt;-Backtesting!$H$15,IF(OR(J1481=$J$4,J1481=$J$5),$J$5,$J$4),TRUE,IF(OR(J1481=$J$7,J1481=$J$6),$J$7,$J$6))</f>
        <v>Short KBANK Long SCB</v>
      </c>
      <c r="K1482" t="str">
        <f t="shared" si="305"/>
        <v>SCB</v>
      </c>
      <c r="L1482" t="str">
        <f t="shared" si="306"/>
        <v>KBANK</v>
      </c>
      <c r="M1482" s="7">
        <f t="shared" si="309"/>
        <v>149.10533100000001</v>
      </c>
      <c r="N1482" s="7">
        <f t="shared" si="310"/>
        <v>-98.269897</v>
      </c>
      <c r="O1482" s="10">
        <f t="shared" si="311"/>
        <v>50.835434000000006</v>
      </c>
      <c r="P1482" s="4">
        <f t="shared" si="307"/>
        <v>83.597908333333265</v>
      </c>
      <c r="Q1482" s="19">
        <f t="shared" si="312"/>
        <v>134.43334233333326</v>
      </c>
      <c r="R1482" s="2">
        <f t="shared" si="313"/>
        <v>98.269897</v>
      </c>
      <c r="S1482" s="2">
        <f t="shared" si="314"/>
        <v>-149.10533100000001</v>
      </c>
      <c r="T1482" s="19">
        <f t="shared" si="315"/>
        <v>83.597908333333265</v>
      </c>
      <c r="U1482" s="19">
        <f t="shared" si="308"/>
        <v>0</v>
      </c>
      <c r="V1482">
        <f t="shared" si="316"/>
        <v>2016</v>
      </c>
    </row>
    <row r="1483" spans="1:22" x14ac:dyDescent="0.25">
      <c r="A1483" s="5">
        <v>1481</v>
      </c>
      <c r="B1483" s="1">
        <v>42391</v>
      </c>
      <c r="C1483" s="2">
        <v>149.564087</v>
      </c>
      <c r="D1483" s="2">
        <v>102.11525</v>
      </c>
      <c r="E1483" s="9">
        <f t="shared" si="317"/>
        <v>8.6483327823282821</v>
      </c>
      <c r="F1483" s="2">
        <f t="array" ref="F1483:G1483">LINEST(C1383:C1482,D1383:D1482)</f>
        <v>1.346999105044816</v>
      </c>
      <c r="G1483" s="2">
        <v>3.366603856244069</v>
      </c>
      <c r="H1483" s="2">
        <f t="shared" si="318"/>
        <v>140.91575421767172</v>
      </c>
      <c r="I1483" s="4">
        <f t="shared" si="304"/>
        <v>1.1844296470678435</v>
      </c>
      <c r="J1483" t="str">
        <f>_xlfn.IFS(I1483&gt;Backtesting!$H$15,IF(OR(J1482=$J$3,J1482=$J$5),$J$5,$J$3),I1483&lt;-Backtesting!$H$15,IF(OR(J1482=$J$4,J1482=$J$5),$J$5,$J$4),TRUE,IF(OR(J1482=$J$7,J1482=$J$6),$J$7,$J$6))</f>
        <v>Close position</v>
      </c>
      <c r="K1483" t="str">
        <f t="shared" si="305"/>
        <v>Null</v>
      </c>
      <c r="L1483" t="str">
        <f t="shared" si="306"/>
        <v>Null</v>
      </c>
      <c r="M1483" s="7">
        <f t="shared" si="309"/>
        <v>102.11525</v>
      </c>
      <c r="N1483" s="7">
        <f t="shared" si="310"/>
        <v>-149.564087</v>
      </c>
      <c r="O1483" s="10">
        <f t="shared" si="311"/>
        <v>-47.448836999999997</v>
      </c>
      <c r="P1483" s="4">
        <f t="shared" si="307"/>
        <v>134.43334233333326</v>
      </c>
      <c r="Q1483" s="19">
        <f t="shared" si="312"/>
        <v>86.98450533333326</v>
      </c>
      <c r="R1483" s="2">
        <f t="shared" si="313"/>
        <v>0</v>
      </c>
      <c r="S1483" s="2">
        <f t="shared" si="314"/>
        <v>0</v>
      </c>
      <c r="T1483" s="19">
        <f t="shared" si="315"/>
        <v>86.98450533333326</v>
      </c>
      <c r="U1483" s="19">
        <f t="shared" si="308"/>
        <v>3.9711503334657366E-2</v>
      </c>
      <c r="V1483">
        <f t="shared" si="316"/>
        <v>2016</v>
      </c>
    </row>
    <row r="1484" spans="1:22" x14ac:dyDescent="0.25">
      <c r="A1484" s="5">
        <v>1482</v>
      </c>
      <c r="B1484" s="1">
        <v>42394</v>
      </c>
      <c r="C1484" s="2">
        <v>144.51745600000001</v>
      </c>
      <c r="D1484" s="2">
        <v>102.542503</v>
      </c>
      <c r="E1484" s="9">
        <f t="shared" si="317"/>
        <v>2.7960507100199834</v>
      </c>
      <c r="F1484" s="2">
        <f t="array" ref="F1484:G1484">LINEST(C1384:C1483,D1384:D1483)</f>
        <v>1.3365321918653352</v>
      </c>
      <c r="G1484" s="2">
        <v>4.6700489960323068</v>
      </c>
      <c r="H1484" s="2">
        <f t="shared" si="318"/>
        <v>141.72140528998003</v>
      </c>
      <c r="I1484" s="4">
        <f t="shared" ref="I1484:I1547" si="319">(E1484-AVERAGE(E1384:E1483))/_xlfn.STDEV.S(E1384:E1483)</f>
        <v>0.15673847301357627</v>
      </c>
      <c r="J1484" t="str">
        <f>_xlfn.IFS(I1484&gt;Backtesting!$H$15,IF(OR(J1483=$J$3,J1483=$J$5),$J$5,$J$3),I1484&lt;-Backtesting!$H$15,IF(OR(J1483=$J$4,J1483=$J$5),$J$5,$J$4),TRUE,IF(OR(J1483=$J$7,J1483=$J$6),$J$7,$J$6))</f>
        <v>Do nothing</v>
      </c>
      <c r="K1484" t="str">
        <f t="shared" ref="K1484:K1547" si="320">_xlfn.IFS($J1484=$J$5,K1483,$J1484=$J$3,"SCB",$J1484=$J$4,"KBANK",TRUE,"Null")</f>
        <v>Null</v>
      </c>
      <c r="L1484" t="str">
        <f t="shared" ref="L1484:L1547" si="321">_xlfn.IFS($J1484=$J$5,L1483,$J1484=$J$3,"KBANK",$J1484=$J$4,"SCB",TRUE,"Null")</f>
        <v>Null</v>
      </c>
      <c r="M1484" s="7">
        <f t="shared" si="309"/>
        <v>0</v>
      </c>
      <c r="N1484" s="7">
        <f t="shared" si="310"/>
        <v>0</v>
      </c>
      <c r="O1484" s="10">
        <f t="shared" si="311"/>
        <v>0</v>
      </c>
      <c r="P1484" s="4">
        <f t="shared" ref="P1484:P1547" si="322">Q1483</f>
        <v>86.98450533333326</v>
      </c>
      <c r="Q1484" s="19">
        <f t="shared" si="312"/>
        <v>86.98450533333326</v>
      </c>
      <c r="R1484" s="2">
        <f t="shared" si="313"/>
        <v>0</v>
      </c>
      <c r="S1484" s="2">
        <f t="shared" si="314"/>
        <v>0</v>
      </c>
      <c r="T1484" s="19">
        <f t="shared" si="315"/>
        <v>86.98450533333326</v>
      </c>
      <c r="U1484" s="19">
        <f t="shared" ref="U1484:U1547" si="323">LN(T1484/T1483)</f>
        <v>0</v>
      </c>
      <c r="V1484">
        <f t="shared" si="316"/>
        <v>2016</v>
      </c>
    </row>
    <row r="1485" spans="1:22" x14ac:dyDescent="0.25">
      <c r="A1485" s="5">
        <v>1483</v>
      </c>
      <c r="B1485" s="1">
        <v>42395</v>
      </c>
      <c r="C1485" s="2">
        <v>144.97624200000001</v>
      </c>
      <c r="D1485" s="2">
        <v>102.11525</v>
      </c>
      <c r="E1485" s="9">
        <f t="shared" si="317"/>
        <v>3.750679990139389</v>
      </c>
      <c r="F1485" s="2">
        <f t="array" ref="F1485:G1485">LINEST(C1385:C1484,D1385:D1484)</f>
        <v>1.3321154099131896</v>
      </c>
      <c r="G1485" s="2">
        <v>5.1962638977227869</v>
      </c>
      <c r="H1485" s="2">
        <f t="shared" si="318"/>
        <v>141.22556200986062</v>
      </c>
      <c r="I1485" s="4">
        <f t="shared" si="319"/>
        <v>0.33791370754326494</v>
      </c>
      <c r="J1485" t="str">
        <f>_xlfn.IFS(I1485&gt;Backtesting!$H$15,IF(OR(J1484=$J$3,J1484=$J$5),$J$5,$J$3),I1485&lt;-Backtesting!$H$15,IF(OR(J1484=$J$4,J1484=$J$5),$J$5,$J$4),TRUE,IF(OR(J1484=$J$7,J1484=$J$6),$J$7,$J$6))</f>
        <v>Do nothing</v>
      </c>
      <c r="K1485" t="str">
        <f t="shared" si="320"/>
        <v>Null</v>
      </c>
      <c r="L1485" t="str">
        <f t="shared" si="321"/>
        <v>Null</v>
      </c>
      <c r="M1485" s="7">
        <f t="shared" si="309"/>
        <v>0</v>
      </c>
      <c r="N1485" s="7">
        <f t="shared" si="310"/>
        <v>0</v>
      </c>
      <c r="O1485" s="10">
        <f t="shared" si="311"/>
        <v>0</v>
      </c>
      <c r="P1485" s="4">
        <f t="shared" si="322"/>
        <v>86.98450533333326</v>
      </c>
      <c r="Q1485" s="19">
        <f t="shared" si="312"/>
        <v>86.98450533333326</v>
      </c>
      <c r="R1485" s="2">
        <f t="shared" si="313"/>
        <v>0</v>
      </c>
      <c r="S1485" s="2">
        <f t="shared" si="314"/>
        <v>0</v>
      </c>
      <c r="T1485" s="19">
        <f t="shared" si="315"/>
        <v>86.98450533333326</v>
      </c>
      <c r="U1485" s="19">
        <f t="shared" si="323"/>
        <v>0</v>
      </c>
      <c r="V1485">
        <f t="shared" si="316"/>
        <v>2016</v>
      </c>
    </row>
    <row r="1486" spans="1:22" x14ac:dyDescent="0.25">
      <c r="A1486" s="5">
        <v>1484</v>
      </c>
      <c r="B1486" s="1">
        <v>42396</v>
      </c>
      <c r="C1486" s="2">
        <v>148.18774400000001</v>
      </c>
      <c r="D1486" s="2">
        <v>105.96060199999999</v>
      </c>
      <c r="E1486" s="9">
        <f t="shared" si="317"/>
        <v>1.7659557012227083</v>
      </c>
      <c r="F1486" s="2">
        <f t="array" ref="F1486:G1486">LINEST(C1386:C1485,D1386:D1485)</f>
        <v>1.3254019195477951</v>
      </c>
      <c r="G1486" s="2">
        <v>5.9814030115373669</v>
      </c>
      <c r="H1486" s="2">
        <f t="shared" si="318"/>
        <v>146.4217882987773</v>
      </c>
      <c r="I1486" s="4">
        <f t="shared" si="319"/>
        <v>2.620661479250943E-3</v>
      </c>
      <c r="J1486" t="str">
        <f>_xlfn.IFS(I1486&gt;Backtesting!$H$15,IF(OR(J1485=$J$3,J1485=$J$5),$J$5,$J$3),I1486&lt;-Backtesting!$H$15,IF(OR(J1485=$J$4,J1485=$J$5),$J$5,$J$4),TRUE,IF(OR(J1485=$J$7,J1485=$J$6),$J$7,$J$6))</f>
        <v>Do nothing</v>
      </c>
      <c r="K1486" t="str">
        <f t="shared" si="320"/>
        <v>Null</v>
      </c>
      <c r="L1486" t="str">
        <f t="shared" si="321"/>
        <v>Null</v>
      </c>
      <c r="M1486" s="7">
        <f t="shared" si="309"/>
        <v>0</v>
      </c>
      <c r="N1486" s="7">
        <f t="shared" si="310"/>
        <v>0</v>
      </c>
      <c r="O1486" s="10">
        <f t="shared" si="311"/>
        <v>0</v>
      </c>
      <c r="P1486" s="4">
        <f t="shared" si="322"/>
        <v>86.98450533333326</v>
      </c>
      <c r="Q1486" s="19">
        <f t="shared" si="312"/>
        <v>86.98450533333326</v>
      </c>
      <c r="R1486" s="2">
        <f t="shared" si="313"/>
        <v>0</v>
      </c>
      <c r="S1486" s="2">
        <f t="shared" si="314"/>
        <v>0</v>
      </c>
      <c r="T1486" s="19">
        <f t="shared" si="315"/>
        <v>86.98450533333326</v>
      </c>
      <c r="U1486" s="19">
        <f t="shared" si="323"/>
        <v>0</v>
      </c>
      <c r="V1486">
        <f t="shared" si="316"/>
        <v>2016</v>
      </c>
    </row>
    <row r="1487" spans="1:22" x14ac:dyDescent="0.25">
      <c r="A1487" s="5">
        <v>1485</v>
      </c>
      <c r="B1487" s="1">
        <v>42397</v>
      </c>
      <c r="C1487" s="2">
        <v>150.94046</v>
      </c>
      <c r="D1487" s="2">
        <v>108.524147</v>
      </c>
      <c r="E1487" s="9">
        <f t="shared" si="317"/>
        <v>1.1099087852752234</v>
      </c>
      <c r="F1487" s="2">
        <f t="array" ref="F1487:G1487">LINEST(C1387:C1486,D1387:D1486)</f>
        <v>1.3216300878161307</v>
      </c>
      <c r="G1487" s="2">
        <v>6.4017732849441131</v>
      </c>
      <c r="H1487" s="2">
        <f t="shared" si="318"/>
        <v>149.83055121472478</v>
      </c>
      <c r="I1487" s="4">
        <f t="shared" si="319"/>
        <v>-9.7813138309782902E-2</v>
      </c>
      <c r="J1487" t="str">
        <f>_xlfn.IFS(I1487&gt;Backtesting!$H$15,IF(OR(J1486=$J$3,J1486=$J$5),$J$5,$J$3),I1487&lt;-Backtesting!$H$15,IF(OR(J1486=$J$4,J1486=$J$5),$J$5,$J$4),TRUE,IF(OR(J1486=$J$7,J1486=$J$6),$J$7,$J$6))</f>
        <v>Do nothing</v>
      </c>
      <c r="K1487" t="str">
        <f t="shared" si="320"/>
        <v>Null</v>
      </c>
      <c r="L1487" t="str">
        <f t="shared" si="321"/>
        <v>Null</v>
      </c>
      <c r="M1487" s="7">
        <f t="shared" si="309"/>
        <v>0</v>
      </c>
      <c r="N1487" s="7">
        <f t="shared" si="310"/>
        <v>0</v>
      </c>
      <c r="O1487" s="10">
        <f t="shared" si="311"/>
        <v>0</v>
      </c>
      <c r="P1487" s="4">
        <f t="shared" si="322"/>
        <v>86.98450533333326</v>
      </c>
      <c r="Q1487" s="19">
        <f t="shared" si="312"/>
        <v>86.98450533333326</v>
      </c>
      <c r="R1487" s="2">
        <f t="shared" si="313"/>
        <v>0</v>
      </c>
      <c r="S1487" s="2">
        <f t="shared" si="314"/>
        <v>0</v>
      </c>
      <c r="T1487" s="19">
        <f t="shared" si="315"/>
        <v>86.98450533333326</v>
      </c>
      <c r="U1487" s="19">
        <f t="shared" si="323"/>
        <v>0</v>
      </c>
      <c r="V1487">
        <f t="shared" si="316"/>
        <v>2016</v>
      </c>
    </row>
    <row r="1488" spans="1:22" x14ac:dyDescent="0.25">
      <c r="A1488" s="5">
        <v>1486</v>
      </c>
      <c r="B1488" s="1">
        <v>42398</v>
      </c>
      <c r="C1488" s="2">
        <v>155.52829</v>
      </c>
      <c r="D1488" s="2">
        <v>111.087715</v>
      </c>
      <c r="E1488" s="9">
        <f t="shared" si="317"/>
        <v>2.320926674654487</v>
      </c>
      <c r="F1488" s="2">
        <f t="array" ref="F1488:G1488">LINEST(C1388:C1487,D1388:D1487)</f>
        <v>1.3184514929010827</v>
      </c>
      <c r="G1488" s="2">
        <v>6.7435996406255185</v>
      </c>
      <c r="H1488" s="2">
        <f t="shared" si="318"/>
        <v>153.20736332534551</v>
      </c>
      <c r="I1488" s="4">
        <f t="shared" si="319"/>
        <v>0.14318579096049064</v>
      </c>
      <c r="J1488" t="str">
        <f>_xlfn.IFS(I1488&gt;Backtesting!$H$15,IF(OR(J1487=$J$3,J1487=$J$5),$J$5,$J$3),I1488&lt;-Backtesting!$H$15,IF(OR(J1487=$J$4,J1487=$J$5),$J$5,$J$4),TRUE,IF(OR(J1487=$J$7,J1487=$J$6),$J$7,$J$6))</f>
        <v>Do nothing</v>
      </c>
      <c r="K1488" t="str">
        <f t="shared" si="320"/>
        <v>Null</v>
      </c>
      <c r="L1488" t="str">
        <f t="shared" si="321"/>
        <v>Null</v>
      </c>
      <c r="M1488" s="7">
        <f t="shared" si="309"/>
        <v>0</v>
      </c>
      <c r="N1488" s="7">
        <f t="shared" si="310"/>
        <v>0</v>
      </c>
      <c r="O1488" s="10">
        <f t="shared" si="311"/>
        <v>0</v>
      </c>
      <c r="P1488" s="4">
        <f t="shared" si="322"/>
        <v>86.98450533333326</v>
      </c>
      <c r="Q1488" s="19">
        <f t="shared" si="312"/>
        <v>86.98450533333326</v>
      </c>
      <c r="R1488" s="2">
        <f t="shared" si="313"/>
        <v>0</v>
      </c>
      <c r="S1488" s="2">
        <f t="shared" si="314"/>
        <v>0</v>
      </c>
      <c r="T1488" s="19">
        <f t="shared" si="315"/>
        <v>86.98450533333326</v>
      </c>
      <c r="U1488" s="19">
        <f t="shared" si="323"/>
        <v>0</v>
      </c>
      <c r="V1488">
        <f t="shared" si="316"/>
        <v>2016</v>
      </c>
    </row>
    <row r="1489" spans="1:22" x14ac:dyDescent="0.25">
      <c r="A1489" s="5">
        <v>1487</v>
      </c>
      <c r="B1489" s="1">
        <v>42401</v>
      </c>
      <c r="C1489" s="2">
        <v>154.15193199999999</v>
      </c>
      <c r="D1489" s="2">
        <v>112.796753</v>
      </c>
      <c r="E1489" s="9">
        <f t="shared" si="317"/>
        <v>-1.2911294785992595</v>
      </c>
      <c r="F1489" s="2">
        <f t="array" ref="F1489:G1489">LINEST(C1389:C1488,D1389:D1488)</f>
        <v>1.3149833465912641</v>
      </c>
      <c r="G1489" s="2">
        <v>7.1172097340310359</v>
      </c>
      <c r="H1489" s="2">
        <f t="shared" si="318"/>
        <v>155.44306147859925</v>
      </c>
      <c r="I1489" s="4">
        <f t="shared" si="319"/>
        <v>-0.51403560385118741</v>
      </c>
      <c r="J1489" t="str">
        <f>_xlfn.IFS(I1489&gt;Backtesting!$H$15,IF(OR(J1488=$J$3,J1488=$J$5),$J$5,$J$3),I1489&lt;-Backtesting!$H$15,IF(OR(J1488=$J$4,J1488=$J$5),$J$5,$J$4),TRUE,IF(OR(J1488=$J$7,J1488=$J$6),$J$7,$J$6))</f>
        <v>Do nothing</v>
      </c>
      <c r="K1489" t="str">
        <f t="shared" si="320"/>
        <v>Null</v>
      </c>
      <c r="L1489" t="str">
        <f t="shared" si="321"/>
        <v>Null</v>
      </c>
      <c r="M1489" s="7">
        <f t="shared" si="309"/>
        <v>0</v>
      </c>
      <c r="N1489" s="7">
        <f t="shared" si="310"/>
        <v>0</v>
      </c>
      <c r="O1489" s="10">
        <f t="shared" si="311"/>
        <v>0</v>
      </c>
      <c r="P1489" s="4">
        <f t="shared" si="322"/>
        <v>86.98450533333326</v>
      </c>
      <c r="Q1489" s="19">
        <f t="shared" si="312"/>
        <v>86.98450533333326</v>
      </c>
      <c r="R1489" s="2">
        <f t="shared" si="313"/>
        <v>0</v>
      </c>
      <c r="S1489" s="2">
        <f t="shared" si="314"/>
        <v>0</v>
      </c>
      <c r="T1489" s="19">
        <f t="shared" si="315"/>
        <v>86.98450533333326</v>
      </c>
      <c r="U1489" s="19">
        <f t="shared" si="323"/>
        <v>0</v>
      </c>
      <c r="V1489">
        <f t="shared" si="316"/>
        <v>2016</v>
      </c>
    </row>
    <row r="1490" spans="1:22" x14ac:dyDescent="0.25">
      <c r="A1490" s="5">
        <v>1488</v>
      </c>
      <c r="B1490" s="1">
        <v>42402</v>
      </c>
      <c r="C1490" s="2">
        <v>151.39923099999999</v>
      </c>
      <c r="D1490" s="2">
        <v>109.37867</v>
      </c>
      <c r="E1490" s="9">
        <f t="shared" si="317"/>
        <v>0.49160292018387963</v>
      </c>
      <c r="F1490" s="2">
        <f t="array" ref="F1490:G1490">LINEST(C1390:C1489,D1390:D1489)</f>
        <v>1.3129728646743501</v>
      </c>
      <c r="G1490" s="2">
        <v>7.296402395645714</v>
      </c>
      <c r="H1490" s="2">
        <f t="shared" si="318"/>
        <v>150.90762807981611</v>
      </c>
      <c r="I1490" s="4">
        <f t="shared" si="319"/>
        <v>-0.15479803493276351</v>
      </c>
      <c r="J1490" t="str">
        <f>_xlfn.IFS(I1490&gt;Backtesting!$H$15,IF(OR(J1489=$J$3,J1489=$J$5),$J$5,$J$3),I1490&lt;-Backtesting!$H$15,IF(OR(J1489=$J$4,J1489=$J$5),$J$5,$J$4),TRUE,IF(OR(J1489=$J$7,J1489=$J$6),$J$7,$J$6))</f>
        <v>Do nothing</v>
      </c>
      <c r="K1490" t="str">
        <f t="shared" si="320"/>
        <v>Null</v>
      </c>
      <c r="L1490" t="str">
        <f t="shared" si="321"/>
        <v>Null</v>
      </c>
      <c r="M1490" s="7">
        <f t="shared" si="309"/>
        <v>0</v>
      </c>
      <c r="N1490" s="7">
        <f t="shared" si="310"/>
        <v>0</v>
      </c>
      <c r="O1490" s="10">
        <f t="shared" si="311"/>
        <v>0</v>
      </c>
      <c r="P1490" s="4">
        <f t="shared" si="322"/>
        <v>86.98450533333326</v>
      </c>
      <c r="Q1490" s="19">
        <f t="shared" si="312"/>
        <v>86.98450533333326</v>
      </c>
      <c r="R1490" s="2">
        <f t="shared" si="313"/>
        <v>0</v>
      </c>
      <c r="S1490" s="2">
        <f t="shared" si="314"/>
        <v>0</v>
      </c>
      <c r="T1490" s="19">
        <f t="shared" si="315"/>
        <v>86.98450533333326</v>
      </c>
      <c r="U1490" s="19">
        <f t="shared" si="323"/>
        <v>0</v>
      </c>
      <c r="V1490">
        <f t="shared" si="316"/>
        <v>2016</v>
      </c>
    </row>
    <row r="1491" spans="1:22" x14ac:dyDescent="0.25">
      <c r="A1491" s="5">
        <v>1489</v>
      </c>
      <c r="B1491" s="1">
        <v>42403</v>
      </c>
      <c r="C1491" s="2">
        <v>150.481674</v>
      </c>
      <c r="D1491" s="2">
        <v>109.37867</v>
      </c>
      <c r="E1491" s="9">
        <f t="shared" si="317"/>
        <v>-0.42440525787651495</v>
      </c>
      <c r="F1491" s="2">
        <f t="array" ref="F1491:G1491">LINEST(C1391:C1490,D1391:D1490)</f>
        <v>1.3117837214210655</v>
      </c>
      <c r="G1491" s="2">
        <v>7.4249204811898721</v>
      </c>
      <c r="H1491" s="2">
        <f t="shared" si="318"/>
        <v>150.90607925787651</v>
      </c>
      <c r="I1491" s="4">
        <f t="shared" si="319"/>
        <v>-0.31916483523415462</v>
      </c>
      <c r="J1491" t="str">
        <f>_xlfn.IFS(I1491&gt;Backtesting!$H$15,IF(OR(J1490=$J$3,J1490=$J$5),$J$5,$J$3),I1491&lt;-Backtesting!$H$15,IF(OR(J1490=$J$4,J1490=$J$5),$J$5,$J$4),TRUE,IF(OR(J1490=$J$7,J1490=$J$6),$J$7,$J$6))</f>
        <v>Do nothing</v>
      </c>
      <c r="K1491" t="str">
        <f t="shared" si="320"/>
        <v>Null</v>
      </c>
      <c r="L1491" t="str">
        <f t="shared" si="321"/>
        <v>Null</v>
      </c>
      <c r="M1491" s="7">
        <f t="shared" si="309"/>
        <v>0</v>
      </c>
      <c r="N1491" s="7">
        <f t="shared" si="310"/>
        <v>0</v>
      </c>
      <c r="O1491" s="10">
        <f t="shared" si="311"/>
        <v>0</v>
      </c>
      <c r="P1491" s="4">
        <f t="shared" si="322"/>
        <v>86.98450533333326</v>
      </c>
      <c r="Q1491" s="19">
        <f t="shared" si="312"/>
        <v>86.98450533333326</v>
      </c>
      <c r="R1491" s="2">
        <f t="shared" si="313"/>
        <v>0</v>
      </c>
      <c r="S1491" s="2">
        <f t="shared" si="314"/>
        <v>0</v>
      </c>
      <c r="T1491" s="19">
        <f t="shared" si="315"/>
        <v>86.98450533333326</v>
      </c>
      <c r="U1491" s="19">
        <f t="shared" si="323"/>
        <v>0</v>
      </c>
      <c r="V1491">
        <f t="shared" si="316"/>
        <v>2016</v>
      </c>
    </row>
    <row r="1492" spans="1:22" x14ac:dyDescent="0.25">
      <c r="A1492" s="5">
        <v>1490</v>
      </c>
      <c r="B1492" s="1">
        <v>42404</v>
      </c>
      <c r="C1492" s="2">
        <v>151.39923099999999</v>
      </c>
      <c r="D1492" s="2">
        <v>111.514977</v>
      </c>
      <c r="E1492" s="9">
        <f t="shared" si="317"/>
        <v>-2.2897830980637082</v>
      </c>
      <c r="F1492" s="2">
        <f t="array" ref="F1492:G1492">LINEST(C1392:C1491,D1392:D1491)</f>
        <v>1.3095180753929654</v>
      </c>
      <c r="G1492" s="2">
        <v>7.6581360395328772</v>
      </c>
      <c r="H1492" s="2">
        <f t="shared" si="318"/>
        <v>153.68901409806369</v>
      </c>
      <c r="I1492" s="4">
        <f t="shared" si="319"/>
        <v>-0.67188450529704358</v>
      </c>
      <c r="J1492" t="str">
        <f>_xlfn.IFS(I1492&gt;Backtesting!$H$15,IF(OR(J1491=$J$3,J1491=$J$5),$J$5,$J$3),I1492&lt;-Backtesting!$H$15,IF(OR(J1491=$J$4,J1491=$J$5),$J$5,$J$4),TRUE,IF(OR(J1491=$J$7,J1491=$J$6),$J$7,$J$6))</f>
        <v>Do nothing</v>
      </c>
      <c r="K1492" t="str">
        <f t="shared" si="320"/>
        <v>Null</v>
      </c>
      <c r="L1492" t="str">
        <f t="shared" si="321"/>
        <v>Null</v>
      </c>
      <c r="M1492" s="7">
        <f t="shared" si="309"/>
        <v>0</v>
      </c>
      <c r="N1492" s="7">
        <f t="shared" si="310"/>
        <v>0</v>
      </c>
      <c r="O1492" s="10">
        <f t="shared" si="311"/>
        <v>0</v>
      </c>
      <c r="P1492" s="4">
        <f t="shared" si="322"/>
        <v>86.98450533333326</v>
      </c>
      <c r="Q1492" s="19">
        <f t="shared" si="312"/>
        <v>86.98450533333326</v>
      </c>
      <c r="R1492" s="2">
        <f t="shared" si="313"/>
        <v>0</v>
      </c>
      <c r="S1492" s="2">
        <f t="shared" si="314"/>
        <v>0</v>
      </c>
      <c r="T1492" s="19">
        <f t="shared" si="315"/>
        <v>86.98450533333326</v>
      </c>
      <c r="U1492" s="19">
        <f t="shared" si="323"/>
        <v>0</v>
      </c>
      <c r="V1492">
        <f t="shared" si="316"/>
        <v>2016</v>
      </c>
    </row>
    <row r="1493" spans="1:22" x14ac:dyDescent="0.25">
      <c r="A1493" s="5">
        <v>1491</v>
      </c>
      <c r="B1493" s="1">
        <v>42405</v>
      </c>
      <c r="C1493" s="2">
        <v>155.069534</v>
      </c>
      <c r="D1493" s="2">
        <v>113.224014</v>
      </c>
      <c r="E1493" s="9">
        <f t="shared" si="317"/>
        <v>-0.80938795144109577</v>
      </c>
      <c r="F1493" s="2">
        <f t="array" ref="F1493:G1493">LINEST(C1393:C1492,D1393:D1492)</f>
        <v>1.3064607716204304</v>
      </c>
      <c r="G1493" s="2">
        <v>7.9561892550386801</v>
      </c>
      <c r="H1493" s="2">
        <f t="shared" si="318"/>
        <v>155.8789219514411</v>
      </c>
      <c r="I1493" s="4">
        <f t="shared" si="319"/>
        <v>-0.36391813765530506</v>
      </c>
      <c r="J1493" t="str">
        <f>_xlfn.IFS(I1493&gt;Backtesting!$H$15,IF(OR(J1492=$J$3,J1492=$J$5),$J$5,$J$3),I1493&lt;-Backtesting!$H$15,IF(OR(J1492=$J$4,J1492=$J$5),$J$5,$J$4),TRUE,IF(OR(J1492=$J$7,J1492=$J$6),$J$7,$J$6))</f>
        <v>Do nothing</v>
      </c>
      <c r="K1493" t="str">
        <f t="shared" si="320"/>
        <v>Null</v>
      </c>
      <c r="L1493" t="str">
        <f t="shared" si="321"/>
        <v>Null</v>
      </c>
      <c r="M1493" s="7">
        <f t="shared" si="309"/>
        <v>0</v>
      </c>
      <c r="N1493" s="7">
        <f t="shared" si="310"/>
        <v>0</v>
      </c>
      <c r="O1493" s="10">
        <f t="shared" si="311"/>
        <v>0</v>
      </c>
      <c r="P1493" s="4">
        <f t="shared" si="322"/>
        <v>86.98450533333326</v>
      </c>
      <c r="Q1493" s="19">
        <f t="shared" si="312"/>
        <v>86.98450533333326</v>
      </c>
      <c r="R1493" s="2">
        <f t="shared" si="313"/>
        <v>0</v>
      </c>
      <c r="S1493" s="2">
        <f t="shared" si="314"/>
        <v>0</v>
      </c>
      <c r="T1493" s="19">
        <f t="shared" si="315"/>
        <v>86.98450533333326</v>
      </c>
      <c r="U1493" s="19">
        <f t="shared" si="323"/>
        <v>0</v>
      </c>
      <c r="V1493">
        <f t="shared" si="316"/>
        <v>2016</v>
      </c>
    </row>
    <row r="1494" spans="1:22" x14ac:dyDescent="0.25">
      <c r="A1494" s="5">
        <v>1492</v>
      </c>
      <c r="B1494" s="1">
        <v>42408</v>
      </c>
      <c r="C1494" s="2">
        <v>155.069534</v>
      </c>
      <c r="D1494" s="2">
        <v>114.933052</v>
      </c>
      <c r="E1494" s="9">
        <f t="shared" si="317"/>
        <v>-3.021389338027376</v>
      </c>
      <c r="F1494" s="2">
        <f t="array" ref="F1494:G1494">LINEST(C1394:C1493,D1394:D1493)</f>
        <v>1.3052262348605801</v>
      </c>
      <c r="G1494" s="2">
        <v>8.0772886150321028</v>
      </c>
      <c r="H1494" s="2">
        <f t="shared" si="318"/>
        <v>158.09092333802738</v>
      </c>
      <c r="I1494" s="4">
        <f t="shared" si="319"/>
        <v>-0.79063802386377169</v>
      </c>
      <c r="J1494" t="str">
        <f>_xlfn.IFS(I1494&gt;Backtesting!$H$15,IF(OR(J1493=$J$3,J1493=$J$5),$J$5,$J$3),I1494&lt;-Backtesting!$H$15,IF(OR(J1493=$J$4,J1493=$J$5),$J$5,$J$4),TRUE,IF(OR(J1493=$J$7,J1493=$J$6),$J$7,$J$6))</f>
        <v>Do nothing</v>
      </c>
      <c r="K1494" t="str">
        <f t="shared" si="320"/>
        <v>Null</v>
      </c>
      <c r="L1494" t="str">
        <f t="shared" si="321"/>
        <v>Null</v>
      </c>
      <c r="M1494" s="7">
        <f t="shared" si="309"/>
        <v>0</v>
      </c>
      <c r="N1494" s="7">
        <f t="shared" si="310"/>
        <v>0</v>
      </c>
      <c r="O1494" s="10">
        <f t="shared" si="311"/>
        <v>0</v>
      </c>
      <c r="P1494" s="4">
        <f t="shared" si="322"/>
        <v>86.98450533333326</v>
      </c>
      <c r="Q1494" s="19">
        <f t="shared" si="312"/>
        <v>86.98450533333326</v>
      </c>
      <c r="R1494" s="2">
        <f t="shared" si="313"/>
        <v>0</v>
      </c>
      <c r="S1494" s="2">
        <f t="shared" si="314"/>
        <v>0</v>
      </c>
      <c r="T1494" s="19">
        <f t="shared" si="315"/>
        <v>86.98450533333326</v>
      </c>
      <c r="U1494" s="19">
        <f t="shared" si="323"/>
        <v>0</v>
      </c>
      <c r="V1494">
        <f t="shared" si="316"/>
        <v>2016</v>
      </c>
    </row>
    <row r="1495" spans="1:22" x14ac:dyDescent="0.25">
      <c r="A1495" s="5">
        <v>1493</v>
      </c>
      <c r="B1495" s="1">
        <v>42409</v>
      </c>
      <c r="C1495" s="2">
        <v>151.85801699999999</v>
      </c>
      <c r="D1495" s="2">
        <v>111.942245</v>
      </c>
      <c r="E1495" s="9">
        <f t="shared" si="317"/>
        <v>-2.3063776270948608</v>
      </c>
      <c r="F1495" s="2">
        <f t="array" ref="F1495:G1495">LINEST(C1395:C1494,D1395:D1494)</f>
        <v>1.3048502195749034</v>
      </c>
      <c r="G1495" s="2">
        <v>8.096531659137213</v>
      </c>
      <c r="H1495" s="2">
        <f t="shared" si="318"/>
        <v>154.16439462709485</v>
      </c>
      <c r="I1495" s="4">
        <f t="shared" si="319"/>
        <v>-0.63300675921534733</v>
      </c>
      <c r="J1495" t="str">
        <f>_xlfn.IFS(I1495&gt;Backtesting!$H$15,IF(OR(J1494=$J$3,J1494=$J$5),$J$5,$J$3),I1495&lt;-Backtesting!$H$15,IF(OR(J1494=$J$4,J1494=$J$5),$J$5,$J$4),TRUE,IF(OR(J1494=$J$7,J1494=$J$6),$J$7,$J$6))</f>
        <v>Do nothing</v>
      </c>
      <c r="K1495" t="str">
        <f t="shared" si="320"/>
        <v>Null</v>
      </c>
      <c r="L1495" t="str">
        <f t="shared" si="321"/>
        <v>Null</v>
      </c>
      <c r="M1495" s="7">
        <f t="shared" si="309"/>
        <v>0</v>
      </c>
      <c r="N1495" s="7">
        <f t="shared" si="310"/>
        <v>0</v>
      </c>
      <c r="O1495" s="10">
        <f t="shared" si="311"/>
        <v>0</v>
      </c>
      <c r="P1495" s="4">
        <f t="shared" si="322"/>
        <v>86.98450533333326</v>
      </c>
      <c r="Q1495" s="19">
        <f t="shared" si="312"/>
        <v>86.98450533333326</v>
      </c>
      <c r="R1495" s="2">
        <f t="shared" si="313"/>
        <v>0</v>
      </c>
      <c r="S1495" s="2">
        <f t="shared" si="314"/>
        <v>0</v>
      </c>
      <c r="T1495" s="19">
        <f t="shared" si="315"/>
        <v>86.98450533333326</v>
      </c>
      <c r="U1495" s="19">
        <f t="shared" si="323"/>
        <v>0</v>
      </c>
      <c r="V1495">
        <f t="shared" si="316"/>
        <v>2016</v>
      </c>
    </row>
    <row r="1496" spans="1:22" x14ac:dyDescent="0.25">
      <c r="A1496" s="5">
        <v>1494</v>
      </c>
      <c r="B1496" s="1">
        <v>42410</v>
      </c>
      <c r="C1496" s="2">
        <v>152.77560399999999</v>
      </c>
      <c r="D1496" s="2">
        <v>112.796753</v>
      </c>
      <c r="E1496" s="9">
        <f t="shared" si="317"/>
        <v>-2.510843506043841</v>
      </c>
      <c r="F1496" s="2">
        <f t="array" ref="F1496:G1496">LINEST(C1396:C1495,D1396:D1495)</f>
        <v>1.3088378823912692</v>
      </c>
      <c r="G1496" s="2">
        <v>7.6537841689128072</v>
      </c>
      <c r="H1496" s="2">
        <f t="shared" si="318"/>
        <v>155.28644750604383</v>
      </c>
      <c r="I1496" s="4">
        <f t="shared" si="319"/>
        <v>-0.6634505715554917</v>
      </c>
      <c r="J1496" t="str">
        <f>_xlfn.IFS(I1496&gt;Backtesting!$H$15,IF(OR(J1495=$J$3,J1495=$J$5),$J$5,$J$3),I1496&lt;-Backtesting!$H$15,IF(OR(J1495=$J$4,J1495=$J$5),$J$5,$J$4),TRUE,IF(OR(J1495=$J$7,J1495=$J$6),$J$7,$J$6))</f>
        <v>Do nothing</v>
      </c>
      <c r="K1496" t="str">
        <f t="shared" si="320"/>
        <v>Null</v>
      </c>
      <c r="L1496" t="str">
        <f t="shared" si="321"/>
        <v>Null</v>
      </c>
      <c r="M1496" s="7">
        <f t="shared" si="309"/>
        <v>0</v>
      </c>
      <c r="N1496" s="7">
        <f t="shared" si="310"/>
        <v>0</v>
      </c>
      <c r="O1496" s="10">
        <f t="shared" si="311"/>
        <v>0</v>
      </c>
      <c r="P1496" s="4">
        <f t="shared" si="322"/>
        <v>86.98450533333326</v>
      </c>
      <c r="Q1496" s="19">
        <f t="shared" si="312"/>
        <v>86.98450533333326</v>
      </c>
      <c r="R1496" s="2">
        <f t="shared" si="313"/>
        <v>0</v>
      </c>
      <c r="S1496" s="2">
        <f t="shared" si="314"/>
        <v>0</v>
      </c>
      <c r="T1496" s="19">
        <f t="shared" si="315"/>
        <v>86.98450533333326</v>
      </c>
      <c r="U1496" s="19">
        <f t="shared" si="323"/>
        <v>0</v>
      </c>
      <c r="V1496">
        <f t="shared" si="316"/>
        <v>2016</v>
      </c>
    </row>
    <row r="1497" spans="1:22" x14ac:dyDescent="0.25">
      <c r="A1497" s="5">
        <v>1495</v>
      </c>
      <c r="B1497" s="1">
        <v>42411</v>
      </c>
      <c r="C1497" s="2">
        <v>150.022873</v>
      </c>
      <c r="D1497" s="2">
        <v>110.2332</v>
      </c>
      <c r="E1497" s="9">
        <f t="shared" si="317"/>
        <v>-1.9157936150576234</v>
      </c>
      <c r="F1497" s="2">
        <f t="array" ref="F1497:G1497">LINEST(C1397:C1496,D1397:D1496)</f>
        <v>1.3166530766661884</v>
      </c>
      <c r="G1497" s="2">
        <v>6.7997846842983449</v>
      </c>
      <c r="H1497" s="2">
        <f t="shared" si="318"/>
        <v>151.93866661505763</v>
      </c>
      <c r="I1497" s="4">
        <f t="shared" si="319"/>
        <v>-0.53951920776255757</v>
      </c>
      <c r="J1497" t="str">
        <f>_xlfn.IFS(I1497&gt;Backtesting!$H$15,IF(OR(J1496=$J$3,J1496=$J$5),$J$5,$J$3),I1497&lt;-Backtesting!$H$15,IF(OR(J1496=$J$4,J1496=$J$5),$J$5,$J$4),TRUE,IF(OR(J1496=$J$7,J1496=$J$6),$J$7,$J$6))</f>
        <v>Do nothing</v>
      </c>
      <c r="K1497" t="str">
        <f t="shared" si="320"/>
        <v>Null</v>
      </c>
      <c r="L1497" t="str">
        <f t="shared" si="321"/>
        <v>Null</v>
      </c>
      <c r="M1497" s="7">
        <f t="shared" si="309"/>
        <v>0</v>
      </c>
      <c r="N1497" s="7">
        <f t="shared" si="310"/>
        <v>0</v>
      </c>
      <c r="O1497" s="10">
        <f t="shared" si="311"/>
        <v>0</v>
      </c>
      <c r="P1497" s="4">
        <f t="shared" si="322"/>
        <v>86.98450533333326</v>
      </c>
      <c r="Q1497" s="19">
        <f t="shared" si="312"/>
        <v>86.98450533333326</v>
      </c>
      <c r="R1497" s="2">
        <f t="shared" si="313"/>
        <v>0</v>
      </c>
      <c r="S1497" s="2">
        <f t="shared" si="314"/>
        <v>0</v>
      </c>
      <c r="T1497" s="19">
        <f t="shared" si="315"/>
        <v>86.98450533333326</v>
      </c>
      <c r="U1497" s="19">
        <f t="shared" si="323"/>
        <v>0</v>
      </c>
      <c r="V1497">
        <f t="shared" si="316"/>
        <v>2016</v>
      </c>
    </row>
    <row r="1498" spans="1:22" x14ac:dyDescent="0.25">
      <c r="A1498" s="5">
        <v>1496</v>
      </c>
      <c r="B1498" s="1">
        <v>42412</v>
      </c>
      <c r="C1498" s="2">
        <v>147.72895800000001</v>
      </c>
      <c r="D1498" s="2">
        <v>111.087715</v>
      </c>
      <c r="E1498" s="9">
        <f t="shared" si="317"/>
        <v>-5.368138533270411</v>
      </c>
      <c r="F1498" s="2">
        <f t="array" ref="F1498:G1498">LINEST(C1398:C1497,D1398:D1497)</f>
        <v>1.3308391286082955</v>
      </c>
      <c r="G1498" s="2">
        <v>5.2572187035837317</v>
      </c>
      <c r="H1498" s="2">
        <f t="shared" si="318"/>
        <v>153.09709653327042</v>
      </c>
      <c r="I1498" s="4">
        <f t="shared" si="319"/>
        <v>-1.2242060440542606</v>
      </c>
      <c r="J1498" t="str">
        <f>_xlfn.IFS(I1498&gt;Backtesting!$H$15,IF(OR(J1497=$J$3,J1497=$J$5),$J$5,$J$3),I1498&lt;-Backtesting!$H$15,IF(OR(J1497=$J$4,J1497=$J$5),$J$5,$J$4),TRUE,IF(OR(J1497=$J$7,J1497=$J$6),$J$7,$J$6))</f>
        <v>Do nothing</v>
      </c>
      <c r="K1498" t="str">
        <f t="shared" si="320"/>
        <v>Null</v>
      </c>
      <c r="L1498" t="str">
        <f t="shared" si="321"/>
        <v>Null</v>
      </c>
      <c r="M1498" s="7">
        <f t="shared" si="309"/>
        <v>0</v>
      </c>
      <c r="N1498" s="7">
        <f t="shared" si="310"/>
        <v>0</v>
      </c>
      <c r="O1498" s="10">
        <f t="shared" si="311"/>
        <v>0</v>
      </c>
      <c r="P1498" s="4">
        <f t="shared" si="322"/>
        <v>86.98450533333326</v>
      </c>
      <c r="Q1498" s="19">
        <f t="shared" si="312"/>
        <v>86.98450533333326</v>
      </c>
      <c r="R1498" s="2">
        <f t="shared" si="313"/>
        <v>0</v>
      </c>
      <c r="S1498" s="2">
        <f t="shared" si="314"/>
        <v>0</v>
      </c>
      <c r="T1498" s="19">
        <f t="shared" si="315"/>
        <v>86.98450533333326</v>
      </c>
      <c r="U1498" s="19">
        <f t="shared" si="323"/>
        <v>0</v>
      </c>
      <c r="V1498">
        <f t="shared" si="316"/>
        <v>2016</v>
      </c>
    </row>
    <row r="1499" spans="1:22" x14ac:dyDescent="0.25">
      <c r="A1499" s="5">
        <v>1497</v>
      </c>
      <c r="B1499" s="1">
        <v>42415</v>
      </c>
      <c r="C1499" s="2">
        <v>149.564087</v>
      </c>
      <c r="D1499" s="2">
        <v>113.224014</v>
      </c>
      <c r="E1499" s="9">
        <f t="shared" si="317"/>
        <v>-6.3440293025905703</v>
      </c>
      <c r="F1499" s="2">
        <f t="array" ref="F1499:G1499">LINEST(C1399:C1498,D1399:D1498)</f>
        <v>1.3343324431601322</v>
      </c>
      <c r="G1499" s="2">
        <v>4.8296410775735694</v>
      </c>
      <c r="H1499" s="2">
        <f t="shared" si="318"/>
        <v>155.90811630259057</v>
      </c>
      <c r="I1499" s="4">
        <f t="shared" si="319"/>
        <v>-1.3920300363751799</v>
      </c>
      <c r="J1499" t="str">
        <f>_xlfn.IFS(I1499&gt;Backtesting!$H$15,IF(OR(J1498=$J$3,J1498=$J$5),$J$5,$J$3),I1499&lt;-Backtesting!$H$15,IF(OR(J1498=$J$4,J1498=$J$5),$J$5,$J$4),TRUE,IF(OR(J1498=$J$7,J1498=$J$6),$J$7,$J$6))</f>
        <v>Do nothing</v>
      </c>
      <c r="K1499" t="str">
        <f t="shared" si="320"/>
        <v>Null</v>
      </c>
      <c r="L1499" t="str">
        <f t="shared" si="321"/>
        <v>Null</v>
      </c>
      <c r="M1499" s="7">
        <f t="shared" si="309"/>
        <v>0</v>
      </c>
      <c r="N1499" s="7">
        <f t="shared" si="310"/>
        <v>0</v>
      </c>
      <c r="O1499" s="10">
        <f t="shared" si="311"/>
        <v>0</v>
      </c>
      <c r="P1499" s="4">
        <f t="shared" si="322"/>
        <v>86.98450533333326</v>
      </c>
      <c r="Q1499" s="19">
        <f t="shared" si="312"/>
        <v>86.98450533333326</v>
      </c>
      <c r="R1499" s="2">
        <f t="shared" si="313"/>
        <v>0</v>
      </c>
      <c r="S1499" s="2">
        <f t="shared" si="314"/>
        <v>0</v>
      </c>
      <c r="T1499" s="19">
        <f t="shared" si="315"/>
        <v>86.98450533333326</v>
      </c>
      <c r="U1499" s="19">
        <f t="shared" si="323"/>
        <v>0</v>
      </c>
      <c r="V1499">
        <f t="shared" si="316"/>
        <v>2016</v>
      </c>
    </row>
    <row r="1500" spans="1:22" x14ac:dyDescent="0.25">
      <c r="A1500" s="5">
        <v>1498</v>
      </c>
      <c r="B1500" s="1">
        <v>42416</v>
      </c>
      <c r="C1500" s="2">
        <v>150.022873</v>
      </c>
      <c r="D1500" s="2">
        <v>112.796753</v>
      </c>
      <c r="E1500" s="9">
        <f t="shared" si="317"/>
        <v>-5.209644047392743</v>
      </c>
      <c r="F1500" s="2">
        <f t="array" ref="F1500:G1500">LINEST(C1400:C1499,D1400:D1499)</f>
        <v>1.3272237582275566</v>
      </c>
      <c r="G1500" s="2">
        <v>5.5259866148673495</v>
      </c>
      <c r="H1500" s="2">
        <f t="shared" si="318"/>
        <v>155.23251704739275</v>
      </c>
      <c r="I1500" s="4">
        <f t="shared" si="319"/>
        <v>-1.1417364947667636</v>
      </c>
      <c r="J1500" t="str">
        <f>_xlfn.IFS(I1500&gt;Backtesting!$H$15,IF(OR(J1499=$J$3,J1499=$J$5),$J$5,$J$3),I1500&lt;-Backtesting!$H$15,IF(OR(J1499=$J$4,J1499=$J$5),$J$5,$J$4),TRUE,IF(OR(J1499=$J$7,J1499=$J$6),$J$7,$J$6))</f>
        <v>Do nothing</v>
      </c>
      <c r="K1500" t="str">
        <f t="shared" si="320"/>
        <v>Null</v>
      </c>
      <c r="L1500" t="str">
        <f t="shared" si="321"/>
        <v>Null</v>
      </c>
      <c r="M1500" s="7">
        <f t="shared" si="309"/>
        <v>0</v>
      </c>
      <c r="N1500" s="7">
        <f t="shared" si="310"/>
        <v>0</v>
      </c>
      <c r="O1500" s="10">
        <f t="shared" si="311"/>
        <v>0</v>
      </c>
      <c r="P1500" s="4">
        <f t="shared" si="322"/>
        <v>86.98450533333326</v>
      </c>
      <c r="Q1500" s="19">
        <f t="shared" si="312"/>
        <v>86.98450533333326</v>
      </c>
      <c r="R1500" s="2">
        <f t="shared" si="313"/>
        <v>0</v>
      </c>
      <c r="S1500" s="2">
        <f t="shared" si="314"/>
        <v>0</v>
      </c>
      <c r="T1500" s="19">
        <f t="shared" si="315"/>
        <v>86.98450533333326</v>
      </c>
      <c r="U1500" s="19">
        <f t="shared" si="323"/>
        <v>0</v>
      </c>
      <c r="V1500">
        <f t="shared" si="316"/>
        <v>2016</v>
      </c>
    </row>
    <row r="1501" spans="1:22" x14ac:dyDescent="0.25">
      <c r="A1501" s="5">
        <v>1499</v>
      </c>
      <c r="B1501" s="1">
        <v>42417</v>
      </c>
      <c r="C1501" s="2">
        <v>148.64653000000001</v>
      </c>
      <c r="D1501" s="2">
        <v>111.514977</v>
      </c>
      <c r="E1501" s="9">
        <f t="shared" si="317"/>
        <v>-4.7851726491620923</v>
      </c>
      <c r="F1501" s="2">
        <f t="array" ref="F1501:G1501">LINEST(C1401:C1500,D1401:D1500)</f>
        <v>1.3194878372099024</v>
      </c>
      <c r="G1501" s="2">
        <v>6.2890468309200855</v>
      </c>
      <c r="H1501" s="2">
        <f t="shared" si="318"/>
        <v>153.4317026491621</v>
      </c>
      <c r="I1501" s="4">
        <f t="shared" si="319"/>
        <v>-1.0384640619989371</v>
      </c>
      <c r="J1501" t="str">
        <f>_xlfn.IFS(I1501&gt;Backtesting!$H$15,IF(OR(J1500=$J$3,J1500=$J$5),$J$5,$J$3),I1501&lt;-Backtesting!$H$15,IF(OR(J1500=$J$4,J1500=$J$5),$J$5,$J$4),TRUE,IF(OR(J1500=$J$7,J1500=$J$6),$J$7,$J$6))</f>
        <v>Do nothing</v>
      </c>
      <c r="K1501" t="str">
        <f t="shared" si="320"/>
        <v>Null</v>
      </c>
      <c r="L1501" t="str">
        <f t="shared" si="321"/>
        <v>Null</v>
      </c>
      <c r="M1501" s="7">
        <f t="shared" si="309"/>
        <v>0</v>
      </c>
      <c r="N1501" s="7">
        <f t="shared" si="310"/>
        <v>0</v>
      </c>
      <c r="O1501" s="10">
        <f t="shared" si="311"/>
        <v>0</v>
      </c>
      <c r="P1501" s="4">
        <f t="shared" si="322"/>
        <v>86.98450533333326</v>
      </c>
      <c r="Q1501" s="19">
        <f t="shared" si="312"/>
        <v>86.98450533333326</v>
      </c>
      <c r="R1501" s="2">
        <f t="shared" si="313"/>
        <v>0</v>
      </c>
      <c r="S1501" s="2">
        <f t="shared" si="314"/>
        <v>0</v>
      </c>
      <c r="T1501" s="19">
        <f t="shared" si="315"/>
        <v>86.98450533333326</v>
      </c>
      <c r="U1501" s="19">
        <f t="shared" si="323"/>
        <v>0</v>
      </c>
      <c r="V1501">
        <f t="shared" si="316"/>
        <v>2016</v>
      </c>
    </row>
    <row r="1502" spans="1:22" x14ac:dyDescent="0.25">
      <c r="A1502" s="5">
        <v>1500</v>
      </c>
      <c r="B1502" s="1">
        <v>42418</v>
      </c>
      <c r="C1502" s="2">
        <v>150.94046</v>
      </c>
      <c r="D1502" s="2">
        <v>112.369507</v>
      </c>
      <c r="E1502" s="9">
        <f t="shared" si="317"/>
        <v>-3.4853804407335076</v>
      </c>
      <c r="F1502" s="2">
        <f t="array" ref="F1502:G1502">LINEST(C1402:C1501,D1402:D1501)</f>
        <v>1.3125270225574939</v>
      </c>
      <c r="G1502" s="2">
        <v>6.9378259917700404</v>
      </c>
      <c r="H1502" s="2">
        <f t="shared" si="318"/>
        <v>154.42584044073351</v>
      </c>
      <c r="I1502" s="4">
        <f t="shared" si="319"/>
        <v>-0.76394367430040933</v>
      </c>
      <c r="J1502" t="str">
        <f>_xlfn.IFS(I1502&gt;Backtesting!$H$15,IF(OR(J1501=$J$3,J1501=$J$5),$J$5,$J$3),I1502&lt;-Backtesting!$H$15,IF(OR(J1501=$J$4,J1501=$J$5),$J$5,$J$4),TRUE,IF(OR(J1501=$J$7,J1501=$J$6),$J$7,$J$6))</f>
        <v>Do nothing</v>
      </c>
      <c r="K1502" t="str">
        <f t="shared" si="320"/>
        <v>Null</v>
      </c>
      <c r="L1502" t="str">
        <f t="shared" si="321"/>
        <v>Null</v>
      </c>
      <c r="M1502" s="7">
        <f t="shared" si="309"/>
        <v>0</v>
      </c>
      <c r="N1502" s="7">
        <f t="shared" si="310"/>
        <v>0</v>
      </c>
      <c r="O1502" s="10">
        <f t="shared" si="311"/>
        <v>0</v>
      </c>
      <c r="P1502" s="4">
        <f t="shared" si="322"/>
        <v>86.98450533333326</v>
      </c>
      <c r="Q1502" s="19">
        <f t="shared" si="312"/>
        <v>86.98450533333326</v>
      </c>
      <c r="R1502" s="2">
        <f t="shared" si="313"/>
        <v>0</v>
      </c>
      <c r="S1502" s="2">
        <f t="shared" si="314"/>
        <v>0</v>
      </c>
      <c r="T1502" s="19">
        <f t="shared" si="315"/>
        <v>86.98450533333326</v>
      </c>
      <c r="U1502" s="19">
        <f t="shared" si="323"/>
        <v>0</v>
      </c>
      <c r="V1502">
        <f t="shared" si="316"/>
        <v>2016</v>
      </c>
    </row>
    <row r="1503" spans="1:22" x14ac:dyDescent="0.25">
      <c r="A1503" s="5">
        <v>1501</v>
      </c>
      <c r="B1503" s="1">
        <v>42419</v>
      </c>
      <c r="C1503" s="2">
        <v>154.610748</v>
      </c>
      <c r="D1503" s="2">
        <v>115.78758999999999</v>
      </c>
      <c r="E1503" s="9">
        <f t="shared" si="317"/>
        <v>-4.2554367371578792</v>
      </c>
      <c r="F1503" s="2">
        <f t="array" ref="F1503:G1503">LINEST(C1403:C1502,D1403:D1502)</f>
        <v>1.3110470418555349</v>
      </c>
      <c r="G1503" s="2">
        <v>7.063207384076378</v>
      </c>
      <c r="H1503" s="2">
        <f t="shared" si="318"/>
        <v>158.86618473715788</v>
      </c>
      <c r="I1503" s="4">
        <f t="shared" si="319"/>
        <v>-0.90569501434561783</v>
      </c>
      <c r="J1503" t="str">
        <f>_xlfn.IFS(I1503&gt;Backtesting!$H$15,IF(OR(J1502=$J$3,J1502=$J$5),$J$5,$J$3),I1503&lt;-Backtesting!$H$15,IF(OR(J1502=$J$4,J1502=$J$5),$J$5,$J$4),TRUE,IF(OR(J1502=$J$7,J1502=$J$6),$J$7,$J$6))</f>
        <v>Do nothing</v>
      </c>
      <c r="K1503" t="str">
        <f t="shared" si="320"/>
        <v>Null</v>
      </c>
      <c r="L1503" t="str">
        <f t="shared" si="321"/>
        <v>Null</v>
      </c>
      <c r="M1503" s="7">
        <f t="shared" si="309"/>
        <v>0</v>
      </c>
      <c r="N1503" s="7">
        <f t="shared" si="310"/>
        <v>0</v>
      </c>
      <c r="O1503" s="10">
        <f t="shared" si="311"/>
        <v>0</v>
      </c>
      <c r="P1503" s="4">
        <f t="shared" si="322"/>
        <v>86.98450533333326</v>
      </c>
      <c r="Q1503" s="19">
        <f t="shared" si="312"/>
        <v>86.98450533333326</v>
      </c>
      <c r="R1503" s="2">
        <f t="shared" si="313"/>
        <v>0</v>
      </c>
      <c r="S1503" s="2">
        <f t="shared" si="314"/>
        <v>0</v>
      </c>
      <c r="T1503" s="19">
        <f t="shared" si="315"/>
        <v>86.98450533333326</v>
      </c>
      <c r="U1503" s="19">
        <f t="shared" si="323"/>
        <v>0</v>
      </c>
      <c r="V1503">
        <f t="shared" si="316"/>
        <v>2016</v>
      </c>
    </row>
    <row r="1504" spans="1:22" x14ac:dyDescent="0.25">
      <c r="A1504" s="5">
        <v>1502</v>
      </c>
      <c r="B1504" s="1">
        <v>42423</v>
      </c>
      <c r="C1504" s="2">
        <v>157.363449</v>
      </c>
      <c r="D1504" s="2">
        <v>117.069344</v>
      </c>
      <c r="E1504" s="9">
        <f t="shared" si="317"/>
        <v>-3.0521100438168105</v>
      </c>
      <c r="F1504" s="2">
        <f t="array" ref="F1504:G1504">LINEST(C1404:C1503,D1404:D1503)</f>
        <v>1.302188294923881</v>
      </c>
      <c r="G1504" s="2">
        <v>7.9692295925995325</v>
      </c>
      <c r="H1504" s="2">
        <f t="shared" si="318"/>
        <v>160.41555904381681</v>
      </c>
      <c r="I1504" s="4">
        <f t="shared" si="319"/>
        <v>-0.64161823364920534</v>
      </c>
      <c r="J1504" t="str">
        <f>_xlfn.IFS(I1504&gt;Backtesting!$H$15,IF(OR(J1503=$J$3,J1503=$J$5),$J$5,$J$3),I1504&lt;-Backtesting!$H$15,IF(OR(J1503=$J$4,J1503=$J$5),$J$5,$J$4),TRUE,IF(OR(J1503=$J$7,J1503=$J$6),$J$7,$J$6))</f>
        <v>Do nothing</v>
      </c>
      <c r="K1504" t="str">
        <f t="shared" si="320"/>
        <v>Null</v>
      </c>
      <c r="L1504" t="str">
        <f t="shared" si="321"/>
        <v>Null</v>
      </c>
      <c r="M1504" s="7">
        <f t="shared" si="309"/>
        <v>0</v>
      </c>
      <c r="N1504" s="7">
        <f t="shared" si="310"/>
        <v>0</v>
      </c>
      <c r="O1504" s="10">
        <f t="shared" si="311"/>
        <v>0</v>
      </c>
      <c r="P1504" s="4">
        <f t="shared" si="322"/>
        <v>86.98450533333326</v>
      </c>
      <c r="Q1504" s="19">
        <f t="shared" si="312"/>
        <v>86.98450533333326</v>
      </c>
      <c r="R1504" s="2">
        <f t="shared" si="313"/>
        <v>0</v>
      </c>
      <c r="S1504" s="2">
        <f t="shared" si="314"/>
        <v>0</v>
      </c>
      <c r="T1504" s="19">
        <f t="shared" si="315"/>
        <v>86.98450533333326</v>
      </c>
      <c r="U1504" s="19">
        <f t="shared" si="323"/>
        <v>0</v>
      </c>
      <c r="V1504">
        <f t="shared" si="316"/>
        <v>2016</v>
      </c>
    </row>
    <row r="1505" spans="1:22" x14ac:dyDescent="0.25">
      <c r="A1505" s="5">
        <v>1503</v>
      </c>
      <c r="B1505" s="1">
        <v>42424</v>
      </c>
      <c r="C1505" s="2">
        <v>158.73980700000001</v>
      </c>
      <c r="D1505" s="2">
        <v>120.487442</v>
      </c>
      <c r="E1505" s="9">
        <f t="shared" si="317"/>
        <v>-6.0004031159144802</v>
      </c>
      <c r="F1505" s="2">
        <f t="array" ref="F1505:G1505">LINEST(C1405:C1504,D1405:D1504)</f>
        <v>1.295704016553098</v>
      </c>
      <c r="G1505" s="2">
        <v>8.6241475723060717</v>
      </c>
      <c r="H1505" s="2">
        <f t="shared" si="318"/>
        <v>164.74021011591449</v>
      </c>
      <c r="I1505" s="4">
        <f t="shared" si="319"/>
        <v>-1.2343045236139747</v>
      </c>
      <c r="J1505" t="str">
        <f>_xlfn.IFS(I1505&gt;Backtesting!$H$15,IF(OR(J1504=$J$3,J1504=$J$5),$J$5,$J$3),I1505&lt;-Backtesting!$H$15,IF(OR(J1504=$J$4,J1504=$J$5),$J$5,$J$4),TRUE,IF(OR(J1504=$J$7,J1504=$J$6),$J$7,$J$6))</f>
        <v>Do nothing</v>
      </c>
      <c r="K1505" t="str">
        <f t="shared" si="320"/>
        <v>Null</v>
      </c>
      <c r="L1505" t="str">
        <f t="shared" si="321"/>
        <v>Null</v>
      </c>
      <c r="M1505" s="7">
        <f t="shared" si="309"/>
        <v>0</v>
      </c>
      <c r="N1505" s="7">
        <f t="shared" si="310"/>
        <v>0</v>
      </c>
      <c r="O1505" s="10">
        <f t="shared" si="311"/>
        <v>0</v>
      </c>
      <c r="P1505" s="4">
        <f t="shared" si="322"/>
        <v>86.98450533333326</v>
      </c>
      <c r="Q1505" s="19">
        <f t="shared" si="312"/>
        <v>86.98450533333326</v>
      </c>
      <c r="R1505" s="2">
        <f t="shared" si="313"/>
        <v>0</v>
      </c>
      <c r="S1505" s="2">
        <f t="shared" si="314"/>
        <v>0</v>
      </c>
      <c r="T1505" s="19">
        <f t="shared" si="315"/>
        <v>86.98450533333326</v>
      </c>
      <c r="U1505" s="19">
        <f t="shared" si="323"/>
        <v>0</v>
      </c>
      <c r="V1505">
        <f t="shared" si="316"/>
        <v>2016</v>
      </c>
    </row>
    <row r="1506" spans="1:22" x14ac:dyDescent="0.25">
      <c r="A1506" s="5">
        <v>1504</v>
      </c>
      <c r="B1506" s="1">
        <v>42425</v>
      </c>
      <c r="C1506" s="2">
        <v>157.363449</v>
      </c>
      <c r="D1506" s="2">
        <v>117.92388200000001</v>
      </c>
      <c r="E1506" s="9">
        <f t="shared" si="317"/>
        <v>-3.8855414690312955</v>
      </c>
      <c r="F1506" s="2">
        <f t="array" ref="F1506:G1506">LINEST(C1406:C1505,D1406:D1505)</f>
        <v>1.2838011876763396</v>
      </c>
      <c r="G1506" s="2">
        <v>9.8581707020267686</v>
      </c>
      <c r="H1506" s="2">
        <f t="shared" si="318"/>
        <v>161.2489904690313</v>
      </c>
      <c r="I1506" s="4">
        <f t="shared" si="319"/>
        <v>-0.7737408237489567</v>
      </c>
      <c r="J1506" t="str">
        <f>_xlfn.IFS(I1506&gt;Backtesting!$H$15,IF(OR(J1505=$J$3,J1505=$J$5),$J$5,$J$3),I1506&lt;-Backtesting!$H$15,IF(OR(J1505=$J$4,J1505=$J$5),$J$5,$J$4),TRUE,IF(OR(J1505=$J$7,J1505=$J$6),$J$7,$J$6))</f>
        <v>Do nothing</v>
      </c>
      <c r="K1506" t="str">
        <f t="shared" si="320"/>
        <v>Null</v>
      </c>
      <c r="L1506" t="str">
        <f t="shared" si="321"/>
        <v>Null</v>
      </c>
      <c r="M1506" s="7">
        <f t="shared" si="309"/>
        <v>0</v>
      </c>
      <c r="N1506" s="7">
        <f t="shared" si="310"/>
        <v>0</v>
      </c>
      <c r="O1506" s="10">
        <f t="shared" si="311"/>
        <v>0</v>
      </c>
      <c r="P1506" s="4">
        <f t="shared" si="322"/>
        <v>86.98450533333326</v>
      </c>
      <c r="Q1506" s="19">
        <f t="shared" si="312"/>
        <v>86.98450533333326</v>
      </c>
      <c r="R1506" s="2">
        <f t="shared" si="313"/>
        <v>0</v>
      </c>
      <c r="S1506" s="2">
        <f t="shared" si="314"/>
        <v>0</v>
      </c>
      <c r="T1506" s="19">
        <f t="shared" si="315"/>
        <v>86.98450533333326</v>
      </c>
      <c r="U1506" s="19">
        <f t="shared" si="323"/>
        <v>0</v>
      </c>
      <c r="V1506">
        <f t="shared" si="316"/>
        <v>2016</v>
      </c>
    </row>
    <row r="1507" spans="1:22" x14ac:dyDescent="0.25">
      <c r="A1507" s="5">
        <v>1505</v>
      </c>
      <c r="B1507" s="1">
        <v>42426</v>
      </c>
      <c r="C1507" s="2">
        <v>158.73980700000001</v>
      </c>
      <c r="D1507" s="2">
        <v>119.632919</v>
      </c>
      <c r="E1507" s="9">
        <f t="shared" si="317"/>
        <v>-4.6255450182372329</v>
      </c>
      <c r="F1507" s="2">
        <f t="array" ref="F1507:G1507">LINEST(C1407:C1506,D1407:D1506)</f>
        <v>1.2791935277279802</v>
      </c>
      <c r="G1507" s="2">
        <v>10.331696330231523</v>
      </c>
      <c r="H1507" s="2">
        <f t="shared" si="318"/>
        <v>163.36535201823725</v>
      </c>
      <c r="I1507" s="4">
        <f t="shared" si="319"/>
        <v>-0.91191898551156014</v>
      </c>
      <c r="J1507" t="str">
        <f>_xlfn.IFS(I1507&gt;Backtesting!$H$15,IF(OR(J1506=$J$3,J1506=$J$5),$J$5,$J$3),I1507&lt;-Backtesting!$H$15,IF(OR(J1506=$J$4,J1506=$J$5),$J$5,$J$4),TRUE,IF(OR(J1506=$J$7,J1506=$J$6),$J$7,$J$6))</f>
        <v>Do nothing</v>
      </c>
      <c r="K1507" t="str">
        <f t="shared" si="320"/>
        <v>Null</v>
      </c>
      <c r="L1507" t="str">
        <f t="shared" si="321"/>
        <v>Null</v>
      </c>
      <c r="M1507" s="7">
        <f t="shared" si="309"/>
        <v>0</v>
      </c>
      <c r="N1507" s="7">
        <f t="shared" si="310"/>
        <v>0</v>
      </c>
      <c r="O1507" s="10">
        <f t="shared" si="311"/>
        <v>0</v>
      </c>
      <c r="P1507" s="4">
        <f t="shared" si="322"/>
        <v>86.98450533333326</v>
      </c>
      <c r="Q1507" s="19">
        <f t="shared" si="312"/>
        <v>86.98450533333326</v>
      </c>
      <c r="R1507" s="2">
        <f t="shared" si="313"/>
        <v>0</v>
      </c>
      <c r="S1507" s="2">
        <f t="shared" si="314"/>
        <v>0</v>
      </c>
      <c r="T1507" s="19">
        <f t="shared" si="315"/>
        <v>86.98450533333326</v>
      </c>
      <c r="U1507" s="19">
        <f t="shared" si="323"/>
        <v>0</v>
      </c>
      <c r="V1507">
        <f t="shared" si="316"/>
        <v>2016</v>
      </c>
    </row>
    <row r="1508" spans="1:22" x14ac:dyDescent="0.25">
      <c r="A1508" s="5">
        <v>1506</v>
      </c>
      <c r="B1508" s="1">
        <v>42429</v>
      </c>
      <c r="C1508" s="2">
        <v>156.445877</v>
      </c>
      <c r="D1508" s="2">
        <v>118.351158</v>
      </c>
      <c r="E1508" s="9">
        <f t="shared" si="317"/>
        <v>-5.2145727547530214</v>
      </c>
      <c r="F1508" s="2">
        <f t="array" ref="F1508:G1508">LINEST(C1408:C1507,D1408:D1507)</f>
        <v>1.2734624121226772</v>
      </c>
      <c r="G1508" s="2">
        <v>10.944698610560948</v>
      </c>
      <c r="H1508" s="2">
        <f t="shared" si="318"/>
        <v>161.66044975475302</v>
      </c>
      <c r="I1508" s="4">
        <f t="shared" si="319"/>
        <v>-1.0192701837536411</v>
      </c>
      <c r="J1508" t="str">
        <f>_xlfn.IFS(I1508&gt;Backtesting!$H$15,IF(OR(J1507=$J$3,J1507=$J$5),$J$5,$J$3),I1508&lt;-Backtesting!$H$15,IF(OR(J1507=$J$4,J1507=$J$5),$J$5,$J$4),TRUE,IF(OR(J1507=$J$7,J1507=$J$6),$J$7,$J$6))</f>
        <v>Do nothing</v>
      </c>
      <c r="K1508" t="str">
        <f t="shared" si="320"/>
        <v>Null</v>
      </c>
      <c r="L1508" t="str">
        <f t="shared" si="321"/>
        <v>Null</v>
      </c>
      <c r="M1508" s="7">
        <f t="shared" si="309"/>
        <v>0</v>
      </c>
      <c r="N1508" s="7">
        <f t="shared" si="310"/>
        <v>0</v>
      </c>
      <c r="O1508" s="10">
        <f t="shared" si="311"/>
        <v>0</v>
      </c>
      <c r="P1508" s="4">
        <f t="shared" si="322"/>
        <v>86.98450533333326</v>
      </c>
      <c r="Q1508" s="19">
        <f t="shared" si="312"/>
        <v>86.98450533333326</v>
      </c>
      <c r="R1508" s="2">
        <f t="shared" si="313"/>
        <v>0</v>
      </c>
      <c r="S1508" s="2">
        <f t="shared" si="314"/>
        <v>0</v>
      </c>
      <c r="T1508" s="19">
        <f t="shared" si="315"/>
        <v>86.98450533333326</v>
      </c>
      <c r="U1508" s="19">
        <f t="shared" si="323"/>
        <v>0</v>
      </c>
      <c r="V1508">
        <f t="shared" si="316"/>
        <v>2016</v>
      </c>
    </row>
    <row r="1509" spans="1:22" x14ac:dyDescent="0.25">
      <c r="A1509" s="5">
        <v>1507</v>
      </c>
      <c r="B1509" s="1">
        <v>42430</v>
      </c>
      <c r="C1509" s="2">
        <v>158.28102100000001</v>
      </c>
      <c r="D1509" s="2">
        <v>119.20565000000001</v>
      </c>
      <c r="E1509" s="9">
        <f t="shared" si="317"/>
        <v>-4.3900040463046821</v>
      </c>
      <c r="F1509" s="2">
        <f t="array" ref="F1509:G1509">LINEST(C1409:C1508,D1409:D1508)</f>
        <v>1.2680388993623255</v>
      </c>
      <c r="G1509" s="2">
        <v>11.5136238225341</v>
      </c>
      <c r="H1509" s="2">
        <f t="shared" si="318"/>
        <v>162.67102504630469</v>
      </c>
      <c r="I1509" s="4">
        <f t="shared" si="319"/>
        <v>-0.83448949050748644</v>
      </c>
      <c r="J1509" t="str">
        <f>_xlfn.IFS(I1509&gt;Backtesting!$H$15,IF(OR(J1508=$J$3,J1508=$J$5),$J$5,$J$3),I1509&lt;-Backtesting!$H$15,IF(OR(J1508=$J$4,J1508=$J$5),$J$5,$J$4),TRUE,IF(OR(J1508=$J$7,J1508=$J$6),$J$7,$J$6))</f>
        <v>Do nothing</v>
      </c>
      <c r="K1509" t="str">
        <f t="shared" si="320"/>
        <v>Null</v>
      </c>
      <c r="L1509" t="str">
        <f t="shared" si="321"/>
        <v>Null</v>
      </c>
      <c r="M1509" s="7">
        <f t="shared" si="309"/>
        <v>0</v>
      </c>
      <c r="N1509" s="7">
        <f t="shared" si="310"/>
        <v>0</v>
      </c>
      <c r="O1509" s="10">
        <f t="shared" si="311"/>
        <v>0</v>
      </c>
      <c r="P1509" s="4">
        <f t="shared" si="322"/>
        <v>86.98450533333326</v>
      </c>
      <c r="Q1509" s="19">
        <f t="shared" si="312"/>
        <v>86.98450533333326</v>
      </c>
      <c r="R1509" s="2">
        <f t="shared" si="313"/>
        <v>0</v>
      </c>
      <c r="S1509" s="2">
        <f t="shared" si="314"/>
        <v>0</v>
      </c>
      <c r="T1509" s="19">
        <f t="shared" si="315"/>
        <v>86.98450533333326</v>
      </c>
      <c r="U1509" s="19">
        <f t="shared" si="323"/>
        <v>0</v>
      </c>
      <c r="V1509">
        <f t="shared" si="316"/>
        <v>2016</v>
      </c>
    </row>
    <row r="1510" spans="1:22" x14ac:dyDescent="0.25">
      <c r="A1510" s="5">
        <v>1508</v>
      </c>
      <c r="B1510" s="1">
        <v>42431</v>
      </c>
      <c r="C1510" s="2">
        <v>162.41011</v>
      </c>
      <c r="D1510" s="2">
        <v>121.769218</v>
      </c>
      <c r="E1510" s="9">
        <f t="shared" si="317"/>
        <v>-3.562959013884182</v>
      </c>
      <c r="F1510" s="2">
        <f t="array" ref="F1510:G1510">LINEST(C1410:C1509,D1410:D1509)</f>
        <v>1.2711362991865109</v>
      </c>
      <c r="G1510" s="2">
        <v>11.187795890528719</v>
      </c>
      <c r="H1510" s="2">
        <f t="shared" si="318"/>
        <v>165.97306901388419</v>
      </c>
      <c r="I1510" s="4">
        <f t="shared" si="319"/>
        <v>-0.66584572786956087</v>
      </c>
      <c r="J1510" t="str">
        <f>_xlfn.IFS(I1510&gt;Backtesting!$H$15,IF(OR(J1509=$J$3,J1509=$J$5),$J$5,$J$3),I1510&lt;-Backtesting!$H$15,IF(OR(J1509=$J$4,J1509=$J$5),$J$5,$J$4),TRUE,IF(OR(J1509=$J$7,J1509=$J$6),$J$7,$J$6))</f>
        <v>Do nothing</v>
      </c>
      <c r="K1510" t="str">
        <f t="shared" si="320"/>
        <v>Null</v>
      </c>
      <c r="L1510" t="str">
        <f t="shared" si="321"/>
        <v>Null</v>
      </c>
      <c r="M1510" s="7">
        <f t="shared" si="309"/>
        <v>0</v>
      </c>
      <c r="N1510" s="7">
        <f t="shared" si="310"/>
        <v>0</v>
      </c>
      <c r="O1510" s="10">
        <f t="shared" si="311"/>
        <v>0</v>
      </c>
      <c r="P1510" s="4">
        <f t="shared" si="322"/>
        <v>86.98450533333326</v>
      </c>
      <c r="Q1510" s="19">
        <f t="shared" si="312"/>
        <v>86.98450533333326</v>
      </c>
      <c r="R1510" s="2">
        <f t="shared" si="313"/>
        <v>0</v>
      </c>
      <c r="S1510" s="2">
        <f t="shared" si="314"/>
        <v>0</v>
      </c>
      <c r="T1510" s="19">
        <f t="shared" si="315"/>
        <v>86.98450533333326</v>
      </c>
      <c r="U1510" s="19">
        <f t="shared" si="323"/>
        <v>0</v>
      </c>
      <c r="V1510">
        <f t="shared" si="316"/>
        <v>2016</v>
      </c>
    </row>
    <row r="1511" spans="1:22" x14ac:dyDescent="0.25">
      <c r="A1511" s="5">
        <v>1509</v>
      </c>
      <c r="B1511" s="1">
        <v>42432</v>
      </c>
      <c r="C1511" s="2">
        <v>163.32768200000001</v>
      </c>
      <c r="D1511" s="2">
        <v>122.196495</v>
      </c>
      <c r="E1511" s="9">
        <f t="shared" si="317"/>
        <v>-3.1436602629887602</v>
      </c>
      <c r="F1511" s="2">
        <f t="array" ref="F1511:G1511">LINEST(C1411:C1510,D1411:D1510)</f>
        <v>1.2679484858347447</v>
      </c>
      <c r="G1511" s="2">
        <v>11.532481453425817</v>
      </c>
      <c r="H1511" s="2">
        <f t="shared" si="318"/>
        <v>166.47134226298877</v>
      </c>
      <c r="I1511" s="4">
        <f t="shared" si="319"/>
        <v>-0.57284176322750679</v>
      </c>
      <c r="J1511" t="str">
        <f>_xlfn.IFS(I1511&gt;Backtesting!$H$15,IF(OR(J1510=$J$3,J1510=$J$5),$J$5,$J$3),I1511&lt;-Backtesting!$H$15,IF(OR(J1510=$J$4,J1510=$J$5),$J$5,$J$4),TRUE,IF(OR(J1510=$J$7,J1510=$J$6),$J$7,$J$6))</f>
        <v>Do nothing</v>
      </c>
      <c r="K1511" t="str">
        <f t="shared" si="320"/>
        <v>Null</v>
      </c>
      <c r="L1511" t="str">
        <f t="shared" si="321"/>
        <v>Null</v>
      </c>
      <c r="M1511" s="7">
        <f t="shared" si="309"/>
        <v>0</v>
      </c>
      <c r="N1511" s="7">
        <f t="shared" si="310"/>
        <v>0</v>
      </c>
      <c r="O1511" s="10">
        <f t="shared" si="311"/>
        <v>0</v>
      </c>
      <c r="P1511" s="4">
        <f t="shared" si="322"/>
        <v>86.98450533333326</v>
      </c>
      <c r="Q1511" s="19">
        <f t="shared" si="312"/>
        <v>86.98450533333326</v>
      </c>
      <c r="R1511" s="2">
        <f t="shared" si="313"/>
        <v>0</v>
      </c>
      <c r="S1511" s="2">
        <f t="shared" si="314"/>
        <v>0</v>
      </c>
      <c r="T1511" s="19">
        <f t="shared" si="315"/>
        <v>86.98450533333326</v>
      </c>
      <c r="U1511" s="19">
        <f t="shared" si="323"/>
        <v>0</v>
      </c>
      <c r="V1511">
        <f t="shared" si="316"/>
        <v>2016</v>
      </c>
    </row>
    <row r="1512" spans="1:22" x14ac:dyDescent="0.25">
      <c r="A1512" s="5">
        <v>1510</v>
      </c>
      <c r="B1512" s="1">
        <v>42433</v>
      </c>
      <c r="C1512" s="2">
        <v>166.080399</v>
      </c>
      <c r="D1512" s="2">
        <v>122.196495</v>
      </c>
      <c r="E1512" s="9">
        <f t="shared" si="317"/>
        <v>-0.36815380209719706</v>
      </c>
      <c r="F1512" s="2">
        <f t="array" ref="F1512:G1512">LINEST(C1412:C1511,D1412:D1511)</f>
        <v>1.266412695682968</v>
      </c>
      <c r="G1512" s="2">
        <v>11.697360166136889</v>
      </c>
      <c r="H1512" s="2">
        <f t="shared" si="318"/>
        <v>166.4485528020972</v>
      </c>
      <c r="I1512" s="4">
        <f t="shared" si="319"/>
        <v>-2.601840682752939E-3</v>
      </c>
      <c r="J1512" t="str">
        <f>_xlfn.IFS(I1512&gt;Backtesting!$H$15,IF(OR(J1511=$J$3,J1511=$J$5),$J$5,$J$3),I1512&lt;-Backtesting!$H$15,IF(OR(J1511=$J$4,J1511=$J$5),$J$5,$J$4),TRUE,IF(OR(J1511=$J$7,J1511=$J$6),$J$7,$J$6))</f>
        <v>Do nothing</v>
      </c>
      <c r="K1512" t="str">
        <f t="shared" si="320"/>
        <v>Null</v>
      </c>
      <c r="L1512" t="str">
        <f t="shared" si="321"/>
        <v>Null</v>
      </c>
      <c r="M1512" s="7">
        <f t="shared" si="309"/>
        <v>0</v>
      </c>
      <c r="N1512" s="7">
        <f t="shared" si="310"/>
        <v>0</v>
      </c>
      <c r="O1512" s="10">
        <f t="shared" si="311"/>
        <v>0</v>
      </c>
      <c r="P1512" s="4">
        <f t="shared" si="322"/>
        <v>86.98450533333326</v>
      </c>
      <c r="Q1512" s="19">
        <f t="shared" si="312"/>
        <v>86.98450533333326</v>
      </c>
      <c r="R1512" s="2">
        <f t="shared" si="313"/>
        <v>0</v>
      </c>
      <c r="S1512" s="2">
        <f t="shared" si="314"/>
        <v>0</v>
      </c>
      <c r="T1512" s="19">
        <f t="shared" si="315"/>
        <v>86.98450533333326</v>
      </c>
      <c r="U1512" s="19">
        <f t="shared" si="323"/>
        <v>0</v>
      </c>
      <c r="V1512">
        <f t="shared" si="316"/>
        <v>2016</v>
      </c>
    </row>
    <row r="1513" spans="1:22" x14ac:dyDescent="0.25">
      <c r="A1513" s="5">
        <v>1511</v>
      </c>
      <c r="B1513" s="1">
        <v>42436</v>
      </c>
      <c r="C1513" s="2">
        <v>167.45674099999999</v>
      </c>
      <c r="D1513" s="2">
        <v>122.623756</v>
      </c>
      <c r="E1513" s="9">
        <f t="shared" si="317"/>
        <v>0.43242783872082668</v>
      </c>
      <c r="F1513" s="2">
        <f t="array" ref="F1513:G1513">LINEST(C1413:C1512,D1413:D1512)</f>
        <v>1.2684282636091491</v>
      </c>
      <c r="G1513" s="2">
        <v>11.484875260967186</v>
      </c>
      <c r="H1513" s="2">
        <f t="shared" si="318"/>
        <v>167.02431316127917</v>
      </c>
      <c r="I1513" s="4">
        <f t="shared" si="319"/>
        <v>0.16163677393998968</v>
      </c>
      <c r="J1513" t="str">
        <f>_xlfn.IFS(I1513&gt;Backtesting!$H$15,IF(OR(J1512=$J$3,J1512=$J$5),$J$5,$J$3),I1513&lt;-Backtesting!$H$15,IF(OR(J1512=$J$4,J1512=$J$5),$J$5,$J$4),TRUE,IF(OR(J1512=$J$7,J1512=$J$6),$J$7,$J$6))</f>
        <v>Do nothing</v>
      </c>
      <c r="K1513" t="str">
        <f t="shared" si="320"/>
        <v>Null</v>
      </c>
      <c r="L1513" t="str">
        <f t="shared" si="321"/>
        <v>Null</v>
      </c>
      <c r="M1513" s="7">
        <f t="shared" si="309"/>
        <v>0</v>
      </c>
      <c r="N1513" s="7">
        <f t="shared" si="310"/>
        <v>0</v>
      </c>
      <c r="O1513" s="10">
        <f t="shared" si="311"/>
        <v>0</v>
      </c>
      <c r="P1513" s="4">
        <f t="shared" si="322"/>
        <v>86.98450533333326</v>
      </c>
      <c r="Q1513" s="19">
        <f t="shared" si="312"/>
        <v>86.98450533333326</v>
      </c>
      <c r="R1513" s="2">
        <f t="shared" si="313"/>
        <v>0</v>
      </c>
      <c r="S1513" s="2">
        <f t="shared" si="314"/>
        <v>0</v>
      </c>
      <c r="T1513" s="19">
        <f t="shared" si="315"/>
        <v>86.98450533333326</v>
      </c>
      <c r="U1513" s="19">
        <f t="shared" si="323"/>
        <v>0</v>
      </c>
      <c r="V1513">
        <f t="shared" si="316"/>
        <v>2016</v>
      </c>
    </row>
    <row r="1514" spans="1:22" x14ac:dyDescent="0.25">
      <c r="A1514" s="5">
        <v>1512</v>
      </c>
      <c r="B1514" s="1">
        <v>42437</v>
      </c>
      <c r="C1514" s="2">
        <v>167.45674099999999</v>
      </c>
      <c r="D1514" s="2">
        <v>122.196495</v>
      </c>
      <c r="E1514" s="9">
        <f t="shared" si="317"/>
        <v>0.92559052823787624</v>
      </c>
      <c r="F1514" s="2">
        <f t="array" ref="F1514:G1514">LINEST(C1414:C1513,D1414:D1513)</f>
        <v>1.2716374652386779</v>
      </c>
      <c r="G1514" s="2">
        <v>11.141509308911338</v>
      </c>
      <c r="H1514" s="2">
        <f t="shared" si="318"/>
        <v>166.53115047176212</v>
      </c>
      <c r="I1514" s="4">
        <f t="shared" si="319"/>
        <v>0.26346549024326332</v>
      </c>
      <c r="J1514" t="str">
        <f>_xlfn.IFS(I1514&gt;Backtesting!$H$15,IF(OR(J1513=$J$3,J1513=$J$5),$J$5,$J$3),I1514&lt;-Backtesting!$H$15,IF(OR(J1513=$J$4,J1513=$J$5),$J$5,$J$4),TRUE,IF(OR(J1513=$J$7,J1513=$J$6),$J$7,$J$6))</f>
        <v>Do nothing</v>
      </c>
      <c r="K1514" t="str">
        <f t="shared" si="320"/>
        <v>Null</v>
      </c>
      <c r="L1514" t="str">
        <f t="shared" si="321"/>
        <v>Null</v>
      </c>
      <c r="M1514" s="7">
        <f t="shared" si="309"/>
        <v>0</v>
      </c>
      <c r="N1514" s="7">
        <f t="shared" si="310"/>
        <v>0</v>
      </c>
      <c r="O1514" s="10">
        <f t="shared" si="311"/>
        <v>0</v>
      </c>
      <c r="P1514" s="4">
        <f t="shared" si="322"/>
        <v>86.98450533333326</v>
      </c>
      <c r="Q1514" s="19">
        <f t="shared" si="312"/>
        <v>86.98450533333326</v>
      </c>
      <c r="R1514" s="2">
        <f t="shared" si="313"/>
        <v>0</v>
      </c>
      <c r="S1514" s="2">
        <f t="shared" si="314"/>
        <v>0</v>
      </c>
      <c r="T1514" s="19">
        <f t="shared" si="315"/>
        <v>86.98450533333326</v>
      </c>
      <c r="U1514" s="19">
        <f t="shared" si="323"/>
        <v>0</v>
      </c>
      <c r="V1514">
        <f t="shared" si="316"/>
        <v>2016</v>
      </c>
    </row>
    <row r="1515" spans="1:22" x14ac:dyDescent="0.25">
      <c r="A1515" s="5">
        <v>1513</v>
      </c>
      <c r="B1515" s="1">
        <v>42438</v>
      </c>
      <c r="C1515" s="2">
        <v>166.53916899999999</v>
      </c>
      <c r="D1515" s="2">
        <v>123.051018</v>
      </c>
      <c r="E1515" s="9">
        <f t="shared" si="317"/>
        <v>-1.1235642603166411</v>
      </c>
      <c r="F1515" s="2">
        <f t="array" ref="F1515:G1515">LINEST(C1415:C1514,D1415:D1514)</f>
        <v>1.2743412053530119</v>
      </c>
      <c r="G1515" s="2">
        <v>10.85375066228147</v>
      </c>
      <c r="H1515" s="2">
        <f t="shared" si="318"/>
        <v>167.66273326031663</v>
      </c>
      <c r="I1515" s="4">
        <f t="shared" si="319"/>
        <v>-0.15152035236300185</v>
      </c>
      <c r="J1515" t="str">
        <f>_xlfn.IFS(I1515&gt;Backtesting!$H$15,IF(OR(J1514=$J$3,J1514=$J$5),$J$5,$J$3),I1515&lt;-Backtesting!$H$15,IF(OR(J1514=$J$4,J1514=$J$5),$J$5,$J$4),TRUE,IF(OR(J1514=$J$7,J1514=$J$6),$J$7,$J$6))</f>
        <v>Do nothing</v>
      </c>
      <c r="K1515" t="str">
        <f t="shared" si="320"/>
        <v>Null</v>
      </c>
      <c r="L1515" t="str">
        <f t="shared" si="321"/>
        <v>Null</v>
      </c>
      <c r="M1515" s="7">
        <f t="shared" si="309"/>
        <v>0</v>
      </c>
      <c r="N1515" s="7">
        <f t="shared" si="310"/>
        <v>0</v>
      </c>
      <c r="O1515" s="10">
        <f t="shared" si="311"/>
        <v>0</v>
      </c>
      <c r="P1515" s="4">
        <f t="shared" si="322"/>
        <v>86.98450533333326</v>
      </c>
      <c r="Q1515" s="19">
        <f t="shared" si="312"/>
        <v>86.98450533333326</v>
      </c>
      <c r="R1515" s="2">
        <f t="shared" si="313"/>
        <v>0</v>
      </c>
      <c r="S1515" s="2">
        <f t="shared" si="314"/>
        <v>0</v>
      </c>
      <c r="T1515" s="19">
        <f t="shared" si="315"/>
        <v>86.98450533333326</v>
      </c>
      <c r="U1515" s="19">
        <f t="shared" si="323"/>
        <v>0</v>
      </c>
      <c r="V1515">
        <f t="shared" si="316"/>
        <v>2016</v>
      </c>
    </row>
    <row r="1516" spans="1:22" x14ac:dyDescent="0.25">
      <c r="A1516" s="5">
        <v>1514</v>
      </c>
      <c r="B1516" s="1">
        <v>42439</v>
      </c>
      <c r="C1516" s="2">
        <v>162.86888099999999</v>
      </c>
      <c r="D1516" s="2">
        <v>119.632919</v>
      </c>
      <c r="E1516" s="9">
        <f t="shared" si="317"/>
        <v>-0.3515867261078256</v>
      </c>
      <c r="F1516" s="2">
        <f t="array" ref="F1516:G1516">LINEST(C1416:C1515,D1416:D1515)</f>
        <v>1.2677531053637381</v>
      </c>
      <c r="G1516" s="2">
        <v>11.555463160129278</v>
      </c>
      <c r="H1516" s="2">
        <f t="shared" si="318"/>
        <v>163.22046772610781</v>
      </c>
      <c r="I1516" s="4">
        <f t="shared" si="319"/>
        <v>1.6504295543363419E-2</v>
      </c>
      <c r="J1516" t="str">
        <f>_xlfn.IFS(I1516&gt;Backtesting!$H$15,IF(OR(J1515=$J$3,J1515=$J$5),$J$5,$J$3),I1516&lt;-Backtesting!$H$15,IF(OR(J1515=$J$4,J1515=$J$5),$J$5,$J$4),TRUE,IF(OR(J1515=$J$7,J1515=$J$6),$J$7,$J$6))</f>
        <v>Do nothing</v>
      </c>
      <c r="K1516" t="str">
        <f t="shared" si="320"/>
        <v>Null</v>
      </c>
      <c r="L1516" t="str">
        <f t="shared" si="321"/>
        <v>Null</v>
      </c>
      <c r="M1516" s="7">
        <f t="shared" si="309"/>
        <v>0</v>
      </c>
      <c r="N1516" s="7">
        <f t="shared" si="310"/>
        <v>0</v>
      </c>
      <c r="O1516" s="10">
        <f t="shared" si="311"/>
        <v>0</v>
      </c>
      <c r="P1516" s="4">
        <f t="shared" si="322"/>
        <v>86.98450533333326</v>
      </c>
      <c r="Q1516" s="19">
        <f t="shared" si="312"/>
        <v>86.98450533333326</v>
      </c>
      <c r="R1516" s="2">
        <f t="shared" si="313"/>
        <v>0</v>
      </c>
      <c r="S1516" s="2">
        <f t="shared" si="314"/>
        <v>0</v>
      </c>
      <c r="T1516" s="19">
        <f t="shared" si="315"/>
        <v>86.98450533333326</v>
      </c>
      <c r="U1516" s="19">
        <f t="shared" si="323"/>
        <v>0</v>
      </c>
      <c r="V1516">
        <f t="shared" si="316"/>
        <v>2016</v>
      </c>
    </row>
    <row r="1517" spans="1:22" x14ac:dyDescent="0.25">
      <c r="A1517" s="5">
        <v>1515</v>
      </c>
      <c r="B1517" s="1">
        <v>42440</v>
      </c>
      <c r="C1517" s="2">
        <v>165.62158199999999</v>
      </c>
      <c r="D1517" s="2">
        <v>121.34195699999999</v>
      </c>
      <c r="E1517" s="9">
        <f t="shared" si="317"/>
        <v>0.29951834392176124</v>
      </c>
      <c r="F1517" s="2">
        <f t="array" ref="F1517:G1517">LINEST(C1417:C1516,D1417:D1516)</f>
        <v>1.2635774024559148</v>
      </c>
      <c r="G1517" s="2">
        <v>11.997108821100937</v>
      </c>
      <c r="H1517" s="2">
        <f t="shared" si="318"/>
        <v>165.32206365607823</v>
      </c>
      <c r="I1517" s="4">
        <f t="shared" si="319"/>
        <v>0.15885473619855073</v>
      </c>
      <c r="J1517" t="str">
        <f>_xlfn.IFS(I1517&gt;Backtesting!$H$15,IF(OR(J1516=$J$3,J1516=$J$5),$J$5,$J$3),I1517&lt;-Backtesting!$H$15,IF(OR(J1516=$J$4,J1516=$J$5),$J$5,$J$4),TRUE,IF(OR(J1516=$J$7,J1516=$J$6),$J$7,$J$6))</f>
        <v>Do nothing</v>
      </c>
      <c r="K1517" t="str">
        <f t="shared" si="320"/>
        <v>Null</v>
      </c>
      <c r="L1517" t="str">
        <f t="shared" si="321"/>
        <v>Null</v>
      </c>
      <c r="M1517" s="7">
        <f t="shared" si="309"/>
        <v>0</v>
      </c>
      <c r="N1517" s="7">
        <f t="shared" si="310"/>
        <v>0</v>
      </c>
      <c r="O1517" s="10">
        <f t="shared" si="311"/>
        <v>0</v>
      </c>
      <c r="P1517" s="4">
        <f t="shared" si="322"/>
        <v>86.98450533333326</v>
      </c>
      <c r="Q1517" s="19">
        <f t="shared" si="312"/>
        <v>86.98450533333326</v>
      </c>
      <c r="R1517" s="2">
        <f t="shared" si="313"/>
        <v>0</v>
      </c>
      <c r="S1517" s="2">
        <f t="shared" si="314"/>
        <v>0</v>
      </c>
      <c r="T1517" s="19">
        <f t="shared" si="315"/>
        <v>86.98450533333326</v>
      </c>
      <c r="U1517" s="19">
        <f t="shared" si="323"/>
        <v>0</v>
      </c>
      <c r="V1517">
        <f t="shared" si="316"/>
        <v>2016</v>
      </c>
    </row>
    <row r="1518" spans="1:22" x14ac:dyDescent="0.25">
      <c r="A1518" s="5">
        <v>1516</v>
      </c>
      <c r="B1518" s="1">
        <v>42443</v>
      </c>
      <c r="C1518" s="2">
        <v>169.29188500000001</v>
      </c>
      <c r="D1518" s="2">
        <v>123.051018</v>
      </c>
      <c r="E1518" s="9">
        <f t="shared" si="317"/>
        <v>1.945656790599628</v>
      </c>
      <c r="F1518" s="2">
        <f t="array" ref="F1518:G1518">LINEST(C1418:C1517,D1418:D1517)</f>
        <v>1.2549967725926867</v>
      </c>
      <c r="G1518" s="2">
        <v>12.917597755155782</v>
      </c>
      <c r="H1518" s="2">
        <f t="shared" si="318"/>
        <v>167.34622820940038</v>
      </c>
      <c r="I1518" s="4">
        <f t="shared" si="319"/>
        <v>0.51219470747803741</v>
      </c>
      <c r="J1518" t="str">
        <f>_xlfn.IFS(I1518&gt;Backtesting!$H$15,IF(OR(J1517=$J$3,J1517=$J$5),$J$5,$J$3),I1518&lt;-Backtesting!$H$15,IF(OR(J1517=$J$4,J1517=$J$5),$J$5,$J$4),TRUE,IF(OR(J1517=$J$7,J1517=$J$6),$J$7,$J$6))</f>
        <v>Do nothing</v>
      </c>
      <c r="K1518" t="str">
        <f t="shared" si="320"/>
        <v>Null</v>
      </c>
      <c r="L1518" t="str">
        <f t="shared" si="321"/>
        <v>Null</v>
      </c>
      <c r="M1518" s="7">
        <f t="shared" si="309"/>
        <v>0</v>
      </c>
      <c r="N1518" s="7">
        <f t="shared" si="310"/>
        <v>0</v>
      </c>
      <c r="O1518" s="10">
        <f t="shared" si="311"/>
        <v>0</v>
      </c>
      <c r="P1518" s="4">
        <f t="shared" si="322"/>
        <v>86.98450533333326</v>
      </c>
      <c r="Q1518" s="19">
        <f t="shared" si="312"/>
        <v>86.98450533333326</v>
      </c>
      <c r="R1518" s="2">
        <f t="shared" si="313"/>
        <v>0</v>
      </c>
      <c r="S1518" s="2">
        <f t="shared" si="314"/>
        <v>0</v>
      </c>
      <c r="T1518" s="19">
        <f t="shared" si="315"/>
        <v>86.98450533333326</v>
      </c>
      <c r="U1518" s="19">
        <f t="shared" si="323"/>
        <v>0</v>
      </c>
      <c r="V1518">
        <f t="shared" si="316"/>
        <v>2016</v>
      </c>
    </row>
    <row r="1519" spans="1:22" x14ac:dyDescent="0.25">
      <c r="A1519" s="5">
        <v>1517</v>
      </c>
      <c r="B1519" s="1">
        <v>42444</v>
      </c>
      <c r="C1519" s="2">
        <v>166.99797100000001</v>
      </c>
      <c r="D1519" s="2">
        <v>122.196495</v>
      </c>
      <c r="E1519" s="9">
        <f t="shared" si="317"/>
        <v>0.76964363110181466</v>
      </c>
      <c r="F1519" s="2">
        <f t="array" ref="F1519:G1519">LINEST(C1419:C1518,D1419:D1518)</f>
        <v>1.2517979474619474</v>
      </c>
      <c r="G1519" s="2">
        <v>13.263005740854084</v>
      </c>
      <c r="H1519" s="2">
        <f t="shared" si="318"/>
        <v>166.22832736889819</v>
      </c>
      <c r="I1519" s="4">
        <f t="shared" si="319"/>
        <v>0.27630263557961399</v>
      </c>
      <c r="J1519" t="str">
        <f>_xlfn.IFS(I1519&gt;Backtesting!$H$15,IF(OR(J1518=$J$3,J1518=$J$5),$J$5,$J$3),I1519&lt;-Backtesting!$H$15,IF(OR(J1518=$J$4,J1518=$J$5),$J$5,$J$4),TRUE,IF(OR(J1518=$J$7,J1518=$J$6),$J$7,$J$6))</f>
        <v>Do nothing</v>
      </c>
      <c r="K1519" t="str">
        <f t="shared" si="320"/>
        <v>Null</v>
      </c>
      <c r="L1519" t="str">
        <f t="shared" si="321"/>
        <v>Null</v>
      </c>
      <c r="M1519" s="7">
        <f t="shared" si="309"/>
        <v>0</v>
      </c>
      <c r="N1519" s="7">
        <f t="shared" si="310"/>
        <v>0</v>
      </c>
      <c r="O1519" s="10">
        <f t="shared" si="311"/>
        <v>0</v>
      </c>
      <c r="P1519" s="4">
        <f t="shared" si="322"/>
        <v>86.98450533333326</v>
      </c>
      <c r="Q1519" s="19">
        <f t="shared" si="312"/>
        <v>86.98450533333326</v>
      </c>
      <c r="R1519" s="2">
        <f t="shared" si="313"/>
        <v>0</v>
      </c>
      <c r="S1519" s="2">
        <f t="shared" si="314"/>
        <v>0</v>
      </c>
      <c r="T1519" s="19">
        <f t="shared" si="315"/>
        <v>86.98450533333326</v>
      </c>
      <c r="U1519" s="19">
        <f t="shared" si="323"/>
        <v>0</v>
      </c>
      <c r="V1519">
        <f t="shared" si="316"/>
        <v>2016</v>
      </c>
    </row>
    <row r="1520" spans="1:22" x14ac:dyDescent="0.25">
      <c r="A1520" s="5">
        <v>1518</v>
      </c>
      <c r="B1520" s="1">
        <v>42445</v>
      </c>
      <c r="C1520" s="2">
        <v>158.73980700000001</v>
      </c>
      <c r="D1520" s="2">
        <v>119.632919</v>
      </c>
      <c r="E1520" s="9">
        <f t="shared" si="317"/>
        <v>-4.1277141080814488</v>
      </c>
      <c r="F1520" s="2">
        <f t="array" ref="F1520:G1520">LINEST(C1420:C1519,D1420:D1519)</f>
        <v>1.2399208688251586</v>
      </c>
      <c r="G1520" s="2">
        <v>14.532168241511641</v>
      </c>
      <c r="H1520" s="2">
        <f t="shared" si="318"/>
        <v>162.86752110808146</v>
      </c>
      <c r="I1520" s="4">
        <f t="shared" si="319"/>
        <v>-0.73845196382450273</v>
      </c>
      <c r="J1520" t="str">
        <f>_xlfn.IFS(I1520&gt;Backtesting!$H$15,IF(OR(J1519=$J$3,J1519=$J$5),$J$5,$J$3),I1520&lt;-Backtesting!$H$15,IF(OR(J1519=$J$4,J1519=$J$5),$J$5,$J$4),TRUE,IF(OR(J1519=$J$7,J1519=$J$6),$J$7,$J$6))</f>
        <v>Do nothing</v>
      </c>
      <c r="K1520" t="str">
        <f t="shared" si="320"/>
        <v>Null</v>
      </c>
      <c r="L1520" t="str">
        <f t="shared" si="321"/>
        <v>Null</v>
      </c>
      <c r="M1520" s="7">
        <f t="shared" si="309"/>
        <v>0</v>
      </c>
      <c r="N1520" s="7">
        <f t="shared" si="310"/>
        <v>0</v>
      </c>
      <c r="O1520" s="10">
        <f t="shared" si="311"/>
        <v>0</v>
      </c>
      <c r="P1520" s="4">
        <f t="shared" si="322"/>
        <v>86.98450533333326</v>
      </c>
      <c r="Q1520" s="19">
        <f t="shared" si="312"/>
        <v>86.98450533333326</v>
      </c>
      <c r="R1520" s="2">
        <f t="shared" si="313"/>
        <v>0</v>
      </c>
      <c r="S1520" s="2">
        <f t="shared" si="314"/>
        <v>0</v>
      </c>
      <c r="T1520" s="19">
        <f t="shared" si="315"/>
        <v>86.98450533333326</v>
      </c>
      <c r="U1520" s="19">
        <f t="shared" si="323"/>
        <v>0</v>
      </c>
      <c r="V1520">
        <f t="shared" si="316"/>
        <v>2016</v>
      </c>
    </row>
    <row r="1521" spans="1:22" x14ac:dyDescent="0.25">
      <c r="A1521" s="5">
        <v>1519</v>
      </c>
      <c r="B1521" s="1">
        <v>42446</v>
      </c>
      <c r="C1521" s="2">
        <v>157.363449</v>
      </c>
      <c r="D1521" s="2">
        <v>120.914711</v>
      </c>
      <c r="E1521" s="9">
        <f t="shared" si="317"/>
        <v>-6.8049363724122713</v>
      </c>
      <c r="F1521" s="2">
        <f t="array" ref="F1521:G1521">LINEST(C1421:C1520,D1421:D1520)</f>
        <v>1.2210415737283098</v>
      </c>
      <c r="G1521" s="2">
        <v>16.5264963660685</v>
      </c>
      <c r="H1521" s="2">
        <f t="shared" si="318"/>
        <v>164.16838537241227</v>
      </c>
      <c r="I1521" s="4">
        <f t="shared" si="319"/>
        <v>-1.2958794249655725</v>
      </c>
      <c r="J1521" t="str">
        <f>_xlfn.IFS(I1521&gt;Backtesting!$H$15,IF(OR(J1520=$J$3,J1520=$J$5),$J$5,$J$3),I1521&lt;-Backtesting!$H$15,IF(OR(J1520=$J$4,J1520=$J$5),$J$5,$J$4),TRUE,IF(OR(J1520=$J$7,J1520=$J$6),$J$7,$J$6))</f>
        <v>Do nothing</v>
      </c>
      <c r="K1521" t="str">
        <f t="shared" si="320"/>
        <v>Null</v>
      </c>
      <c r="L1521" t="str">
        <f t="shared" si="321"/>
        <v>Null</v>
      </c>
      <c r="M1521" s="7">
        <f t="shared" si="309"/>
        <v>0</v>
      </c>
      <c r="N1521" s="7">
        <f t="shared" si="310"/>
        <v>0</v>
      </c>
      <c r="O1521" s="10">
        <f t="shared" si="311"/>
        <v>0</v>
      </c>
      <c r="P1521" s="4">
        <f t="shared" si="322"/>
        <v>86.98450533333326</v>
      </c>
      <c r="Q1521" s="19">
        <f t="shared" si="312"/>
        <v>86.98450533333326</v>
      </c>
      <c r="R1521" s="2">
        <f t="shared" si="313"/>
        <v>0</v>
      </c>
      <c r="S1521" s="2">
        <f t="shared" si="314"/>
        <v>0</v>
      </c>
      <c r="T1521" s="19">
        <f t="shared" si="315"/>
        <v>86.98450533333326</v>
      </c>
      <c r="U1521" s="19">
        <f t="shared" si="323"/>
        <v>0</v>
      </c>
      <c r="V1521">
        <f t="shared" si="316"/>
        <v>2016</v>
      </c>
    </row>
    <row r="1522" spans="1:22" x14ac:dyDescent="0.25">
      <c r="A1522" s="5">
        <v>1520</v>
      </c>
      <c r="B1522" s="1">
        <v>42447</v>
      </c>
      <c r="C1522" s="2">
        <v>159.19860800000001</v>
      </c>
      <c r="D1522" s="2">
        <v>120.914711</v>
      </c>
      <c r="E1522" s="9">
        <f t="shared" si="317"/>
        <v>-4.6667982008802937</v>
      </c>
      <c r="F1522" s="2">
        <f t="array" ref="F1522:G1522">LINEST(C1422:C1521,D1422:D1521)</f>
        <v>1.2008542399766331</v>
      </c>
      <c r="G1522" s="2">
        <v>18.664462820981072</v>
      </c>
      <c r="H1522" s="2">
        <f t="shared" si="318"/>
        <v>163.8654062008803</v>
      </c>
      <c r="I1522" s="4">
        <f t="shared" si="319"/>
        <v>-0.81277133953555003</v>
      </c>
      <c r="J1522" t="str">
        <f>_xlfn.IFS(I1522&gt;Backtesting!$H$15,IF(OR(J1521=$J$3,J1521=$J$5),$J$5,$J$3),I1522&lt;-Backtesting!$H$15,IF(OR(J1521=$J$4,J1521=$J$5),$J$5,$J$4),TRUE,IF(OR(J1521=$J$7,J1521=$J$6),$J$7,$J$6))</f>
        <v>Do nothing</v>
      </c>
      <c r="K1522" t="str">
        <f t="shared" si="320"/>
        <v>Null</v>
      </c>
      <c r="L1522" t="str">
        <f t="shared" si="321"/>
        <v>Null</v>
      </c>
      <c r="M1522" s="7">
        <f t="shared" si="309"/>
        <v>0</v>
      </c>
      <c r="N1522" s="7">
        <f t="shared" si="310"/>
        <v>0</v>
      </c>
      <c r="O1522" s="10">
        <f t="shared" si="311"/>
        <v>0</v>
      </c>
      <c r="P1522" s="4">
        <f t="shared" si="322"/>
        <v>86.98450533333326</v>
      </c>
      <c r="Q1522" s="19">
        <f t="shared" si="312"/>
        <v>86.98450533333326</v>
      </c>
      <c r="R1522" s="2">
        <f t="shared" si="313"/>
        <v>0</v>
      </c>
      <c r="S1522" s="2">
        <f t="shared" si="314"/>
        <v>0</v>
      </c>
      <c r="T1522" s="19">
        <f t="shared" si="315"/>
        <v>86.98450533333326</v>
      </c>
      <c r="U1522" s="19">
        <f t="shared" si="323"/>
        <v>0</v>
      </c>
      <c r="V1522">
        <f t="shared" si="316"/>
        <v>2016</v>
      </c>
    </row>
    <row r="1523" spans="1:22" x14ac:dyDescent="0.25">
      <c r="A1523" s="5">
        <v>1521</v>
      </c>
      <c r="B1523" s="1">
        <v>42450</v>
      </c>
      <c r="C1523" s="2">
        <v>160.57496599999999</v>
      </c>
      <c r="D1523" s="2">
        <v>122.623756</v>
      </c>
      <c r="E1523" s="9">
        <f t="shared" si="317"/>
        <v>-5.042445438130585</v>
      </c>
      <c r="F1523" s="2">
        <f t="array" ref="F1523:G1523">LINEST(C1423:C1522,D1423:D1522)</f>
        <v>1.182771292992099</v>
      </c>
      <c r="G1523" s="2">
        <v>20.581553002462897</v>
      </c>
      <c r="H1523" s="2">
        <f t="shared" si="318"/>
        <v>165.61741143813057</v>
      </c>
      <c r="I1523" s="4">
        <f t="shared" si="319"/>
        <v>-0.87673951334820321</v>
      </c>
      <c r="J1523" t="str">
        <f>_xlfn.IFS(I1523&gt;Backtesting!$H$15,IF(OR(J1522=$J$3,J1522=$J$5),$J$5,$J$3),I1523&lt;-Backtesting!$H$15,IF(OR(J1522=$J$4,J1522=$J$5),$J$5,$J$4),TRUE,IF(OR(J1522=$J$7,J1522=$J$6),$J$7,$J$6))</f>
        <v>Do nothing</v>
      </c>
      <c r="K1523" t="str">
        <f t="shared" si="320"/>
        <v>Null</v>
      </c>
      <c r="L1523" t="str">
        <f t="shared" si="321"/>
        <v>Null</v>
      </c>
      <c r="M1523" s="7">
        <f t="shared" si="309"/>
        <v>0</v>
      </c>
      <c r="N1523" s="7">
        <f t="shared" si="310"/>
        <v>0</v>
      </c>
      <c r="O1523" s="10">
        <f t="shared" si="311"/>
        <v>0</v>
      </c>
      <c r="P1523" s="4">
        <f t="shared" si="322"/>
        <v>86.98450533333326</v>
      </c>
      <c r="Q1523" s="19">
        <f t="shared" si="312"/>
        <v>86.98450533333326</v>
      </c>
      <c r="R1523" s="2">
        <f t="shared" si="313"/>
        <v>0</v>
      </c>
      <c r="S1523" s="2">
        <f t="shared" si="314"/>
        <v>0</v>
      </c>
      <c r="T1523" s="19">
        <f t="shared" si="315"/>
        <v>86.98450533333326</v>
      </c>
      <c r="U1523" s="19">
        <f t="shared" si="323"/>
        <v>0</v>
      </c>
      <c r="V1523">
        <f t="shared" si="316"/>
        <v>2016</v>
      </c>
    </row>
    <row r="1524" spans="1:22" x14ac:dyDescent="0.25">
      <c r="A1524" s="5">
        <v>1522</v>
      </c>
      <c r="B1524" s="1">
        <v>42451</v>
      </c>
      <c r="C1524" s="2">
        <v>160.11618000000001</v>
      </c>
      <c r="D1524" s="2">
        <v>123.051018</v>
      </c>
      <c r="E1524" s="9">
        <f t="shared" si="317"/>
        <v>-5.7541451946909774</v>
      </c>
      <c r="F1524" s="2">
        <f t="array" ref="F1524:G1524">LINEST(C1424:C1523,D1424:D1523)</f>
        <v>1.1676967071429094</v>
      </c>
      <c r="G1524" s="2">
        <v>22.184056665508109</v>
      </c>
      <c r="H1524" s="2">
        <f t="shared" si="318"/>
        <v>165.87032519469099</v>
      </c>
      <c r="I1524" s="4">
        <f t="shared" si="319"/>
        <v>-1.012545642237209</v>
      </c>
      <c r="J1524" t="str">
        <f>_xlfn.IFS(I1524&gt;Backtesting!$H$15,IF(OR(J1523=$J$3,J1523=$J$5),$J$5,$J$3),I1524&lt;-Backtesting!$H$15,IF(OR(J1523=$J$4,J1523=$J$5),$J$5,$J$4),TRUE,IF(OR(J1523=$J$7,J1523=$J$6),$J$7,$J$6))</f>
        <v>Do nothing</v>
      </c>
      <c r="K1524" t="str">
        <f t="shared" si="320"/>
        <v>Null</v>
      </c>
      <c r="L1524" t="str">
        <f t="shared" si="321"/>
        <v>Null</v>
      </c>
      <c r="M1524" s="7">
        <f t="shared" ref="M1524:M1587" si="324">_xlfn.IFS(L1523="Null",_xlfn.IFS(L1524="KBANK",C1524,L1524="SCB",D1524,TRUE,0),AND(L1523="KBANK",L1524="Null"),D1524,AND(L1523="SCB",L1524="Null"),C1524,TRUE,0)</f>
        <v>0</v>
      </c>
      <c r="N1524" s="7">
        <f t="shared" ref="N1524:N1587" si="325">_xlfn.IFS(K1523="Null",_xlfn.IFS(K1524="KBANK",-C1524,K1524="SCB",-D1524,TRUE,0),AND(K1523="KBANK",K1524="Null"),-D1524,AND(K1523="SCB",K1524="Null"),-C1524,TRUE,0)</f>
        <v>0</v>
      </c>
      <c r="O1524" s="10">
        <f t="shared" ref="O1524:O1587" si="326">SUM(M1524:N1524)</f>
        <v>0</v>
      </c>
      <c r="P1524" s="4">
        <f t="shared" si="322"/>
        <v>86.98450533333326</v>
      </c>
      <c r="Q1524" s="19">
        <f t="shared" si="312"/>
        <v>86.98450533333326</v>
      </c>
      <c r="R1524" s="2">
        <f t="shared" si="313"/>
        <v>0</v>
      </c>
      <c r="S1524" s="2">
        <f t="shared" si="314"/>
        <v>0</v>
      </c>
      <c r="T1524" s="19">
        <f t="shared" si="315"/>
        <v>86.98450533333326</v>
      </c>
      <c r="U1524" s="19">
        <f t="shared" si="323"/>
        <v>0</v>
      </c>
      <c r="V1524">
        <f t="shared" si="316"/>
        <v>2016</v>
      </c>
    </row>
    <row r="1525" spans="1:22" x14ac:dyDescent="0.25">
      <c r="A1525" s="5">
        <v>1523</v>
      </c>
      <c r="B1525" s="1">
        <v>42452</v>
      </c>
      <c r="C1525" s="2">
        <v>163.32768200000001</v>
      </c>
      <c r="D1525" s="2">
        <v>125.187302</v>
      </c>
      <c r="E1525" s="9">
        <f t="shared" si="317"/>
        <v>-4.7625682043907034</v>
      </c>
      <c r="F1525" s="2">
        <f t="array" ref="F1525:G1525">LINEST(C1425:C1524,D1425:D1524)</f>
        <v>1.1530591718425922</v>
      </c>
      <c r="G1525" s="2">
        <v>23.741883435062221</v>
      </c>
      <c r="H1525" s="2">
        <f t="shared" si="318"/>
        <v>168.09025020439071</v>
      </c>
      <c r="I1525" s="4">
        <f t="shared" si="319"/>
        <v>-0.78159699454519616</v>
      </c>
      <c r="J1525" t="str">
        <f>_xlfn.IFS(I1525&gt;Backtesting!$H$15,IF(OR(J1524=$J$3,J1524=$J$5),$J$5,$J$3),I1525&lt;-Backtesting!$H$15,IF(OR(J1524=$J$4,J1524=$J$5),$J$5,$J$4),TRUE,IF(OR(J1524=$J$7,J1524=$J$6),$J$7,$J$6))</f>
        <v>Do nothing</v>
      </c>
      <c r="K1525" t="str">
        <f t="shared" si="320"/>
        <v>Null</v>
      </c>
      <c r="L1525" t="str">
        <f t="shared" si="321"/>
        <v>Null</v>
      </c>
      <c r="M1525" s="7">
        <f t="shared" si="324"/>
        <v>0</v>
      </c>
      <c r="N1525" s="7">
        <f t="shared" si="325"/>
        <v>0</v>
      </c>
      <c r="O1525" s="10">
        <f t="shared" si="326"/>
        <v>0</v>
      </c>
      <c r="P1525" s="4">
        <f t="shared" si="322"/>
        <v>86.98450533333326</v>
      </c>
      <c r="Q1525" s="19">
        <f t="shared" si="312"/>
        <v>86.98450533333326</v>
      </c>
      <c r="R1525" s="2">
        <f t="shared" si="313"/>
        <v>0</v>
      </c>
      <c r="S1525" s="2">
        <f t="shared" si="314"/>
        <v>0</v>
      </c>
      <c r="T1525" s="19">
        <f t="shared" si="315"/>
        <v>86.98450533333326</v>
      </c>
      <c r="U1525" s="19">
        <f t="shared" si="323"/>
        <v>0</v>
      </c>
      <c r="V1525">
        <f t="shared" si="316"/>
        <v>2016</v>
      </c>
    </row>
    <row r="1526" spans="1:22" x14ac:dyDescent="0.25">
      <c r="A1526" s="5">
        <v>1524</v>
      </c>
      <c r="B1526" s="1">
        <v>42453</v>
      </c>
      <c r="C1526" s="2">
        <v>161.033737</v>
      </c>
      <c r="D1526" s="2">
        <v>123.47827100000001</v>
      </c>
      <c r="E1526" s="9">
        <f t="shared" si="317"/>
        <v>-4.8357147433598868</v>
      </c>
      <c r="F1526" s="2">
        <f t="array" ref="F1526:G1526">LINEST(C1426:C1525,D1426:D1525)</f>
        <v>1.1386071614534179</v>
      </c>
      <c r="G1526" s="2">
        <v>25.276208098873965</v>
      </c>
      <c r="H1526" s="2">
        <f t="shared" si="318"/>
        <v>165.86945174335989</v>
      </c>
      <c r="I1526" s="4">
        <f t="shared" si="319"/>
        <v>-0.78189363371431464</v>
      </c>
      <c r="J1526" t="str">
        <f>_xlfn.IFS(I1526&gt;Backtesting!$H$15,IF(OR(J1525=$J$3,J1525=$J$5),$J$5,$J$3),I1526&lt;-Backtesting!$H$15,IF(OR(J1525=$J$4,J1525=$J$5),$J$5,$J$4),TRUE,IF(OR(J1525=$J$7,J1525=$J$6),$J$7,$J$6))</f>
        <v>Do nothing</v>
      </c>
      <c r="K1526" t="str">
        <f t="shared" si="320"/>
        <v>Null</v>
      </c>
      <c r="L1526" t="str">
        <f t="shared" si="321"/>
        <v>Null</v>
      </c>
      <c r="M1526" s="7">
        <f t="shared" si="324"/>
        <v>0</v>
      </c>
      <c r="N1526" s="7">
        <f t="shared" si="325"/>
        <v>0</v>
      </c>
      <c r="O1526" s="10">
        <f t="shared" si="326"/>
        <v>0</v>
      </c>
      <c r="P1526" s="4">
        <f t="shared" si="322"/>
        <v>86.98450533333326</v>
      </c>
      <c r="Q1526" s="19">
        <f t="shared" ref="Q1526:Q1589" si="327">P1526+O1526</f>
        <v>86.98450533333326</v>
      </c>
      <c r="R1526" s="2">
        <f t="shared" ref="R1526:R1589" si="328">_xlfn.IFS(K1526="KBANK",C1526,K1526="SCB",D1526,K1526="Null",0)</f>
        <v>0</v>
      </c>
      <c r="S1526" s="2">
        <f t="shared" ref="S1526:S1589" si="329">_xlfn.IFS(L1526="KBANK",-C1526,L1526="SCB",-D1526,L1526="Null",0)</f>
        <v>0</v>
      </c>
      <c r="T1526" s="19">
        <f t="shared" ref="T1526:T1589" si="330">SUM(Q1526:S1526)</f>
        <v>86.98450533333326</v>
      </c>
      <c r="U1526" s="19">
        <f t="shared" si="323"/>
        <v>0</v>
      </c>
      <c r="V1526">
        <f t="shared" si="316"/>
        <v>2016</v>
      </c>
    </row>
    <row r="1527" spans="1:22" x14ac:dyDescent="0.25">
      <c r="A1527" s="5">
        <v>1525</v>
      </c>
      <c r="B1527" s="1">
        <v>42454</v>
      </c>
      <c r="C1527" s="2">
        <v>159.19860800000001</v>
      </c>
      <c r="D1527" s="2">
        <v>121.769218</v>
      </c>
      <c r="E1527" s="9">
        <f t="shared" si="317"/>
        <v>-4.532363098384991</v>
      </c>
      <c r="F1527" s="2">
        <f t="array" ref="F1527:G1527">LINEST(C1427:C1526,D1427:D1526)</f>
        <v>1.1271660327761155</v>
      </c>
      <c r="G1527" s="2">
        <v>26.476844731075047</v>
      </c>
      <c r="H1527" s="2">
        <f t="shared" si="318"/>
        <v>163.730971098385</v>
      </c>
      <c r="I1527" s="4">
        <f t="shared" si="319"/>
        <v>-0.7020231979386885</v>
      </c>
      <c r="J1527" t="str">
        <f>_xlfn.IFS(I1527&gt;Backtesting!$H$15,IF(OR(J1526=$J$3,J1526=$J$5),$J$5,$J$3),I1527&lt;-Backtesting!$H$15,IF(OR(J1526=$J$4,J1526=$J$5),$J$5,$J$4),TRUE,IF(OR(J1526=$J$7,J1526=$J$6),$J$7,$J$6))</f>
        <v>Do nothing</v>
      </c>
      <c r="K1527" t="str">
        <f t="shared" si="320"/>
        <v>Null</v>
      </c>
      <c r="L1527" t="str">
        <f t="shared" si="321"/>
        <v>Null</v>
      </c>
      <c r="M1527" s="7">
        <f t="shared" si="324"/>
        <v>0</v>
      </c>
      <c r="N1527" s="7">
        <f t="shared" si="325"/>
        <v>0</v>
      </c>
      <c r="O1527" s="10">
        <f t="shared" si="326"/>
        <v>0</v>
      </c>
      <c r="P1527" s="4">
        <f t="shared" si="322"/>
        <v>86.98450533333326</v>
      </c>
      <c r="Q1527" s="19">
        <f t="shared" si="327"/>
        <v>86.98450533333326</v>
      </c>
      <c r="R1527" s="2">
        <f t="shared" si="328"/>
        <v>0</v>
      </c>
      <c r="S1527" s="2">
        <f t="shared" si="329"/>
        <v>0</v>
      </c>
      <c r="T1527" s="19">
        <f t="shared" si="330"/>
        <v>86.98450533333326</v>
      </c>
      <c r="U1527" s="19">
        <f t="shared" si="323"/>
        <v>0</v>
      </c>
      <c r="V1527">
        <f t="shared" si="316"/>
        <v>2016</v>
      </c>
    </row>
    <row r="1528" spans="1:22" x14ac:dyDescent="0.25">
      <c r="A1528" s="5">
        <v>1526</v>
      </c>
      <c r="B1528" s="1">
        <v>42457</v>
      </c>
      <c r="C1528" s="2">
        <v>155.069534</v>
      </c>
      <c r="D1528" s="2">
        <v>117.92388200000001</v>
      </c>
      <c r="E1528" s="9">
        <f t="shared" si="317"/>
        <v>-4.1903534840236318</v>
      </c>
      <c r="F1528" s="2">
        <f t="array" ref="F1528:G1528">LINEST(C1428:C1527,D1428:D1527)</f>
        <v>1.117885411401895</v>
      </c>
      <c r="G1528" s="2">
        <v>27.434500140345122</v>
      </c>
      <c r="H1528" s="2">
        <f t="shared" si="318"/>
        <v>159.25988748402364</v>
      </c>
      <c r="I1528" s="4">
        <f t="shared" si="319"/>
        <v>-0.6147137003331351</v>
      </c>
      <c r="J1528" t="str">
        <f>_xlfn.IFS(I1528&gt;Backtesting!$H$15,IF(OR(J1527=$J$3,J1527=$J$5),$J$5,$J$3),I1528&lt;-Backtesting!$H$15,IF(OR(J1527=$J$4,J1527=$J$5),$J$5,$J$4),TRUE,IF(OR(J1527=$J$7,J1527=$J$6),$J$7,$J$6))</f>
        <v>Do nothing</v>
      </c>
      <c r="K1528" t="str">
        <f t="shared" si="320"/>
        <v>Null</v>
      </c>
      <c r="L1528" t="str">
        <f t="shared" si="321"/>
        <v>Null</v>
      </c>
      <c r="M1528" s="7">
        <f t="shared" si="324"/>
        <v>0</v>
      </c>
      <c r="N1528" s="7">
        <f t="shared" si="325"/>
        <v>0</v>
      </c>
      <c r="O1528" s="10">
        <f t="shared" si="326"/>
        <v>0</v>
      </c>
      <c r="P1528" s="4">
        <f t="shared" si="322"/>
        <v>86.98450533333326</v>
      </c>
      <c r="Q1528" s="19">
        <f t="shared" si="327"/>
        <v>86.98450533333326</v>
      </c>
      <c r="R1528" s="2">
        <f t="shared" si="328"/>
        <v>0</v>
      </c>
      <c r="S1528" s="2">
        <f t="shared" si="329"/>
        <v>0</v>
      </c>
      <c r="T1528" s="19">
        <f t="shared" si="330"/>
        <v>86.98450533333326</v>
      </c>
      <c r="U1528" s="19">
        <f t="shared" si="323"/>
        <v>0</v>
      </c>
      <c r="V1528">
        <f t="shared" si="316"/>
        <v>2016</v>
      </c>
    </row>
    <row r="1529" spans="1:22" x14ac:dyDescent="0.25">
      <c r="A1529" s="5">
        <v>1527</v>
      </c>
      <c r="B1529" s="1">
        <v>42458</v>
      </c>
      <c r="C1529" s="2">
        <v>155.069534</v>
      </c>
      <c r="D1529" s="2">
        <v>117.496635</v>
      </c>
      <c r="E1529" s="9">
        <f t="shared" si="317"/>
        <v>-3.5829140155987318</v>
      </c>
      <c r="F1529" s="2">
        <f t="array" ref="F1529:G1529">LINEST(C1429:C1528,D1429:D1528)</f>
        <v>1.1091574450202741</v>
      </c>
      <c r="G1529" s="2">
        <v>28.330180540519009</v>
      </c>
      <c r="H1529" s="2">
        <f t="shared" si="318"/>
        <v>158.65244801559874</v>
      </c>
      <c r="I1529" s="4">
        <f t="shared" si="319"/>
        <v>-0.47130826186520353</v>
      </c>
      <c r="J1529" t="str">
        <f>_xlfn.IFS(I1529&gt;Backtesting!$H$15,IF(OR(J1528=$J$3,J1528=$J$5),$J$5,$J$3),I1529&lt;-Backtesting!$H$15,IF(OR(J1528=$J$4,J1528=$J$5),$J$5,$J$4),TRUE,IF(OR(J1528=$J$7,J1528=$J$6),$J$7,$J$6))</f>
        <v>Do nothing</v>
      </c>
      <c r="K1529" t="str">
        <f t="shared" si="320"/>
        <v>Null</v>
      </c>
      <c r="L1529" t="str">
        <f t="shared" si="321"/>
        <v>Null</v>
      </c>
      <c r="M1529" s="7">
        <f t="shared" si="324"/>
        <v>0</v>
      </c>
      <c r="N1529" s="7">
        <f t="shared" si="325"/>
        <v>0</v>
      </c>
      <c r="O1529" s="10">
        <f t="shared" si="326"/>
        <v>0</v>
      </c>
      <c r="P1529" s="4">
        <f t="shared" si="322"/>
        <v>86.98450533333326</v>
      </c>
      <c r="Q1529" s="19">
        <f t="shared" si="327"/>
        <v>86.98450533333326</v>
      </c>
      <c r="R1529" s="2">
        <f t="shared" si="328"/>
        <v>0</v>
      </c>
      <c r="S1529" s="2">
        <f t="shared" si="329"/>
        <v>0</v>
      </c>
      <c r="T1529" s="19">
        <f t="shared" si="330"/>
        <v>86.98450533333326</v>
      </c>
      <c r="U1529" s="19">
        <f t="shared" si="323"/>
        <v>0</v>
      </c>
      <c r="V1529">
        <f t="shared" si="316"/>
        <v>2016</v>
      </c>
    </row>
    <row r="1530" spans="1:22" x14ac:dyDescent="0.25">
      <c r="A1530" s="5">
        <v>1528</v>
      </c>
      <c r="B1530" s="1">
        <v>42459</v>
      </c>
      <c r="C1530" s="2">
        <v>158.73980700000001</v>
      </c>
      <c r="D1530" s="2">
        <v>119.632919</v>
      </c>
      <c r="E1530" s="9">
        <f t="shared" si="317"/>
        <v>-2.1549373938621272</v>
      </c>
      <c r="F1530" s="2">
        <f t="array" ref="F1530:G1530">LINEST(C1430:C1529,D1430:D1529)</f>
        <v>1.1019344999143799</v>
      </c>
      <c r="G1530" s="2">
        <v>29.067103622299626</v>
      </c>
      <c r="H1530" s="2">
        <f t="shared" si="318"/>
        <v>160.89474439386214</v>
      </c>
      <c r="I1530" s="4">
        <f t="shared" si="319"/>
        <v>-0.15393588168631805</v>
      </c>
      <c r="J1530" t="str">
        <f>_xlfn.IFS(I1530&gt;Backtesting!$H$15,IF(OR(J1529=$J$3,J1529=$J$5),$J$5,$J$3),I1530&lt;-Backtesting!$H$15,IF(OR(J1529=$J$4,J1529=$J$5),$J$5,$J$4),TRUE,IF(OR(J1529=$J$7,J1529=$J$6),$J$7,$J$6))</f>
        <v>Do nothing</v>
      </c>
      <c r="K1530" t="str">
        <f t="shared" si="320"/>
        <v>Null</v>
      </c>
      <c r="L1530" t="str">
        <f t="shared" si="321"/>
        <v>Null</v>
      </c>
      <c r="M1530" s="7">
        <f t="shared" si="324"/>
        <v>0</v>
      </c>
      <c r="N1530" s="7">
        <f t="shared" si="325"/>
        <v>0</v>
      </c>
      <c r="O1530" s="10">
        <f t="shared" si="326"/>
        <v>0</v>
      </c>
      <c r="P1530" s="4">
        <f t="shared" si="322"/>
        <v>86.98450533333326</v>
      </c>
      <c r="Q1530" s="19">
        <f t="shared" si="327"/>
        <v>86.98450533333326</v>
      </c>
      <c r="R1530" s="2">
        <f t="shared" si="328"/>
        <v>0</v>
      </c>
      <c r="S1530" s="2">
        <f t="shared" si="329"/>
        <v>0</v>
      </c>
      <c r="T1530" s="19">
        <f t="shared" si="330"/>
        <v>86.98450533333326</v>
      </c>
      <c r="U1530" s="19">
        <f t="shared" si="323"/>
        <v>0</v>
      </c>
      <c r="V1530">
        <f t="shared" si="316"/>
        <v>2016</v>
      </c>
    </row>
    <row r="1531" spans="1:22" x14ac:dyDescent="0.25">
      <c r="A1531" s="5">
        <v>1529</v>
      </c>
      <c r="B1531" s="1">
        <v>42460</v>
      </c>
      <c r="C1531" s="2">
        <v>158.73980700000001</v>
      </c>
      <c r="D1531" s="2">
        <v>120.487442</v>
      </c>
      <c r="E1531" s="9">
        <f t="shared" si="317"/>
        <v>-2.9796276418130958</v>
      </c>
      <c r="F1531" s="2">
        <f t="array" ref="F1531:G1531">LINEST(C1431:C1530,D1431:D1530)</f>
        <v>1.0950546757610489</v>
      </c>
      <c r="G1531" s="2">
        <v>29.779097909224916</v>
      </c>
      <c r="H1531" s="2">
        <f t="shared" si="318"/>
        <v>161.71943464181311</v>
      </c>
      <c r="I1531" s="4">
        <f t="shared" si="319"/>
        <v>-0.32296478140146073</v>
      </c>
      <c r="J1531" t="str">
        <f>_xlfn.IFS(I1531&gt;Backtesting!$H$15,IF(OR(J1530=$J$3,J1530=$J$5),$J$5,$J$3),I1531&lt;-Backtesting!$H$15,IF(OR(J1530=$J$4,J1530=$J$5),$J$5,$J$4),TRUE,IF(OR(J1530=$J$7,J1530=$J$6),$J$7,$J$6))</f>
        <v>Do nothing</v>
      </c>
      <c r="K1531" t="str">
        <f t="shared" si="320"/>
        <v>Null</v>
      </c>
      <c r="L1531" t="str">
        <f t="shared" si="321"/>
        <v>Null</v>
      </c>
      <c r="M1531" s="7">
        <f t="shared" si="324"/>
        <v>0</v>
      </c>
      <c r="N1531" s="7">
        <f t="shared" si="325"/>
        <v>0</v>
      </c>
      <c r="O1531" s="10">
        <f t="shared" si="326"/>
        <v>0</v>
      </c>
      <c r="P1531" s="4">
        <f t="shared" si="322"/>
        <v>86.98450533333326</v>
      </c>
      <c r="Q1531" s="19">
        <f t="shared" si="327"/>
        <v>86.98450533333326</v>
      </c>
      <c r="R1531" s="2">
        <f t="shared" si="328"/>
        <v>0</v>
      </c>
      <c r="S1531" s="2">
        <f t="shared" si="329"/>
        <v>0</v>
      </c>
      <c r="T1531" s="19">
        <f t="shared" si="330"/>
        <v>86.98450533333326</v>
      </c>
      <c r="U1531" s="19">
        <f t="shared" si="323"/>
        <v>0</v>
      </c>
      <c r="V1531">
        <f t="shared" si="316"/>
        <v>2016</v>
      </c>
    </row>
    <row r="1532" spans="1:22" x14ac:dyDescent="0.25">
      <c r="A1532" s="5">
        <v>1530</v>
      </c>
      <c r="B1532" s="1">
        <v>42461</v>
      </c>
      <c r="C1532" s="2">
        <v>155.069534</v>
      </c>
      <c r="D1532" s="2">
        <v>118.778397</v>
      </c>
      <c r="E1532" s="9">
        <f t="shared" si="317"/>
        <v>-4.6425237185287926</v>
      </c>
      <c r="F1532" s="2">
        <f t="array" ref="F1532:G1532">LINEST(C1432:C1531,D1432:D1531)</f>
        <v>1.0864780271403638</v>
      </c>
      <c r="G1532" s="2">
        <v>30.661939279073877</v>
      </c>
      <c r="H1532" s="2">
        <f t="shared" si="318"/>
        <v>159.7120577185288</v>
      </c>
      <c r="I1532" s="4">
        <f t="shared" si="319"/>
        <v>-0.67075377305558814</v>
      </c>
      <c r="J1532" t="str">
        <f>_xlfn.IFS(I1532&gt;Backtesting!$H$15,IF(OR(J1531=$J$3,J1531=$J$5),$J$5,$J$3),I1532&lt;-Backtesting!$H$15,IF(OR(J1531=$J$4,J1531=$J$5),$J$5,$J$4),TRUE,IF(OR(J1531=$J$7,J1531=$J$6),$J$7,$J$6))</f>
        <v>Do nothing</v>
      </c>
      <c r="K1532" t="str">
        <f t="shared" si="320"/>
        <v>Null</v>
      </c>
      <c r="L1532" t="str">
        <f t="shared" si="321"/>
        <v>Null</v>
      </c>
      <c r="M1532" s="7">
        <f t="shared" si="324"/>
        <v>0</v>
      </c>
      <c r="N1532" s="7">
        <f t="shared" si="325"/>
        <v>0</v>
      </c>
      <c r="O1532" s="10">
        <f t="shared" si="326"/>
        <v>0</v>
      </c>
      <c r="P1532" s="4">
        <f t="shared" si="322"/>
        <v>86.98450533333326</v>
      </c>
      <c r="Q1532" s="19">
        <f t="shared" si="327"/>
        <v>86.98450533333326</v>
      </c>
      <c r="R1532" s="2">
        <f t="shared" si="328"/>
        <v>0</v>
      </c>
      <c r="S1532" s="2">
        <f t="shared" si="329"/>
        <v>0</v>
      </c>
      <c r="T1532" s="19">
        <f t="shared" si="330"/>
        <v>86.98450533333326</v>
      </c>
      <c r="U1532" s="19">
        <f t="shared" si="323"/>
        <v>0</v>
      </c>
      <c r="V1532">
        <f t="shared" si="316"/>
        <v>2016</v>
      </c>
    </row>
    <row r="1533" spans="1:22" x14ac:dyDescent="0.25">
      <c r="A1533" s="5">
        <v>1531</v>
      </c>
      <c r="B1533" s="1">
        <v>42464</v>
      </c>
      <c r="C1533" s="2">
        <v>154.15193199999999</v>
      </c>
      <c r="D1533" s="2">
        <v>118.351158</v>
      </c>
      <c r="E1533" s="9">
        <f t="shared" si="317"/>
        <v>-4.9378604812615094</v>
      </c>
      <c r="F1533" s="2">
        <f t="array" ref="F1533:G1533">LINEST(C1433:C1532,D1433:D1532)</f>
        <v>1.0766919144913365</v>
      </c>
      <c r="G1533" s="2">
        <v>31.662057591974843</v>
      </c>
      <c r="H1533" s="2">
        <f t="shared" si="318"/>
        <v>159.0897924812615</v>
      </c>
      <c r="I1533" s="4">
        <f t="shared" si="319"/>
        <v>-0.72027726283994808</v>
      </c>
      <c r="J1533" t="str">
        <f>_xlfn.IFS(I1533&gt;Backtesting!$H$15,IF(OR(J1532=$J$3,J1532=$J$5),$J$5,$J$3),I1533&lt;-Backtesting!$H$15,IF(OR(J1532=$J$4,J1532=$J$5),$J$5,$J$4),TRUE,IF(OR(J1532=$J$7,J1532=$J$6),$J$7,$J$6))</f>
        <v>Do nothing</v>
      </c>
      <c r="K1533" t="str">
        <f t="shared" si="320"/>
        <v>Null</v>
      </c>
      <c r="L1533" t="str">
        <f t="shared" si="321"/>
        <v>Null</v>
      </c>
      <c r="M1533" s="7">
        <f t="shared" si="324"/>
        <v>0</v>
      </c>
      <c r="N1533" s="7">
        <f t="shared" si="325"/>
        <v>0</v>
      </c>
      <c r="O1533" s="10">
        <f t="shared" si="326"/>
        <v>0</v>
      </c>
      <c r="P1533" s="4">
        <f t="shared" si="322"/>
        <v>86.98450533333326</v>
      </c>
      <c r="Q1533" s="19">
        <f t="shared" si="327"/>
        <v>86.98450533333326</v>
      </c>
      <c r="R1533" s="2">
        <f t="shared" si="328"/>
        <v>0</v>
      </c>
      <c r="S1533" s="2">
        <f t="shared" si="329"/>
        <v>0</v>
      </c>
      <c r="T1533" s="19">
        <f t="shared" si="330"/>
        <v>86.98450533333326</v>
      </c>
      <c r="U1533" s="19">
        <f t="shared" si="323"/>
        <v>0</v>
      </c>
      <c r="V1533">
        <f t="shared" si="316"/>
        <v>2016</v>
      </c>
    </row>
    <row r="1534" spans="1:22" x14ac:dyDescent="0.25">
      <c r="A1534" s="5">
        <v>1532</v>
      </c>
      <c r="B1534" s="1">
        <v>42465</v>
      </c>
      <c r="C1534" s="2">
        <v>149.935059</v>
      </c>
      <c r="D1534" s="2">
        <v>111.942245</v>
      </c>
      <c r="E1534" s="9">
        <f t="shared" si="317"/>
        <v>-2.1411591622413368</v>
      </c>
      <c r="F1534" s="2">
        <f t="array" ref="F1534:G1534">LINEST(C1434:C1533,D1434:D1533)</f>
        <v>1.0673505455948888</v>
      </c>
      <c r="G1534" s="2">
        <v>32.594601886374633</v>
      </c>
      <c r="H1534" s="2">
        <f t="shared" si="318"/>
        <v>152.07621816224133</v>
      </c>
      <c r="I1534" s="4">
        <f t="shared" si="319"/>
        <v>-9.784071644608168E-2</v>
      </c>
      <c r="J1534" t="str">
        <f>_xlfn.IFS(I1534&gt;Backtesting!$H$15,IF(OR(J1533=$J$3,J1533=$J$5),$J$5,$J$3),I1534&lt;-Backtesting!$H$15,IF(OR(J1533=$J$4,J1533=$J$5),$J$5,$J$4),TRUE,IF(OR(J1533=$J$7,J1533=$J$6),$J$7,$J$6))</f>
        <v>Do nothing</v>
      </c>
      <c r="K1534" t="str">
        <f t="shared" si="320"/>
        <v>Null</v>
      </c>
      <c r="L1534" t="str">
        <f t="shared" si="321"/>
        <v>Null</v>
      </c>
      <c r="M1534" s="7">
        <f t="shared" si="324"/>
        <v>0</v>
      </c>
      <c r="N1534" s="7">
        <f t="shared" si="325"/>
        <v>0</v>
      </c>
      <c r="O1534" s="10">
        <f t="shared" si="326"/>
        <v>0</v>
      </c>
      <c r="P1534" s="4">
        <f t="shared" si="322"/>
        <v>86.98450533333326</v>
      </c>
      <c r="Q1534" s="19">
        <f t="shared" si="327"/>
        <v>86.98450533333326</v>
      </c>
      <c r="R1534" s="2">
        <f t="shared" si="328"/>
        <v>0</v>
      </c>
      <c r="S1534" s="2">
        <f t="shared" si="329"/>
        <v>0</v>
      </c>
      <c r="T1534" s="19">
        <f t="shared" si="330"/>
        <v>86.98450533333326</v>
      </c>
      <c r="U1534" s="19">
        <f t="shared" si="323"/>
        <v>0</v>
      </c>
      <c r="V1534">
        <f t="shared" si="316"/>
        <v>2016</v>
      </c>
    </row>
    <row r="1535" spans="1:22" x14ac:dyDescent="0.25">
      <c r="A1535" s="5">
        <v>1533</v>
      </c>
      <c r="B1535" s="1">
        <v>42467</v>
      </c>
      <c r="C1535" s="2">
        <v>146.65519699999999</v>
      </c>
      <c r="D1535" s="2">
        <v>109.37867</v>
      </c>
      <c r="E1535" s="9">
        <f t="shared" si="317"/>
        <v>-2.6071861760571551</v>
      </c>
      <c r="F1535" s="2">
        <f t="array" ref="F1535:G1535">LINEST(C1435:C1534,D1435:D1534)</f>
        <v>1.0646572108615933</v>
      </c>
      <c r="G1535" s="2">
        <v>32.811593446106528</v>
      </c>
      <c r="H1535" s="2">
        <f t="shared" si="318"/>
        <v>149.26238317605714</v>
      </c>
      <c r="I1535" s="4">
        <f t="shared" si="319"/>
        <v>-0.18836616740944009</v>
      </c>
      <c r="J1535" t="str">
        <f>_xlfn.IFS(I1535&gt;Backtesting!$H$15,IF(OR(J1534=$J$3,J1534=$J$5),$J$5,$J$3),I1535&lt;-Backtesting!$H$15,IF(OR(J1534=$J$4,J1534=$J$5),$J$5,$J$4),TRUE,IF(OR(J1534=$J$7,J1534=$J$6),$J$7,$J$6))</f>
        <v>Do nothing</v>
      </c>
      <c r="K1535" t="str">
        <f t="shared" si="320"/>
        <v>Null</v>
      </c>
      <c r="L1535" t="str">
        <f t="shared" si="321"/>
        <v>Null</v>
      </c>
      <c r="M1535" s="7">
        <f t="shared" si="324"/>
        <v>0</v>
      </c>
      <c r="N1535" s="7">
        <f t="shared" si="325"/>
        <v>0</v>
      </c>
      <c r="O1535" s="10">
        <f t="shared" si="326"/>
        <v>0</v>
      </c>
      <c r="P1535" s="4">
        <f t="shared" si="322"/>
        <v>86.98450533333326</v>
      </c>
      <c r="Q1535" s="19">
        <f t="shared" si="327"/>
        <v>86.98450533333326</v>
      </c>
      <c r="R1535" s="2">
        <f t="shared" si="328"/>
        <v>0</v>
      </c>
      <c r="S1535" s="2">
        <f t="shared" si="329"/>
        <v>0</v>
      </c>
      <c r="T1535" s="19">
        <f t="shared" si="330"/>
        <v>86.98450533333326</v>
      </c>
      <c r="U1535" s="19">
        <f t="shared" si="323"/>
        <v>0</v>
      </c>
      <c r="V1535">
        <f t="shared" si="316"/>
        <v>2016</v>
      </c>
    </row>
    <row r="1536" spans="1:22" x14ac:dyDescent="0.25">
      <c r="A1536" s="5">
        <v>1534</v>
      </c>
      <c r="B1536" s="1">
        <v>42468</v>
      </c>
      <c r="C1536" s="2">
        <v>148.060822</v>
      </c>
      <c r="D1536" s="2">
        <v>111.087715</v>
      </c>
      <c r="E1536" s="9">
        <f t="shared" si="317"/>
        <v>-2.9369323794439026</v>
      </c>
      <c r="F1536" s="2">
        <f t="array" ref="F1536:G1536">LINEST(C1436:C1535,D1436:D1535)</f>
        <v>1.063991639280941</v>
      </c>
      <c r="G1536" s="2">
        <v>32.801354392619913</v>
      </c>
      <c r="H1536" s="2">
        <f t="shared" si="318"/>
        <v>150.9977543794439</v>
      </c>
      <c r="I1536" s="4">
        <f t="shared" si="319"/>
        <v>-0.25032484629115276</v>
      </c>
      <c r="J1536" t="str">
        <f>_xlfn.IFS(I1536&gt;Backtesting!$H$15,IF(OR(J1535=$J$3,J1535=$J$5),$J$5,$J$3),I1536&lt;-Backtesting!$H$15,IF(OR(J1535=$J$4,J1535=$J$5),$J$5,$J$4),TRUE,IF(OR(J1535=$J$7,J1535=$J$6),$J$7,$J$6))</f>
        <v>Do nothing</v>
      </c>
      <c r="K1536" t="str">
        <f t="shared" si="320"/>
        <v>Null</v>
      </c>
      <c r="L1536" t="str">
        <f t="shared" si="321"/>
        <v>Null</v>
      </c>
      <c r="M1536" s="7">
        <f t="shared" si="324"/>
        <v>0</v>
      </c>
      <c r="N1536" s="7">
        <f t="shared" si="325"/>
        <v>0</v>
      </c>
      <c r="O1536" s="10">
        <f t="shared" si="326"/>
        <v>0</v>
      </c>
      <c r="P1536" s="4">
        <f t="shared" si="322"/>
        <v>86.98450533333326</v>
      </c>
      <c r="Q1536" s="19">
        <f t="shared" si="327"/>
        <v>86.98450533333326</v>
      </c>
      <c r="R1536" s="2">
        <f t="shared" si="328"/>
        <v>0</v>
      </c>
      <c r="S1536" s="2">
        <f t="shared" si="329"/>
        <v>0</v>
      </c>
      <c r="T1536" s="19">
        <f t="shared" si="330"/>
        <v>86.98450533333326</v>
      </c>
      <c r="U1536" s="19">
        <f t="shared" si="323"/>
        <v>0</v>
      </c>
      <c r="V1536">
        <f t="shared" si="316"/>
        <v>2016</v>
      </c>
    </row>
    <row r="1537" spans="1:22" x14ac:dyDescent="0.25">
      <c r="A1537" s="5">
        <v>1535</v>
      </c>
      <c r="B1537" s="1">
        <v>42471</v>
      </c>
      <c r="C1537" s="2">
        <v>149.46650700000001</v>
      </c>
      <c r="D1537" s="2">
        <v>113.224014</v>
      </c>
      <c r="E1537" s="9">
        <f t="shared" si="317"/>
        <v>-3.7024374563755487</v>
      </c>
      <c r="F1537" s="2">
        <f t="array" ref="F1537:G1537">LINEST(C1437:C1536,D1437:D1536)</f>
        <v>1.0591433493188347</v>
      </c>
      <c r="G1537" s="2">
        <v>33.248483045092925</v>
      </c>
      <c r="H1537" s="2">
        <f t="shared" si="318"/>
        <v>153.16894445637556</v>
      </c>
      <c r="I1537" s="4">
        <f t="shared" si="319"/>
        <v>-0.40700963407606894</v>
      </c>
      <c r="J1537" t="str">
        <f>_xlfn.IFS(I1537&gt;Backtesting!$H$15,IF(OR(J1536=$J$3,J1536=$J$5),$J$5,$J$3),I1537&lt;-Backtesting!$H$15,IF(OR(J1536=$J$4,J1536=$J$5),$J$5,$J$4),TRUE,IF(OR(J1536=$J$7,J1536=$J$6),$J$7,$J$6))</f>
        <v>Do nothing</v>
      </c>
      <c r="K1537" t="str">
        <f t="shared" si="320"/>
        <v>Null</v>
      </c>
      <c r="L1537" t="str">
        <f t="shared" si="321"/>
        <v>Null</v>
      </c>
      <c r="M1537" s="7">
        <f t="shared" si="324"/>
        <v>0</v>
      </c>
      <c r="N1537" s="7">
        <f t="shared" si="325"/>
        <v>0</v>
      </c>
      <c r="O1537" s="10">
        <f t="shared" si="326"/>
        <v>0</v>
      </c>
      <c r="P1537" s="4">
        <f t="shared" si="322"/>
        <v>86.98450533333326</v>
      </c>
      <c r="Q1537" s="19">
        <f t="shared" si="327"/>
        <v>86.98450533333326</v>
      </c>
      <c r="R1537" s="2">
        <f t="shared" si="328"/>
        <v>0</v>
      </c>
      <c r="S1537" s="2">
        <f t="shared" si="329"/>
        <v>0</v>
      </c>
      <c r="T1537" s="19">
        <f t="shared" si="330"/>
        <v>86.98450533333326</v>
      </c>
      <c r="U1537" s="19">
        <f t="shared" si="323"/>
        <v>0</v>
      </c>
      <c r="V1537">
        <f t="shared" si="316"/>
        <v>2016</v>
      </c>
    </row>
    <row r="1538" spans="1:22" x14ac:dyDescent="0.25">
      <c r="A1538" s="5">
        <v>1536</v>
      </c>
      <c r="B1538" s="1">
        <v>42472</v>
      </c>
      <c r="C1538" s="2">
        <v>149.46650700000001</v>
      </c>
      <c r="D1538" s="2">
        <v>114.933052</v>
      </c>
      <c r="E1538" s="9">
        <f t="shared" si="317"/>
        <v>-5.3972433816663568</v>
      </c>
      <c r="F1538" s="2">
        <f t="array" ref="F1538:G1538">LINEST(C1438:C1537,D1438:D1537)</f>
        <v>1.0552688538734467</v>
      </c>
      <c r="G1538" s="2">
        <v>33.578480325449092</v>
      </c>
      <c r="H1538" s="2">
        <f t="shared" si="318"/>
        <v>154.86375038166636</v>
      </c>
      <c r="I1538" s="4">
        <f t="shared" si="319"/>
        <v>-0.76985400593921482</v>
      </c>
      <c r="J1538" t="str">
        <f>_xlfn.IFS(I1538&gt;Backtesting!$H$15,IF(OR(J1537=$J$3,J1537=$J$5),$J$5,$J$3),I1538&lt;-Backtesting!$H$15,IF(OR(J1537=$J$4,J1537=$J$5),$J$5,$J$4),TRUE,IF(OR(J1537=$J$7,J1537=$J$6),$J$7,$J$6))</f>
        <v>Do nothing</v>
      </c>
      <c r="K1538" t="str">
        <f t="shared" si="320"/>
        <v>Null</v>
      </c>
      <c r="L1538" t="str">
        <f t="shared" si="321"/>
        <v>Null</v>
      </c>
      <c r="M1538" s="7">
        <f t="shared" si="324"/>
        <v>0</v>
      </c>
      <c r="N1538" s="7">
        <f t="shared" si="325"/>
        <v>0</v>
      </c>
      <c r="O1538" s="10">
        <f t="shared" si="326"/>
        <v>0</v>
      </c>
      <c r="P1538" s="4">
        <f t="shared" si="322"/>
        <v>86.98450533333326</v>
      </c>
      <c r="Q1538" s="19">
        <f t="shared" si="327"/>
        <v>86.98450533333326</v>
      </c>
      <c r="R1538" s="2">
        <f t="shared" si="328"/>
        <v>0</v>
      </c>
      <c r="S1538" s="2">
        <f t="shared" si="329"/>
        <v>0</v>
      </c>
      <c r="T1538" s="19">
        <f t="shared" si="330"/>
        <v>86.98450533333326</v>
      </c>
      <c r="U1538" s="19">
        <f t="shared" si="323"/>
        <v>0</v>
      </c>
      <c r="V1538">
        <f t="shared" si="316"/>
        <v>2016</v>
      </c>
    </row>
    <row r="1539" spans="1:22" x14ac:dyDescent="0.25">
      <c r="A1539" s="5">
        <v>1537</v>
      </c>
      <c r="B1539" s="1">
        <v>42478</v>
      </c>
      <c r="C1539" s="2">
        <v>152.27778599999999</v>
      </c>
      <c r="D1539" s="2">
        <v>117.575203</v>
      </c>
      <c r="E1539" s="9">
        <f t="shared" si="317"/>
        <v>-5.2329470169000842</v>
      </c>
      <c r="F1539" s="2">
        <f t="array" ref="F1539:G1539">LINEST(C1439:C1538,D1439:D1538)</f>
        <v>1.0495338855334142</v>
      </c>
      <c r="G1539" s="2">
        <v>34.111573369930156</v>
      </c>
      <c r="H1539" s="2">
        <f t="shared" si="318"/>
        <v>157.51073301690008</v>
      </c>
      <c r="I1539" s="4">
        <f t="shared" si="319"/>
        <v>-0.7186374032348829</v>
      </c>
      <c r="J1539" t="str">
        <f>_xlfn.IFS(I1539&gt;Backtesting!$H$15,IF(OR(J1538=$J$3,J1538=$J$5),$J$5,$J$3),I1539&lt;-Backtesting!$H$15,IF(OR(J1538=$J$4,J1538=$J$5),$J$5,$J$4),TRUE,IF(OR(J1538=$J$7,J1538=$J$6),$J$7,$J$6))</f>
        <v>Do nothing</v>
      </c>
      <c r="K1539" t="str">
        <f t="shared" si="320"/>
        <v>Null</v>
      </c>
      <c r="L1539" t="str">
        <f t="shared" si="321"/>
        <v>Null</v>
      </c>
      <c r="M1539" s="7">
        <f t="shared" si="324"/>
        <v>0</v>
      </c>
      <c r="N1539" s="7">
        <f t="shared" si="325"/>
        <v>0</v>
      </c>
      <c r="O1539" s="10">
        <f t="shared" si="326"/>
        <v>0</v>
      </c>
      <c r="P1539" s="4">
        <f t="shared" si="322"/>
        <v>86.98450533333326</v>
      </c>
      <c r="Q1539" s="19">
        <f t="shared" si="327"/>
        <v>86.98450533333326</v>
      </c>
      <c r="R1539" s="2">
        <f t="shared" si="328"/>
        <v>0</v>
      </c>
      <c r="S1539" s="2">
        <f t="shared" si="329"/>
        <v>0</v>
      </c>
      <c r="T1539" s="19">
        <f t="shared" si="330"/>
        <v>86.98450533333326</v>
      </c>
      <c r="U1539" s="19">
        <f t="shared" si="323"/>
        <v>0</v>
      </c>
      <c r="V1539">
        <f t="shared" si="316"/>
        <v>2016</v>
      </c>
    </row>
    <row r="1540" spans="1:22" x14ac:dyDescent="0.25">
      <c r="A1540" s="5">
        <v>1538</v>
      </c>
      <c r="B1540" s="1">
        <v>42479</v>
      </c>
      <c r="C1540" s="2">
        <v>151.809235</v>
      </c>
      <c r="D1540" s="2">
        <v>117.575203</v>
      </c>
      <c r="E1540" s="9">
        <f t="shared" si="317"/>
        <v>-5.5582469380616999</v>
      </c>
      <c r="F1540" s="2">
        <f t="array" ref="F1540:G1540">LINEST(C1440:C1539,D1440:D1539)</f>
        <v>1.0425572800530487</v>
      </c>
      <c r="G1540" s="2">
        <v>34.78859809669666</v>
      </c>
      <c r="H1540" s="2">
        <f t="shared" si="318"/>
        <v>157.3674819380617</v>
      </c>
      <c r="I1540" s="4">
        <f t="shared" si="319"/>
        <v>-0.77747671992608791</v>
      </c>
      <c r="J1540" t="str">
        <f>_xlfn.IFS(I1540&gt;Backtesting!$H$15,IF(OR(J1539=$J$3,J1539=$J$5),$J$5,$J$3),I1540&lt;-Backtesting!$H$15,IF(OR(J1539=$J$4,J1539=$J$5),$J$5,$J$4),TRUE,IF(OR(J1539=$J$7,J1539=$J$6),$J$7,$J$6))</f>
        <v>Do nothing</v>
      </c>
      <c r="K1540" t="str">
        <f t="shared" si="320"/>
        <v>Null</v>
      </c>
      <c r="L1540" t="str">
        <f t="shared" si="321"/>
        <v>Null</v>
      </c>
      <c r="M1540" s="7">
        <f t="shared" si="324"/>
        <v>0</v>
      </c>
      <c r="N1540" s="7">
        <f t="shared" si="325"/>
        <v>0</v>
      </c>
      <c r="O1540" s="10">
        <f t="shared" si="326"/>
        <v>0</v>
      </c>
      <c r="P1540" s="4">
        <f t="shared" si="322"/>
        <v>86.98450533333326</v>
      </c>
      <c r="Q1540" s="19">
        <f t="shared" si="327"/>
        <v>86.98450533333326</v>
      </c>
      <c r="R1540" s="2">
        <f t="shared" si="328"/>
        <v>0</v>
      </c>
      <c r="S1540" s="2">
        <f t="shared" si="329"/>
        <v>0</v>
      </c>
      <c r="T1540" s="19">
        <f t="shared" si="330"/>
        <v>86.98450533333326</v>
      </c>
      <c r="U1540" s="19">
        <f t="shared" si="323"/>
        <v>0</v>
      </c>
      <c r="V1540">
        <f t="shared" ref="V1540:V1603" si="331">YEAR(B1540)</f>
        <v>2016</v>
      </c>
    </row>
    <row r="1541" spans="1:22" x14ac:dyDescent="0.25">
      <c r="A1541" s="5">
        <v>1539</v>
      </c>
      <c r="B1541" s="1">
        <v>42480</v>
      </c>
      <c r="C1541" s="2">
        <v>150.872131</v>
      </c>
      <c r="D1541" s="2">
        <v>117.13484200000001</v>
      </c>
      <c r="E1541" s="9">
        <f t="shared" si="317"/>
        <v>-5.8772615088869031</v>
      </c>
      <c r="F1541" s="2">
        <f t="array" ref="F1541:G1541">LINEST(C1441:C1540,D1441:D1540)</f>
        <v>1.0377322601022152</v>
      </c>
      <c r="G1541" s="2">
        <v>35.194788183510994</v>
      </c>
      <c r="H1541" s="2">
        <f t="shared" si="318"/>
        <v>156.7493925088869</v>
      </c>
      <c r="I1541" s="4">
        <f t="shared" si="319"/>
        <v>-0.8321582939555483</v>
      </c>
      <c r="J1541" t="str">
        <f>_xlfn.IFS(I1541&gt;Backtesting!$H$15,IF(OR(J1540=$J$3,J1540=$J$5),$J$5,$J$3),I1541&lt;-Backtesting!$H$15,IF(OR(J1540=$J$4,J1540=$J$5),$J$5,$J$4),TRUE,IF(OR(J1540=$J$7,J1540=$J$6),$J$7,$J$6))</f>
        <v>Do nothing</v>
      </c>
      <c r="K1541" t="str">
        <f t="shared" si="320"/>
        <v>Null</v>
      </c>
      <c r="L1541" t="str">
        <f t="shared" si="321"/>
        <v>Null</v>
      </c>
      <c r="M1541" s="7">
        <f t="shared" si="324"/>
        <v>0</v>
      </c>
      <c r="N1541" s="7">
        <f t="shared" si="325"/>
        <v>0</v>
      </c>
      <c r="O1541" s="10">
        <f t="shared" si="326"/>
        <v>0</v>
      </c>
      <c r="P1541" s="4">
        <f t="shared" si="322"/>
        <v>86.98450533333326</v>
      </c>
      <c r="Q1541" s="19">
        <f t="shared" si="327"/>
        <v>86.98450533333326</v>
      </c>
      <c r="R1541" s="2">
        <f t="shared" si="328"/>
        <v>0</v>
      </c>
      <c r="S1541" s="2">
        <f t="shared" si="329"/>
        <v>0</v>
      </c>
      <c r="T1541" s="19">
        <f t="shared" si="330"/>
        <v>86.98450533333326</v>
      </c>
      <c r="U1541" s="19">
        <f t="shared" si="323"/>
        <v>0</v>
      </c>
      <c r="V1541">
        <f t="shared" si="331"/>
        <v>2016</v>
      </c>
    </row>
    <row r="1542" spans="1:22" x14ac:dyDescent="0.25">
      <c r="A1542" s="5">
        <v>1540</v>
      </c>
      <c r="B1542" s="1">
        <v>42481</v>
      </c>
      <c r="C1542" s="2">
        <v>155.55758700000001</v>
      </c>
      <c r="D1542" s="2">
        <v>118.896271</v>
      </c>
      <c r="E1542" s="9">
        <f t="shared" si="317"/>
        <v>-2.8863770979899073</v>
      </c>
      <c r="F1542" s="2">
        <f t="array" ref="F1542:G1542">LINEST(C1442:C1541,D1442:D1541)</f>
        <v>1.0325262443838408</v>
      </c>
      <c r="G1542" s="2">
        <v>35.680443931116542</v>
      </c>
      <c r="H1542" s="2">
        <f t="shared" si="318"/>
        <v>158.44396409798992</v>
      </c>
      <c r="I1542" s="4">
        <f t="shared" si="319"/>
        <v>-0.16215542841246156</v>
      </c>
      <c r="J1542" t="str">
        <f>_xlfn.IFS(I1542&gt;Backtesting!$H$15,IF(OR(J1541=$J$3,J1541=$J$5),$J$5,$J$3),I1542&lt;-Backtesting!$H$15,IF(OR(J1541=$J$4,J1541=$J$5),$J$5,$J$4),TRUE,IF(OR(J1541=$J$7,J1541=$J$6),$J$7,$J$6))</f>
        <v>Do nothing</v>
      </c>
      <c r="K1542" t="str">
        <f t="shared" si="320"/>
        <v>Null</v>
      </c>
      <c r="L1542" t="str">
        <f t="shared" si="321"/>
        <v>Null</v>
      </c>
      <c r="M1542" s="7">
        <f t="shared" si="324"/>
        <v>0</v>
      </c>
      <c r="N1542" s="7">
        <f t="shared" si="325"/>
        <v>0</v>
      </c>
      <c r="O1542" s="10">
        <f t="shared" si="326"/>
        <v>0</v>
      </c>
      <c r="P1542" s="4">
        <f t="shared" si="322"/>
        <v>86.98450533333326</v>
      </c>
      <c r="Q1542" s="19">
        <f t="shared" si="327"/>
        <v>86.98450533333326</v>
      </c>
      <c r="R1542" s="2">
        <f t="shared" si="328"/>
        <v>0</v>
      </c>
      <c r="S1542" s="2">
        <f t="shared" si="329"/>
        <v>0</v>
      </c>
      <c r="T1542" s="19">
        <f t="shared" si="330"/>
        <v>86.98450533333326</v>
      </c>
      <c r="U1542" s="19">
        <f t="shared" si="323"/>
        <v>0</v>
      </c>
      <c r="V1542">
        <f t="shared" si="331"/>
        <v>2016</v>
      </c>
    </row>
    <row r="1543" spans="1:22" x14ac:dyDescent="0.25">
      <c r="A1543" s="5">
        <v>1541</v>
      </c>
      <c r="B1543" s="1">
        <v>42482</v>
      </c>
      <c r="C1543" s="2">
        <v>151.809235</v>
      </c>
      <c r="D1543" s="2">
        <v>115.373428</v>
      </c>
      <c r="E1543" s="9">
        <f t="shared" ref="E1543:E1606" si="332">C1543-H1543</f>
        <v>-2.9190500704247597</v>
      </c>
      <c r="F1543" s="2">
        <f t="array" ref="F1543:G1543">LINEST(C1443:C1542,D1443:D1542)</f>
        <v>1.0283052054063195</v>
      </c>
      <c r="G1543" s="2">
        <v>36.08918849245353</v>
      </c>
      <c r="H1543" s="2">
        <f t="shared" ref="H1543:H1606" si="333">F1543*D1543+G1543</f>
        <v>154.72828507042476</v>
      </c>
      <c r="I1543" s="4">
        <f t="shared" si="319"/>
        <v>-0.16822694083326012</v>
      </c>
      <c r="J1543" t="str">
        <f>_xlfn.IFS(I1543&gt;Backtesting!$H$15,IF(OR(J1542=$J$3,J1542=$J$5),$J$5,$J$3),I1543&lt;-Backtesting!$H$15,IF(OR(J1542=$J$4,J1542=$J$5),$J$5,$J$4),TRUE,IF(OR(J1542=$J$7,J1542=$J$6),$J$7,$J$6))</f>
        <v>Do nothing</v>
      </c>
      <c r="K1543" t="str">
        <f t="shared" si="320"/>
        <v>Null</v>
      </c>
      <c r="L1543" t="str">
        <f t="shared" si="321"/>
        <v>Null</v>
      </c>
      <c r="M1543" s="7">
        <f t="shared" si="324"/>
        <v>0</v>
      </c>
      <c r="N1543" s="7">
        <f t="shared" si="325"/>
        <v>0</v>
      </c>
      <c r="O1543" s="10">
        <f t="shared" si="326"/>
        <v>0</v>
      </c>
      <c r="P1543" s="4">
        <f t="shared" si="322"/>
        <v>86.98450533333326</v>
      </c>
      <c r="Q1543" s="19">
        <f t="shared" si="327"/>
        <v>86.98450533333326</v>
      </c>
      <c r="R1543" s="2">
        <f t="shared" si="328"/>
        <v>0</v>
      </c>
      <c r="S1543" s="2">
        <f t="shared" si="329"/>
        <v>0</v>
      </c>
      <c r="T1543" s="19">
        <f t="shared" si="330"/>
        <v>86.98450533333326</v>
      </c>
      <c r="U1543" s="19">
        <f t="shared" si="323"/>
        <v>0</v>
      </c>
      <c r="V1543">
        <f t="shared" si="331"/>
        <v>2016</v>
      </c>
    </row>
    <row r="1544" spans="1:22" x14ac:dyDescent="0.25">
      <c r="A1544" s="5">
        <v>1542</v>
      </c>
      <c r="B1544" s="1">
        <v>42485</v>
      </c>
      <c r="C1544" s="2">
        <v>151.809235</v>
      </c>
      <c r="D1544" s="2">
        <v>116.25412799999999</v>
      </c>
      <c r="E1544" s="9">
        <f t="shared" si="332"/>
        <v>-3.7572875902421856</v>
      </c>
      <c r="F1544" s="2">
        <f t="array" ref="F1544:G1544">LINEST(C1444:C1543,D1444:D1543)</f>
        <v>1.0255806834615664</v>
      </c>
      <c r="G1544" s="2">
        <v>36.33853454077375</v>
      </c>
      <c r="H1544" s="2">
        <f t="shared" si="333"/>
        <v>155.56652259024219</v>
      </c>
      <c r="I1544" s="4">
        <f t="shared" si="319"/>
        <v>-0.3532861954623695</v>
      </c>
      <c r="J1544" t="str">
        <f>_xlfn.IFS(I1544&gt;Backtesting!$H$15,IF(OR(J1543=$J$3,J1543=$J$5),$J$5,$J$3),I1544&lt;-Backtesting!$H$15,IF(OR(J1543=$J$4,J1543=$J$5),$J$5,$J$4),TRUE,IF(OR(J1543=$J$7,J1543=$J$6),$J$7,$J$6))</f>
        <v>Do nothing</v>
      </c>
      <c r="K1544" t="str">
        <f t="shared" si="320"/>
        <v>Null</v>
      </c>
      <c r="L1544" t="str">
        <f t="shared" si="321"/>
        <v>Null</v>
      </c>
      <c r="M1544" s="7">
        <f t="shared" si="324"/>
        <v>0</v>
      </c>
      <c r="N1544" s="7">
        <f t="shared" si="325"/>
        <v>0</v>
      </c>
      <c r="O1544" s="10">
        <f t="shared" si="326"/>
        <v>0</v>
      </c>
      <c r="P1544" s="4">
        <f t="shared" si="322"/>
        <v>86.98450533333326</v>
      </c>
      <c r="Q1544" s="19">
        <f t="shared" si="327"/>
        <v>86.98450533333326</v>
      </c>
      <c r="R1544" s="2">
        <f t="shared" si="328"/>
        <v>0</v>
      </c>
      <c r="S1544" s="2">
        <f t="shared" si="329"/>
        <v>0</v>
      </c>
      <c r="T1544" s="19">
        <f t="shared" si="330"/>
        <v>86.98450533333326</v>
      </c>
      <c r="U1544" s="19">
        <f t="shared" si="323"/>
        <v>0</v>
      </c>
      <c r="V1544">
        <f t="shared" si="331"/>
        <v>2016</v>
      </c>
    </row>
    <row r="1545" spans="1:22" x14ac:dyDescent="0.25">
      <c r="A1545" s="5">
        <v>1543</v>
      </c>
      <c r="B1545" s="1">
        <v>42486</v>
      </c>
      <c r="C1545" s="2">
        <v>153.21485899999999</v>
      </c>
      <c r="D1545" s="2">
        <v>117.575203</v>
      </c>
      <c r="E1545" s="9">
        <f t="shared" si="332"/>
        <v>-3.6318042744404124</v>
      </c>
      <c r="F1545" s="2">
        <f t="array" ref="F1545:G1545">LINEST(C1445:C1544,D1445:D1544)</f>
        <v>1.0221721525176743</v>
      </c>
      <c r="G1545" s="2">
        <v>36.66456494122788</v>
      </c>
      <c r="H1545" s="2">
        <f t="shared" si="333"/>
        <v>156.8466632744404</v>
      </c>
      <c r="I1545" s="4">
        <f t="shared" si="319"/>
        <v>-0.32602786797852534</v>
      </c>
      <c r="J1545" t="str">
        <f>_xlfn.IFS(I1545&gt;Backtesting!$H$15,IF(OR(J1544=$J$3,J1544=$J$5),$J$5,$J$3),I1545&lt;-Backtesting!$H$15,IF(OR(J1544=$J$4,J1544=$J$5),$J$5,$J$4),TRUE,IF(OR(J1544=$J$7,J1544=$J$6),$J$7,$J$6))</f>
        <v>Do nothing</v>
      </c>
      <c r="K1545" t="str">
        <f t="shared" si="320"/>
        <v>Null</v>
      </c>
      <c r="L1545" t="str">
        <f t="shared" si="321"/>
        <v>Null</v>
      </c>
      <c r="M1545" s="7">
        <f t="shared" si="324"/>
        <v>0</v>
      </c>
      <c r="N1545" s="7">
        <f t="shared" si="325"/>
        <v>0</v>
      </c>
      <c r="O1545" s="10">
        <f t="shared" si="326"/>
        <v>0</v>
      </c>
      <c r="P1545" s="4">
        <f t="shared" si="322"/>
        <v>86.98450533333326</v>
      </c>
      <c r="Q1545" s="19">
        <f t="shared" si="327"/>
        <v>86.98450533333326</v>
      </c>
      <c r="R1545" s="2">
        <f t="shared" si="328"/>
        <v>0</v>
      </c>
      <c r="S1545" s="2">
        <f t="shared" si="329"/>
        <v>0</v>
      </c>
      <c r="T1545" s="19">
        <f t="shared" si="330"/>
        <v>86.98450533333326</v>
      </c>
      <c r="U1545" s="19">
        <f t="shared" si="323"/>
        <v>0</v>
      </c>
      <c r="V1545">
        <f t="shared" si="331"/>
        <v>2016</v>
      </c>
    </row>
    <row r="1546" spans="1:22" x14ac:dyDescent="0.25">
      <c r="A1546" s="5">
        <v>1544</v>
      </c>
      <c r="B1546" s="1">
        <v>42487</v>
      </c>
      <c r="C1546" s="2">
        <v>151.809235</v>
      </c>
      <c r="D1546" s="2">
        <v>116.25412799999999</v>
      </c>
      <c r="E1546" s="9">
        <f t="shared" si="332"/>
        <v>-3.6128820244258009</v>
      </c>
      <c r="F1546" s="2">
        <f t="array" ref="F1546:G1546">LINEST(C1446:C1545,D1446:D1545)</f>
        <v>1.0178161884873118</v>
      </c>
      <c r="G1546" s="2">
        <v>37.096783567549735</v>
      </c>
      <c r="H1546" s="2">
        <f t="shared" si="333"/>
        <v>155.4221170244258</v>
      </c>
      <c r="I1546" s="4">
        <f t="shared" si="319"/>
        <v>-0.32144849804393888</v>
      </c>
      <c r="J1546" t="str">
        <f>_xlfn.IFS(I1546&gt;Backtesting!$H$15,IF(OR(J1545=$J$3,J1545=$J$5),$J$5,$J$3),I1546&lt;-Backtesting!$H$15,IF(OR(J1545=$J$4,J1545=$J$5),$J$5,$J$4),TRUE,IF(OR(J1545=$J$7,J1545=$J$6),$J$7,$J$6))</f>
        <v>Do nothing</v>
      </c>
      <c r="K1546" t="str">
        <f t="shared" si="320"/>
        <v>Null</v>
      </c>
      <c r="L1546" t="str">
        <f t="shared" si="321"/>
        <v>Null</v>
      </c>
      <c r="M1546" s="7">
        <f t="shared" si="324"/>
        <v>0</v>
      </c>
      <c r="N1546" s="7">
        <f t="shared" si="325"/>
        <v>0</v>
      </c>
      <c r="O1546" s="10">
        <f t="shared" si="326"/>
        <v>0</v>
      </c>
      <c r="P1546" s="4">
        <f t="shared" si="322"/>
        <v>86.98450533333326</v>
      </c>
      <c r="Q1546" s="19">
        <f t="shared" si="327"/>
        <v>86.98450533333326</v>
      </c>
      <c r="R1546" s="2">
        <f t="shared" si="328"/>
        <v>0</v>
      </c>
      <c r="S1546" s="2">
        <f t="shared" si="329"/>
        <v>0</v>
      </c>
      <c r="T1546" s="19">
        <f t="shared" si="330"/>
        <v>86.98450533333326</v>
      </c>
      <c r="U1546" s="19">
        <f t="shared" si="323"/>
        <v>0</v>
      </c>
      <c r="V1546">
        <f t="shared" si="331"/>
        <v>2016</v>
      </c>
    </row>
    <row r="1547" spans="1:22" x14ac:dyDescent="0.25">
      <c r="A1547" s="5">
        <v>1545</v>
      </c>
      <c r="B1547" s="1">
        <v>42488</v>
      </c>
      <c r="C1547" s="2">
        <v>151.809235</v>
      </c>
      <c r="D1547" s="2">
        <v>115.373428</v>
      </c>
      <c r="E1547" s="9">
        <f t="shared" si="332"/>
        <v>-2.6552216780897879</v>
      </c>
      <c r="F1547" s="2">
        <f t="array" ref="F1547:G1547">LINEST(C1447:C1546,D1447:D1546)</f>
        <v>1.0146975618307192</v>
      </c>
      <c r="G1547" s="2">
        <v>37.395320586437762</v>
      </c>
      <c r="H1547" s="2">
        <f t="shared" si="333"/>
        <v>154.46445667808979</v>
      </c>
      <c r="I1547" s="4">
        <f t="shared" si="319"/>
        <v>-0.11148895890802868</v>
      </c>
      <c r="J1547" t="str">
        <f>_xlfn.IFS(I1547&gt;Backtesting!$H$15,IF(OR(J1546=$J$3,J1546=$J$5),$J$5,$J$3),I1547&lt;-Backtesting!$H$15,IF(OR(J1546=$J$4,J1546=$J$5),$J$5,$J$4),TRUE,IF(OR(J1546=$J$7,J1546=$J$6),$J$7,$J$6))</f>
        <v>Do nothing</v>
      </c>
      <c r="K1547" t="str">
        <f t="shared" si="320"/>
        <v>Null</v>
      </c>
      <c r="L1547" t="str">
        <f t="shared" si="321"/>
        <v>Null</v>
      </c>
      <c r="M1547" s="7">
        <f t="shared" si="324"/>
        <v>0</v>
      </c>
      <c r="N1547" s="7">
        <f t="shared" si="325"/>
        <v>0</v>
      </c>
      <c r="O1547" s="10">
        <f t="shared" si="326"/>
        <v>0</v>
      </c>
      <c r="P1547" s="4">
        <f t="shared" si="322"/>
        <v>86.98450533333326</v>
      </c>
      <c r="Q1547" s="19">
        <f t="shared" si="327"/>
        <v>86.98450533333326</v>
      </c>
      <c r="R1547" s="2">
        <f t="shared" si="328"/>
        <v>0</v>
      </c>
      <c r="S1547" s="2">
        <f t="shared" si="329"/>
        <v>0</v>
      </c>
      <c r="T1547" s="19">
        <f t="shared" si="330"/>
        <v>86.98450533333326</v>
      </c>
      <c r="U1547" s="19">
        <f t="shared" si="323"/>
        <v>0</v>
      </c>
      <c r="V1547">
        <f t="shared" si="331"/>
        <v>2016</v>
      </c>
    </row>
    <row r="1548" spans="1:22" x14ac:dyDescent="0.25">
      <c r="A1548" s="5">
        <v>1546</v>
      </c>
      <c r="B1548" s="1">
        <v>42489</v>
      </c>
      <c r="C1548" s="2">
        <v>155.55758700000001</v>
      </c>
      <c r="D1548" s="2">
        <v>117.575203</v>
      </c>
      <c r="E1548" s="9">
        <f t="shared" si="332"/>
        <v>-1.0889103529926842</v>
      </c>
      <c r="F1548" s="2">
        <f t="array" ref="F1548:G1548">LINEST(C1448:C1547,D1448:D1547)</f>
        <v>1.0127499692019719</v>
      </c>
      <c r="G1548" s="2">
        <v>37.572214135827096</v>
      </c>
      <c r="H1548" s="2">
        <f t="shared" si="333"/>
        <v>156.6464973529927</v>
      </c>
      <c r="I1548" s="4">
        <f t="shared" ref="I1548:I1611" si="334">(E1548-AVERAGE(E1448:E1547))/_xlfn.STDEV.S(E1448:E1547)</f>
        <v>0.2309119412392649</v>
      </c>
      <c r="J1548" t="str">
        <f>_xlfn.IFS(I1548&gt;Backtesting!$H$15,IF(OR(J1547=$J$3,J1547=$J$5),$J$5,$J$3),I1548&lt;-Backtesting!$H$15,IF(OR(J1547=$J$4,J1547=$J$5),$J$5,$J$4),TRUE,IF(OR(J1547=$J$7,J1547=$J$6),$J$7,$J$6))</f>
        <v>Do nothing</v>
      </c>
      <c r="K1548" t="str">
        <f t="shared" ref="K1548:K1611" si="335">_xlfn.IFS($J1548=$J$5,K1547,$J1548=$J$3,"SCB",$J1548=$J$4,"KBANK",TRUE,"Null")</f>
        <v>Null</v>
      </c>
      <c r="L1548" t="str">
        <f t="shared" ref="L1548:L1611" si="336">_xlfn.IFS($J1548=$J$5,L1547,$J1548=$J$3,"KBANK",$J1548=$J$4,"SCB",TRUE,"Null")</f>
        <v>Null</v>
      </c>
      <c r="M1548" s="7">
        <f t="shared" si="324"/>
        <v>0</v>
      </c>
      <c r="N1548" s="7">
        <f t="shared" si="325"/>
        <v>0</v>
      </c>
      <c r="O1548" s="10">
        <f t="shared" si="326"/>
        <v>0</v>
      </c>
      <c r="P1548" s="4">
        <f t="shared" ref="P1548:P1611" si="337">Q1547</f>
        <v>86.98450533333326</v>
      </c>
      <c r="Q1548" s="19">
        <f t="shared" si="327"/>
        <v>86.98450533333326</v>
      </c>
      <c r="R1548" s="2">
        <f t="shared" si="328"/>
        <v>0</v>
      </c>
      <c r="S1548" s="2">
        <f t="shared" si="329"/>
        <v>0</v>
      </c>
      <c r="T1548" s="19">
        <f t="shared" si="330"/>
        <v>86.98450533333326</v>
      </c>
      <c r="U1548" s="19">
        <f t="shared" ref="U1548:U1611" si="338">LN(T1548/T1547)</f>
        <v>0</v>
      </c>
      <c r="V1548">
        <f t="shared" si="331"/>
        <v>2016</v>
      </c>
    </row>
    <row r="1549" spans="1:22" x14ac:dyDescent="0.25">
      <c r="A1549" s="5">
        <v>1547</v>
      </c>
      <c r="B1549" s="1">
        <v>42493</v>
      </c>
      <c r="C1549" s="2">
        <v>154.62048300000001</v>
      </c>
      <c r="D1549" s="2">
        <v>115.813782</v>
      </c>
      <c r="E1549" s="9">
        <f t="shared" si="332"/>
        <v>-0.17029978379670752</v>
      </c>
      <c r="F1549" s="2">
        <f t="array" ref="F1549:G1549">LINEST(C1449:C1548,D1449:D1548)</f>
        <v>1.0113152385719926</v>
      </c>
      <c r="G1549" s="2">
        <v>37.666540210541982</v>
      </c>
      <c r="H1549" s="2">
        <f t="shared" si="333"/>
        <v>154.79078278379671</v>
      </c>
      <c r="I1549" s="4">
        <f t="shared" si="334"/>
        <v>0.4358640565358971</v>
      </c>
      <c r="J1549" t="str">
        <f>_xlfn.IFS(I1549&gt;Backtesting!$H$15,IF(OR(J1548=$J$3,J1548=$J$5),$J$5,$J$3),I1549&lt;-Backtesting!$H$15,IF(OR(J1548=$J$4,J1548=$J$5),$J$5,$J$4),TRUE,IF(OR(J1548=$J$7,J1548=$J$6),$J$7,$J$6))</f>
        <v>Do nothing</v>
      </c>
      <c r="K1549" t="str">
        <f t="shared" si="335"/>
        <v>Null</v>
      </c>
      <c r="L1549" t="str">
        <f t="shared" si="336"/>
        <v>Null</v>
      </c>
      <c r="M1549" s="7">
        <f t="shared" si="324"/>
        <v>0</v>
      </c>
      <c r="N1549" s="7">
        <f t="shared" si="325"/>
        <v>0</v>
      </c>
      <c r="O1549" s="10">
        <f t="shared" si="326"/>
        <v>0</v>
      </c>
      <c r="P1549" s="4">
        <f t="shared" si="337"/>
        <v>86.98450533333326</v>
      </c>
      <c r="Q1549" s="19">
        <f t="shared" si="327"/>
        <v>86.98450533333326</v>
      </c>
      <c r="R1549" s="2">
        <f t="shared" si="328"/>
        <v>0</v>
      </c>
      <c r="S1549" s="2">
        <f t="shared" si="329"/>
        <v>0</v>
      </c>
      <c r="T1549" s="19">
        <f t="shared" si="330"/>
        <v>86.98450533333326</v>
      </c>
      <c r="U1549" s="19">
        <f t="shared" si="338"/>
        <v>0</v>
      </c>
      <c r="V1549">
        <f t="shared" si="331"/>
        <v>2016</v>
      </c>
    </row>
    <row r="1550" spans="1:22" x14ac:dyDescent="0.25">
      <c r="A1550" s="5">
        <v>1548</v>
      </c>
      <c r="B1550" s="1">
        <v>42494</v>
      </c>
      <c r="C1550" s="2">
        <v>152.74632299999999</v>
      </c>
      <c r="D1550" s="2">
        <v>116.25412799999999</v>
      </c>
      <c r="E1550" s="9">
        <f t="shared" si="332"/>
        <v>-2.4641749874899972</v>
      </c>
      <c r="F1550" s="2">
        <f t="array" ref="F1550:G1550">LINEST(C1450:C1549,D1450:D1549)</f>
        <v>1.0104948823315796</v>
      </c>
      <c r="G1550" s="2">
        <v>37.736296593569605</v>
      </c>
      <c r="H1550" s="2">
        <f t="shared" si="333"/>
        <v>155.21049798748999</v>
      </c>
      <c r="I1550" s="4">
        <f t="shared" si="334"/>
        <v>-7.7694196923847131E-2</v>
      </c>
      <c r="J1550" t="str">
        <f>_xlfn.IFS(I1550&gt;Backtesting!$H$15,IF(OR(J1549=$J$3,J1549=$J$5),$J$5,$J$3),I1550&lt;-Backtesting!$H$15,IF(OR(J1549=$J$4,J1549=$J$5),$J$5,$J$4),TRUE,IF(OR(J1549=$J$7,J1549=$J$6),$J$7,$J$6))</f>
        <v>Do nothing</v>
      </c>
      <c r="K1550" t="str">
        <f t="shared" si="335"/>
        <v>Null</v>
      </c>
      <c r="L1550" t="str">
        <f t="shared" si="336"/>
        <v>Null</v>
      </c>
      <c r="M1550" s="7">
        <f t="shared" si="324"/>
        <v>0</v>
      </c>
      <c r="N1550" s="7">
        <f t="shared" si="325"/>
        <v>0</v>
      </c>
      <c r="O1550" s="10">
        <f t="shared" si="326"/>
        <v>0</v>
      </c>
      <c r="P1550" s="4">
        <f t="shared" si="337"/>
        <v>86.98450533333326</v>
      </c>
      <c r="Q1550" s="19">
        <f t="shared" si="327"/>
        <v>86.98450533333326</v>
      </c>
      <c r="R1550" s="2">
        <f t="shared" si="328"/>
        <v>0</v>
      </c>
      <c r="S1550" s="2">
        <f t="shared" si="329"/>
        <v>0</v>
      </c>
      <c r="T1550" s="19">
        <f t="shared" si="330"/>
        <v>86.98450533333326</v>
      </c>
      <c r="U1550" s="19">
        <f t="shared" si="338"/>
        <v>0</v>
      </c>
      <c r="V1550">
        <f t="shared" si="331"/>
        <v>2016</v>
      </c>
    </row>
    <row r="1551" spans="1:22" x14ac:dyDescent="0.25">
      <c r="A1551" s="5">
        <v>1549</v>
      </c>
      <c r="B1551" s="1">
        <v>42499</v>
      </c>
      <c r="C1551" s="2">
        <v>152.74632299999999</v>
      </c>
      <c r="D1551" s="2">
        <v>114.492699</v>
      </c>
      <c r="E1551" s="9">
        <f t="shared" si="332"/>
        <v>-0.62398649973675901</v>
      </c>
      <c r="F1551" s="2">
        <f t="array" ref="F1551:G1551">LINEST(C1451:C1550,D1451:D1550)</f>
        <v>1.0092422246662391</v>
      </c>
      <c r="G1551" s="2">
        <v>37.819443252934647</v>
      </c>
      <c r="H1551" s="2">
        <f t="shared" si="333"/>
        <v>153.37030949973675</v>
      </c>
      <c r="I1551" s="4">
        <f t="shared" si="334"/>
        <v>0.32780358555726941</v>
      </c>
      <c r="J1551" t="str">
        <f>_xlfn.IFS(I1551&gt;Backtesting!$H$15,IF(OR(J1550=$J$3,J1550=$J$5),$J$5,$J$3),I1551&lt;-Backtesting!$H$15,IF(OR(J1550=$J$4,J1550=$J$5),$J$5,$J$4),TRUE,IF(OR(J1550=$J$7,J1550=$J$6),$J$7,$J$6))</f>
        <v>Do nothing</v>
      </c>
      <c r="K1551" t="str">
        <f t="shared" si="335"/>
        <v>Null</v>
      </c>
      <c r="L1551" t="str">
        <f t="shared" si="336"/>
        <v>Null</v>
      </c>
      <c r="M1551" s="7">
        <f t="shared" si="324"/>
        <v>0</v>
      </c>
      <c r="N1551" s="7">
        <f t="shared" si="325"/>
        <v>0</v>
      </c>
      <c r="O1551" s="10">
        <f t="shared" si="326"/>
        <v>0</v>
      </c>
      <c r="P1551" s="4">
        <f t="shared" si="337"/>
        <v>86.98450533333326</v>
      </c>
      <c r="Q1551" s="19">
        <f t="shared" si="327"/>
        <v>86.98450533333326</v>
      </c>
      <c r="R1551" s="2">
        <f t="shared" si="328"/>
        <v>0</v>
      </c>
      <c r="S1551" s="2">
        <f t="shared" si="329"/>
        <v>0</v>
      </c>
      <c r="T1551" s="19">
        <f t="shared" si="330"/>
        <v>86.98450533333326</v>
      </c>
      <c r="U1551" s="19">
        <f t="shared" si="338"/>
        <v>0</v>
      </c>
      <c r="V1551">
        <f t="shared" si="331"/>
        <v>2016</v>
      </c>
    </row>
    <row r="1552" spans="1:22" x14ac:dyDescent="0.25">
      <c r="A1552" s="5">
        <v>1550</v>
      </c>
      <c r="B1552" s="1">
        <v>42500</v>
      </c>
      <c r="C1552" s="2">
        <v>150.872131</v>
      </c>
      <c r="D1552" s="2">
        <v>113.61199999999999</v>
      </c>
      <c r="E1552" s="9">
        <f t="shared" si="332"/>
        <v>-1.5743444941647056</v>
      </c>
      <c r="F1552" s="2">
        <f t="array" ref="F1552:G1552">LINEST(C1452:C1551,D1452:D1551)</f>
        <v>1.0092040874271906</v>
      </c>
      <c r="G1552" s="2">
        <v>37.788780713386728</v>
      </c>
      <c r="H1552" s="2">
        <f t="shared" si="333"/>
        <v>152.4464754941647</v>
      </c>
      <c r="I1552" s="4">
        <f t="shared" si="334"/>
        <v>0.11272066551948985</v>
      </c>
      <c r="J1552" t="str">
        <f>_xlfn.IFS(I1552&gt;Backtesting!$H$15,IF(OR(J1551=$J$3,J1551=$J$5),$J$5,$J$3),I1552&lt;-Backtesting!$H$15,IF(OR(J1551=$J$4,J1551=$J$5),$J$5,$J$4),TRUE,IF(OR(J1551=$J$7,J1551=$J$6),$J$7,$J$6))</f>
        <v>Do nothing</v>
      </c>
      <c r="K1552" t="str">
        <f t="shared" si="335"/>
        <v>Null</v>
      </c>
      <c r="L1552" t="str">
        <f t="shared" si="336"/>
        <v>Null</v>
      </c>
      <c r="M1552" s="7">
        <f t="shared" si="324"/>
        <v>0</v>
      </c>
      <c r="N1552" s="7">
        <f t="shared" si="325"/>
        <v>0</v>
      </c>
      <c r="O1552" s="10">
        <f t="shared" si="326"/>
        <v>0</v>
      </c>
      <c r="P1552" s="4">
        <f t="shared" si="337"/>
        <v>86.98450533333326</v>
      </c>
      <c r="Q1552" s="19">
        <f t="shared" si="327"/>
        <v>86.98450533333326</v>
      </c>
      <c r="R1552" s="2">
        <f t="shared" si="328"/>
        <v>0</v>
      </c>
      <c r="S1552" s="2">
        <f t="shared" si="329"/>
        <v>0</v>
      </c>
      <c r="T1552" s="19">
        <f t="shared" si="330"/>
        <v>86.98450533333326</v>
      </c>
      <c r="U1552" s="19">
        <f t="shared" si="338"/>
        <v>0</v>
      </c>
      <c r="V1552">
        <f t="shared" si="331"/>
        <v>2016</v>
      </c>
    </row>
    <row r="1553" spans="1:22" x14ac:dyDescent="0.25">
      <c r="A1553" s="5">
        <v>1551</v>
      </c>
      <c r="B1553" s="1">
        <v>42501</v>
      </c>
      <c r="C1553" s="2">
        <v>148.060822</v>
      </c>
      <c r="D1553" s="2">
        <v>110.96985599999999</v>
      </c>
      <c r="E1553" s="9">
        <f t="shared" si="332"/>
        <v>-1.6700910349445905</v>
      </c>
      <c r="F1553" s="2">
        <f t="array" ref="F1553:G1553">LINEST(C1453:C1552,D1453:D1552)</f>
        <v>1.0097355122265752</v>
      </c>
      <c r="G1553" s="2">
        <v>37.680708645075327</v>
      </c>
      <c r="H1553" s="2">
        <f t="shared" si="333"/>
        <v>149.73091303494459</v>
      </c>
      <c r="I1553" s="4">
        <f t="shared" si="334"/>
        <v>8.8627731617007197E-2</v>
      </c>
      <c r="J1553" t="str">
        <f>_xlfn.IFS(I1553&gt;Backtesting!$H$15,IF(OR(J1552=$J$3,J1552=$J$5),$J$5,$J$3),I1553&lt;-Backtesting!$H$15,IF(OR(J1552=$J$4,J1552=$J$5),$J$5,$J$4),TRUE,IF(OR(J1552=$J$7,J1552=$J$6),$J$7,$J$6))</f>
        <v>Do nothing</v>
      </c>
      <c r="K1553" t="str">
        <f t="shared" si="335"/>
        <v>Null</v>
      </c>
      <c r="L1553" t="str">
        <f t="shared" si="336"/>
        <v>Null</v>
      </c>
      <c r="M1553" s="7">
        <f t="shared" si="324"/>
        <v>0</v>
      </c>
      <c r="N1553" s="7">
        <f t="shared" si="325"/>
        <v>0</v>
      </c>
      <c r="O1553" s="10">
        <f t="shared" si="326"/>
        <v>0</v>
      </c>
      <c r="P1553" s="4">
        <f t="shared" si="337"/>
        <v>86.98450533333326</v>
      </c>
      <c r="Q1553" s="19">
        <f t="shared" si="327"/>
        <v>86.98450533333326</v>
      </c>
      <c r="R1553" s="2">
        <f t="shared" si="328"/>
        <v>0</v>
      </c>
      <c r="S1553" s="2">
        <f t="shared" si="329"/>
        <v>0</v>
      </c>
      <c r="T1553" s="19">
        <f t="shared" si="330"/>
        <v>86.98450533333326</v>
      </c>
      <c r="U1553" s="19">
        <f t="shared" si="338"/>
        <v>0</v>
      </c>
      <c r="V1553">
        <f t="shared" si="331"/>
        <v>2016</v>
      </c>
    </row>
    <row r="1554" spans="1:22" x14ac:dyDescent="0.25">
      <c r="A1554" s="5">
        <v>1552</v>
      </c>
      <c r="B1554" s="1">
        <v>42502</v>
      </c>
      <c r="C1554" s="2">
        <v>149.46650700000001</v>
      </c>
      <c r="D1554" s="2">
        <v>111.850555</v>
      </c>
      <c r="E1554" s="9">
        <f t="shared" si="332"/>
        <v>-1.1411910319723972</v>
      </c>
      <c r="F1554" s="2">
        <f t="array" ref="F1554:G1554">LINEST(C1454:C1553,D1454:D1553)</f>
        <v>1.0098113087222846</v>
      </c>
      <c r="G1554" s="2">
        <v>37.659742706108531</v>
      </c>
      <c r="H1554" s="2">
        <f t="shared" si="333"/>
        <v>150.6076980319724</v>
      </c>
      <c r="I1554" s="4">
        <f t="shared" si="334"/>
        <v>0.19486625205955777</v>
      </c>
      <c r="J1554" t="str">
        <f>_xlfn.IFS(I1554&gt;Backtesting!$H$15,IF(OR(J1553=$J$3,J1553=$J$5),$J$5,$J$3),I1554&lt;-Backtesting!$H$15,IF(OR(J1553=$J$4,J1553=$J$5),$J$5,$J$4),TRUE,IF(OR(J1553=$J$7,J1553=$J$6),$J$7,$J$6))</f>
        <v>Do nothing</v>
      </c>
      <c r="K1554" t="str">
        <f t="shared" si="335"/>
        <v>Null</v>
      </c>
      <c r="L1554" t="str">
        <f t="shared" si="336"/>
        <v>Null</v>
      </c>
      <c r="M1554" s="7">
        <f t="shared" si="324"/>
        <v>0</v>
      </c>
      <c r="N1554" s="7">
        <f t="shared" si="325"/>
        <v>0</v>
      </c>
      <c r="O1554" s="10">
        <f t="shared" si="326"/>
        <v>0</v>
      </c>
      <c r="P1554" s="4">
        <f t="shared" si="337"/>
        <v>86.98450533333326</v>
      </c>
      <c r="Q1554" s="19">
        <f t="shared" si="327"/>
        <v>86.98450533333326</v>
      </c>
      <c r="R1554" s="2">
        <f t="shared" si="328"/>
        <v>0</v>
      </c>
      <c r="S1554" s="2">
        <f t="shared" si="329"/>
        <v>0</v>
      </c>
      <c r="T1554" s="19">
        <f t="shared" si="330"/>
        <v>86.98450533333326</v>
      </c>
      <c r="U1554" s="19">
        <f t="shared" si="338"/>
        <v>0</v>
      </c>
      <c r="V1554">
        <f t="shared" si="331"/>
        <v>2016</v>
      </c>
    </row>
    <row r="1555" spans="1:22" x14ac:dyDescent="0.25">
      <c r="A1555" s="5">
        <v>1553</v>
      </c>
      <c r="B1555" s="1">
        <v>42503</v>
      </c>
      <c r="C1555" s="2">
        <v>148.99794</v>
      </c>
      <c r="D1555" s="2">
        <v>110.089142</v>
      </c>
      <c r="E1555" s="9">
        <f t="shared" si="332"/>
        <v>0.14568207277218903</v>
      </c>
      <c r="F1555" s="2">
        <f t="array" ref="F1555:G1555">LINEST(C1455:C1554,D1455:D1554)</f>
        <v>1.0082701367975351</v>
      </c>
      <c r="G1555" s="2">
        <v>37.852663662964559</v>
      </c>
      <c r="H1555" s="2">
        <f t="shared" si="333"/>
        <v>148.85225792722781</v>
      </c>
      <c r="I1555" s="4">
        <f t="shared" si="334"/>
        <v>0.46857168069070443</v>
      </c>
      <c r="J1555" t="str">
        <f>_xlfn.IFS(I1555&gt;Backtesting!$H$15,IF(OR(J1554=$J$3,J1554=$J$5),$J$5,$J$3),I1555&lt;-Backtesting!$H$15,IF(OR(J1554=$J$4,J1554=$J$5),$J$5,$J$4),TRUE,IF(OR(J1554=$J$7,J1554=$J$6),$J$7,$J$6))</f>
        <v>Do nothing</v>
      </c>
      <c r="K1555" t="str">
        <f t="shared" si="335"/>
        <v>Null</v>
      </c>
      <c r="L1555" t="str">
        <f t="shared" si="336"/>
        <v>Null</v>
      </c>
      <c r="M1555" s="7">
        <f t="shared" si="324"/>
        <v>0</v>
      </c>
      <c r="N1555" s="7">
        <f t="shared" si="325"/>
        <v>0</v>
      </c>
      <c r="O1555" s="10">
        <f t="shared" si="326"/>
        <v>0</v>
      </c>
      <c r="P1555" s="4">
        <f t="shared" si="337"/>
        <v>86.98450533333326</v>
      </c>
      <c r="Q1555" s="19">
        <f t="shared" si="327"/>
        <v>86.98450533333326</v>
      </c>
      <c r="R1555" s="2">
        <f t="shared" si="328"/>
        <v>0</v>
      </c>
      <c r="S1555" s="2">
        <f t="shared" si="329"/>
        <v>0</v>
      </c>
      <c r="T1555" s="19">
        <f t="shared" si="330"/>
        <v>86.98450533333326</v>
      </c>
      <c r="U1555" s="19">
        <f t="shared" si="338"/>
        <v>0</v>
      </c>
      <c r="V1555">
        <f t="shared" si="331"/>
        <v>2016</v>
      </c>
    </row>
    <row r="1556" spans="1:22" x14ac:dyDescent="0.25">
      <c r="A1556" s="5">
        <v>1554</v>
      </c>
      <c r="B1556" s="1">
        <v>42506</v>
      </c>
      <c r="C1556" s="2">
        <v>149.935059</v>
      </c>
      <c r="D1556" s="2">
        <v>110.529495</v>
      </c>
      <c r="E1556" s="9">
        <f t="shared" si="332"/>
        <v>0.59743979774930267</v>
      </c>
      <c r="F1556" s="2">
        <f t="array" ref="F1556:G1556">LINEST(C1456:C1555,D1456:D1555)</f>
        <v>1.0045978850331321</v>
      </c>
      <c r="G1556" s="2">
        <v>38.299922291470551</v>
      </c>
      <c r="H1556" s="2">
        <f t="shared" si="333"/>
        <v>149.33761920225069</v>
      </c>
      <c r="I1556" s="4">
        <f t="shared" si="334"/>
        <v>0.55626953825500636</v>
      </c>
      <c r="J1556" t="str">
        <f>_xlfn.IFS(I1556&gt;Backtesting!$H$15,IF(OR(J1555=$J$3,J1555=$J$5),$J$5,$J$3),I1556&lt;-Backtesting!$H$15,IF(OR(J1555=$J$4,J1555=$J$5),$J$5,$J$4),TRUE,IF(OR(J1555=$J$7,J1555=$J$6),$J$7,$J$6))</f>
        <v>Do nothing</v>
      </c>
      <c r="K1556" t="str">
        <f t="shared" si="335"/>
        <v>Null</v>
      </c>
      <c r="L1556" t="str">
        <f t="shared" si="336"/>
        <v>Null</v>
      </c>
      <c r="M1556" s="7">
        <f t="shared" si="324"/>
        <v>0</v>
      </c>
      <c r="N1556" s="7">
        <f t="shared" si="325"/>
        <v>0</v>
      </c>
      <c r="O1556" s="10">
        <f t="shared" si="326"/>
        <v>0</v>
      </c>
      <c r="P1556" s="4">
        <f t="shared" si="337"/>
        <v>86.98450533333326</v>
      </c>
      <c r="Q1556" s="19">
        <f t="shared" si="327"/>
        <v>86.98450533333326</v>
      </c>
      <c r="R1556" s="2">
        <f t="shared" si="328"/>
        <v>0</v>
      </c>
      <c r="S1556" s="2">
        <f t="shared" si="329"/>
        <v>0</v>
      </c>
      <c r="T1556" s="19">
        <f t="shared" si="330"/>
        <v>86.98450533333326</v>
      </c>
      <c r="U1556" s="19">
        <f t="shared" si="338"/>
        <v>0</v>
      </c>
      <c r="V1556">
        <f t="shared" si="331"/>
        <v>2016</v>
      </c>
    </row>
    <row r="1557" spans="1:22" x14ac:dyDescent="0.25">
      <c r="A1557" s="5">
        <v>1555</v>
      </c>
      <c r="B1557" s="1">
        <v>42507</v>
      </c>
      <c r="C1557" s="2">
        <v>153.21485899999999</v>
      </c>
      <c r="D1557" s="2">
        <v>112.73127700000001</v>
      </c>
      <c r="E1557" s="9">
        <f t="shared" si="332"/>
        <v>1.6139731989137545</v>
      </c>
      <c r="F1557" s="2">
        <f t="array" ref="F1557:G1557">LINEST(C1457:C1556,D1457:D1556)</f>
        <v>0.99921538224183415</v>
      </c>
      <c r="G1557" s="2">
        <v>38.958059762921124</v>
      </c>
      <c r="H1557" s="2">
        <f t="shared" si="333"/>
        <v>151.60088580108624</v>
      </c>
      <c r="I1557" s="4">
        <f t="shared" si="334"/>
        <v>0.7781681953288202</v>
      </c>
      <c r="J1557" t="str">
        <f>_xlfn.IFS(I1557&gt;Backtesting!$H$15,IF(OR(J1556=$J$3,J1556=$J$5),$J$5,$J$3),I1557&lt;-Backtesting!$H$15,IF(OR(J1556=$J$4,J1556=$J$5),$J$5,$J$4),TRUE,IF(OR(J1556=$J$7,J1556=$J$6),$J$7,$J$6))</f>
        <v>Do nothing</v>
      </c>
      <c r="K1557" t="str">
        <f t="shared" si="335"/>
        <v>Null</v>
      </c>
      <c r="L1557" t="str">
        <f t="shared" si="336"/>
        <v>Null</v>
      </c>
      <c r="M1557" s="7">
        <f t="shared" si="324"/>
        <v>0</v>
      </c>
      <c r="N1557" s="7">
        <f t="shared" si="325"/>
        <v>0</v>
      </c>
      <c r="O1557" s="10">
        <f t="shared" si="326"/>
        <v>0</v>
      </c>
      <c r="P1557" s="4">
        <f t="shared" si="337"/>
        <v>86.98450533333326</v>
      </c>
      <c r="Q1557" s="19">
        <f t="shared" si="327"/>
        <v>86.98450533333326</v>
      </c>
      <c r="R1557" s="2">
        <f t="shared" si="328"/>
        <v>0</v>
      </c>
      <c r="S1557" s="2">
        <f t="shared" si="329"/>
        <v>0</v>
      </c>
      <c r="T1557" s="19">
        <f t="shared" si="330"/>
        <v>86.98450533333326</v>
      </c>
      <c r="U1557" s="19">
        <f t="shared" si="338"/>
        <v>0</v>
      </c>
      <c r="V1557">
        <f t="shared" si="331"/>
        <v>2016</v>
      </c>
    </row>
    <row r="1558" spans="1:22" x14ac:dyDescent="0.25">
      <c r="A1558" s="5">
        <v>1556</v>
      </c>
      <c r="B1558" s="1">
        <v>42508</v>
      </c>
      <c r="C1558" s="2">
        <v>151.809235</v>
      </c>
      <c r="D1558" s="2">
        <v>110.96985599999999</v>
      </c>
      <c r="E1558" s="9">
        <f t="shared" si="332"/>
        <v>1.9132659001022034</v>
      </c>
      <c r="F1558" s="2">
        <f t="array" ref="F1558:G1558">LINEST(C1458:C1557,D1458:D1557)</f>
        <v>0.9960128498196108</v>
      </c>
      <c r="G1558" s="2">
        <v>39.368566581265966</v>
      </c>
      <c r="H1558" s="2">
        <f t="shared" si="333"/>
        <v>149.8959690998978</v>
      </c>
      <c r="I1558" s="4">
        <f t="shared" si="334"/>
        <v>0.83256091420293765</v>
      </c>
      <c r="J1558" t="str">
        <f>_xlfn.IFS(I1558&gt;Backtesting!$H$15,IF(OR(J1557=$J$3,J1557=$J$5),$J$5,$J$3),I1558&lt;-Backtesting!$H$15,IF(OR(J1557=$J$4,J1557=$J$5),$J$5,$J$4),TRUE,IF(OR(J1557=$J$7,J1557=$J$6),$J$7,$J$6))</f>
        <v>Do nothing</v>
      </c>
      <c r="K1558" t="str">
        <f t="shared" si="335"/>
        <v>Null</v>
      </c>
      <c r="L1558" t="str">
        <f t="shared" si="336"/>
        <v>Null</v>
      </c>
      <c r="M1558" s="7">
        <f t="shared" si="324"/>
        <v>0</v>
      </c>
      <c r="N1558" s="7">
        <f t="shared" si="325"/>
        <v>0</v>
      </c>
      <c r="O1558" s="10">
        <f t="shared" si="326"/>
        <v>0</v>
      </c>
      <c r="P1558" s="4">
        <f t="shared" si="337"/>
        <v>86.98450533333326</v>
      </c>
      <c r="Q1558" s="19">
        <f t="shared" si="327"/>
        <v>86.98450533333326</v>
      </c>
      <c r="R1558" s="2">
        <f t="shared" si="328"/>
        <v>0</v>
      </c>
      <c r="S1558" s="2">
        <f t="shared" si="329"/>
        <v>0</v>
      </c>
      <c r="T1558" s="19">
        <f t="shared" si="330"/>
        <v>86.98450533333326</v>
      </c>
      <c r="U1558" s="19">
        <f t="shared" si="338"/>
        <v>0</v>
      </c>
      <c r="V1558">
        <f t="shared" si="331"/>
        <v>2016</v>
      </c>
    </row>
    <row r="1559" spans="1:22" x14ac:dyDescent="0.25">
      <c r="A1559" s="5">
        <v>1557</v>
      </c>
      <c r="B1559" s="1">
        <v>42509</v>
      </c>
      <c r="C1559" s="2">
        <v>148.99794</v>
      </c>
      <c r="D1559" s="2">
        <v>110.089142</v>
      </c>
      <c r="E1559" s="9">
        <f t="shared" si="332"/>
        <v>-9.8322999714298476E-2</v>
      </c>
      <c r="F1559" s="2">
        <f t="array" ref="F1559:G1559">LINEST(C1459:C1558,D1459:D1558)</f>
        <v>0.99159106947980258</v>
      </c>
      <c r="G1559" s="2">
        <v>39.932852945820457</v>
      </c>
      <c r="H1559" s="2">
        <f t="shared" si="333"/>
        <v>149.0962629997143</v>
      </c>
      <c r="I1559" s="4">
        <f t="shared" si="334"/>
        <v>0.33711649785165054</v>
      </c>
      <c r="J1559" t="str">
        <f>_xlfn.IFS(I1559&gt;Backtesting!$H$15,IF(OR(J1558=$J$3,J1558=$J$5),$J$5,$J$3),I1559&lt;-Backtesting!$H$15,IF(OR(J1558=$J$4,J1558=$J$5),$J$5,$J$4),TRUE,IF(OR(J1558=$J$7,J1558=$J$6),$J$7,$J$6))</f>
        <v>Do nothing</v>
      </c>
      <c r="K1559" t="str">
        <f t="shared" si="335"/>
        <v>Null</v>
      </c>
      <c r="L1559" t="str">
        <f t="shared" si="336"/>
        <v>Null</v>
      </c>
      <c r="M1559" s="7">
        <f t="shared" si="324"/>
        <v>0</v>
      </c>
      <c r="N1559" s="7">
        <f t="shared" si="325"/>
        <v>0</v>
      </c>
      <c r="O1559" s="10">
        <f t="shared" si="326"/>
        <v>0</v>
      </c>
      <c r="P1559" s="4">
        <f t="shared" si="337"/>
        <v>86.98450533333326</v>
      </c>
      <c r="Q1559" s="19">
        <f t="shared" si="327"/>
        <v>86.98450533333326</v>
      </c>
      <c r="R1559" s="2">
        <f t="shared" si="328"/>
        <v>0</v>
      </c>
      <c r="S1559" s="2">
        <f t="shared" si="329"/>
        <v>0</v>
      </c>
      <c r="T1559" s="19">
        <f t="shared" si="330"/>
        <v>86.98450533333326</v>
      </c>
      <c r="U1559" s="19">
        <f t="shared" si="338"/>
        <v>0</v>
      </c>
      <c r="V1559">
        <f t="shared" si="331"/>
        <v>2016</v>
      </c>
    </row>
    <row r="1560" spans="1:22" x14ac:dyDescent="0.25">
      <c r="A1560" s="5">
        <v>1558</v>
      </c>
      <c r="B1560" s="1">
        <v>42513</v>
      </c>
      <c r="C1560" s="2">
        <v>151.34066799999999</v>
      </c>
      <c r="D1560" s="2">
        <v>109.648788</v>
      </c>
      <c r="E1560" s="9">
        <f t="shared" si="332"/>
        <v>2.6026315655725512</v>
      </c>
      <c r="F1560" s="2">
        <f t="array" ref="F1560:G1560">LINEST(C1460:C1559,D1460:D1559)</f>
        <v>0.98699465777987017</v>
      </c>
      <c r="G1560" s="2">
        <v>40.515268446389911</v>
      </c>
      <c r="H1560" s="2">
        <f t="shared" si="333"/>
        <v>148.73803643442744</v>
      </c>
      <c r="I1560" s="4">
        <f t="shared" si="334"/>
        <v>0.9788779198764731</v>
      </c>
      <c r="J1560" t="str">
        <f>_xlfn.IFS(I1560&gt;Backtesting!$H$15,IF(OR(J1559=$J$3,J1559=$J$5),$J$5,$J$3),I1560&lt;-Backtesting!$H$15,IF(OR(J1559=$J$4,J1559=$J$5),$J$5,$J$4),TRUE,IF(OR(J1559=$J$7,J1559=$J$6),$J$7,$J$6))</f>
        <v>Do nothing</v>
      </c>
      <c r="K1560" t="str">
        <f t="shared" si="335"/>
        <v>Null</v>
      </c>
      <c r="L1560" t="str">
        <f t="shared" si="336"/>
        <v>Null</v>
      </c>
      <c r="M1560" s="7">
        <f t="shared" si="324"/>
        <v>0</v>
      </c>
      <c r="N1560" s="7">
        <f t="shared" si="325"/>
        <v>0</v>
      </c>
      <c r="O1560" s="10">
        <f t="shared" si="326"/>
        <v>0</v>
      </c>
      <c r="P1560" s="4">
        <f t="shared" si="337"/>
        <v>86.98450533333326</v>
      </c>
      <c r="Q1560" s="19">
        <f t="shared" si="327"/>
        <v>86.98450533333326</v>
      </c>
      <c r="R1560" s="2">
        <f t="shared" si="328"/>
        <v>0</v>
      </c>
      <c r="S1560" s="2">
        <f t="shared" si="329"/>
        <v>0</v>
      </c>
      <c r="T1560" s="19">
        <f t="shared" si="330"/>
        <v>86.98450533333326</v>
      </c>
      <c r="U1560" s="19">
        <f t="shared" si="338"/>
        <v>0</v>
      </c>
      <c r="V1560">
        <f t="shared" si="331"/>
        <v>2016</v>
      </c>
    </row>
    <row r="1561" spans="1:22" x14ac:dyDescent="0.25">
      <c r="A1561" s="5">
        <v>1559</v>
      </c>
      <c r="B1561" s="1">
        <v>42514</v>
      </c>
      <c r="C1561" s="2">
        <v>151.34066799999999</v>
      </c>
      <c r="D1561" s="2">
        <v>110.089142</v>
      </c>
      <c r="E1561" s="9">
        <f t="shared" si="332"/>
        <v>2.0748450385244723</v>
      </c>
      <c r="F1561" s="2">
        <f t="array" ref="F1561:G1561">LINEST(C1461:C1560,D1461:D1560)</f>
        <v>0.97890136843893039</v>
      </c>
      <c r="G1561" s="2">
        <v>41.499411207407817</v>
      </c>
      <c r="H1561" s="2">
        <f t="shared" si="333"/>
        <v>149.26582296147552</v>
      </c>
      <c r="I1561" s="4">
        <f t="shared" si="334"/>
        <v>0.83119948727980009</v>
      </c>
      <c r="J1561" t="str">
        <f>_xlfn.IFS(I1561&gt;Backtesting!$H$15,IF(OR(J1560=$J$3,J1560=$J$5),$J$5,$J$3),I1561&lt;-Backtesting!$H$15,IF(OR(J1560=$J$4,J1560=$J$5),$J$5,$J$4),TRUE,IF(OR(J1560=$J$7,J1560=$J$6),$J$7,$J$6))</f>
        <v>Do nothing</v>
      </c>
      <c r="K1561" t="str">
        <f t="shared" si="335"/>
        <v>Null</v>
      </c>
      <c r="L1561" t="str">
        <f t="shared" si="336"/>
        <v>Null</v>
      </c>
      <c r="M1561" s="7">
        <f t="shared" si="324"/>
        <v>0</v>
      </c>
      <c r="N1561" s="7">
        <f t="shared" si="325"/>
        <v>0</v>
      </c>
      <c r="O1561" s="10">
        <f t="shared" si="326"/>
        <v>0</v>
      </c>
      <c r="P1561" s="4">
        <f t="shared" si="337"/>
        <v>86.98450533333326</v>
      </c>
      <c r="Q1561" s="19">
        <f t="shared" si="327"/>
        <v>86.98450533333326</v>
      </c>
      <c r="R1561" s="2">
        <f t="shared" si="328"/>
        <v>0</v>
      </c>
      <c r="S1561" s="2">
        <f t="shared" si="329"/>
        <v>0</v>
      </c>
      <c r="T1561" s="19">
        <f t="shared" si="330"/>
        <v>86.98450533333326</v>
      </c>
      <c r="U1561" s="19">
        <f t="shared" si="338"/>
        <v>0</v>
      </c>
      <c r="V1561">
        <f t="shared" si="331"/>
        <v>2016</v>
      </c>
    </row>
    <row r="1562" spans="1:22" x14ac:dyDescent="0.25">
      <c r="A1562" s="5">
        <v>1560</v>
      </c>
      <c r="B1562" s="1">
        <v>42515</v>
      </c>
      <c r="C1562" s="2">
        <v>153.68339499999999</v>
      </c>
      <c r="D1562" s="2">
        <v>112.73127700000001</v>
      </c>
      <c r="E1562" s="9">
        <f t="shared" si="332"/>
        <v>1.7633200682243171</v>
      </c>
      <c r="F1562" s="2">
        <f t="array" ref="F1562:G1562">LINEST(C1462:C1561,D1462:D1561)</f>
        <v>0.97168375369047766</v>
      </c>
      <c r="G1562" s="2">
        <v>42.380924538094646</v>
      </c>
      <c r="H1562" s="2">
        <f t="shared" si="333"/>
        <v>151.92007493177567</v>
      </c>
      <c r="I1562" s="4">
        <f t="shared" si="334"/>
        <v>0.73722428276407803</v>
      </c>
      <c r="J1562" t="str">
        <f>_xlfn.IFS(I1562&gt;Backtesting!$H$15,IF(OR(J1561=$J$3,J1561=$J$5),$J$5,$J$3),I1562&lt;-Backtesting!$H$15,IF(OR(J1561=$J$4,J1561=$J$5),$J$5,$J$4),TRUE,IF(OR(J1561=$J$7,J1561=$J$6),$J$7,$J$6))</f>
        <v>Do nothing</v>
      </c>
      <c r="K1562" t="str">
        <f t="shared" si="335"/>
        <v>Null</v>
      </c>
      <c r="L1562" t="str">
        <f t="shared" si="336"/>
        <v>Null</v>
      </c>
      <c r="M1562" s="7">
        <f t="shared" si="324"/>
        <v>0</v>
      </c>
      <c r="N1562" s="7">
        <f t="shared" si="325"/>
        <v>0</v>
      </c>
      <c r="O1562" s="10">
        <f t="shared" si="326"/>
        <v>0</v>
      </c>
      <c r="P1562" s="4">
        <f t="shared" si="337"/>
        <v>86.98450533333326</v>
      </c>
      <c r="Q1562" s="19">
        <f t="shared" si="327"/>
        <v>86.98450533333326</v>
      </c>
      <c r="R1562" s="2">
        <f t="shared" si="328"/>
        <v>0</v>
      </c>
      <c r="S1562" s="2">
        <f t="shared" si="329"/>
        <v>0</v>
      </c>
      <c r="T1562" s="19">
        <f t="shared" si="330"/>
        <v>86.98450533333326</v>
      </c>
      <c r="U1562" s="19">
        <f t="shared" si="338"/>
        <v>0</v>
      </c>
      <c r="V1562">
        <f t="shared" si="331"/>
        <v>2016</v>
      </c>
    </row>
    <row r="1563" spans="1:22" x14ac:dyDescent="0.25">
      <c r="A1563" s="5">
        <v>1561</v>
      </c>
      <c r="B1563" s="1">
        <v>42516</v>
      </c>
      <c r="C1563" s="2">
        <v>155.55758700000001</v>
      </c>
      <c r="D1563" s="2">
        <v>112.73127700000001</v>
      </c>
      <c r="E1563" s="9">
        <f t="shared" si="332"/>
        <v>3.5594899546918271</v>
      </c>
      <c r="F1563" s="2">
        <f t="array" ref="F1563:G1563">LINEST(C1463:C1562,D1463:D1562)</f>
        <v>0.96008214636446798</v>
      </c>
      <c r="G1563" s="2">
        <v>43.766810660740802</v>
      </c>
      <c r="H1563" s="2">
        <f t="shared" si="333"/>
        <v>151.99809704530819</v>
      </c>
      <c r="I1563" s="4">
        <f t="shared" si="334"/>
        <v>1.1704626836666798</v>
      </c>
      <c r="J1563" t="str">
        <f>_xlfn.IFS(I1563&gt;Backtesting!$H$15,IF(OR(J1562=$J$3,J1562=$J$5),$J$5,$J$3),I1563&lt;-Backtesting!$H$15,IF(OR(J1562=$J$4,J1562=$J$5),$J$5,$J$4),TRUE,IF(OR(J1562=$J$7,J1562=$J$6),$J$7,$J$6))</f>
        <v>Do nothing</v>
      </c>
      <c r="K1563" t="str">
        <f t="shared" si="335"/>
        <v>Null</v>
      </c>
      <c r="L1563" t="str">
        <f t="shared" si="336"/>
        <v>Null</v>
      </c>
      <c r="M1563" s="7">
        <f t="shared" si="324"/>
        <v>0</v>
      </c>
      <c r="N1563" s="7">
        <f t="shared" si="325"/>
        <v>0</v>
      </c>
      <c r="O1563" s="10">
        <f t="shared" si="326"/>
        <v>0</v>
      </c>
      <c r="P1563" s="4">
        <f t="shared" si="337"/>
        <v>86.98450533333326</v>
      </c>
      <c r="Q1563" s="19">
        <f t="shared" si="327"/>
        <v>86.98450533333326</v>
      </c>
      <c r="R1563" s="2">
        <f t="shared" si="328"/>
        <v>0</v>
      </c>
      <c r="S1563" s="2">
        <f t="shared" si="329"/>
        <v>0</v>
      </c>
      <c r="T1563" s="19">
        <f t="shared" si="330"/>
        <v>86.98450533333326</v>
      </c>
      <c r="U1563" s="19">
        <f t="shared" si="338"/>
        <v>0</v>
      </c>
      <c r="V1563">
        <f t="shared" si="331"/>
        <v>2016</v>
      </c>
    </row>
    <row r="1564" spans="1:22" x14ac:dyDescent="0.25">
      <c r="A1564" s="5">
        <v>1562</v>
      </c>
      <c r="B1564" s="1">
        <v>42517</v>
      </c>
      <c r="C1564" s="2">
        <v>157.43176299999999</v>
      </c>
      <c r="D1564" s="2">
        <v>114.052353</v>
      </c>
      <c r="E1564" s="9">
        <f t="shared" si="332"/>
        <v>4.0987959157970977</v>
      </c>
      <c r="F1564" s="2">
        <f t="array" ref="F1564:G1564">LINEST(C1464:C1563,D1464:D1563)</f>
        <v>0.95334517820946985</v>
      </c>
      <c r="G1564" s="2">
        <v>44.601706288208518</v>
      </c>
      <c r="H1564" s="2">
        <f t="shared" si="333"/>
        <v>153.33296708420289</v>
      </c>
      <c r="I1564" s="4">
        <f t="shared" si="334"/>
        <v>1.2811716946372977</v>
      </c>
      <c r="J1564" t="str">
        <f>_xlfn.IFS(I1564&gt;Backtesting!$H$15,IF(OR(J1563=$J$3,J1563=$J$5),$J$5,$J$3),I1564&lt;-Backtesting!$H$15,IF(OR(J1563=$J$4,J1563=$J$5),$J$5,$J$4),TRUE,IF(OR(J1563=$J$7,J1563=$J$6),$J$7,$J$6))</f>
        <v>Do nothing</v>
      </c>
      <c r="K1564" t="str">
        <f t="shared" si="335"/>
        <v>Null</v>
      </c>
      <c r="L1564" t="str">
        <f t="shared" si="336"/>
        <v>Null</v>
      </c>
      <c r="M1564" s="7">
        <f t="shared" si="324"/>
        <v>0</v>
      </c>
      <c r="N1564" s="7">
        <f t="shared" si="325"/>
        <v>0</v>
      </c>
      <c r="O1564" s="10">
        <f t="shared" si="326"/>
        <v>0</v>
      </c>
      <c r="P1564" s="4">
        <f t="shared" si="337"/>
        <v>86.98450533333326</v>
      </c>
      <c r="Q1564" s="19">
        <f t="shared" si="327"/>
        <v>86.98450533333326</v>
      </c>
      <c r="R1564" s="2">
        <f t="shared" si="328"/>
        <v>0</v>
      </c>
      <c r="S1564" s="2">
        <f t="shared" si="329"/>
        <v>0</v>
      </c>
      <c r="T1564" s="19">
        <f t="shared" si="330"/>
        <v>86.98450533333326</v>
      </c>
      <c r="U1564" s="19">
        <f t="shared" si="338"/>
        <v>0</v>
      </c>
      <c r="V1564">
        <f t="shared" si="331"/>
        <v>2016</v>
      </c>
    </row>
    <row r="1565" spans="1:22" x14ac:dyDescent="0.25">
      <c r="A1565" s="5">
        <v>1563</v>
      </c>
      <c r="B1565" s="1">
        <v>42520</v>
      </c>
      <c r="C1565" s="2">
        <v>162.11726400000001</v>
      </c>
      <c r="D1565" s="2">
        <v>116.694489</v>
      </c>
      <c r="E1565" s="9">
        <f t="shared" si="332"/>
        <v>6.2110860777196137</v>
      </c>
      <c r="F1565" s="2">
        <f t="array" ref="F1565:G1565">LINEST(C1465:C1564,D1465:D1564)</f>
        <v>0.948290046339332</v>
      </c>
      <c r="G1565" s="2">
        <v>45.245955540925721</v>
      </c>
      <c r="H1565" s="2">
        <f t="shared" si="333"/>
        <v>155.90617792228039</v>
      </c>
      <c r="I1565" s="4">
        <f t="shared" si="334"/>
        <v>1.7776871072970379</v>
      </c>
      <c r="J1565" t="str">
        <f>_xlfn.IFS(I1565&gt;Backtesting!$H$15,IF(OR(J1564=$J$3,J1564=$J$5),$J$5,$J$3),I1565&lt;-Backtesting!$H$15,IF(OR(J1564=$J$4,J1564=$J$5),$J$5,$J$4),TRUE,IF(OR(J1564=$J$7,J1564=$J$6),$J$7,$J$6))</f>
        <v>Do nothing</v>
      </c>
      <c r="K1565" t="str">
        <f t="shared" si="335"/>
        <v>Null</v>
      </c>
      <c r="L1565" t="str">
        <f t="shared" si="336"/>
        <v>Null</v>
      </c>
      <c r="M1565" s="7">
        <f t="shared" si="324"/>
        <v>0</v>
      </c>
      <c r="N1565" s="7">
        <f t="shared" si="325"/>
        <v>0</v>
      </c>
      <c r="O1565" s="10">
        <f t="shared" si="326"/>
        <v>0</v>
      </c>
      <c r="P1565" s="4">
        <f t="shared" si="337"/>
        <v>86.98450533333326</v>
      </c>
      <c r="Q1565" s="19">
        <f t="shared" si="327"/>
        <v>86.98450533333326</v>
      </c>
      <c r="R1565" s="2">
        <f t="shared" si="328"/>
        <v>0</v>
      </c>
      <c r="S1565" s="2">
        <f t="shared" si="329"/>
        <v>0</v>
      </c>
      <c r="T1565" s="19">
        <f t="shared" si="330"/>
        <v>86.98450533333326</v>
      </c>
      <c r="U1565" s="19">
        <f t="shared" si="338"/>
        <v>0</v>
      </c>
      <c r="V1565">
        <f t="shared" si="331"/>
        <v>2016</v>
      </c>
    </row>
    <row r="1566" spans="1:22" x14ac:dyDescent="0.25">
      <c r="A1566" s="5">
        <v>1564</v>
      </c>
      <c r="B1566" s="1">
        <v>42521</v>
      </c>
      <c r="C1566" s="2">
        <v>163.054337</v>
      </c>
      <c r="D1566" s="2">
        <v>118.015556</v>
      </c>
      <c r="E1566" s="9">
        <f t="shared" si="332"/>
        <v>5.8092738587976953</v>
      </c>
      <c r="F1566" s="2">
        <f t="array" ref="F1566:G1566">LINEST(C1466:C1565,D1466:D1565)</f>
        <v>0.94443486442699542</v>
      </c>
      <c r="G1566" s="2">
        <v>45.787057510065807</v>
      </c>
      <c r="H1566" s="2">
        <f t="shared" si="333"/>
        <v>157.24506314120231</v>
      </c>
      <c r="I1566" s="4">
        <f t="shared" si="334"/>
        <v>1.6319859170880877</v>
      </c>
      <c r="J1566" t="str">
        <f>_xlfn.IFS(I1566&gt;Backtesting!$H$15,IF(OR(J1565=$J$3,J1565=$J$5),$J$5,$J$3),I1566&lt;-Backtesting!$H$15,IF(OR(J1565=$J$4,J1565=$J$5),$J$5,$J$4),TRUE,IF(OR(J1565=$J$7,J1565=$J$6),$J$7,$J$6))</f>
        <v>Do nothing</v>
      </c>
      <c r="K1566" t="str">
        <f t="shared" si="335"/>
        <v>Null</v>
      </c>
      <c r="L1566" t="str">
        <f t="shared" si="336"/>
        <v>Null</v>
      </c>
      <c r="M1566" s="7">
        <f t="shared" si="324"/>
        <v>0</v>
      </c>
      <c r="N1566" s="7">
        <f t="shared" si="325"/>
        <v>0</v>
      </c>
      <c r="O1566" s="10">
        <f t="shared" si="326"/>
        <v>0</v>
      </c>
      <c r="P1566" s="4">
        <f t="shared" si="337"/>
        <v>86.98450533333326</v>
      </c>
      <c r="Q1566" s="19">
        <f t="shared" si="327"/>
        <v>86.98450533333326</v>
      </c>
      <c r="R1566" s="2">
        <f t="shared" si="328"/>
        <v>0</v>
      </c>
      <c r="S1566" s="2">
        <f t="shared" si="329"/>
        <v>0</v>
      </c>
      <c r="T1566" s="19">
        <f t="shared" si="330"/>
        <v>86.98450533333326</v>
      </c>
      <c r="U1566" s="19">
        <f t="shared" si="338"/>
        <v>0</v>
      </c>
      <c r="V1566">
        <f t="shared" si="331"/>
        <v>2016</v>
      </c>
    </row>
    <row r="1567" spans="1:22" x14ac:dyDescent="0.25">
      <c r="A1567" s="5">
        <v>1565</v>
      </c>
      <c r="B1567" s="1">
        <v>42522</v>
      </c>
      <c r="C1567" s="2">
        <v>162.11726400000001</v>
      </c>
      <c r="D1567" s="2">
        <v>120.657684</v>
      </c>
      <c r="E1567" s="9">
        <f t="shared" si="332"/>
        <v>2.2906553996491823</v>
      </c>
      <c r="F1567" s="2">
        <f t="array" ref="F1567:G1567">LINEST(C1467:C1566,D1467:D1566)</f>
        <v>0.94458041069477872</v>
      </c>
      <c r="G1567" s="2">
        <v>45.855723894149989</v>
      </c>
      <c r="H1567" s="2">
        <f t="shared" si="333"/>
        <v>159.82660860035082</v>
      </c>
      <c r="I1567" s="4">
        <f t="shared" si="334"/>
        <v>0.74650976476916631</v>
      </c>
      <c r="J1567" t="str">
        <f>_xlfn.IFS(I1567&gt;Backtesting!$H$15,IF(OR(J1566=$J$3,J1566=$J$5),$J$5,$J$3),I1567&lt;-Backtesting!$H$15,IF(OR(J1566=$J$4,J1566=$J$5),$J$5,$J$4),TRUE,IF(OR(J1566=$J$7,J1566=$J$6),$J$7,$J$6))</f>
        <v>Do nothing</v>
      </c>
      <c r="K1567" t="str">
        <f t="shared" si="335"/>
        <v>Null</v>
      </c>
      <c r="L1567" t="str">
        <f t="shared" si="336"/>
        <v>Null</v>
      </c>
      <c r="M1567" s="7">
        <f t="shared" si="324"/>
        <v>0</v>
      </c>
      <c r="N1567" s="7">
        <f t="shared" si="325"/>
        <v>0</v>
      </c>
      <c r="O1567" s="10">
        <f t="shared" si="326"/>
        <v>0</v>
      </c>
      <c r="P1567" s="4">
        <f t="shared" si="337"/>
        <v>86.98450533333326</v>
      </c>
      <c r="Q1567" s="19">
        <f t="shared" si="327"/>
        <v>86.98450533333326</v>
      </c>
      <c r="R1567" s="2">
        <f t="shared" si="328"/>
        <v>0</v>
      </c>
      <c r="S1567" s="2">
        <f t="shared" si="329"/>
        <v>0</v>
      </c>
      <c r="T1567" s="19">
        <f t="shared" si="330"/>
        <v>86.98450533333326</v>
      </c>
      <c r="U1567" s="19">
        <f t="shared" si="338"/>
        <v>0</v>
      </c>
      <c r="V1567">
        <f t="shared" si="331"/>
        <v>2016</v>
      </c>
    </row>
    <row r="1568" spans="1:22" x14ac:dyDescent="0.25">
      <c r="A1568" s="5">
        <v>1566</v>
      </c>
      <c r="B1568" s="1">
        <v>42523</v>
      </c>
      <c r="C1568" s="2">
        <v>162.11726400000001</v>
      </c>
      <c r="D1568" s="2">
        <v>120.657684</v>
      </c>
      <c r="E1568" s="9">
        <f t="shared" si="332"/>
        <v>2.2635900366684893</v>
      </c>
      <c r="F1568" s="2">
        <f t="array" ref="F1568:G1568">LINEST(C1468:C1567,D1468:D1567)</f>
        <v>0.93956330813651878</v>
      </c>
      <c r="G1568" s="2">
        <v>46.488141232200789</v>
      </c>
      <c r="H1568" s="2">
        <f t="shared" si="333"/>
        <v>159.85367396333152</v>
      </c>
      <c r="I1568" s="4">
        <f t="shared" si="334"/>
        <v>0.7282018889517744</v>
      </c>
      <c r="J1568" t="str">
        <f>_xlfn.IFS(I1568&gt;Backtesting!$H$15,IF(OR(J1567=$J$3,J1567=$J$5),$J$5,$J$3),I1568&lt;-Backtesting!$H$15,IF(OR(J1567=$J$4,J1567=$J$5),$J$5,$J$4),TRUE,IF(OR(J1567=$J$7,J1567=$J$6),$J$7,$J$6))</f>
        <v>Do nothing</v>
      </c>
      <c r="K1568" t="str">
        <f t="shared" si="335"/>
        <v>Null</v>
      </c>
      <c r="L1568" t="str">
        <f t="shared" si="336"/>
        <v>Null</v>
      </c>
      <c r="M1568" s="7">
        <f t="shared" si="324"/>
        <v>0</v>
      </c>
      <c r="N1568" s="7">
        <f t="shared" si="325"/>
        <v>0</v>
      </c>
      <c r="O1568" s="10">
        <f t="shared" si="326"/>
        <v>0</v>
      </c>
      <c r="P1568" s="4">
        <f t="shared" si="337"/>
        <v>86.98450533333326</v>
      </c>
      <c r="Q1568" s="19">
        <f t="shared" si="327"/>
        <v>86.98450533333326</v>
      </c>
      <c r="R1568" s="2">
        <f t="shared" si="328"/>
        <v>0</v>
      </c>
      <c r="S1568" s="2">
        <f t="shared" si="329"/>
        <v>0</v>
      </c>
      <c r="T1568" s="19">
        <f t="shared" si="330"/>
        <v>86.98450533333326</v>
      </c>
      <c r="U1568" s="19">
        <f t="shared" si="338"/>
        <v>0</v>
      </c>
      <c r="V1568">
        <f t="shared" si="331"/>
        <v>2016</v>
      </c>
    </row>
    <row r="1569" spans="1:22" x14ac:dyDescent="0.25">
      <c r="A1569" s="5">
        <v>1567</v>
      </c>
      <c r="B1569" s="1">
        <v>42524</v>
      </c>
      <c r="C1569" s="2">
        <v>164.45997600000001</v>
      </c>
      <c r="D1569" s="2">
        <v>122.419113</v>
      </c>
      <c r="E1569" s="9">
        <f t="shared" si="332"/>
        <v>2.9399744757230053</v>
      </c>
      <c r="F1569" s="2">
        <f t="array" ref="F1569:G1569">LINEST(C1469:C1568,D1469:D1568)</f>
        <v>0.93351922276287236</v>
      </c>
      <c r="G1569" s="2">
        <v>47.239406305196766</v>
      </c>
      <c r="H1569" s="2">
        <f t="shared" si="333"/>
        <v>161.52000152427701</v>
      </c>
      <c r="I1569" s="4">
        <f t="shared" si="334"/>
        <v>0.88006592638600156</v>
      </c>
      <c r="J1569" t="str">
        <f>_xlfn.IFS(I1569&gt;Backtesting!$H$15,IF(OR(J1568=$J$3,J1568=$J$5),$J$5,$J$3),I1569&lt;-Backtesting!$H$15,IF(OR(J1568=$J$4,J1568=$J$5),$J$5,$J$4),TRUE,IF(OR(J1568=$J$7,J1568=$J$6),$J$7,$J$6))</f>
        <v>Do nothing</v>
      </c>
      <c r="K1569" t="str">
        <f t="shared" si="335"/>
        <v>Null</v>
      </c>
      <c r="L1569" t="str">
        <f t="shared" si="336"/>
        <v>Null</v>
      </c>
      <c r="M1569" s="7">
        <f t="shared" si="324"/>
        <v>0</v>
      </c>
      <c r="N1569" s="7">
        <f t="shared" si="325"/>
        <v>0</v>
      </c>
      <c r="O1569" s="10">
        <f t="shared" si="326"/>
        <v>0</v>
      </c>
      <c r="P1569" s="4">
        <f t="shared" si="337"/>
        <v>86.98450533333326</v>
      </c>
      <c r="Q1569" s="19">
        <f t="shared" si="327"/>
        <v>86.98450533333326</v>
      </c>
      <c r="R1569" s="2">
        <f t="shared" si="328"/>
        <v>0</v>
      </c>
      <c r="S1569" s="2">
        <f t="shared" si="329"/>
        <v>0</v>
      </c>
      <c r="T1569" s="19">
        <f t="shared" si="330"/>
        <v>86.98450533333326</v>
      </c>
      <c r="U1569" s="19">
        <f t="shared" si="338"/>
        <v>0</v>
      </c>
      <c r="V1569">
        <f t="shared" si="331"/>
        <v>2016</v>
      </c>
    </row>
    <row r="1570" spans="1:22" x14ac:dyDescent="0.25">
      <c r="A1570" s="5">
        <v>1568</v>
      </c>
      <c r="B1570" s="1">
        <v>42527</v>
      </c>
      <c r="C1570" s="2">
        <v>164.928528</v>
      </c>
      <c r="D1570" s="2">
        <v>123.740189</v>
      </c>
      <c r="E1570" s="9">
        <f t="shared" si="332"/>
        <v>2.1826954702306409</v>
      </c>
      <c r="F1570" s="2">
        <f t="array" ref="F1570:G1570">LINEST(C1470:C1569,D1470:D1569)</f>
        <v>0.9243406943791771</v>
      </c>
      <c r="G1570" s="2">
        <v>48.367740306898753</v>
      </c>
      <c r="H1570" s="2">
        <f t="shared" si="333"/>
        <v>162.74583252976936</v>
      </c>
      <c r="I1570" s="4">
        <f t="shared" si="334"/>
        <v>0.6857942968213957</v>
      </c>
      <c r="J1570" t="str">
        <f>_xlfn.IFS(I1570&gt;Backtesting!$H$15,IF(OR(J1569=$J$3,J1569=$J$5),$J$5,$J$3),I1570&lt;-Backtesting!$H$15,IF(OR(J1569=$J$4,J1569=$J$5),$J$5,$J$4),TRUE,IF(OR(J1569=$J$7,J1569=$J$6),$J$7,$J$6))</f>
        <v>Do nothing</v>
      </c>
      <c r="K1570" t="str">
        <f t="shared" si="335"/>
        <v>Null</v>
      </c>
      <c r="L1570" t="str">
        <f t="shared" si="336"/>
        <v>Null</v>
      </c>
      <c r="M1570" s="7">
        <f t="shared" si="324"/>
        <v>0</v>
      </c>
      <c r="N1570" s="7">
        <f t="shared" si="325"/>
        <v>0</v>
      </c>
      <c r="O1570" s="10">
        <f t="shared" si="326"/>
        <v>0</v>
      </c>
      <c r="P1570" s="4">
        <f t="shared" si="337"/>
        <v>86.98450533333326</v>
      </c>
      <c r="Q1570" s="19">
        <f t="shared" si="327"/>
        <v>86.98450533333326</v>
      </c>
      <c r="R1570" s="2">
        <f t="shared" si="328"/>
        <v>0</v>
      </c>
      <c r="S1570" s="2">
        <f t="shared" si="329"/>
        <v>0</v>
      </c>
      <c r="T1570" s="19">
        <f t="shared" si="330"/>
        <v>86.98450533333326</v>
      </c>
      <c r="U1570" s="19">
        <f t="shared" si="338"/>
        <v>0</v>
      </c>
      <c r="V1570">
        <f t="shared" si="331"/>
        <v>2016</v>
      </c>
    </row>
    <row r="1571" spans="1:22" x14ac:dyDescent="0.25">
      <c r="A1571" s="5">
        <v>1569</v>
      </c>
      <c r="B1571" s="1">
        <v>42528</v>
      </c>
      <c r="C1571" s="2">
        <v>165.397064</v>
      </c>
      <c r="D1571" s="2">
        <v>125.941986</v>
      </c>
      <c r="E1571" s="9">
        <f t="shared" si="332"/>
        <v>0.69764652134486482</v>
      </c>
      <c r="F1571" s="2">
        <f t="array" ref="F1571:G1571">LINEST(C1471:C1570,D1471:D1570)</f>
        <v>0.90984548383884511</v>
      </c>
      <c r="G1571" s="2">
        <v>50.111670290860076</v>
      </c>
      <c r="H1571" s="2">
        <f t="shared" si="333"/>
        <v>164.69941747865514</v>
      </c>
      <c r="I1571" s="4">
        <f t="shared" si="334"/>
        <v>0.31977175232602978</v>
      </c>
      <c r="J1571" t="str">
        <f>_xlfn.IFS(I1571&gt;Backtesting!$H$15,IF(OR(J1570=$J$3,J1570=$J$5),$J$5,$J$3),I1571&lt;-Backtesting!$H$15,IF(OR(J1570=$J$4,J1570=$J$5),$J$5,$J$4),TRUE,IF(OR(J1570=$J$7,J1570=$J$6),$J$7,$J$6))</f>
        <v>Do nothing</v>
      </c>
      <c r="K1571" t="str">
        <f t="shared" si="335"/>
        <v>Null</v>
      </c>
      <c r="L1571" t="str">
        <f t="shared" si="336"/>
        <v>Null</v>
      </c>
      <c r="M1571" s="7">
        <f t="shared" si="324"/>
        <v>0</v>
      </c>
      <c r="N1571" s="7">
        <f t="shared" si="325"/>
        <v>0</v>
      </c>
      <c r="O1571" s="10">
        <f t="shared" si="326"/>
        <v>0</v>
      </c>
      <c r="P1571" s="4">
        <f t="shared" si="337"/>
        <v>86.98450533333326</v>
      </c>
      <c r="Q1571" s="19">
        <f t="shared" si="327"/>
        <v>86.98450533333326</v>
      </c>
      <c r="R1571" s="2">
        <f t="shared" si="328"/>
        <v>0</v>
      </c>
      <c r="S1571" s="2">
        <f t="shared" si="329"/>
        <v>0</v>
      </c>
      <c r="T1571" s="19">
        <f t="shared" si="330"/>
        <v>86.98450533333326</v>
      </c>
      <c r="U1571" s="19">
        <f t="shared" si="338"/>
        <v>0</v>
      </c>
      <c r="V1571">
        <f t="shared" si="331"/>
        <v>2016</v>
      </c>
    </row>
    <row r="1572" spans="1:22" x14ac:dyDescent="0.25">
      <c r="A1572" s="5">
        <v>1570</v>
      </c>
      <c r="B1572" s="1">
        <v>42529</v>
      </c>
      <c r="C1572" s="2">
        <v>162.58580000000001</v>
      </c>
      <c r="D1572" s="2">
        <v>124.18055</v>
      </c>
      <c r="E1572" s="9">
        <f t="shared" si="332"/>
        <v>-0.43881829208919498</v>
      </c>
      <c r="F1572" s="2">
        <f t="array" ref="F1572:G1572">LINEST(C1472:C1571,D1472:D1571)</f>
        <v>0.89639469348757861</v>
      </c>
      <c r="G1572" s="2">
        <v>51.709832237720263</v>
      </c>
      <c r="H1572" s="2">
        <f t="shared" si="333"/>
        <v>163.0246182920892</v>
      </c>
      <c r="I1572" s="4">
        <f t="shared" si="334"/>
        <v>4.6736976492451308E-2</v>
      </c>
      <c r="J1572" t="str">
        <f>_xlfn.IFS(I1572&gt;Backtesting!$H$15,IF(OR(J1571=$J$3,J1571=$J$5),$J$5,$J$3),I1572&lt;-Backtesting!$H$15,IF(OR(J1571=$J$4,J1571=$J$5),$J$5,$J$4),TRUE,IF(OR(J1571=$J$7,J1571=$J$6),$J$7,$J$6))</f>
        <v>Do nothing</v>
      </c>
      <c r="K1572" t="str">
        <f t="shared" si="335"/>
        <v>Null</v>
      </c>
      <c r="L1572" t="str">
        <f t="shared" si="336"/>
        <v>Null</v>
      </c>
      <c r="M1572" s="7">
        <f t="shared" si="324"/>
        <v>0</v>
      </c>
      <c r="N1572" s="7">
        <f t="shared" si="325"/>
        <v>0</v>
      </c>
      <c r="O1572" s="10">
        <f t="shared" si="326"/>
        <v>0</v>
      </c>
      <c r="P1572" s="4">
        <f t="shared" si="337"/>
        <v>86.98450533333326</v>
      </c>
      <c r="Q1572" s="19">
        <f t="shared" si="327"/>
        <v>86.98450533333326</v>
      </c>
      <c r="R1572" s="2">
        <f t="shared" si="328"/>
        <v>0</v>
      </c>
      <c r="S1572" s="2">
        <f t="shared" si="329"/>
        <v>0</v>
      </c>
      <c r="T1572" s="19">
        <f t="shared" si="330"/>
        <v>86.98450533333326</v>
      </c>
      <c r="U1572" s="19">
        <f t="shared" si="338"/>
        <v>0</v>
      </c>
      <c r="V1572">
        <f t="shared" si="331"/>
        <v>2016</v>
      </c>
    </row>
    <row r="1573" spans="1:22" x14ac:dyDescent="0.25">
      <c r="A1573" s="5">
        <v>1571</v>
      </c>
      <c r="B1573" s="1">
        <v>42530</v>
      </c>
      <c r="C1573" s="2">
        <v>159.77453600000001</v>
      </c>
      <c r="D1573" s="2">
        <v>121.098061</v>
      </c>
      <c r="E1573" s="9">
        <f t="shared" si="332"/>
        <v>-0.38889163875015242</v>
      </c>
      <c r="F1573" s="2">
        <f t="array" ref="F1573:G1573">LINEST(C1473:C1572,D1473:D1572)</f>
        <v>0.87338145171494008</v>
      </c>
      <c r="G1573" s="2">
        <v>54.398627322705792</v>
      </c>
      <c r="H1573" s="2">
        <f t="shared" si="333"/>
        <v>160.16342763875016</v>
      </c>
      <c r="I1573" s="4">
        <f t="shared" si="334"/>
        <v>6.456207156578822E-2</v>
      </c>
      <c r="J1573" t="str">
        <f>_xlfn.IFS(I1573&gt;Backtesting!$H$15,IF(OR(J1572=$J$3,J1572=$J$5),$J$5,$J$3),I1573&lt;-Backtesting!$H$15,IF(OR(J1572=$J$4,J1572=$J$5),$J$5,$J$4),TRUE,IF(OR(J1572=$J$7,J1572=$J$6),$J$7,$J$6))</f>
        <v>Do nothing</v>
      </c>
      <c r="K1573" t="str">
        <f t="shared" si="335"/>
        <v>Null</v>
      </c>
      <c r="L1573" t="str">
        <f t="shared" si="336"/>
        <v>Null</v>
      </c>
      <c r="M1573" s="7">
        <f t="shared" si="324"/>
        <v>0</v>
      </c>
      <c r="N1573" s="7">
        <f t="shared" si="325"/>
        <v>0</v>
      </c>
      <c r="O1573" s="10">
        <f t="shared" si="326"/>
        <v>0</v>
      </c>
      <c r="P1573" s="4">
        <f t="shared" si="337"/>
        <v>86.98450533333326</v>
      </c>
      <c r="Q1573" s="19">
        <f t="shared" si="327"/>
        <v>86.98450533333326</v>
      </c>
      <c r="R1573" s="2">
        <f t="shared" si="328"/>
        <v>0</v>
      </c>
      <c r="S1573" s="2">
        <f t="shared" si="329"/>
        <v>0</v>
      </c>
      <c r="T1573" s="19">
        <f t="shared" si="330"/>
        <v>86.98450533333326</v>
      </c>
      <c r="U1573" s="19">
        <f t="shared" si="338"/>
        <v>0</v>
      </c>
      <c r="V1573">
        <f t="shared" si="331"/>
        <v>2016</v>
      </c>
    </row>
    <row r="1574" spans="1:22" x14ac:dyDescent="0.25">
      <c r="A1574" s="5">
        <v>1572</v>
      </c>
      <c r="B1574" s="1">
        <v>42531</v>
      </c>
      <c r="C1574" s="2">
        <v>158.837433</v>
      </c>
      <c r="D1574" s="2">
        <v>119.776993</v>
      </c>
      <c r="E1574" s="9">
        <f t="shared" si="332"/>
        <v>-0.1201095332926343</v>
      </c>
      <c r="F1574" s="2">
        <f t="array" ref="F1574:G1574">LINEST(C1474:C1573,D1474:D1573)</f>
        <v>0.85150372906623117</v>
      </c>
      <c r="G1574" s="2">
        <v>56.966986337452767</v>
      </c>
      <c r="H1574" s="2">
        <f t="shared" si="333"/>
        <v>158.95754253329264</v>
      </c>
      <c r="I1574" s="4">
        <f t="shared" si="334"/>
        <v>0.13101447531057683</v>
      </c>
      <c r="J1574" t="str">
        <f>_xlfn.IFS(I1574&gt;Backtesting!$H$15,IF(OR(J1573=$J$3,J1573=$J$5),$J$5,$J$3),I1574&lt;-Backtesting!$H$15,IF(OR(J1573=$J$4,J1573=$J$5),$J$5,$J$4),TRUE,IF(OR(J1573=$J$7,J1573=$J$6),$J$7,$J$6))</f>
        <v>Do nothing</v>
      </c>
      <c r="K1574" t="str">
        <f t="shared" si="335"/>
        <v>Null</v>
      </c>
      <c r="L1574" t="str">
        <f t="shared" si="336"/>
        <v>Null</v>
      </c>
      <c r="M1574" s="7">
        <f t="shared" si="324"/>
        <v>0</v>
      </c>
      <c r="N1574" s="7">
        <f t="shared" si="325"/>
        <v>0</v>
      </c>
      <c r="O1574" s="10">
        <f t="shared" si="326"/>
        <v>0</v>
      </c>
      <c r="P1574" s="4">
        <f t="shared" si="337"/>
        <v>86.98450533333326</v>
      </c>
      <c r="Q1574" s="19">
        <f t="shared" si="327"/>
        <v>86.98450533333326</v>
      </c>
      <c r="R1574" s="2">
        <f t="shared" si="328"/>
        <v>0</v>
      </c>
      <c r="S1574" s="2">
        <f t="shared" si="329"/>
        <v>0</v>
      </c>
      <c r="T1574" s="19">
        <f t="shared" si="330"/>
        <v>86.98450533333326</v>
      </c>
      <c r="U1574" s="19">
        <f t="shared" si="338"/>
        <v>0</v>
      </c>
      <c r="V1574">
        <f t="shared" si="331"/>
        <v>2016</v>
      </c>
    </row>
    <row r="1575" spans="1:22" x14ac:dyDescent="0.25">
      <c r="A1575" s="5">
        <v>1573</v>
      </c>
      <c r="B1575" s="1">
        <v>42534</v>
      </c>
      <c r="C1575" s="2">
        <v>155.08904999999999</v>
      </c>
      <c r="D1575" s="2">
        <v>118.015556</v>
      </c>
      <c r="E1575" s="9">
        <f t="shared" si="332"/>
        <v>-2.3550749835796125</v>
      </c>
      <c r="F1575" s="2">
        <f t="array" ref="F1575:G1575">LINEST(C1475:C1574,D1475:D1574)</f>
        <v>0.83452216345906038</v>
      </c>
      <c r="G1575" s="2">
        <v>58.957527868635708</v>
      </c>
      <c r="H1575" s="2">
        <f t="shared" si="333"/>
        <v>157.4441249835796</v>
      </c>
      <c r="I1575" s="4">
        <f t="shared" si="334"/>
        <v>-0.39483961276857471</v>
      </c>
      <c r="J1575" t="str">
        <f>_xlfn.IFS(I1575&gt;Backtesting!$H$15,IF(OR(J1574=$J$3,J1574=$J$5),$J$5,$J$3),I1575&lt;-Backtesting!$H$15,IF(OR(J1574=$J$4,J1574=$J$5),$J$5,$J$4),TRUE,IF(OR(J1574=$J$7,J1574=$J$6),$J$7,$J$6))</f>
        <v>Do nothing</v>
      </c>
      <c r="K1575" t="str">
        <f t="shared" si="335"/>
        <v>Null</v>
      </c>
      <c r="L1575" t="str">
        <f t="shared" si="336"/>
        <v>Null</v>
      </c>
      <c r="M1575" s="7">
        <f t="shared" si="324"/>
        <v>0</v>
      </c>
      <c r="N1575" s="7">
        <f t="shared" si="325"/>
        <v>0</v>
      </c>
      <c r="O1575" s="10">
        <f t="shared" si="326"/>
        <v>0</v>
      </c>
      <c r="P1575" s="4">
        <f t="shared" si="337"/>
        <v>86.98450533333326</v>
      </c>
      <c r="Q1575" s="19">
        <f t="shared" si="327"/>
        <v>86.98450533333326</v>
      </c>
      <c r="R1575" s="2">
        <f t="shared" si="328"/>
        <v>0</v>
      </c>
      <c r="S1575" s="2">
        <f t="shared" si="329"/>
        <v>0</v>
      </c>
      <c r="T1575" s="19">
        <f t="shared" si="330"/>
        <v>86.98450533333326</v>
      </c>
      <c r="U1575" s="19">
        <f t="shared" si="338"/>
        <v>0</v>
      </c>
      <c r="V1575">
        <f t="shared" si="331"/>
        <v>2016</v>
      </c>
    </row>
    <row r="1576" spans="1:22" x14ac:dyDescent="0.25">
      <c r="A1576" s="5">
        <v>1574</v>
      </c>
      <c r="B1576" s="1">
        <v>42535</v>
      </c>
      <c r="C1576" s="2">
        <v>156.49468999999999</v>
      </c>
      <c r="D1576" s="2">
        <v>119.776993</v>
      </c>
      <c r="E1576" s="9">
        <f t="shared" si="332"/>
        <v>-2.3786617039448288</v>
      </c>
      <c r="F1576" s="2">
        <f t="array" ref="F1576:G1576">LINEST(C1476:C1575,D1476:D1575)</f>
        <v>0.82740819901292839</v>
      </c>
      <c r="G1576" s="2">
        <v>59.768885642630678</v>
      </c>
      <c r="H1576" s="2">
        <f t="shared" si="333"/>
        <v>158.87335170394482</v>
      </c>
      <c r="I1576" s="4">
        <f t="shared" si="334"/>
        <v>-0.38667573035454778</v>
      </c>
      <c r="J1576" t="str">
        <f>_xlfn.IFS(I1576&gt;Backtesting!$H$15,IF(OR(J1575=$J$3,J1575=$J$5),$J$5,$J$3),I1576&lt;-Backtesting!$H$15,IF(OR(J1575=$J$4,J1575=$J$5),$J$5,$J$4),TRUE,IF(OR(J1575=$J$7,J1575=$J$6),$J$7,$J$6))</f>
        <v>Do nothing</v>
      </c>
      <c r="K1576" t="str">
        <f t="shared" si="335"/>
        <v>Null</v>
      </c>
      <c r="L1576" t="str">
        <f t="shared" si="336"/>
        <v>Null</v>
      </c>
      <c r="M1576" s="7">
        <f t="shared" si="324"/>
        <v>0</v>
      </c>
      <c r="N1576" s="7">
        <f t="shared" si="325"/>
        <v>0</v>
      </c>
      <c r="O1576" s="10">
        <f t="shared" si="326"/>
        <v>0</v>
      </c>
      <c r="P1576" s="4">
        <f t="shared" si="337"/>
        <v>86.98450533333326</v>
      </c>
      <c r="Q1576" s="19">
        <f t="shared" si="327"/>
        <v>86.98450533333326</v>
      </c>
      <c r="R1576" s="2">
        <f t="shared" si="328"/>
        <v>0</v>
      </c>
      <c r="S1576" s="2">
        <f t="shared" si="329"/>
        <v>0</v>
      </c>
      <c r="T1576" s="19">
        <f t="shared" si="330"/>
        <v>86.98450533333326</v>
      </c>
      <c r="U1576" s="19">
        <f t="shared" si="338"/>
        <v>0</v>
      </c>
      <c r="V1576">
        <f t="shared" si="331"/>
        <v>2016</v>
      </c>
    </row>
    <row r="1577" spans="1:22" x14ac:dyDescent="0.25">
      <c r="A1577" s="5">
        <v>1575</v>
      </c>
      <c r="B1577" s="1">
        <v>42536</v>
      </c>
      <c r="C1577" s="2">
        <v>156.96322599999999</v>
      </c>
      <c r="D1577" s="2">
        <v>118.896271</v>
      </c>
      <c r="E1577" s="9">
        <f t="shared" si="332"/>
        <v>-1.1442158052372804</v>
      </c>
      <c r="F1577" s="2">
        <f t="array" ref="F1577:G1577">LINEST(C1477:C1576,D1477:D1576)</f>
        <v>0.83041385447050742</v>
      </c>
      <c r="G1577" s="2">
        <v>59.374331121957255</v>
      </c>
      <c r="H1577" s="2">
        <f t="shared" si="333"/>
        <v>158.10744180523727</v>
      </c>
      <c r="I1577" s="4">
        <f t="shared" si="334"/>
        <v>-6.7425290389081433E-2</v>
      </c>
      <c r="J1577" t="str">
        <f>_xlfn.IFS(I1577&gt;Backtesting!$H$15,IF(OR(J1576=$J$3,J1576=$J$5),$J$5,$J$3),I1577&lt;-Backtesting!$H$15,IF(OR(J1576=$J$4,J1576=$J$5),$J$5,$J$4),TRUE,IF(OR(J1576=$J$7,J1576=$J$6),$J$7,$J$6))</f>
        <v>Do nothing</v>
      </c>
      <c r="K1577" t="str">
        <f t="shared" si="335"/>
        <v>Null</v>
      </c>
      <c r="L1577" t="str">
        <f t="shared" si="336"/>
        <v>Null</v>
      </c>
      <c r="M1577" s="7">
        <f t="shared" si="324"/>
        <v>0</v>
      </c>
      <c r="N1577" s="7">
        <f t="shared" si="325"/>
        <v>0</v>
      </c>
      <c r="O1577" s="10">
        <f t="shared" si="326"/>
        <v>0</v>
      </c>
      <c r="P1577" s="4">
        <f t="shared" si="337"/>
        <v>86.98450533333326</v>
      </c>
      <c r="Q1577" s="19">
        <f t="shared" si="327"/>
        <v>86.98450533333326</v>
      </c>
      <c r="R1577" s="2">
        <f t="shared" si="328"/>
        <v>0</v>
      </c>
      <c r="S1577" s="2">
        <f t="shared" si="329"/>
        <v>0</v>
      </c>
      <c r="T1577" s="19">
        <f t="shared" si="330"/>
        <v>86.98450533333326</v>
      </c>
      <c r="U1577" s="19">
        <f t="shared" si="338"/>
        <v>0</v>
      </c>
      <c r="V1577">
        <f t="shared" si="331"/>
        <v>2016</v>
      </c>
    </row>
    <row r="1578" spans="1:22" x14ac:dyDescent="0.25">
      <c r="A1578" s="5">
        <v>1576</v>
      </c>
      <c r="B1578" s="1">
        <v>42537</v>
      </c>
      <c r="C1578" s="2">
        <v>152.27778599999999</v>
      </c>
      <c r="D1578" s="2">
        <v>116.25412799999999</v>
      </c>
      <c r="E1578" s="9">
        <f t="shared" si="332"/>
        <v>-3.6060272608864352</v>
      </c>
      <c r="F1578" s="2">
        <f t="array" ref="F1578:G1578">LINEST(C1478:C1577,D1478:D1577)</f>
        <v>0.83792704115436245</v>
      </c>
      <c r="G1578" s="2">
        <v>58.471335763865923</v>
      </c>
      <c r="H1578" s="2">
        <f t="shared" si="333"/>
        <v>155.88381326088643</v>
      </c>
      <c r="I1578" s="4">
        <f t="shared" si="334"/>
        <v>-0.66766482171626507</v>
      </c>
      <c r="J1578" t="str">
        <f>_xlfn.IFS(I1578&gt;Backtesting!$H$15,IF(OR(J1577=$J$3,J1577=$J$5),$J$5,$J$3),I1578&lt;-Backtesting!$H$15,IF(OR(J1577=$J$4,J1577=$J$5),$J$5,$J$4),TRUE,IF(OR(J1577=$J$7,J1577=$J$6),$J$7,$J$6))</f>
        <v>Do nothing</v>
      </c>
      <c r="K1578" t="str">
        <f t="shared" si="335"/>
        <v>Null</v>
      </c>
      <c r="L1578" t="str">
        <f t="shared" si="336"/>
        <v>Null</v>
      </c>
      <c r="M1578" s="7">
        <f t="shared" si="324"/>
        <v>0</v>
      </c>
      <c r="N1578" s="7">
        <f t="shared" si="325"/>
        <v>0</v>
      </c>
      <c r="O1578" s="10">
        <f t="shared" si="326"/>
        <v>0</v>
      </c>
      <c r="P1578" s="4">
        <f t="shared" si="337"/>
        <v>86.98450533333326</v>
      </c>
      <c r="Q1578" s="19">
        <f t="shared" si="327"/>
        <v>86.98450533333326</v>
      </c>
      <c r="R1578" s="2">
        <f t="shared" si="328"/>
        <v>0</v>
      </c>
      <c r="S1578" s="2">
        <f t="shared" si="329"/>
        <v>0</v>
      </c>
      <c r="T1578" s="19">
        <f t="shared" si="330"/>
        <v>86.98450533333326</v>
      </c>
      <c r="U1578" s="19">
        <f t="shared" si="338"/>
        <v>0</v>
      </c>
      <c r="V1578">
        <f t="shared" si="331"/>
        <v>2016</v>
      </c>
    </row>
    <row r="1579" spans="1:22" x14ac:dyDescent="0.25">
      <c r="A1579" s="5">
        <v>1577</v>
      </c>
      <c r="B1579" s="1">
        <v>42538</v>
      </c>
      <c r="C1579" s="2">
        <v>152.74632299999999</v>
      </c>
      <c r="D1579" s="2">
        <v>118.015556</v>
      </c>
      <c r="E1579" s="9">
        <f t="shared" si="332"/>
        <v>-4.578274354115166</v>
      </c>
      <c r="F1579" s="2">
        <f t="array" ref="F1579:G1579">LINEST(C1479:C1578,D1479:D1578)</f>
        <v>0.84304178061863877</v>
      </c>
      <c r="G1579" s="2">
        <v>57.832552883176461</v>
      </c>
      <c r="H1579" s="2">
        <f t="shared" si="333"/>
        <v>157.32459735411516</v>
      </c>
      <c r="I1579" s="4">
        <f t="shared" si="334"/>
        <v>-0.91004388110043577</v>
      </c>
      <c r="J1579" t="str">
        <f>_xlfn.IFS(I1579&gt;Backtesting!$H$15,IF(OR(J1578=$J$3,J1578=$J$5),$J$5,$J$3),I1579&lt;-Backtesting!$H$15,IF(OR(J1578=$J$4,J1578=$J$5),$J$5,$J$4),TRUE,IF(OR(J1578=$J$7,J1578=$J$6),$J$7,$J$6))</f>
        <v>Do nothing</v>
      </c>
      <c r="K1579" t="str">
        <f t="shared" si="335"/>
        <v>Null</v>
      </c>
      <c r="L1579" t="str">
        <f t="shared" si="336"/>
        <v>Null</v>
      </c>
      <c r="M1579" s="7">
        <f t="shared" si="324"/>
        <v>0</v>
      </c>
      <c r="N1579" s="7">
        <f t="shared" si="325"/>
        <v>0</v>
      </c>
      <c r="O1579" s="10">
        <f t="shared" si="326"/>
        <v>0</v>
      </c>
      <c r="P1579" s="4">
        <f t="shared" si="337"/>
        <v>86.98450533333326</v>
      </c>
      <c r="Q1579" s="19">
        <f t="shared" si="327"/>
        <v>86.98450533333326</v>
      </c>
      <c r="R1579" s="2">
        <f t="shared" si="328"/>
        <v>0</v>
      </c>
      <c r="S1579" s="2">
        <f t="shared" si="329"/>
        <v>0</v>
      </c>
      <c r="T1579" s="19">
        <f t="shared" si="330"/>
        <v>86.98450533333326</v>
      </c>
      <c r="U1579" s="19">
        <f t="shared" si="338"/>
        <v>0</v>
      </c>
      <c r="V1579">
        <f t="shared" si="331"/>
        <v>2016</v>
      </c>
    </row>
    <row r="1580" spans="1:22" x14ac:dyDescent="0.25">
      <c r="A1580" s="5">
        <v>1578</v>
      </c>
      <c r="B1580" s="1">
        <v>42541</v>
      </c>
      <c r="C1580" s="2">
        <v>150.872131</v>
      </c>
      <c r="D1580" s="2">
        <v>118.45591</v>
      </c>
      <c r="E1580" s="9">
        <f t="shared" si="332"/>
        <v>-6.7690741211018803</v>
      </c>
      <c r="F1580" s="2">
        <f t="array" ref="F1580:G1580">LINEST(C1480:C1579,D1480:D1579)</f>
        <v>0.83974720691341853</v>
      </c>
      <c r="G1580" s="2">
        <v>58.168185556214596</v>
      </c>
      <c r="H1580" s="2">
        <f t="shared" si="333"/>
        <v>157.64120512110188</v>
      </c>
      <c r="I1580" s="4">
        <f t="shared" si="334"/>
        <v>-1.4812492233725292</v>
      </c>
      <c r="J1580" t="str">
        <f>_xlfn.IFS(I1580&gt;Backtesting!$H$15,IF(OR(J1579=$J$3,J1579=$J$5),$J$5,$J$3),I1580&lt;-Backtesting!$H$15,IF(OR(J1579=$J$4,J1579=$J$5),$J$5,$J$4),TRUE,IF(OR(J1579=$J$7,J1579=$J$6),$J$7,$J$6))</f>
        <v>Do nothing</v>
      </c>
      <c r="K1580" t="str">
        <f t="shared" si="335"/>
        <v>Null</v>
      </c>
      <c r="L1580" t="str">
        <f t="shared" si="336"/>
        <v>Null</v>
      </c>
      <c r="M1580" s="7">
        <f t="shared" si="324"/>
        <v>0</v>
      </c>
      <c r="N1580" s="7">
        <f t="shared" si="325"/>
        <v>0</v>
      </c>
      <c r="O1580" s="10">
        <f t="shared" si="326"/>
        <v>0</v>
      </c>
      <c r="P1580" s="4">
        <f t="shared" si="337"/>
        <v>86.98450533333326</v>
      </c>
      <c r="Q1580" s="19">
        <f t="shared" si="327"/>
        <v>86.98450533333326</v>
      </c>
      <c r="R1580" s="2">
        <f t="shared" si="328"/>
        <v>0</v>
      </c>
      <c r="S1580" s="2">
        <f t="shared" si="329"/>
        <v>0</v>
      </c>
      <c r="T1580" s="19">
        <f t="shared" si="330"/>
        <v>86.98450533333326</v>
      </c>
      <c r="U1580" s="19">
        <f t="shared" si="338"/>
        <v>0</v>
      </c>
      <c r="V1580">
        <f t="shared" si="331"/>
        <v>2016</v>
      </c>
    </row>
    <row r="1581" spans="1:22" x14ac:dyDescent="0.25">
      <c r="A1581" s="5">
        <v>1579</v>
      </c>
      <c r="B1581" s="1">
        <v>42542</v>
      </c>
      <c r="C1581" s="2">
        <v>153.68339499999999</v>
      </c>
      <c r="D1581" s="2">
        <v>117.13484200000001</v>
      </c>
      <c r="E1581" s="9">
        <f t="shared" si="332"/>
        <v>-2.7579270580589252</v>
      </c>
      <c r="F1581" s="2">
        <f t="array" ref="F1581:G1581">LINEST(C1481:C1580,D1481:D1580)</f>
        <v>0.85298506640980709</v>
      </c>
      <c r="G1581" s="2">
        <v>56.52705107578663</v>
      </c>
      <c r="H1581" s="2">
        <f t="shared" si="333"/>
        <v>156.44132205805892</v>
      </c>
      <c r="I1581" s="4">
        <f t="shared" si="334"/>
        <v>-0.38090150958932684</v>
      </c>
      <c r="J1581" t="str">
        <f>_xlfn.IFS(I1581&gt;Backtesting!$H$15,IF(OR(J1580=$J$3,J1580=$J$5),$J$5,$J$3),I1581&lt;-Backtesting!$H$15,IF(OR(J1580=$J$4,J1580=$J$5),$J$5,$J$4),TRUE,IF(OR(J1580=$J$7,J1580=$J$6),$J$7,$J$6))</f>
        <v>Do nothing</v>
      </c>
      <c r="K1581" t="str">
        <f t="shared" si="335"/>
        <v>Null</v>
      </c>
      <c r="L1581" t="str">
        <f t="shared" si="336"/>
        <v>Null</v>
      </c>
      <c r="M1581" s="7">
        <f t="shared" si="324"/>
        <v>0</v>
      </c>
      <c r="N1581" s="7">
        <f t="shared" si="325"/>
        <v>0</v>
      </c>
      <c r="O1581" s="10">
        <f t="shared" si="326"/>
        <v>0</v>
      </c>
      <c r="P1581" s="4">
        <f t="shared" si="337"/>
        <v>86.98450533333326</v>
      </c>
      <c r="Q1581" s="19">
        <f t="shared" si="327"/>
        <v>86.98450533333326</v>
      </c>
      <c r="R1581" s="2">
        <f t="shared" si="328"/>
        <v>0</v>
      </c>
      <c r="S1581" s="2">
        <f t="shared" si="329"/>
        <v>0</v>
      </c>
      <c r="T1581" s="19">
        <f t="shared" si="330"/>
        <v>86.98450533333326</v>
      </c>
      <c r="U1581" s="19">
        <f t="shared" si="338"/>
        <v>0</v>
      </c>
      <c r="V1581">
        <f t="shared" si="331"/>
        <v>2016</v>
      </c>
    </row>
    <row r="1582" spans="1:22" x14ac:dyDescent="0.25">
      <c r="A1582" s="5">
        <v>1580</v>
      </c>
      <c r="B1582" s="1">
        <v>42543</v>
      </c>
      <c r="C1582" s="2">
        <v>153.68339499999999</v>
      </c>
      <c r="D1582" s="2">
        <v>115.813782</v>
      </c>
      <c r="E1582" s="9">
        <f t="shared" si="332"/>
        <v>-1.5476721442830979</v>
      </c>
      <c r="F1582" s="2">
        <f t="array" ref="F1582:G1582">LINEST(C1482:C1581,D1482:D1581)</f>
        <v>0.87940948023033561</v>
      </c>
      <c r="G1582" s="2">
        <v>53.383329312153677</v>
      </c>
      <c r="H1582" s="2">
        <f t="shared" si="333"/>
        <v>155.23106714428309</v>
      </c>
      <c r="I1582" s="4">
        <f t="shared" si="334"/>
        <v>-1.6373774818901277E-2</v>
      </c>
      <c r="J1582" t="str">
        <f>_xlfn.IFS(I1582&gt;Backtesting!$H$15,IF(OR(J1581=$J$3,J1581=$J$5),$J$5,$J$3),I1582&lt;-Backtesting!$H$15,IF(OR(J1581=$J$4,J1581=$J$5),$J$5,$J$4),TRUE,IF(OR(J1581=$J$7,J1581=$J$6),$J$7,$J$6))</f>
        <v>Do nothing</v>
      </c>
      <c r="K1582" t="str">
        <f t="shared" si="335"/>
        <v>Null</v>
      </c>
      <c r="L1582" t="str">
        <f t="shared" si="336"/>
        <v>Null</v>
      </c>
      <c r="M1582" s="7">
        <f t="shared" si="324"/>
        <v>0</v>
      </c>
      <c r="N1582" s="7">
        <f t="shared" si="325"/>
        <v>0</v>
      </c>
      <c r="O1582" s="10">
        <f t="shared" si="326"/>
        <v>0</v>
      </c>
      <c r="P1582" s="4">
        <f t="shared" si="337"/>
        <v>86.98450533333326</v>
      </c>
      <c r="Q1582" s="19">
        <f t="shared" si="327"/>
        <v>86.98450533333326</v>
      </c>
      <c r="R1582" s="2">
        <f t="shared" si="328"/>
        <v>0</v>
      </c>
      <c r="S1582" s="2">
        <f t="shared" si="329"/>
        <v>0</v>
      </c>
      <c r="T1582" s="19">
        <f t="shared" si="330"/>
        <v>86.98450533333326</v>
      </c>
      <c r="U1582" s="19">
        <f t="shared" si="338"/>
        <v>0</v>
      </c>
      <c r="V1582">
        <f t="shared" si="331"/>
        <v>2016</v>
      </c>
    </row>
    <row r="1583" spans="1:22" x14ac:dyDescent="0.25">
      <c r="A1583" s="5">
        <v>1581</v>
      </c>
      <c r="B1583" s="1">
        <v>42544</v>
      </c>
      <c r="C1583" s="2">
        <v>158.36888099999999</v>
      </c>
      <c r="D1583" s="2">
        <v>118.896271</v>
      </c>
      <c r="E1583" s="9">
        <f t="shared" si="332"/>
        <v>0.36283519021290545</v>
      </c>
      <c r="F1583" s="2">
        <f t="array" ref="F1583:G1583">LINEST(C1483:C1582,D1483:D1582)</f>
        <v>0.9436663929597956</v>
      </c>
      <c r="G1583" s="2">
        <v>45.80763061884673</v>
      </c>
      <c r="H1583" s="2">
        <f t="shared" si="333"/>
        <v>158.00604580978708</v>
      </c>
      <c r="I1583" s="4">
        <f t="shared" si="334"/>
        <v>0.64526902019144794</v>
      </c>
      <c r="J1583" t="str">
        <f>_xlfn.IFS(I1583&gt;Backtesting!$H$15,IF(OR(J1582=$J$3,J1582=$J$5),$J$5,$J$3),I1583&lt;-Backtesting!$H$15,IF(OR(J1582=$J$4,J1582=$J$5),$J$5,$J$4),TRUE,IF(OR(J1582=$J$7,J1582=$J$6),$J$7,$J$6))</f>
        <v>Do nothing</v>
      </c>
      <c r="K1583" t="str">
        <f t="shared" si="335"/>
        <v>Null</v>
      </c>
      <c r="L1583" t="str">
        <f t="shared" si="336"/>
        <v>Null</v>
      </c>
      <c r="M1583" s="7">
        <f t="shared" si="324"/>
        <v>0</v>
      </c>
      <c r="N1583" s="7">
        <f t="shared" si="325"/>
        <v>0</v>
      </c>
      <c r="O1583" s="10">
        <f t="shared" si="326"/>
        <v>0</v>
      </c>
      <c r="P1583" s="4">
        <f t="shared" si="337"/>
        <v>86.98450533333326</v>
      </c>
      <c r="Q1583" s="19">
        <f t="shared" si="327"/>
        <v>86.98450533333326</v>
      </c>
      <c r="R1583" s="2">
        <f t="shared" si="328"/>
        <v>0</v>
      </c>
      <c r="S1583" s="2">
        <f t="shared" si="329"/>
        <v>0</v>
      </c>
      <c r="T1583" s="19">
        <f t="shared" si="330"/>
        <v>86.98450533333326</v>
      </c>
      <c r="U1583" s="19">
        <f t="shared" si="338"/>
        <v>0</v>
      </c>
      <c r="V1583">
        <f t="shared" si="331"/>
        <v>2016</v>
      </c>
    </row>
    <row r="1584" spans="1:22" x14ac:dyDescent="0.25">
      <c r="A1584" s="5">
        <v>1582</v>
      </c>
      <c r="B1584" s="1">
        <v>42545</v>
      </c>
      <c r="C1584" s="2">
        <v>155.55758700000001</v>
      </c>
      <c r="D1584" s="2">
        <v>116.25412799999999</v>
      </c>
      <c r="E1584" s="9">
        <f t="shared" si="332"/>
        <v>0.12053678291749748</v>
      </c>
      <c r="F1584" s="2">
        <f t="array" ref="F1584:G1584">LINEST(C1484:C1583,D1484:D1583)</f>
        <v>0.98775606462685939</v>
      </c>
      <c r="G1584" s="2">
        <v>40.606330247175336</v>
      </c>
      <c r="H1584" s="2">
        <f t="shared" si="333"/>
        <v>155.43705021708251</v>
      </c>
      <c r="I1584" s="4">
        <f t="shared" si="334"/>
        <v>0.62862314372161154</v>
      </c>
      <c r="J1584" t="str">
        <f>_xlfn.IFS(I1584&gt;Backtesting!$H$15,IF(OR(J1583=$J$3,J1583=$J$5),$J$5,$J$3),I1584&lt;-Backtesting!$H$15,IF(OR(J1583=$J$4,J1583=$J$5),$J$5,$J$4),TRUE,IF(OR(J1583=$J$7,J1583=$J$6),$J$7,$J$6))</f>
        <v>Do nothing</v>
      </c>
      <c r="K1584" t="str">
        <f t="shared" si="335"/>
        <v>Null</v>
      </c>
      <c r="L1584" t="str">
        <f t="shared" si="336"/>
        <v>Null</v>
      </c>
      <c r="M1584" s="7">
        <f t="shared" si="324"/>
        <v>0</v>
      </c>
      <c r="N1584" s="7">
        <f t="shared" si="325"/>
        <v>0</v>
      </c>
      <c r="O1584" s="10">
        <f t="shared" si="326"/>
        <v>0</v>
      </c>
      <c r="P1584" s="4">
        <f t="shared" si="337"/>
        <v>86.98450533333326</v>
      </c>
      <c r="Q1584" s="19">
        <f t="shared" si="327"/>
        <v>86.98450533333326</v>
      </c>
      <c r="R1584" s="2">
        <f t="shared" si="328"/>
        <v>0</v>
      </c>
      <c r="S1584" s="2">
        <f t="shared" si="329"/>
        <v>0</v>
      </c>
      <c r="T1584" s="19">
        <f t="shared" si="330"/>
        <v>86.98450533333326</v>
      </c>
      <c r="U1584" s="19">
        <f t="shared" si="338"/>
        <v>0</v>
      </c>
      <c r="V1584">
        <f t="shared" si="331"/>
        <v>2016</v>
      </c>
    </row>
    <row r="1585" spans="1:22" x14ac:dyDescent="0.25">
      <c r="A1585" s="5">
        <v>1583</v>
      </c>
      <c r="B1585" s="1">
        <v>42548</v>
      </c>
      <c r="C1585" s="2">
        <v>156.49468999999999</v>
      </c>
      <c r="D1585" s="2">
        <v>117.575203</v>
      </c>
      <c r="E1585" s="9">
        <f t="shared" si="332"/>
        <v>-0.23975175910200619</v>
      </c>
      <c r="F1585" s="2">
        <f t="array" ref="F1585:G1585">LINEST(C1485:C1584,D1485:D1584)</f>
        <v>1.0042634019060321</v>
      </c>
      <c r="G1585" s="2">
        <v>38.657968414529677</v>
      </c>
      <c r="H1585" s="2">
        <f t="shared" si="333"/>
        <v>156.734441759102</v>
      </c>
      <c r="I1585" s="4">
        <f t="shared" si="334"/>
        <v>0.52045775570175745</v>
      </c>
      <c r="J1585" t="str">
        <f>_xlfn.IFS(I1585&gt;Backtesting!$H$15,IF(OR(J1584=$J$3,J1584=$J$5),$J$5,$J$3),I1585&lt;-Backtesting!$H$15,IF(OR(J1584=$J$4,J1584=$J$5),$J$5,$J$4),TRUE,IF(OR(J1584=$J$7,J1584=$J$6),$J$7,$J$6))</f>
        <v>Do nothing</v>
      </c>
      <c r="K1585" t="str">
        <f t="shared" si="335"/>
        <v>Null</v>
      </c>
      <c r="L1585" t="str">
        <f t="shared" si="336"/>
        <v>Null</v>
      </c>
      <c r="M1585" s="7">
        <f t="shared" si="324"/>
        <v>0</v>
      </c>
      <c r="N1585" s="7">
        <f t="shared" si="325"/>
        <v>0</v>
      </c>
      <c r="O1585" s="10">
        <f t="shared" si="326"/>
        <v>0</v>
      </c>
      <c r="P1585" s="4">
        <f t="shared" si="337"/>
        <v>86.98450533333326</v>
      </c>
      <c r="Q1585" s="19">
        <f t="shared" si="327"/>
        <v>86.98450533333326</v>
      </c>
      <c r="R1585" s="2">
        <f t="shared" si="328"/>
        <v>0</v>
      </c>
      <c r="S1585" s="2">
        <f t="shared" si="329"/>
        <v>0</v>
      </c>
      <c r="T1585" s="19">
        <f t="shared" si="330"/>
        <v>86.98450533333326</v>
      </c>
      <c r="U1585" s="19">
        <f t="shared" si="338"/>
        <v>0</v>
      </c>
      <c r="V1585">
        <f t="shared" si="331"/>
        <v>2016</v>
      </c>
    </row>
    <row r="1586" spans="1:22" x14ac:dyDescent="0.25">
      <c r="A1586" s="5">
        <v>1584</v>
      </c>
      <c r="B1586" s="1">
        <v>42549</v>
      </c>
      <c r="C1586" s="2">
        <v>158.837433</v>
      </c>
      <c r="D1586" s="2">
        <v>119.776993</v>
      </c>
      <c r="E1586" s="9">
        <f t="shared" si="332"/>
        <v>-0.15256478005298391</v>
      </c>
      <c r="F1586" s="2">
        <f t="array" ref="F1586:G1586">LINEST(C1486:C1585,D1486:D1585)</f>
        <v>1.0314273874302959</v>
      </c>
      <c r="G1586" s="2">
        <v>35.448726815806126</v>
      </c>
      <c r="H1586" s="2">
        <f t="shared" si="333"/>
        <v>158.98999778005299</v>
      </c>
      <c r="I1586" s="4">
        <f t="shared" si="334"/>
        <v>0.57381823069697391</v>
      </c>
      <c r="J1586" t="str">
        <f>_xlfn.IFS(I1586&gt;Backtesting!$H$15,IF(OR(J1585=$J$3,J1585=$J$5),$J$5,$J$3),I1586&lt;-Backtesting!$H$15,IF(OR(J1585=$J$4,J1585=$J$5),$J$5,$J$4),TRUE,IF(OR(J1585=$J$7,J1585=$J$6),$J$7,$J$6))</f>
        <v>Do nothing</v>
      </c>
      <c r="K1586" t="str">
        <f t="shared" si="335"/>
        <v>Null</v>
      </c>
      <c r="L1586" t="str">
        <f t="shared" si="336"/>
        <v>Null</v>
      </c>
      <c r="M1586" s="7">
        <f t="shared" si="324"/>
        <v>0</v>
      </c>
      <c r="N1586" s="7">
        <f t="shared" si="325"/>
        <v>0</v>
      </c>
      <c r="O1586" s="10">
        <f t="shared" si="326"/>
        <v>0</v>
      </c>
      <c r="P1586" s="4">
        <f t="shared" si="337"/>
        <v>86.98450533333326</v>
      </c>
      <c r="Q1586" s="19">
        <f t="shared" si="327"/>
        <v>86.98450533333326</v>
      </c>
      <c r="R1586" s="2">
        <f t="shared" si="328"/>
        <v>0</v>
      </c>
      <c r="S1586" s="2">
        <f t="shared" si="329"/>
        <v>0</v>
      </c>
      <c r="T1586" s="19">
        <f t="shared" si="330"/>
        <v>86.98450533333326</v>
      </c>
      <c r="U1586" s="19">
        <f t="shared" si="338"/>
        <v>0</v>
      </c>
      <c r="V1586">
        <f t="shared" si="331"/>
        <v>2016</v>
      </c>
    </row>
    <row r="1587" spans="1:22" x14ac:dyDescent="0.25">
      <c r="A1587" s="5">
        <v>1585</v>
      </c>
      <c r="B1587" s="1">
        <v>42550</v>
      </c>
      <c r="C1587" s="2">
        <v>163.522873</v>
      </c>
      <c r="D1587" s="2">
        <v>122.85947400000001</v>
      </c>
      <c r="E1587" s="9">
        <f t="shared" si="332"/>
        <v>1.2720417248318654</v>
      </c>
      <c r="F1587" s="2">
        <f t="array" ref="F1587:G1587">LINEST(C1487:C1586,D1487:D1586)</f>
        <v>1.0508361091243441</v>
      </c>
      <c r="G1587" s="2">
        <v>33.145659647944626</v>
      </c>
      <c r="H1587" s="2">
        <f t="shared" si="333"/>
        <v>162.25083127516814</v>
      </c>
      <c r="I1587" s="4">
        <f t="shared" si="334"/>
        <v>1.0849183319250346</v>
      </c>
      <c r="J1587" t="str">
        <f>_xlfn.IFS(I1587&gt;Backtesting!$H$15,IF(OR(J1586=$J$3,J1586=$J$5),$J$5,$J$3),I1587&lt;-Backtesting!$H$15,IF(OR(J1586=$J$4,J1586=$J$5),$J$5,$J$4),TRUE,IF(OR(J1586=$J$7,J1586=$J$6),$J$7,$J$6))</f>
        <v>Do nothing</v>
      </c>
      <c r="K1587" t="str">
        <f t="shared" si="335"/>
        <v>Null</v>
      </c>
      <c r="L1587" t="str">
        <f t="shared" si="336"/>
        <v>Null</v>
      </c>
      <c r="M1587" s="7">
        <f t="shared" si="324"/>
        <v>0</v>
      </c>
      <c r="N1587" s="7">
        <f t="shared" si="325"/>
        <v>0</v>
      </c>
      <c r="O1587" s="10">
        <f t="shared" si="326"/>
        <v>0</v>
      </c>
      <c r="P1587" s="4">
        <f t="shared" si="337"/>
        <v>86.98450533333326</v>
      </c>
      <c r="Q1587" s="19">
        <f t="shared" si="327"/>
        <v>86.98450533333326</v>
      </c>
      <c r="R1587" s="2">
        <f t="shared" si="328"/>
        <v>0</v>
      </c>
      <c r="S1587" s="2">
        <f t="shared" si="329"/>
        <v>0</v>
      </c>
      <c r="T1587" s="19">
        <f t="shared" si="330"/>
        <v>86.98450533333326</v>
      </c>
      <c r="U1587" s="19">
        <f t="shared" si="338"/>
        <v>0</v>
      </c>
      <c r="V1587">
        <f t="shared" si="331"/>
        <v>2016</v>
      </c>
    </row>
    <row r="1588" spans="1:22" x14ac:dyDescent="0.25">
      <c r="A1588" s="5">
        <v>1586</v>
      </c>
      <c r="B1588" s="1">
        <v>42551</v>
      </c>
      <c r="C1588" s="2">
        <v>159.305969</v>
      </c>
      <c r="D1588" s="2">
        <v>122.419113</v>
      </c>
      <c r="E1588" s="9">
        <f t="shared" si="332"/>
        <v>-2.5718179707022841</v>
      </c>
      <c r="F1588" s="2">
        <f t="array" ref="F1588:G1588">LINEST(C1488:C1587,D1488:D1587)</f>
        <v>1.0717735361007799</v>
      </c>
      <c r="G1588" s="2">
        <v>30.672221344371323</v>
      </c>
      <c r="H1588" s="2">
        <f t="shared" si="333"/>
        <v>161.87778697070229</v>
      </c>
      <c r="I1588" s="4">
        <f t="shared" si="334"/>
        <v>-0.26668659782283594</v>
      </c>
      <c r="J1588" t="str">
        <f>_xlfn.IFS(I1588&gt;Backtesting!$H$15,IF(OR(J1587=$J$3,J1587=$J$5),$J$5,$J$3),I1588&lt;-Backtesting!$H$15,IF(OR(J1587=$J$4,J1587=$J$5),$J$5,$J$4),TRUE,IF(OR(J1587=$J$7,J1587=$J$6),$J$7,$J$6))</f>
        <v>Do nothing</v>
      </c>
      <c r="K1588" t="str">
        <f t="shared" si="335"/>
        <v>Null</v>
      </c>
      <c r="L1588" t="str">
        <f t="shared" si="336"/>
        <v>Null</v>
      </c>
      <c r="M1588" s="7">
        <f t="shared" ref="M1588:M1651" si="339">_xlfn.IFS(L1587="Null",_xlfn.IFS(L1588="KBANK",C1588,L1588="SCB",D1588,TRUE,0),AND(L1587="KBANK",L1588="Null"),D1588,AND(L1587="SCB",L1588="Null"),C1588,TRUE,0)</f>
        <v>0</v>
      </c>
      <c r="N1588" s="7">
        <f t="shared" ref="N1588:N1651" si="340">_xlfn.IFS(K1587="Null",_xlfn.IFS(K1588="KBANK",-C1588,K1588="SCB",-D1588,TRUE,0),AND(K1587="KBANK",K1588="Null"),-D1588,AND(K1587="SCB",K1588="Null"),-C1588,TRUE,0)</f>
        <v>0</v>
      </c>
      <c r="O1588" s="10">
        <f t="shared" ref="O1588:O1651" si="341">SUM(M1588:N1588)</f>
        <v>0</v>
      </c>
      <c r="P1588" s="4">
        <f t="shared" si="337"/>
        <v>86.98450533333326</v>
      </c>
      <c r="Q1588" s="19">
        <f t="shared" si="327"/>
        <v>86.98450533333326</v>
      </c>
      <c r="R1588" s="2">
        <f t="shared" si="328"/>
        <v>0</v>
      </c>
      <c r="S1588" s="2">
        <f t="shared" si="329"/>
        <v>0</v>
      </c>
      <c r="T1588" s="19">
        <f t="shared" si="330"/>
        <v>86.98450533333326</v>
      </c>
      <c r="U1588" s="19">
        <f t="shared" si="338"/>
        <v>0</v>
      </c>
      <c r="V1588">
        <f t="shared" si="331"/>
        <v>2016</v>
      </c>
    </row>
    <row r="1589" spans="1:22" x14ac:dyDescent="0.25">
      <c r="A1589" s="5">
        <v>1587</v>
      </c>
      <c r="B1589" s="1">
        <v>42555</v>
      </c>
      <c r="C1589" s="2">
        <v>166.33416700000001</v>
      </c>
      <c r="D1589" s="2">
        <v>126.822701</v>
      </c>
      <c r="E1589" s="9">
        <f t="shared" si="332"/>
        <v>-0.28878597552002816</v>
      </c>
      <c r="F1589" s="2">
        <f t="array" ref="F1589:G1589">LINEST(C1489:C1588,D1489:D1588)</f>
        <v>1.0829608654879175</v>
      </c>
      <c r="G1589" s="2">
        <v>29.278930937044677</v>
      </c>
      <c r="H1589" s="2">
        <f t="shared" si="333"/>
        <v>166.62295297552004</v>
      </c>
      <c r="I1589" s="4">
        <f t="shared" si="334"/>
        <v>0.5584088171413214</v>
      </c>
      <c r="J1589" t="str">
        <f>_xlfn.IFS(I1589&gt;Backtesting!$H$15,IF(OR(J1588=$J$3,J1588=$J$5),$J$5,$J$3),I1589&lt;-Backtesting!$H$15,IF(OR(J1588=$J$4,J1588=$J$5),$J$5,$J$4),TRUE,IF(OR(J1588=$J$7,J1588=$J$6),$J$7,$J$6))</f>
        <v>Do nothing</v>
      </c>
      <c r="K1589" t="str">
        <f t="shared" si="335"/>
        <v>Null</v>
      </c>
      <c r="L1589" t="str">
        <f t="shared" si="336"/>
        <v>Null</v>
      </c>
      <c r="M1589" s="7">
        <f t="shared" si="339"/>
        <v>0</v>
      </c>
      <c r="N1589" s="7">
        <f t="shared" si="340"/>
        <v>0</v>
      </c>
      <c r="O1589" s="10">
        <f t="shared" si="341"/>
        <v>0</v>
      </c>
      <c r="P1589" s="4">
        <f t="shared" si="337"/>
        <v>86.98450533333326</v>
      </c>
      <c r="Q1589" s="19">
        <f t="shared" si="327"/>
        <v>86.98450533333326</v>
      </c>
      <c r="R1589" s="2">
        <f t="shared" si="328"/>
        <v>0</v>
      </c>
      <c r="S1589" s="2">
        <f t="shared" si="329"/>
        <v>0</v>
      </c>
      <c r="T1589" s="19">
        <f t="shared" si="330"/>
        <v>86.98450533333326</v>
      </c>
      <c r="U1589" s="19">
        <f t="shared" si="338"/>
        <v>0</v>
      </c>
      <c r="V1589">
        <f t="shared" si="331"/>
        <v>2016</v>
      </c>
    </row>
    <row r="1590" spans="1:22" x14ac:dyDescent="0.25">
      <c r="A1590" s="5">
        <v>1588</v>
      </c>
      <c r="B1590" s="1">
        <v>42556</v>
      </c>
      <c r="C1590" s="2">
        <v>168.208359</v>
      </c>
      <c r="D1590" s="2">
        <v>126.822701</v>
      </c>
      <c r="E1590" s="9">
        <f t="shared" si="332"/>
        <v>1.5698317423156993</v>
      </c>
      <c r="F1590" s="2">
        <f t="array" ref="F1590:G1590">LINEST(C1490:C1589,D1490:D1589)</f>
        <v>1.0877061080115931</v>
      </c>
      <c r="G1590" s="2">
        <v>28.692700745456321</v>
      </c>
      <c r="H1590" s="2">
        <f t="shared" si="333"/>
        <v>166.6385272576843</v>
      </c>
      <c r="I1590" s="4">
        <f t="shared" si="334"/>
        <v>1.2130718573115071</v>
      </c>
      <c r="J1590" t="str">
        <f>_xlfn.IFS(I1590&gt;Backtesting!$H$15,IF(OR(J1589=$J$3,J1589=$J$5),$J$5,$J$3),I1590&lt;-Backtesting!$H$15,IF(OR(J1589=$J$4,J1589=$J$5),$J$5,$J$4),TRUE,IF(OR(J1589=$J$7,J1589=$J$6),$J$7,$J$6))</f>
        <v>Do nothing</v>
      </c>
      <c r="K1590" t="str">
        <f t="shared" si="335"/>
        <v>Null</v>
      </c>
      <c r="L1590" t="str">
        <f t="shared" si="336"/>
        <v>Null</v>
      </c>
      <c r="M1590" s="7">
        <f t="shared" si="339"/>
        <v>0</v>
      </c>
      <c r="N1590" s="7">
        <f t="shared" si="340"/>
        <v>0</v>
      </c>
      <c r="O1590" s="10">
        <f t="shared" si="341"/>
        <v>0</v>
      </c>
      <c r="P1590" s="4">
        <f t="shared" si="337"/>
        <v>86.98450533333326</v>
      </c>
      <c r="Q1590" s="19">
        <f t="shared" ref="Q1590:Q1653" si="342">P1590+O1590</f>
        <v>86.98450533333326</v>
      </c>
      <c r="R1590" s="2">
        <f t="shared" ref="R1590:R1653" si="343">_xlfn.IFS(K1590="KBANK",C1590,K1590="SCB",D1590,K1590="Null",0)</f>
        <v>0</v>
      </c>
      <c r="S1590" s="2">
        <f t="shared" ref="S1590:S1653" si="344">_xlfn.IFS(L1590="KBANK",-C1590,L1590="SCB",-D1590,L1590="Null",0)</f>
        <v>0</v>
      </c>
      <c r="T1590" s="19">
        <f t="shared" ref="T1590:T1653" si="345">SUM(Q1590:S1590)</f>
        <v>86.98450533333326</v>
      </c>
      <c r="U1590" s="19">
        <f t="shared" si="338"/>
        <v>0</v>
      </c>
      <c r="V1590">
        <f t="shared" si="331"/>
        <v>2016</v>
      </c>
    </row>
    <row r="1591" spans="1:22" x14ac:dyDescent="0.25">
      <c r="A1591" s="5">
        <v>1589</v>
      </c>
      <c r="B1591" s="1">
        <v>42557</v>
      </c>
      <c r="C1591" s="2">
        <v>166.33416700000001</v>
      </c>
      <c r="D1591" s="2">
        <v>125.061256</v>
      </c>
      <c r="E1591" s="9">
        <f t="shared" si="332"/>
        <v>1.458626433193416</v>
      </c>
      <c r="F1591" s="2">
        <f t="array" ref="F1591:G1591">LINEST(C1491:C1590,D1491:D1590)</f>
        <v>1.1104289333007682</v>
      </c>
      <c r="G1591" s="2">
        <v>26.003903469472306</v>
      </c>
      <c r="H1591" s="2">
        <f t="shared" si="333"/>
        <v>164.87554056680659</v>
      </c>
      <c r="I1591" s="4">
        <f t="shared" si="334"/>
        <v>1.1652403608293616</v>
      </c>
      <c r="J1591" t="str">
        <f>_xlfn.IFS(I1591&gt;Backtesting!$H$15,IF(OR(J1590=$J$3,J1590=$J$5),$J$5,$J$3),I1591&lt;-Backtesting!$H$15,IF(OR(J1590=$J$4,J1590=$J$5),$J$5,$J$4),TRUE,IF(OR(J1590=$J$7,J1590=$J$6),$J$7,$J$6))</f>
        <v>Do nothing</v>
      </c>
      <c r="K1591" t="str">
        <f t="shared" si="335"/>
        <v>Null</v>
      </c>
      <c r="L1591" t="str">
        <f t="shared" si="336"/>
        <v>Null</v>
      </c>
      <c r="M1591" s="7">
        <f t="shared" si="339"/>
        <v>0</v>
      </c>
      <c r="N1591" s="7">
        <f t="shared" si="340"/>
        <v>0</v>
      </c>
      <c r="O1591" s="10">
        <f t="shared" si="341"/>
        <v>0</v>
      </c>
      <c r="P1591" s="4">
        <f t="shared" si="337"/>
        <v>86.98450533333326</v>
      </c>
      <c r="Q1591" s="19">
        <f t="shared" si="342"/>
        <v>86.98450533333326</v>
      </c>
      <c r="R1591" s="2">
        <f t="shared" si="343"/>
        <v>0</v>
      </c>
      <c r="S1591" s="2">
        <f t="shared" si="344"/>
        <v>0</v>
      </c>
      <c r="T1591" s="19">
        <f t="shared" si="345"/>
        <v>86.98450533333326</v>
      </c>
      <c r="U1591" s="19">
        <f t="shared" si="338"/>
        <v>0</v>
      </c>
      <c r="V1591">
        <f t="shared" si="331"/>
        <v>2016</v>
      </c>
    </row>
    <row r="1592" spans="1:22" x14ac:dyDescent="0.25">
      <c r="A1592" s="5">
        <v>1590</v>
      </c>
      <c r="B1592" s="1">
        <v>42558</v>
      </c>
      <c r="C1592" s="2">
        <v>165.86563100000001</v>
      </c>
      <c r="D1592" s="2">
        <v>127.70339199999999</v>
      </c>
      <c r="E1592" s="9">
        <f t="shared" si="332"/>
        <v>-2.112985836235481</v>
      </c>
      <c r="F1592" s="2">
        <f t="array" ref="F1592:G1592">LINEST(C1492:C1591,D1492:D1591)</f>
        <v>1.1286008402443135</v>
      </c>
      <c r="G1592" s="2">
        <v>23.852461322986557</v>
      </c>
      <c r="H1592" s="2">
        <f t="shared" si="333"/>
        <v>167.97861683623549</v>
      </c>
      <c r="I1592" s="4">
        <f t="shared" si="334"/>
        <v>-0.10220350569243541</v>
      </c>
      <c r="J1592" t="str">
        <f>_xlfn.IFS(I1592&gt;Backtesting!$H$15,IF(OR(J1591=$J$3,J1591=$J$5),$J$5,$J$3),I1592&lt;-Backtesting!$H$15,IF(OR(J1591=$J$4,J1591=$J$5),$J$5,$J$4),TRUE,IF(OR(J1591=$J$7,J1591=$J$6),$J$7,$J$6))</f>
        <v>Do nothing</v>
      </c>
      <c r="K1592" t="str">
        <f t="shared" si="335"/>
        <v>Null</v>
      </c>
      <c r="L1592" t="str">
        <f t="shared" si="336"/>
        <v>Null</v>
      </c>
      <c r="M1592" s="7">
        <f t="shared" si="339"/>
        <v>0</v>
      </c>
      <c r="N1592" s="7">
        <f t="shared" si="340"/>
        <v>0</v>
      </c>
      <c r="O1592" s="10">
        <f t="shared" si="341"/>
        <v>0</v>
      </c>
      <c r="P1592" s="4">
        <f t="shared" si="337"/>
        <v>86.98450533333326</v>
      </c>
      <c r="Q1592" s="19">
        <f t="shared" si="342"/>
        <v>86.98450533333326</v>
      </c>
      <c r="R1592" s="2">
        <f t="shared" si="343"/>
        <v>0</v>
      </c>
      <c r="S1592" s="2">
        <f t="shared" si="344"/>
        <v>0</v>
      </c>
      <c r="T1592" s="19">
        <f t="shared" si="345"/>
        <v>86.98450533333326</v>
      </c>
      <c r="U1592" s="19">
        <f t="shared" si="338"/>
        <v>0</v>
      </c>
      <c r="V1592">
        <f t="shared" si="331"/>
        <v>2016</v>
      </c>
    </row>
    <row r="1593" spans="1:22" x14ac:dyDescent="0.25">
      <c r="A1593" s="5">
        <v>1591</v>
      </c>
      <c r="B1593" s="1">
        <v>42559</v>
      </c>
      <c r="C1593" s="2">
        <v>163.99142499999999</v>
      </c>
      <c r="D1593" s="2">
        <v>127.70339199999999</v>
      </c>
      <c r="E1593" s="9">
        <f t="shared" si="332"/>
        <v>-3.8962923454043903</v>
      </c>
      <c r="F1593" s="2">
        <f t="array" ref="F1593:G1593">LINEST(C1493:C1592,D1493:D1592)</f>
        <v>1.1233185357758828</v>
      </c>
      <c r="G1593" s="2">
        <v>24.436130030350796</v>
      </c>
      <c r="H1593" s="2">
        <f t="shared" si="333"/>
        <v>167.88771734540438</v>
      </c>
      <c r="I1593" s="4">
        <f t="shared" si="334"/>
        <v>-0.72920370869636786</v>
      </c>
      <c r="J1593" t="str">
        <f>_xlfn.IFS(I1593&gt;Backtesting!$H$15,IF(OR(J1592=$J$3,J1592=$J$5),$J$5,$J$3),I1593&lt;-Backtesting!$H$15,IF(OR(J1592=$J$4,J1592=$J$5),$J$5,$J$4),TRUE,IF(OR(J1592=$J$7,J1592=$J$6),$J$7,$J$6))</f>
        <v>Do nothing</v>
      </c>
      <c r="K1593" t="str">
        <f t="shared" si="335"/>
        <v>Null</v>
      </c>
      <c r="L1593" t="str">
        <f t="shared" si="336"/>
        <v>Null</v>
      </c>
      <c r="M1593" s="7">
        <f t="shared" si="339"/>
        <v>0</v>
      </c>
      <c r="N1593" s="7">
        <f t="shared" si="340"/>
        <v>0</v>
      </c>
      <c r="O1593" s="10">
        <f t="shared" si="341"/>
        <v>0</v>
      </c>
      <c r="P1593" s="4">
        <f t="shared" si="337"/>
        <v>86.98450533333326</v>
      </c>
      <c r="Q1593" s="19">
        <f t="shared" si="342"/>
        <v>86.98450533333326</v>
      </c>
      <c r="R1593" s="2">
        <f t="shared" si="343"/>
        <v>0</v>
      </c>
      <c r="S1593" s="2">
        <f t="shared" si="344"/>
        <v>0</v>
      </c>
      <c r="T1593" s="19">
        <f t="shared" si="345"/>
        <v>86.98450533333326</v>
      </c>
      <c r="U1593" s="19">
        <f t="shared" si="338"/>
        <v>0</v>
      </c>
      <c r="V1593">
        <f t="shared" si="331"/>
        <v>2016</v>
      </c>
    </row>
    <row r="1594" spans="1:22" x14ac:dyDescent="0.25">
      <c r="A1594" s="5">
        <v>1592</v>
      </c>
      <c r="B1594" s="1">
        <v>42562</v>
      </c>
      <c r="C1594" s="2">
        <v>167.27127100000001</v>
      </c>
      <c r="D1594" s="2">
        <v>130.78590399999999</v>
      </c>
      <c r="E1594" s="9">
        <f t="shared" si="332"/>
        <v>-3.867042625567592</v>
      </c>
      <c r="F1594" s="2">
        <f t="array" ref="F1594:G1594">LINEST(C1494:C1593,D1494:D1593)</f>
        <v>1.1126103713872264</v>
      </c>
      <c r="G1594" s="2">
        <v>25.624560403913478</v>
      </c>
      <c r="H1594" s="2">
        <f t="shared" si="333"/>
        <v>171.1383136255676</v>
      </c>
      <c r="I1594" s="4">
        <f t="shared" si="334"/>
        <v>-0.7066829572407487</v>
      </c>
      <c r="J1594" t="str">
        <f>_xlfn.IFS(I1594&gt;Backtesting!$H$15,IF(OR(J1593=$J$3,J1593=$J$5),$J$5,$J$3),I1594&lt;-Backtesting!$H$15,IF(OR(J1593=$J$4,J1593=$J$5),$J$5,$J$4),TRUE,IF(OR(J1593=$J$7,J1593=$J$6),$J$7,$J$6))</f>
        <v>Do nothing</v>
      </c>
      <c r="K1594" t="str">
        <f t="shared" si="335"/>
        <v>Null</v>
      </c>
      <c r="L1594" t="str">
        <f t="shared" si="336"/>
        <v>Null</v>
      </c>
      <c r="M1594" s="7">
        <f t="shared" si="339"/>
        <v>0</v>
      </c>
      <c r="N1594" s="7">
        <f t="shared" si="340"/>
        <v>0</v>
      </c>
      <c r="O1594" s="10">
        <f t="shared" si="341"/>
        <v>0</v>
      </c>
      <c r="P1594" s="4">
        <f t="shared" si="337"/>
        <v>86.98450533333326</v>
      </c>
      <c r="Q1594" s="19">
        <f t="shared" si="342"/>
        <v>86.98450533333326</v>
      </c>
      <c r="R1594" s="2">
        <f t="shared" si="343"/>
        <v>0</v>
      </c>
      <c r="S1594" s="2">
        <f t="shared" si="344"/>
        <v>0</v>
      </c>
      <c r="T1594" s="19">
        <f t="shared" si="345"/>
        <v>86.98450533333326</v>
      </c>
      <c r="U1594" s="19">
        <f t="shared" si="338"/>
        <v>0</v>
      </c>
      <c r="V1594">
        <f t="shared" si="331"/>
        <v>2016</v>
      </c>
    </row>
    <row r="1595" spans="1:22" x14ac:dyDescent="0.25">
      <c r="A1595" s="5">
        <v>1593</v>
      </c>
      <c r="B1595" s="1">
        <v>42563</v>
      </c>
      <c r="C1595" s="2">
        <v>167.27127100000001</v>
      </c>
      <c r="D1595" s="2">
        <v>130.78590399999999</v>
      </c>
      <c r="E1595" s="9">
        <f t="shared" si="332"/>
        <v>-3.5600481909444568</v>
      </c>
      <c r="F1595" s="2">
        <f t="array" ref="F1595:G1595">LINEST(C1495:C1594,D1495:D1594)</f>
        <v>1.0928524892598113</v>
      </c>
      <c r="G1595" s="2">
        <v>27.901618444449781</v>
      </c>
      <c r="H1595" s="2">
        <f t="shared" si="333"/>
        <v>170.83131919094447</v>
      </c>
      <c r="I1595" s="4">
        <f t="shared" si="334"/>
        <v>-0.59511168054947328</v>
      </c>
      <c r="J1595" t="str">
        <f>_xlfn.IFS(I1595&gt;Backtesting!$H$15,IF(OR(J1594=$J$3,J1594=$J$5),$J$5,$J$3),I1595&lt;-Backtesting!$H$15,IF(OR(J1594=$J$4,J1594=$J$5),$J$5,$J$4),TRUE,IF(OR(J1594=$J$7,J1594=$J$6),$J$7,$J$6))</f>
        <v>Do nothing</v>
      </c>
      <c r="K1595" t="str">
        <f t="shared" si="335"/>
        <v>Null</v>
      </c>
      <c r="L1595" t="str">
        <f t="shared" si="336"/>
        <v>Null</v>
      </c>
      <c r="M1595" s="7">
        <f t="shared" si="339"/>
        <v>0</v>
      </c>
      <c r="N1595" s="7">
        <f t="shared" si="340"/>
        <v>0</v>
      </c>
      <c r="O1595" s="10">
        <f t="shared" si="341"/>
        <v>0</v>
      </c>
      <c r="P1595" s="4">
        <f t="shared" si="337"/>
        <v>86.98450533333326</v>
      </c>
      <c r="Q1595" s="19">
        <f t="shared" si="342"/>
        <v>86.98450533333326</v>
      </c>
      <c r="R1595" s="2">
        <f t="shared" si="343"/>
        <v>0</v>
      </c>
      <c r="S1595" s="2">
        <f t="shared" si="344"/>
        <v>0</v>
      </c>
      <c r="T1595" s="19">
        <f t="shared" si="345"/>
        <v>86.98450533333326</v>
      </c>
      <c r="U1595" s="19">
        <f t="shared" si="338"/>
        <v>0</v>
      </c>
      <c r="V1595">
        <f t="shared" si="331"/>
        <v>2016</v>
      </c>
    </row>
    <row r="1596" spans="1:22" x14ac:dyDescent="0.25">
      <c r="A1596" s="5">
        <v>1594</v>
      </c>
      <c r="B1596" s="1">
        <v>42564</v>
      </c>
      <c r="C1596" s="2">
        <v>165.86563100000001</v>
      </c>
      <c r="D1596" s="2">
        <v>131.666595</v>
      </c>
      <c r="E1596" s="9">
        <f t="shared" si="332"/>
        <v>-5.6798484114120242</v>
      </c>
      <c r="F1596" s="2">
        <f t="array" ref="F1596:G1596">LINEST(C1496:C1595,D1496:D1595)</f>
        <v>1.078273518721897</v>
      </c>
      <c r="G1596" s="2">
        <v>29.572876722631079</v>
      </c>
      <c r="H1596" s="2">
        <f t="shared" si="333"/>
        <v>171.54547941141203</v>
      </c>
      <c r="I1596" s="4">
        <f t="shared" si="334"/>
        <v>-1.3303717388439089</v>
      </c>
      <c r="J1596" t="str">
        <f>_xlfn.IFS(I1596&gt;Backtesting!$H$15,IF(OR(J1595=$J$3,J1595=$J$5),$J$5,$J$3),I1596&lt;-Backtesting!$H$15,IF(OR(J1595=$J$4,J1595=$J$5),$J$5,$J$4),TRUE,IF(OR(J1595=$J$7,J1595=$J$6),$J$7,$J$6))</f>
        <v>Do nothing</v>
      </c>
      <c r="K1596" t="str">
        <f t="shared" si="335"/>
        <v>Null</v>
      </c>
      <c r="L1596" t="str">
        <f t="shared" si="336"/>
        <v>Null</v>
      </c>
      <c r="M1596" s="7">
        <f t="shared" si="339"/>
        <v>0</v>
      </c>
      <c r="N1596" s="7">
        <f t="shared" si="340"/>
        <v>0</v>
      </c>
      <c r="O1596" s="10">
        <f t="shared" si="341"/>
        <v>0</v>
      </c>
      <c r="P1596" s="4">
        <f t="shared" si="337"/>
        <v>86.98450533333326</v>
      </c>
      <c r="Q1596" s="19">
        <f t="shared" si="342"/>
        <v>86.98450533333326</v>
      </c>
      <c r="R1596" s="2">
        <f t="shared" si="343"/>
        <v>0</v>
      </c>
      <c r="S1596" s="2">
        <f t="shared" si="344"/>
        <v>0</v>
      </c>
      <c r="T1596" s="19">
        <f t="shared" si="345"/>
        <v>86.98450533333326</v>
      </c>
      <c r="U1596" s="19">
        <f t="shared" si="338"/>
        <v>0</v>
      </c>
      <c r="V1596">
        <f t="shared" si="331"/>
        <v>2016</v>
      </c>
    </row>
    <row r="1597" spans="1:22" x14ac:dyDescent="0.25">
      <c r="A1597" s="5">
        <v>1595</v>
      </c>
      <c r="B1597" s="1">
        <v>42565</v>
      </c>
      <c r="C1597" s="2">
        <v>167.27127100000001</v>
      </c>
      <c r="D1597" s="2">
        <v>132.987686</v>
      </c>
      <c r="E1597" s="9">
        <f t="shared" si="332"/>
        <v>-5.2412220000077241</v>
      </c>
      <c r="F1597" s="2">
        <f t="array" ref="F1597:G1597">LINEST(C1497:C1596,D1497:D1596)</f>
        <v>1.0519292907282694</v>
      </c>
      <c r="G1597" s="2">
        <v>32.618850790433939</v>
      </c>
      <c r="H1597" s="2">
        <f t="shared" si="333"/>
        <v>172.51249300000774</v>
      </c>
      <c r="I1597" s="4">
        <f t="shared" si="334"/>
        <v>-1.1561216568652177</v>
      </c>
      <c r="J1597" t="str">
        <f>_xlfn.IFS(I1597&gt;Backtesting!$H$15,IF(OR(J1596=$J$3,J1596=$J$5),$J$5,$J$3),I1597&lt;-Backtesting!$H$15,IF(OR(J1596=$J$4,J1596=$J$5),$J$5,$J$4),TRUE,IF(OR(J1596=$J$7,J1596=$J$6),$J$7,$J$6))</f>
        <v>Do nothing</v>
      </c>
      <c r="K1597" t="str">
        <f t="shared" si="335"/>
        <v>Null</v>
      </c>
      <c r="L1597" t="str">
        <f t="shared" si="336"/>
        <v>Null</v>
      </c>
      <c r="M1597" s="7">
        <f t="shared" si="339"/>
        <v>0</v>
      </c>
      <c r="N1597" s="7">
        <f t="shared" si="340"/>
        <v>0</v>
      </c>
      <c r="O1597" s="10">
        <f t="shared" si="341"/>
        <v>0</v>
      </c>
      <c r="P1597" s="4">
        <f t="shared" si="337"/>
        <v>86.98450533333326</v>
      </c>
      <c r="Q1597" s="19">
        <f t="shared" si="342"/>
        <v>86.98450533333326</v>
      </c>
      <c r="R1597" s="2">
        <f t="shared" si="343"/>
        <v>0</v>
      </c>
      <c r="S1597" s="2">
        <f t="shared" si="344"/>
        <v>0</v>
      </c>
      <c r="T1597" s="19">
        <f t="shared" si="345"/>
        <v>86.98450533333326</v>
      </c>
      <c r="U1597" s="19">
        <f t="shared" si="338"/>
        <v>0</v>
      </c>
      <c r="V1597">
        <f t="shared" si="331"/>
        <v>2016</v>
      </c>
    </row>
    <row r="1598" spans="1:22" x14ac:dyDescent="0.25">
      <c r="A1598" s="5">
        <v>1596</v>
      </c>
      <c r="B1598" s="1">
        <v>42566</v>
      </c>
      <c r="C1598" s="2">
        <v>168.67692600000001</v>
      </c>
      <c r="D1598" s="2">
        <v>132.987686</v>
      </c>
      <c r="E1598" s="9">
        <f t="shared" si="332"/>
        <v>-3.4282255651494609</v>
      </c>
      <c r="F1598" s="2">
        <f t="array" ref="F1598:G1598">LINEST(C1498:C1597,D1498:D1597)</f>
        <v>1.0282587456261878</v>
      </c>
      <c r="G1598" s="2">
        <v>35.359400375060162</v>
      </c>
      <c r="H1598" s="2">
        <f t="shared" si="333"/>
        <v>172.10515156514947</v>
      </c>
      <c r="I1598" s="4">
        <f t="shared" si="334"/>
        <v>-0.51314698427098759</v>
      </c>
      <c r="J1598" t="str">
        <f>_xlfn.IFS(I1598&gt;Backtesting!$H$15,IF(OR(J1597=$J$3,J1597=$J$5),$J$5,$J$3),I1598&lt;-Backtesting!$H$15,IF(OR(J1597=$J$4,J1597=$J$5),$J$5,$J$4),TRUE,IF(OR(J1597=$J$7,J1597=$J$6),$J$7,$J$6))</f>
        <v>Do nothing</v>
      </c>
      <c r="K1598" t="str">
        <f t="shared" si="335"/>
        <v>Null</v>
      </c>
      <c r="L1598" t="str">
        <f t="shared" si="336"/>
        <v>Null</v>
      </c>
      <c r="M1598" s="7">
        <f t="shared" si="339"/>
        <v>0</v>
      </c>
      <c r="N1598" s="7">
        <f t="shared" si="340"/>
        <v>0</v>
      </c>
      <c r="O1598" s="10">
        <f t="shared" si="341"/>
        <v>0</v>
      </c>
      <c r="P1598" s="4">
        <f t="shared" si="337"/>
        <v>86.98450533333326</v>
      </c>
      <c r="Q1598" s="19">
        <f t="shared" si="342"/>
        <v>86.98450533333326</v>
      </c>
      <c r="R1598" s="2">
        <f t="shared" si="343"/>
        <v>0</v>
      </c>
      <c r="S1598" s="2">
        <f t="shared" si="344"/>
        <v>0</v>
      </c>
      <c r="T1598" s="19">
        <f t="shared" si="345"/>
        <v>86.98450533333326</v>
      </c>
      <c r="U1598" s="19">
        <f t="shared" si="338"/>
        <v>0</v>
      </c>
      <c r="V1598">
        <f t="shared" si="331"/>
        <v>2016</v>
      </c>
    </row>
    <row r="1599" spans="1:22" x14ac:dyDescent="0.25">
      <c r="A1599" s="5">
        <v>1597</v>
      </c>
      <c r="B1599" s="1">
        <v>42571</v>
      </c>
      <c r="C1599" s="2">
        <v>170.55110199999999</v>
      </c>
      <c r="D1599" s="2">
        <v>135.18946800000001</v>
      </c>
      <c r="E1599" s="9">
        <f t="shared" si="332"/>
        <v>-3.4369950671188008</v>
      </c>
      <c r="F1599" s="2">
        <f t="array" ref="F1599:G1599">LINEST(C1499:C1598,D1499:D1598)</f>
        <v>1.0059355130007204</v>
      </c>
      <c r="G1599" s="2">
        <v>37.996210222244315</v>
      </c>
      <c r="H1599" s="2">
        <f t="shared" si="333"/>
        <v>173.98809706711879</v>
      </c>
      <c r="I1599" s="4">
        <f t="shared" si="334"/>
        <v>-0.52586388937617312</v>
      </c>
      <c r="J1599" t="str">
        <f>_xlfn.IFS(I1599&gt;Backtesting!$H$15,IF(OR(J1598=$J$3,J1598=$J$5),$J$5,$J$3),I1599&lt;-Backtesting!$H$15,IF(OR(J1598=$J$4,J1598=$J$5),$J$5,$J$4),TRUE,IF(OR(J1598=$J$7,J1598=$J$6),$J$7,$J$6))</f>
        <v>Do nothing</v>
      </c>
      <c r="K1599" t="str">
        <f t="shared" si="335"/>
        <v>Null</v>
      </c>
      <c r="L1599" t="str">
        <f t="shared" si="336"/>
        <v>Null</v>
      </c>
      <c r="M1599" s="7">
        <f t="shared" si="339"/>
        <v>0</v>
      </c>
      <c r="N1599" s="7">
        <f t="shared" si="340"/>
        <v>0</v>
      </c>
      <c r="O1599" s="10">
        <f t="shared" si="341"/>
        <v>0</v>
      </c>
      <c r="P1599" s="4">
        <f t="shared" si="337"/>
        <v>86.98450533333326</v>
      </c>
      <c r="Q1599" s="19">
        <f t="shared" si="342"/>
        <v>86.98450533333326</v>
      </c>
      <c r="R1599" s="2">
        <f t="shared" si="343"/>
        <v>0</v>
      </c>
      <c r="S1599" s="2">
        <f t="shared" si="344"/>
        <v>0</v>
      </c>
      <c r="T1599" s="19">
        <f t="shared" si="345"/>
        <v>86.98450533333326</v>
      </c>
      <c r="U1599" s="19">
        <f t="shared" si="338"/>
        <v>0</v>
      </c>
      <c r="V1599">
        <f t="shared" si="331"/>
        <v>2016</v>
      </c>
    </row>
    <row r="1600" spans="1:22" x14ac:dyDescent="0.25">
      <c r="A1600" s="5">
        <v>1598</v>
      </c>
      <c r="B1600" s="1">
        <v>42572</v>
      </c>
      <c r="C1600" s="2">
        <v>170.55110199999999</v>
      </c>
      <c r="D1600" s="2">
        <v>131.666595</v>
      </c>
      <c r="E1600" s="9">
        <f t="shared" si="332"/>
        <v>0.40358773784143409</v>
      </c>
      <c r="F1600" s="2">
        <f t="array" ref="F1600:G1600">LINEST(C1500:C1599,D1500:D1599)</f>
        <v>0.98330258556606431</v>
      </c>
      <c r="G1600" s="2">
        <v>40.679410965978704</v>
      </c>
      <c r="H1600" s="2">
        <f t="shared" si="333"/>
        <v>170.14751426215855</v>
      </c>
      <c r="I1600" s="4">
        <f t="shared" si="334"/>
        <v>0.80179372201574939</v>
      </c>
      <c r="J1600" t="str">
        <f>_xlfn.IFS(I1600&gt;Backtesting!$H$15,IF(OR(J1599=$J$3,J1599=$J$5),$J$5,$J$3),I1600&lt;-Backtesting!$H$15,IF(OR(J1599=$J$4,J1599=$J$5),$J$5,$J$4),TRUE,IF(OR(J1599=$J$7,J1599=$J$6),$J$7,$J$6))</f>
        <v>Do nothing</v>
      </c>
      <c r="K1600" t="str">
        <f t="shared" si="335"/>
        <v>Null</v>
      </c>
      <c r="L1600" t="str">
        <f t="shared" si="336"/>
        <v>Null</v>
      </c>
      <c r="M1600" s="7">
        <f t="shared" si="339"/>
        <v>0</v>
      </c>
      <c r="N1600" s="7">
        <f t="shared" si="340"/>
        <v>0</v>
      </c>
      <c r="O1600" s="10">
        <f t="shared" si="341"/>
        <v>0</v>
      </c>
      <c r="P1600" s="4">
        <f t="shared" si="337"/>
        <v>86.98450533333326</v>
      </c>
      <c r="Q1600" s="19">
        <f t="shared" si="342"/>
        <v>86.98450533333326</v>
      </c>
      <c r="R1600" s="2">
        <f t="shared" si="343"/>
        <v>0</v>
      </c>
      <c r="S1600" s="2">
        <f t="shared" si="344"/>
        <v>0</v>
      </c>
      <c r="T1600" s="19">
        <f t="shared" si="345"/>
        <v>86.98450533333326</v>
      </c>
      <c r="U1600" s="19">
        <f t="shared" si="338"/>
        <v>0</v>
      </c>
      <c r="V1600">
        <f t="shared" si="331"/>
        <v>2016</v>
      </c>
    </row>
    <row r="1601" spans="1:22" x14ac:dyDescent="0.25">
      <c r="A1601" s="5">
        <v>1599</v>
      </c>
      <c r="B1601" s="1">
        <v>42573</v>
      </c>
      <c r="C1601" s="2">
        <v>167.739822</v>
      </c>
      <c r="D1601" s="2">
        <v>132.54733300000001</v>
      </c>
      <c r="E1601" s="9">
        <f t="shared" si="332"/>
        <v>-3.272088423992102</v>
      </c>
      <c r="F1601" s="2">
        <f t="array" ref="F1601:G1601">LINEST(C1501:C1600,D1501:D1600)</f>
        <v>0.98169768675263447</v>
      </c>
      <c r="G1601" s="2">
        <v>40.890500232660955</v>
      </c>
      <c r="H1601" s="2">
        <f t="shared" si="333"/>
        <v>171.01191042399211</v>
      </c>
      <c r="I1601" s="4">
        <f t="shared" si="334"/>
        <v>-0.50550422299668096</v>
      </c>
      <c r="J1601" t="str">
        <f>_xlfn.IFS(I1601&gt;Backtesting!$H$15,IF(OR(J1600=$J$3,J1600=$J$5),$J$5,$J$3),I1601&lt;-Backtesting!$H$15,IF(OR(J1600=$J$4,J1600=$J$5),$J$5,$J$4),TRUE,IF(OR(J1600=$J$7,J1600=$J$6),$J$7,$J$6))</f>
        <v>Do nothing</v>
      </c>
      <c r="K1601" t="str">
        <f t="shared" si="335"/>
        <v>Null</v>
      </c>
      <c r="L1601" t="str">
        <f t="shared" si="336"/>
        <v>Null</v>
      </c>
      <c r="M1601" s="7">
        <f t="shared" si="339"/>
        <v>0</v>
      </c>
      <c r="N1601" s="7">
        <f t="shared" si="340"/>
        <v>0</v>
      </c>
      <c r="O1601" s="10">
        <f t="shared" si="341"/>
        <v>0</v>
      </c>
      <c r="P1601" s="4">
        <f t="shared" si="337"/>
        <v>86.98450533333326</v>
      </c>
      <c r="Q1601" s="19">
        <f t="shared" si="342"/>
        <v>86.98450533333326</v>
      </c>
      <c r="R1601" s="2">
        <f t="shared" si="343"/>
        <v>0</v>
      </c>
      <c r="S1601" s="2">
        <f t="shared" si="344"/>
        <v>0</v>
      </c>
      <c r="T1601" s="19">
        <f t="shared" si="345"/>
        <v>86.98450533333326</v>
      </c>
      <c r="U1601" s="19">
        <f t="shared" si="338"/>
        <v>0</v>
      </c>
      <c r="V1601">
        <f t="shared" si="331"/>
        <v>2016</v>
      </c>
    </row>
    <row r="1602" spans="1:22" x14ac:dyDescent="0.25">
      <c r="A1602" s="5">
        <v>1600</v>
      </c>
      <c r="B1602" s="1">
        <v>42576</v>
      </c>
      <c r="C1602" s="2">
        <v>169.61402899999999</v>
      </c>
      <c r="D1602" s="2">
        <v>133.868393</v>
      </c>
      <c r="E1602" s="9">
        <f t="shared" si="332"/>
        <v>-2.43076705806223</v>
      </c>
      <c r="F1602" s="2">
        <f t="array" ref="F1602:G1602">LINEST(C1502:C1601,D1502:D1601)</f>
        <v>0.96447557062862244</v>
      </c>
      <c r="G1602" s="2">
        <v>42.932001330250529</v>
      </c>
      <c r="H1602" s="2">
        <f t="shared" si="333"/>
        <v>172.04479605806222</v>
      </c>
      <c r="I1602" s="4">
        <f t="shared" si="334"/>
        <v>-0.21630778443793458</v>
      </c>
      <c r="J1602" t="str">
        <f>_xlfn.IFS(I1602&gt;Backtesting!$H$15,IF(OR(J1601=$J$3,J1601=$J$5),$J$5,$J$3),I1602&lt;-Backtesting!$H$15,IF(OR(J1601=$J$4,J1601=$J$5),$J$5,$J$4),TRUE,IF(OR(J1601=$J$7,J1601=$J$6),$J$7,$J$6))</f>
        <v>Do nothing</v>
      </c>
      <c r="K1602" t="str">
        <f t="shared" si="335"/>
        <v>Null</v>
      </c>
      <c r="L1602" t="str">
        <f t="shared" si="336"/>
        <v>Null</v>
      </c>
      <c r="M1602" s="7">
        <f t="shared" si="339"/>
        <v>0</v>
      </c>
      <c r="N1602" s="7">
        <f t="shared" si="340"/>
        <v>0</v>
      </c>
      <c r="O1602" s="10">
        <f t="shared" si="341"/>
        <v>0</v>
      </c>
      <c r="P1602" s="4">
        <f t="shared" si="337"/>
        <v>86.98450533333326</v>
      </c>
      <c r="Q1602" s="19">
        <f t="shared" si="342"/>
        <v>86.98450533333326</v>
      </c>
      <c r="R1602" s="2">
        <f t="shared" si="343"/>
        <v>0</v>
      </c>
      <c r="S1602" s="2">
        <f t="shared" si="344"/>
        <v>0</v>
      </c>
      <c r="T1602" s="19">
        <f t="shared" si="345"/>
        <v>86.98450533333326</v>
      </c>
      <c r="U1602" s="19">
        <f t="shared" si="338"/>
        <v>0</v>
      </c>
      <c r="V1602">
        <f t="shared" si="331"/>
        <v>2016</v>
      </c>
    </row>
    <row r="1603" spans="1:22" x14ac:dyDescent="0.25">
      <c r="A1603" s="5">
        <v>1601</v>
      </c>
      <c r="B1603" s="1">
        <v>42577</v>
      </c>
      <c r="C1603" s="2">
        <v>168.208359</v>
      </c>
      <c r="D1603" s="2">
        <v>132.987686</v>
      </c>
      <c r="E1603" s="9">
        <f t="shared" si="332"/>
        <v>-2.8218605584879697</v>
      </c>
      <c r="F1603" s="2">
        <f t="array" ref="F1603:G1603">LINEST(C1503:C1602,D1503:D1602)</f>
        <v>0.95363298298837451</v>
      </c>
      <c r="G1603" s="2">
        <v>44.208775857586687</v>
      </c>
      <c r="H1603" s="2">
        <f t="shared" si="333"/>
        <v>171.03021955848797</v>
      </c>
      <c r="I1603" s="4">
        <f t="shared" si="334"/>
        <v>-0.35846748564557213</v>
      </c>
      <c r="J1603" t="str">
        <f>_xlfn.IFS(I1603&gt;Backtesting!$H$15,IF(OR(J1602=$J$3,J1602=$J$5),$J$5,$J$3),I1603&lt;-Backtesting!$H$15,IF(OR(J1602=$J$4,J1602=$J$5),$J$5,$J$4),TRUE,IF(OR(J1602=$J$7,J1602=$J$6),$J$7,$J$6))</f>
        <v>Do nothing</v>
      </c>
      <c r="K1603" t="str">
        <f t="shared" si="335"/>
        <v>Null</v>
      </c>
      <c r="L1603" t="str">
        <f t="shared" si="336"/>
        <v>Null</v>
      </c>
      <c r="M1603" s="7">
        <f t="shared" si="339"/>
        <v>0</v>
      </c>
      <c r="N1603" s="7">
        <f t="shared" si="340"/>
        <v>0</v>
      </c>
      <c r="O1603" s="10">
        <f t="shared" si="341"/>
        <v>0</v>
      </c>
      <c r="P1603" s="4">
        <f t="shared" si="337"/>
        <v>86.98450533333326</v>
      </c>
      <c r="Q1603" s="19">
        <f t="shared" si="342"/>
        <v>86.98450533333326</v>
      </c>
      <c r="R1603" s="2">
        <f t="shared" si="343"/>
        <v>0</v>
      </c>
      <c r="S1603" s="2">
        <f t="shared" si="344"/>
        <v>0</v>
      </c>
      <c r="T1603" s="19">
        <f t="shared" si="345"/>
        <v>86.98450533333326</v>
      </c>
      <c r="U1603" s="19">
        <f t="shared" si="338"/>
        <v>0</v>
      </c>
      <c r="V1603">
        <f t="shared" si="331"/>
        <v>2016</v>
      </c>
    </row>
    <row r="1604" spans="1:22" x14ac:dyDescent="0.25">
      <c r="A1604" s="5">
        <v>1602</v>
      </c>
      <c r="B1604" s="1">
        <v>42578</v>
      </c>
      <c r="C1604" s="2">
        <v>172.42527799999999</v>
      </c>
      <c r="D1604" s="2">
        <v>134.30874600000001</v>
      </c>
      <c r="E1604" s="9">
        <f t="shared" si="332"/>
        <v>0.31318111662289994</v>
      </c>
      <c r="F1604" s="2">
        <f t="array" ref="F1604:G1604">LINEST(C1504:C1603,D1504:D1603)</f>
        <v>0.94328209151022402</v>
      </c>
      <c r="G1604" s="2">
        <v>45.421062048381629</v>
      </c>
      <c r="H1604" s="2">
        <f t="shared" si="333"/>
        <v>172.11209688337709</v>
      </c>
      <c r="I1604" s="4">
        <f t="shared" si="334"/>
        <v>0.74589059015092285</v>
      </c>
      <c r="J1604" t="str">
        <f>_xlfn.IFS(I1604&gt;Backtesting!$H$15,IF(OR(J1603=$J$3,J1603=$J$5),$J$5,$J$3),I1604&lt;-Backtesting!$H$15,IF(OR(J1603=$J$4,J1603=$J$5),$J$5,$J$4),TRUE,IF(OR(J1603=$J$7,J1603=$J$6),$J$7,$J$6))</f>
        <v>Do nothing</v>
      </c>
      <c r="K1604" t="str">
        <f t="shared" si="335"/>
        <v>Null</v>
      </c>
      <c r="L1604" t="str">
        <f t="shared" si="336"/>
        <v>Null</v>
      </c>
      <c r="M1604" s="7">
        <f t="shared" si="339"/>
        <v>0</v>
      </c>
      <c r="N1604" s="7">
        <f t="shared" si="340"/>
        <v>0</v>
      </c>
      <c r="O1604" s="10">
        <f t="shared" si="341"/>
        <v>0</v>
      </c>
      <c r="P1604" s="4">
        <f t="shared" si="337"/>
        <v>86.98450533333326</v>
      </c>
      <c r="Q1604" s="19">
        <f t="shared" si="342"/>
        <v>86.98450533333326</v>
      </c>
      <c r="R1604" s="2">
        <f t="shared" si="343"/>
        <v>0</v>
      </c>
      <c r="S1604" s="2">
        <f t="shared" si="344"/>
        <v>0</v>
      </c>
      <c r="T1604" s="19">
        <f t="shared" si="345"/>
        <v>86.98450533333326</v>
      </c>
      <c r="U1604" s="19">
        <f t="shared" si="338"/>
        <v>0</v>
      </c>
      <c r="V1604">
        <f t="shared" ref="V1604:V1667" si="346">YEAR(B1604)</f>
        <v>2016</v>
      </c>
    </row>
    <row r="1605" spans="1:22" x14ac:dyDescent="0.25">
      <c r="A1605" s="5">
        <v>1603</v>
      </c>
      <c r="B1605" s="1">
        <v>42579</v>
      </c>
      <c r="C1605" s="2">
        <v>182.733307</v>
      </c>
      <c r="D1605" s="2">
        <v>140.47373999999999</v>
      </c>
      <c r="E1605" s="9">
        <f t="shared" si="332"/>
        <v>4.7697522505642098</v>
      </c>
      <c r="F1605" s="2">
        <f t="array" ref="F1605:G1605">LINEST(C1505:C1604,D1505:D1604)</f>
        <v>0.94563292527859855</v>
      </c>
      <c r="G1605" s="2">
        <v>45.126961068410509</v>
      </c>
      <c r="H1605" s="2">
        <f t="shared" si="333"/>
        <v>177.96355474943579</v>
      </c>
      <c r="I1605" s="4">
        <f t="shared" si="334"/>
        <v>2.3086836082179776</v>
      </c>
      <c r="J1605" t="str">
        <f>_xlfn.IFS(I1605&gt;Backtesting!$H$15,IF(OR(J1604=$J$3,J1604=$J$5),$J$5,$J$3),I1605&lt;-Backtesting!$H$15,IF(OR(J1604=$J$4,J1604=$J$5),$J$5,$J$4),TRUE,IF(OR(J1604=$J$7,J1604=$J$6),$J$7,$J$6))</f>
        <v>Short KBANK Long SCB</v>
      </c>
      <c r="K1605" t="str">
        <f t="shared" si="335"/>
        <v>SCB</v>
      </c>
      <c r="L1605" t="str">
        <f t="shared" si="336"/>
        <v>KBANK</v>
      </c>
      <c r="M1605" s="7">
        <f t="shared" si="339"/>
        <v>182.733307</v>
      </c>
      <c r="N1605" s="7">
        <f t="shared" si="340"/>
        <v>-140.47373999999999</v>
      </c>
      <c r="O1605" s="10">
        <f t="shared" si="341"/>
        <v>42.259567000000004</v>
      </c>
      <c r="P1605" s="4">
        <f t="shared" si="337"/>
        <v>86.98450533333326</v>
      </c>
      <c r="Q1605" s="19">
        <f t="shared" si="342"/>
        <v>129.24407233333326</v>
      </c>
      <c r="R1605" s="2">
        <f t="shared" si="343"/>
        <v>140.47373999999999</v>
      </c>
      <c r="S1605" s="2">
        <f t="shared" si="344"/>
        <v>-182.733307</v>
      </c>
      <c r="T1605" s="19">
        <f t="shared" si="345"/>
        <v>86.98450533333326</v>
      </c>
      <c r="U1605" s="19">
        <f t="shared" si="338"/>
        <v>0</v>
      </c>
      <c r="V1605">
        <f t="shared" si="346"/>
        <v>2016</v>
      </c>
    </row>
    <row r="1606" spans="1:22" x14ac:dyDescent="0.25">
      <c r="A1606" s="5">
        <v>1604</v>
      </c>
      <c r="B1606" s="1">
        <v>42580</v>
      </c>
      <c r="C1606" s="2">
        <v>185.07605000000001</v>
      </c>
      <c r="D1606" s="2">
        <v>139.593018</v>
      </c>
      <c r="E1606" s="9">
        <f t="shared" si="332"/>
        <v>7.4483566451191052</v>
      </c>
      <c r="F1606" s="2">
        <f t="array" ref="F1606:G1606">LINEST(C1506:C1605,D1506:D1605)</f>
        <v>0.96863433728619408</v>
      </c>
      <c r="G1606" s="2">
        <v>42.413102874671154</v>
      </c>
      <c r="H1606" s="2">
        <f t="shared" si="333"/>
        <v>177.6276933548809</v>
      </c>
      <c r="I1606" s="4">
        <f t="shared" si="334"/>
        <v>3.1711709944543482</v>
      </c>
      <c r="J1606" t="str">
        <f>_xlfn.IFS(I1606&gt;Backtesting!$H$15,IF(OR(J1605=$J$3,J1605=$J$5),$J$5,$J$3),I1606&lt;-Backtesting!$H$15,IF(OR(J1605=$J$4,J1605=$J$5),$J$5,$J$4),TRUE,IF(OR(J1605=$J$7,J1605=$J$6),$J$7,$J$6))</f>
        <v>Hold position</v>
      </c>
      <c r="K1606" t="str">
        <f t="shared" si="335"/>
        <v>SCB</v>
      </c>
      <c r="L1606" t="str">
        <f t="shared" si="336"/>
        <v>KBANK</v>
      </c>
      <c r="M1606" s="7">
        <f t="shared" si="339"/>
        <v>0</v>
      </c>
      <c r="N1606" s="7">
        <f t="shared" si="340"/>
        <v>0</v>
      </c>
      <c r="O1606" s="10">
        <f t="shared" si="341"/>
        <v>0</v>
      </c>
      <c r="P1606" s="4">
        <f t="shared" si="337"/>
        <v>129.24407233333326</v>
      </c>
      <c r="Q1606" s="19">
        <f t="shared" si="342"/>
        <v>129.24407233333326</v>
      </c>
      <c r="R1606" s="2">
        <f t="shared" si="343"/>
        <v>139.593018</v>
      </c>
      <c r="S1606" s="2">
        <f t="shared" si="344"/>
        <v>-185.07605000000001</v>
      </c>
      <c r="T1606" s="19">
        <f t="shared" si="345"/>
        <v>83.761040333333256</v>
      </c>
      <c r="U1606" s="19">
        <f t="shared" si="338"/>
        <v>-3.7762016283443167E-2</v>
      </c>
      <c r="V1606">
        <f t="shared" si="346"/>
        <v>2016</v>
      </c>
    </row>
    <row r="1607" spans="1:22" x14ac:dyDescent="0.25">
      <c r="A1607" s="5">
        <v>1605</v>
      </c>
      <c r="B1607" s="1">
        <v>42583</v>
      </c>
      <c r="C1607" s="2">
        <v>182.733307</v>
      </c>
      <c r="D1607" s="2">
        <v>140.91409300000001</v>
      </c>
      <c r="E1607" s="9">
        <f t="shared" ref="E1607:E1670" si="347">C1607-H1607</f>
        <v>3.1106528602149126</v>
      </c>
      <c r="F1607" s="2">
        <f t="array" ref="F1607:G1607">LINEST(C1507:C1606,D1507:D1606)</f>
        <v>1.0002543074667933</v>
      </c>
      <c r="G1607" s="2">
        <v>38.672725633758773</v>
      </c>
      <c r="H1607" s="2">
        <f t="shared" ref="H1607:H1670" si="348">F1607*D1607+G1607</f>
        <v>179.62265413978508</v>
      </c>
      <c r="I1607" s="4">
        <f t="shared" si="334"/>
        <v>1.5488966848691745</v>
      </c>
      <c r="J1607" t="str">
        <f>_xlfn.IFS(I1607&gt;Backtesting!$H$15,IF(OR(J1606=$J$3,J1606=$J$5),$J$5,$J$3),I1607&lt;-Backtesting!$H$15,IF(OR(J1606=$J$4,J1606=$J$5),$J$5,$J$4),TRUE,IF(OR(J1606=$J$7,J1606=$J$6),$J$7,$J$6))</f>
        <v>Close position</v>
      </c>
      <c r="K1607" t="str">
        <f t="shared" si="335"/>
        <v>Null</v>
      </c>
      <c r="L1607" t="str">
        <f t="shared" si="336"/>
        <v>Null</v>
      </c>
      <c r="M1607" s="7">
        <f t="shared" si="339"/>
        <v>140.91409300000001</v>
      </c>
      <c r="N1607" s="7">
        <f t="shared" si="340"/>
        <v>-182.733307</v>
      </c>
      <c r="O1607" s="10">
        <f t="shared" si="341"/>
        <v>-41.819213999999988</v>
      </c>
      <c r="P1607" s="4">
        <f t="shared" si="337"/>
        <v>129.24407233333326</v>
      </c>
      <c r="Q1607" s="19">
        <f t="shared" si="342"/>
        <v>87.424858333333276</v>
      </c>
      <c r="R1607" s="2">
        <f t="shared" si="343"/>
        <v>0</v>
      </c>
      <c r="S1607" s="2">
        <f t="shared" si="344"/>
        <v>0</v>
      </c>
      <c r="T1607" s="19">
        <f t="shared" si="345"/>
        <v>87.424858333333276</v>
      </c>
      <c r="U1607" s="19">
        <f t="shared" si="338"/>
        <v>4.2811675618899946E-2</v>
      </c>
      <c r="V1607">
        <f t="shared" si="346"/>
        <v>2016</v>
      </c>
    </row>
    <row r="1608" spans="1:22" x14ac:dyDescent="0.25">
      <c r="A1608" s="5">
        <v>1606</v>
      </c>
      <c r="B1608" s="1">
        <v>42584</v>
      </c>
      <c r="C1608" s="2">
        <v>178.98495500000001</v>
      </c>
      <c r="D1608" s="2">
        <v>136.51054400000001</v>
      </c>
      <c r="E1608" s="9">
        <f t="shared" si="347"/>
        <v>3.5377902748036263</v>
      </c>
      <c r="F1608" s="2">
        <f t="array" ref="F1608:G1608">LINEST(C1508:C1607,D1508:D1607)</f>
        <v>1.0129817439528421</v>
      </c>
      <c r="G1608" s="2">
        <v>37.164475796125188</v>
      </c>
      <c r="H1608" s="2">
        <f t="shared" si="348"/>
        <v>175.44716472519639</v>
      </c>
      <c r="I1608" s="4">
        <f t="shared" si="334"/>
        <v>1.6548328522448175</v>
      </c>
      <c r="J1608" t="str">
        <f>_xlfn.IFS(I1608&gt;Backtesting!$H$15,IF(OR(J1607=$J$3,J1607=$J$5),$J$5,$J$3),I1608&lt;-Backtesting!$H$15,IF(OR(J1607=$J$4,J1607=$J$5),$J$5,$J$4),TRUE,IF(OR(J1607=$J$7,J1607=$J$6),$J$7,$J$6))</f>
        <v>Do nothing</v>
      </c>
      <c r="K1608" t="str">
        <f t="shared" si="335"/>
        <v>Null</v>
      </c>
      <c r="L1608" t="str">
        <f t="shared" si="336"/>
        <v>Null</v>
      </c>
      <c r="M1608" s="7">
        <f t="shared" si="339"/>
        <v>0</v>
      </c>
      <c r="N1608" s="7">
        <f t="shared" si="340"/>
        <v>0</v>
      </c>
      <c r="O1608" s="10">
        <f t="shared" si="341"/>
        <v>0</v>
      </c>
      <c r="P1608" s="4">
        <f t="shared" si="337"/>
        <v>87.424858333333276</v>
      </c>
      <c r="Q1608" s="19">
        <f t="shared" si="342"/>
        <v>87.424858333333276</v>
      </c>
      <c r="R1608" s="2">
        <f t="shared" si="343"/>
        <v>0</v>
      </c>
      <c r="S1608" s="2">
        <f t="shared" si="344"/>
        <v>0</v>
      </c>
      <c r="T1608" s="19">
        <f t="shared" si="345"/>
        <v>87.424858333333276</v>
      </c>
      <c r="U1608" s="19">
        <f t="shared" si="338"/>
        <v>0</v>
      </c>
      <c r="V1608">
        <f t="shared" si="346"/>
        <v>2016</v>
      </c>
    </row>
    <row r="1609" spans="1:22" x14ac:dyDescent="0.25">
      <c r="A1609" s="5">
        <v>1607</v>
      </c>
      <c r="B1609" s="1">
        <v>42585</v>
      </c>
      <c r="C1609" s="2">
        <v>180.85913099999999</v>
      </c>
      <c r="D1609" s="2">
        <v>138.27195699999999</v>
      </c>
      <c r="E1609" s="9">
        <f t="shared" si="347"/>
        <v>3.4059167768209875</v>
      </c>
      <c r="F1609" s="2">
        <f t="array" ref="F1609:G1609">LINEST(C1509:C1608,D1509:D1608)</f>
        <v>1.0233101384086831</v>
      </c>
      <c r="G1609" s="2">
        <v>35.958118767469529</v>
      </c>
      <c r="H1609" s="2">
        <f t="shared" si="348"/>
        <v>177.453214223179</v>
      </c>
      <c r="I1609" s="4">
        <f t="shared" si="334"/>
        <v>1.5734007795411087</v>
      </c>
      <c r="J1609" t="str">
        <f>_xlfn.IFS(I1609&gt;Backtesting!$H$15,IF(OR(J1608=$J$3,J1608=$J$5),$J$5,$J$3),I1609&lt;-Backtesting!$H$15,IF(OR(J1608=$J$4,J1608=$J$5),$J$5,$J$4),TRUE,IF(OR(J1608=$J$7,J1608=$J$6),$J$7,$J$6))</f>
        <v>Do nothing</v>
      </c>
      <c r="K1609" t="str">
        <f t="shared" si="335"/>
        <v>Null</v>
      </c>
      <c r="L1609" t="str">
        <f t="shared" si="336"/>
        <v>Null</v>
      </c>
      <c r="M1609" s="7">
        <f t="shared" si="339"/>
        <v>0</v>
      </c>
      <c r="N1609" s="7">
        <f t="shared" si="340"/>
        <v>0</v>
      </c>
      <c r="O1609" s="10">
        <f t="shared" si="341"/>
        <v>0</v>
      </c>
      <c r="P1609" s="4">
        <f t="shared" si="337"/>
        <v>87.424858333333276</v>
      </c>
      <c r="Q1609" s="19">
        <f t="shared" si="342"/>
        <v>87.424858333333276</v>
      </c>
      <c r="R1609" s="2">
        <f t="shared" si="343"/>
        <v>0</v>
      </c>
      <c r="S1609" s="2">
        <f t="shared" si="344"/>
        <v>0</v>
      </c>
      <c r="T1609" s="19">
        <f t="shared" si="345"/>
        <v>87.424858333333276</v>
      </c>
      <c r="U1609" s="19">
        <f t="shared" si="338"/>
        <v>0</v>
      </c>
      <c r="V1609">
        <f t="shared" si="346"/>
        <v>2016</v>
      </c>
    </row>
    <row r="1610" spans="1:22" x14ac:dyDescent="0.25">
      <c r="A1610" s="5">
        <v>1608</v>
      </c>
      <c r="B1610" s="1">
        <v>42586</v>
      </c>
      <c r="C1610" s="2">
        <v>177.110748</v>
      </c>
      <c r="D1610" s="2">
        <v>136.07017500000001</v>
      </c>
      <c r="E1610" s="9">
        <f t="shared" si="347"/>
        <v>1.7180920858800732</v>
      </c>
      <c r="F1610" s="2">
        <f t="array" ref="F1610:G1610">LINEST(C1510:C1609,D1510:D1609)</f>
        <v>1.0340535539536651</v>
      </c>
      <c r="G1610" s="2">
        <v>34.688807868272789</v>
      </c>
      <c r="H1610" s="2">
        <f t="shared" si="348"/>
        <v>175.39265591411993</v>
      </c>
      <c r="I1610" s="4">
        <f t="shared" si="334"/>
        <v>0.984963997983891</v>
      </c>
      <c r="J1610" t="str">
        <f>_xlfn.IFS(I1610&gt;Backtesting!$H$15,IF(OR(J1609=$J$3,J1609=$J$5),$J$5,$J$3),I1610&lt;-Backtesting!$H$15,IF(OR(J1609=$J$4,J1609=$J$5),$J$5,$J$4),TRUE,IF(OR(J1609=$J$7,J1609=$J$6),$J$7,$J$6))</f>
        <v>Do nothing</v>
      </c>
      <c r="K1610" t="str">
        <f t="shared" si="335"/>
        <v>Null</v>
      </c>
      <c r="L1610" t="str">
        <f t="shared" si="336"/>
        <v>Null</v>
      </c>
      <c r="M1610" s="7">
        <f t="shared" si="339"/>
        <v>0</v>
      </c>
      <c r="N1610" s="7">
        <f t="shared" si="340"/>
        <v>0</v>
      </c>
      <c r="O1610" s="10">
        <f t="shared" si="341"/>
        <v>0</v>
      </c>
      <c r="P1610" s="4">
        <f t="shared" si="337"/>
        <v>87.424858333333276</v>
      </c>
      <c r="Q1610" s="19">
        <f t="shared" si="342"/>
        <v>87.424858333333276</v>
      </c>
      <c r="R1610" s="2">
        <f t="shared" si="343"/>
        <v>0</v>
      </c>
      <c r="S1610" s="2">
        <f t="shared" si="344"/>
        <v>0</v>
      </c>
      <c r="T1610" s="19">
        <f t="shared" si="345"/>
        <v>87.424858333333276</v>
      </c>
      <c r="U1610" s="19">
        <f t="shared" si="338"/>
        <v>0</v>
      </c>
      <c r="V1610">
        <f t="shared" si="346"/>
        <v>2016</v>
      </c>
    </row>
    <row r="1611" spans="1:22" x14ac:dyDescent="0.25">
      <c r="A1611" s="5">
        <v>1609</v>
      </c>
      <c r="B1611" s="1">
        <v>42587</v>
      </c>
      <c r="C1611" s="2">
        <v>178.516403</v>
      </c>
      <c r="D1611" s="2">
        <v>137.831604</v>
      </c>
      <c r="E1611" s="9">
        <f t="shared" si="347"/>
        <v>1.2321373041614549</v>
      </c>
      <c r="F1611" s="2">
        <f t="array" ref="F1611:G1611">LINEST(C1511:C1610,D1511:D1610)</f>
        <v>1.0383129560521955</v>
      </c>
      <c r="G1611" s="2">
        <v>34.171925509182927</v>
      </c>
      <c r="H1611" s="2">
        <f t="shared" si="348"/>
        <v>177.28426569583854</v>
      </c>
      <c r="I1611" s="4">
        <f t="shared" si="334"/>
        <v>0.80724594408446582</v>
      </c>
      <c r="J1611" t="str">
        <f>_xlfn.IFS(I1611&gt;Backtesting!$H$15,IF(OR(J1610=$J$3,J1610=$J$5),$J$5,$J$3),I1611&lt;-Backtesting!$H$15,IF(OR(J1610=$J$4,J1610=$J$5),$J$5,$J$4),TRUE,IF(OR(J1610=$J$7,J1610=$J$6),$J$7,$J$6))</f>
        <v>Do nothing</v>
      </c>
      <c r="K1611" t="str">
        <f t="shared" si="335"/>
        <v>Null</v>
      </c>
      <c r="L1611" t="str">
        <f t="shared" si="336"/>
        <v>Null</v>
      </c>
      <c r="M1611" s="7">
        <f t="shared" si="339"/>
        <v>0</v>
      </c>
      <c r="N1611" s="7">
        <f t="shared" si="340"/>
        <v>0</v>
      </c>
      <c r="O1611" s="10">
        <f t="shared" si="341"/>
        <v>0</v>
      </c>
      <c r="P1611" s="4">
        <f t="shared" si="337"/>
        <v>87.424858333333276</v>
      </c>
      <c r="Q1611" s="19">
        <f t="shared" si="342"/>
        <v>87.424858333333276</v>
      </c>
      <c r="R1611" s="2">
        <f t="shared" si="343"/>
        <v>0</v>
      </c>
      <c r="S1611" s="2">
        <f t="shared" si="344"/>
        <v>0</v>
      </c>
      <c r="T1611" s="19">
        <f t="shared" si="345"/>
        <v>87.424858333333276</v>
      </c>
      <c r="U1611" s="19">
        <f t="shared" si="338"/>
        <v>0</v>
      </c>
      <c r="V1611">
        <f t="shared" si="346"/>
        <v>2016</v>
      </c>
    </row>
    <row r="1612" spans="1:22" x14ac:dyDescent="0.25">
      <c r="A1612" s="5">
        <v>1610</v>
      </c>
      <c r="B1612" s="1">
        <v>42590</v>
      </c>
      <c r="C1612" s="2">
        <v>187.41879299999999</v>
      </c>
      <c r="D1612" s="2">
        <v>143.99658199999999</v>
      </c>
      <c r="E1612" s="9">
        <f t="shared" si="347"/>
        <v>3.6748263243444796</v>
      </c>
      <c r="F1612" s="2">
        <f t="array" ref="F1612:G1612">LINEST(C1512:C1611,D1512:D1611)</f>
        <v>1.0413524226707405</v>
      </c>
      <c r="G1612" s="2">
        <v>33.792777153649581</v>
      </c>
      <c r="H1612" s="2">
        <f t="shared" si="348"/>
        <v>183.74396667565551</v>
      </c>
      <c r="I1612" s="4">
        <f t="shared" ref="I1612:I1675" si="349">(E1612-AVERAGE(E1512:E1611))/_xlfn.STDEV.S(E1512:E1611)</f>
        <v>1.5879611487667802</v>
      </c>
      <c r="J1612" t="str">
        <f>_xlfn.IFS(I1612&gt;Backtesting!$H$15,IF(OR(J1611=$J$3,J1611=$J$5),$J$5,$J$3),I1612&lt;-Backtesting!$H$15,IF(OR(J1611=$J$4,J1611=$J$5),$J$5,$J$4),TRUE,IF(OR(J1611=$J$7,J1611=$J$6),$J$7,$J$6))</f>
        <v>Do nothing</v>
      </c>
      <c r="K1612" t="str">
        <f t="shared" ref="K1612:K1675" si="350">_xlfn.IFS($J1612=$J$5,K1611,$J1612=$J$3,"SCB",$J1612=$J$4,"KBANK",TRUE,"Null")</f>
        <v>Null</v>
      </c>
      <c r="L1612" t="str">
        <f t="shared" ref="L1612:L1675" si="351">_xlfn.IFS($J1612=$J$5,L1611,$J1612=$J$3,"KBANK",$J1612=$J$4,"SCB",TRUE,"Null")</f>
        <v>Null</v>
      </c>
      <c r="M1612" s="7">
        <f t="shared" si="339"/>
        <v>0</v>
      </c>
      <c r="N1612" s="7">
        <f t="shared" si="340"/>
        <v>0</v>
      </c>
      <c r="O1612" s="10">
        <f t="shared" si="341"/>
        <v>0</v>
      </c>
      <c r="P1612" s="4">
        <f t="shared" ref="P1612:P1675" si="352">Q1611</f>
        <v>87.424858333333276</v>
      </c>
      <c r="Q1612" s="19">
        <f t="shared" si="342"/>
        <v>87.424858333333276</v>
      </c>
      <c r="R1612" s="2">
        <f t="shared" si="343"/>
        <v>0</v>
      </c>
      <c r="S1612" s="2">
        <f t="shared" si="344"/>
        <v>0</v>
      </c>
      <c r="T1612" s="19">
        <f t="shared" si="345"/>
        <v>87.424858333333276</v>
      </c>
      <c r="U1612" s="19">
        <f t="shared" ref="U1612:U1675" si="353">LN(T1612/T1611)</f>
        <v>0</v>
      </c>
      <c r="V1612">
        <f t="shared" si="346"/>
        <v>2016</v>
      </c>
    </row>
    <row r="1613" spans="1:22" x14ac:dyDescent="0.25">
      <c r="A1613" s="5">
        <v>1611</v>
      </c>
      <c r="B1613" s="1">
        <v>42591</v>
      </c>
      <c r="C1613" s="2">
        <v>188.35588100000001</v>
      </c>
      <c r="D1613" s="2">
        <v>144.87728899999999</v>
      </c>
      <c r="E1613" s="9">
        <f t="shared" si="347"/>
        <v>3.4256036929979814</v>
      </c>
      <c r="F1613" s="2">
        <f t="array" ref="F1613:G1613">LINEST(C1513:C1612,D1513:D1612)</f>
        <v>1.0534608205164575</v>
      </c>
      <c r="G1613" s="2">
        <v>32.307729562862107</v>
      </c>
      <c r="H1613" s="2">
        <f t="shared" si="348"/>
        <v>184.93027730700203</v>
      </c>
      <c r="I1613" s="4">
        <f t="shared" si="349"/>
        <v>1.4755673136482044</v>
      </c>
      <c r="J1613" t="str">
        <f>_xlfn.IFS(I1613&gt;Backtesting!$H$15,IF(OR(J1612=$J$3,J1612=$J$5),$J$5,$J$3),I1613&lt;-Backtesting!$H$15,IF(OR(J1612=$J$4,J1612=$J$5),$J$5,$J$4),TRUE,IF(OR(J1612=$J$7,J1612=$J$6),$J$7,$J$6))</f>
        <v>Do nothing</v>
      </c>
      <c r="K1613" t="str">
        <f t="shared" si="350"/>
        <v>Null</v>
      </c>
      <c r="L1613" t="str">
        <f t="shared" si="351"/>
        <v>Null</v>
      </c>
      <c r="M1613" s="7">
        <f t="shared" si="339"/>
        <v>0</v>
      </c>
      <c r="N1613" s="7">
        <f t="shared" si="340"/>
        <v>0</v>
      </c>
      <c r="O1613" s="10">
        <f t="shared" si="341"/>
        <v>0</v>
      </c>
      <c r="P1613" s="4">
        <f t="shared" si="352"/>
        <v>87.424858333333276</v>
      </c>
      <c r="Q1613" s="19">
        <f t="shared" si="342"/>
        <v>87.424858333333276</v>
      </c>
      <c r="R1613" s="2">
        <f t="shared" si="343"/>
        <v>0</v>
      </c>
      <c r="S1613" s="2">
        <f t="shared" si="344"/>
        <v>0</v>
      </c>
      <c r="T1613" s="19">
        <f t="shared" si="345"/>
        <v>87.424858333333276</v>
      </c>
      <c r="U1613" s="19">
        <f t="shared" si="353"/>
        <v>0</v>
      </c>
      <c r="V1613">
        <f t="shared" si="346"/>
        <v>2016</v>
      </c>
    </row>
    <row r="1614" spans="1:22" x14ac:dyDescent="0.25">
      <c r="A1614" s="5">
        <v>1612</v>
      </c>
      <c r="B1614" s="1">
        <v>42592</v>
      </c>
      <c r="C1614" s="2">
        <v>187.41879299999999</v>
      </c>
      <c r="D1614" s="2">
        <v>144.87728899999999</v>
      </c>
      <c r="E1614" s="9">
        <f t="shared" si="347"/>
        <v>2.2721673467657695</v>
      </c>
      <c r="F1614" s="2">
        <f t="array" ref="F1614:G1614">LINEST(C1514:C1613,D1514:D1613)</f>
        <v>1.0639122841975555</v>
      </c>
      <c r="G1614" s="2">
        <v>31.009898184894865</v>
      </c>
      <c r="H1614" s="2">
        <f t="shared" si="348"/>
        <v>185.14662565323422</v>
      </c>
      <c r="I1614" s="4">
        <f t="shared" si="349"/>
        <v>1.0842165393423631</v>
      </c>
      <c r="J1614" t="str">
        <f>_xlfn.IFS(I1614&gt;Backtesting!$H$15,IF(OR(J1613=$J$3,J1613=$J$5),$J$5,$J$3),I1614&lt;-Backtesting!$H$15,IF(OR(J1613=$J$4,J1613=$J$5),$J$5,$J$4),TRUE,IF(OR(J1613=$J$7,J1613=$J$6),$J$7,$J$6))</f>
        <v>Do nothing</v>
      </c>
      <c r="K1614" t="str">
        <f t="shared" si="350"/>
        <v>Null</v>
      </c>
      <c r="L1614" t="str">
        <f t="shared" si="351"/>
        <v>Null</v>
      </c>
      <c r="M1614" s="7">
        <f t="shared" si="339"/>
        <v>0</v>
      </c>
      <c r="N1614" s="7">
        <f t="shared" si="340"/>
        <v>0</v>
      </c>
      <c r="O1614" s="10">
        <f t="shared" si="341"/>
        <v>0</v>
      </c>
      <c r="P1614" s="4">
        <f t="shared" si="352"/>
        <v>87.424858333333276</v>
      </c>
      <c r="Q1614" s="19">
        <f t="shared" si="342"/>
        <v>87.424858333333276</v>
      </c>
      <c r="R1614" s="2">
        <f t="shared" si="343"/>
        <v>0</v>
      </c>
      <c r="S1614" s="2">
        <f t="shared" si="344"/>
        <v>0</v>
      </c>
      <c r="T1614" s="19">
        <f t="shared" si="345"/>
        <v>87.424858333333276</v>
      </c>
      <c r="U1614" s="19">
        <f t="shared" si="353"/>
        <v>0</v>
      </c>
      <c r="V1614">
        <f t="shared" si="346"/>
        <v>2016</v>
      </c>
    </row>
    <row r="1615" spans="1:22" x14ac:dyDescent="0.25">
      <c r="A1615" s="5">
        <v>1613</v>
      </c>
      <c r="B1615" s="1">
        <v>42593</v>
      </c>
      <c r="C1615" s="2">
        <v>186.95022599999999</v>
      </c>
      <c r="D1615" s="2">
        <v>143.11587499999999</v>
      </c>
      <c r="E1615" s="9">
        <f t="shared" si="347"/>
        <v>3.5786870652990785</v>
      </c>
      <c r="F1615" s="2">
        <f t="array" ref="F1615:G1615">LINEST(C1515:C1614,D1515:D1614)</f>
        <v>1.0705605760125958</v>
      </c>
      <c r="G1615" s="2">
        <v>30.157325358154253</v>
      </c>
      <c r="H1615" s="2">
        <f t="shared" si="348"/>
        <v>183.37153893470091</v>
      </c>
      <c r="I1615" s="4">
        <f t="shared" si="349"/>
        <v>1.4909435010111813</v>
      </c>
      <c r="J1615" t="str">
        <f>_xlfn.IFS(I1615&gt;Backtesting!$H$15,IF(OR(J1614=$J$3,J1614=$J$5),$J$5,$J$3),I1615&lt;-Backtesting!$H$15,IF(OR(J1614=$J$4,J1614=$J$5),$J$5,$J$4),TRUE,IF(OR(J1614=$J$7,J1614=$J$6),$J$7,$J$6))</f>
        <v>Do nothing</v>
      </c>
      <c r="K1615" t="str">
        <f t="shared" si="350"/>
        <v>Null</v>
      </c>
      <c r="L1615" t="str">
        <f t="shared" si="351"/>
        <v>Null</v>
      </c>
      <c r="M1615" s="7">
        <f t="shared" si="339"/>
        <v>0</v>
      </c>
      <c r="N1615" s="7">
        <f t="shared" si="340"/>
        <v>0</v>
      </c>
      <c r="O1615" s="10">
        <f t="shared" si="341"/>
        <v>0</v>
      </c>
      <c r="P1615" s="4">
        <f t="shared" si="352"/>
        <v>87.424858333333276</v>
      </c>
      <c r="Q1615" s="19">
        <f t="shared" si="342"/>
        <v>87.424858333333276</v>
      </c>
      <c r="R1615" s="2">
        <f t="shared" si="343"/>
        <v>0</v>
      </c>
      <c r="S1615" s="2">
        <f t="shared" si="344"/>
        <v>0</v>
      </c>
      <c r="T1615" s="19">
        <f t="shared" si="345"/>
        <v>87.424858333333276</v>
      </c>
      <c r="U1615" s="19">
        <f t="shared" si="353"/>
        <v>0</v>
      </c>
      <c r="V1615">
        <f t="shared" si="346"/>
        <v>2016</v>
      </c>
    </row>
    <row r="1616" spans="1:22" x14ac:dyDescent="0.25">
      <c r="A1616" s="5">
        <v>1614</v>
      </c>
      <c r="B1616" s="1">
        <v>42597</v>
      </c>
      <c r="C1616" s="2">
        <v>187.41879299999999</v>
      </c>
      <c r="D1616" s="2">
        <v>141.35446200000001</v>
      </c>
      <c r="E1616" s="9">
        <f t="shared" si="347"/>
        <v>5.7747982218339473</v>
      </c>
      <c r="F1616" s="2">
        <f t="array" ref="F1616:G1616">LINEST(C1516:C1615,D1516:D1615)</f>
        <v>1.0793621445956481</v>
      </c>
      <c r="G1616" s="2">
        <v>29.071339525681992</v>
      </c>
      <c r="H1616" s="2">
        <f t="shared" si="348"/>
        <v>181.64399477816605</v>
      </c>
      <c r="I1616" s="4">
        <f t="shared" si="349"/>
        <v>2.1499122962872543</v>
      </c>
      <c r="J1616" t="str">
        <f>_xlfn.IFS(I1616&gt;Backtesting!$H$15,IF(OR(J1615=$J$3,J1615=$J$5),$J$5,$J$3),I1616&lt;-Backtesting!$H$15,IF(OR(J1615=$J$4,J1615=$J$5),$J$5,$J$4),TRUE,IF(OR(J1615=$J$7,J1615=$J$6),$J$7,$J$6))</f>
        <v>Short KBANK Long SCB</v>
      </c>
      <c r="K1616" t="str">
        <f t="shared" si="350"/>
        <v>SCB</v>
      </c>
      <c r="L1616" t="str">
        <f t="shared" si="351"/>
        <v>KBANK</v>
      </c>
      <c r="M1616" s="7">
        <f t="shared" si="339"/>
        <v>187.41879299999999</v>
      </c>
      <c r="N1616" s="7">
        <f t="shared" si="340"/>
        <v>-141.35446200000001</v>
      </c>
      <c r="O1616" s="10">
        <f t="shared" si="341"/>
        <v>46.064330999999981</v>
      </c>
      <c r="P1616" s="4">
        <f t="shared" si="352"/>
        <v>87.424858333333276</v>
      </c>
      <c r="Q1616" s="19">
        <f t="shared" si="342"/>
        <v>133.48918933333326</v>
      </c>
      <c r="R1616" s="2">
        <f t="shared" si="343"/>
        <v>141.35446200000001</v>
      </c>
      <c r="S1616" s="2">
        <f t="shared" si="344"/>
        <v>-187.41879299999999</v>
      </c>
      <c r="T1616" s="19">
        <f t="shared" si="345"/>
        <v>87.424858333333248</v>
      </c>
      <c r="U1616" s="19">
        <f t="shared" si="353"/>
        <v>-3.3306690738754701E-16</v>
      </c>
      <c r="V1616">
        <f t="shared" si="346"/>
        <v>2016</v>
      </c>
    </row>
    <row r="1617" spans="1:22" x14ac:dyDescent="0.25">
      <c r="A1617" s="5">
        <v>1615</v>
      </c>
      <c r="B1617" s="1">
        <v>42598</v>
      </c>
      <c r="C1617" s="2">
        <v>185.07605000000001</v>
      </c>
      <c r="D1617" s="2">
        <v>139.15266399999999</v>
      </c>
      <c r="E1617" s="9">
        <f t="shared" si="347"/>
        <v>5.5535013630641572</v>
      </c>
      <c r="F1617" s="2">
        <f t="array" ref="F1617:G1617">LINEST(C1517:C1616,D1517:D1616)</f>
        <v>1.0939188740723249</v>
      </c>
      <c r="G1617" s="2">
        <v>27.300823109891326</v>
      </c>
      <c r="H1617" s="2">
        <f t="shared" si="348"/>
        <v>179.52254863693585</v>
      </c>
      <c r="I1617" s="4">
        <f t="shared" si="349"/>
        <v>2.0154878338810436</v>
      </c>
      <c r="J1617" t="str">
        <f>_xlfn.IFS(I1617&gt;Backtesting!$H$15,IF(OR(J1616=$J$3,J1616=$J$5),$J$5,$J$3),I1617&lt;-Backtesting!$H$15,IF(OR(J1616=$J$4,J1616=$J$5),$J$5,$J$4),TRUE,IF(OR(J1616=$J$7,J1616=$J$6),$J$7,$J$6))</f>
        <v>Hold position</v>
      </c>
      <c r="K1617" t="str">
        <f t="shared" si="350"/>
        <v>SCB</v>
      </c>
      <c r="L1617" t="str">
        <f t="shared" si="351"/>
        <v>KBANK</v>
      </c>
      <c r="M1617" s="7">
        <f t="shared" si="339"/>
        <v>0</v>
      </c>
      <c r="N1617" s="7">
        <f t="shared" si="340"/>
        <v>0</v>
      </c>
      <c r="O1617" s="10">
        <f t="shared" si="341"/>
        <v>0</v>
      </c>
      <c r="P1617" s="4">
        <f t="shared" si="352"/>
        <v>133.48918933333326</v>
      </c>
      <c r="Q1617" s="19">
        <f t="shared" si="342"/>
        <v>133.48918933333326</v>
      </c>
      <c r="R1617" s="2">
        <f t="shared" si="343"/>
        <v>139.15266399999999</v>
      </c>
      <c r="S1617" s="2">
        <f t="shared" si="344"/>
        <v>-185.07605000000001</v>
      </c>
      <c r="T1617" s="19">
        <f t="shared" si="345"/>
        <v>87.565803333333236</v>
      </c>
      <c r="U1617" s="19">
        <f t="shared" si="353"/>
        <v>1.6108863082909572E-3</v>
      </c>
      <c r="V1617">
        <f t="shared" si="346"/>
        <v>2016</v>
      </c>
    </row>
    <row r="1618" spans="1:22" x14ac:dyDescent="0.25">
      <c r="A1618" s="5">
        <v>1616</v>
      </c>
      <c r="B1618" s="1">
        <v>42599</v>
      </c>
      <c r="C1618" s="2">
        <v>182.264771</v>
      </c>
      <c r="D1618" s="2">
        <v>138.712311</v>
      </c>
      <c r="E1618" s="9">
        <f t="shared" si="347"/>
        <v>3.0402639214169653</v>
      </c>
      <c r="F1618" s="2">
        <f t="array" ref="F1618:G1618">LINEST(C1518:C1617,D1518:D1617)</f>
        <v>1.1053118287492389</v>
      </c>
      <c r="G1618" s="2">
        <v>25.904148937139865</v>
      </c>
      <c r="H1618" s="2">
        <f t="shared" si="348"/>
        <v>179.22450707858303</v>
      </c>
      <c r="I1618" s="4">
        <f t="shared" si="349"/>
        <v>1.2038091788389633</v>
      </c>
      <c r="J1618" t="str">
        <f>_xlfn.IFS(I1618&gt;Backtesting!$H$15,IF(OR(J1617=$J$3,J1617=$J$5),$J$5,$J$3),I1618&lt;-Backtesting!$H$15,IF(OR(J1617=$J$4,J1617=$J$5),$J$5,$J$4),TRUE,IF(OR(J1617=$J$7,J1617=$J$6),$J$7,$J$6))</f>
        <v>Close position</v>
      </c>
      <c r="K1618" t="str">
        <f t="shared" si="350"/>
        <v>Null</v>
      </c>
      <c r="L1618" t="str">
        <f t="shared" si="351"/>
        <v>Null</v>
      </c>
      <c r="M1618" s="7">
        <f t="shared" si="339"/>
        <v>138.712311</v>
      </c>
      <c r="N1618" s="7">
        <f t="shared" si="340"/>
        <v>-182.264771</v>
      </c>
      <c r="O1618" s="10">
        <f t="shared" si="341"/>
        <v>-43.552459999999996</v>
      </c>
      <c r="P1618" s="4">
        <f t="shared" si="352"/>
        <v>133.48918933333326</v>
      </c>
      <c r="Q1618" s="19">
        <f t="shared" si="342"/>
        <v>89.936729333333261</v>
      </c>
      <c r="R1618" s="2">
        <f t="shared" si="343"/>
        <v>0</v>
      </c>
      <c r="S1618" s="2">
        <f t="shared" si="344"/>
        <v>0</v>
      </c>
      <c r="T1618" s="19">
        <f t="shared" si="345"/>
        <v>89.936729333333261</v>
      </c>
      <c r="U1618" s="19">
        <f t="shared" si="353"/>
        <v>2.6715866877422948E-2</v>
      </c>
      <c r="V1618">
        <f t="shared" si="346"/>
        <v>2016</v>
      </c>
    </row>
    <row r="1619" spans="1:22" x14ac:dyDescent="0.25">
      <c r="A1619" s="5">
        <v>1617</v>
      </c>
      <c r="B1619" s="1">
        <v>42600</v>
      </c>
      <c r="C1619" s="2">
        <v>184.60751300000001</v>
      </c>
      <c r="D1619" s="2">
        <v>140.91409300000001</v>
      </c>
      <c r="E1619" s="9">
        <f t="shared" si="347"/>
        <v>2.8987711633204469</v>
      </c>
      <c r="F1619" s="2">
        <f t="array" ref="F1619:G1619">LINEST(C1519:C1618,D1519:D1618)</f>
        <v>1.1104765649409016</v>
      </c>
      <c r="G1619" s="2">
        <v>25.2269438902768</v>
      </c>
      <c r="H1619" s="2">
        <f t="shared" si="348"/>
        <v>181.70874183667956</v>
      </c>
      <c r="I1619" s="4">
        <f t="shared" si="349"/>
        <v>1.1538808406108176</v>
      </c>
      <c r="J1619" t="str">
        <f>_xlfn.IFS(I1619&gt;Backtesting!$H$15,IF(OR(J1618=$J$3,J1618=$J$5),$J$5,$J$3),I1619&lt;-Backtesting!$H$15,IF(OR(J1618=$J$4,J1618=$J$5),$J$5,$J$4),TRUE,IF(OR(J1618=$J$7,J1618=$J$6),$J$7,$J$6))</f>
        <v>Do nothing</v>
      </c>
      <c r="K1619" t="str">
        <f t="shared" si="350"/>
        <v>Null</v>
      </c>
      <c r="L1619" t="str">
        <f t="shared" si="351"/>
        <v>Null</v>
      </c>
      <c r="M1619" s="7">
        <f t="shared" si="339"/>
        <v>0</v>
      </c>
      <c r="N1619" s="7">
        <f t="shared" si="340"/>
        <v>0</v>
      </c>
      <c r="O1619" s="10">
        <f t="shared" si="341"/>
        <v>0</v>
      </c>
      <c r="P1619" s="4">
        <f t="shared" si="352"/>
        <v>89.936729333333261</v>
      </c>
      <c r="Q1619" s="19">
        <f t="shared" si="342"/>
        <v>89.936729333333261</v>
      </c>
      <c r="R1619" s="2">
        <f t="shared" si="343"/>
        <v>0</v>
      </c>
      <c r="S1619" s="2">
        <f t="shared" si="344"/>
        <v>0</v>
      </c>
      <c r="T1619" s="19">
        <f t="shared" si="345"/>
        <v>89.936729333333261</v>
      </c>
      <c r="U1619" s="19">
        <f t="shared" si="353"/>
        <v>0</v>
      </c>
      <c r="V1619">
        <f t="shared" si="346"/>
        <v>2016</v>
      </c>
    </row>
    <row r="1620" spans="1:22" x14ac:dyDescent="0.25">
      <c r="A1620" s="5">
        <v>1618</v>
      </c>
      <c r="B1620" s="1">
        <v>42601</v>
      </c>
      <c r="C1620" s="2">
        <v>182.733307</v>
      </c>
      <c r="D1620" s="2">
        <v>138.712311</v>
      </c>
      <c r="E1620" s="9">
        <f t="shared" si="347"/>
        <v>3.4049976901460468</v>
      </c>
      <c r="F1620" s="2">
        <f t="array" ref="F1620:G1620">LINEST(C1520:C1619,D1520:D1619)</f>
        <v>1.1165737803313165</v>
      </c>
      <c r="G1620" s="2">
        <v>24.445779838090687</v>
      </c>
      <c r="H1620" s="2">
        <f t="shared" si="348"/>
        <v>179.32830930985395</v>
      </c>
      <c r="I1620" s="4">
        <f t="shared" si="349"/>
        <v>1.2926232291777326</v>
      </c>
      <c r="J1620" t="str">
        <f>_xlfn.IFS(I1620&gt;Backtesting!$H$15,IF(OR(J1619=$J$3,J1619=$J$5),$J$5,$J$3),I1620&lt;-Backtesting!$H$15,IF(OR(J1619=$J$4,J1619=$J$5),$J$5,$J$4),TRUE,IF(OR(J1619=$J$7,J1619=$J$6),$J$7,$J$6))</f>
        <v>Do nothing</v>
      </c>
      <c r="K1620" t="str">
        <f t="shared" si="350"/>
        <v>Null</v>
      </c>
      <c r="L1620" t="str">
        <f t="shared" si="351"/>
        <v>Null</v>
      </c>
      <c r="M1620" s="7">
        <f t="shared" si="339"/>
        <v>0</v>
      </c>
      <c r="N1620" s="7">
        <f t="shared" si="340"/>
        <v>0</v>
      </c>
      <c r="O1620" s="10">
        <f t="shared" si="341"/>
        <v>0</v>
      </c>
      <c r="P1620" s="4">
        <f t="shared" si="352"/>
        <v>89.936729333333261</v>
      </c>
      <c r="Q1620" s="19">
        <f t="shared" si="342"/>
        <v>89.936729333333261</v>
      </c>
      <c r="R1620" s="2">
        <f t="shared" si="343"/>
        <v>0</v>
      </c>
      <c r="S1620" s="2">
        <f t="shared" si="344"/>
        <v>0</v>
      </c>
      <c r="T1620" s="19">
        <f t="shared" si="345"/>
        <v>89.936729333333261</v>
      </c>
      <c r="U1620" s="19">
        <f t="shared" si="353"/>
        <v>0</v>
      </c>
      <c r="V1620">
        <f t="shared" si="346"/>
        <v>2016</v>
      </c>
    </row>
    <row r="1621" spans="1:22" x14ac:dyDescent="0.25">
      <c r="A1621" s="5">
        <v>1619</v>
      </c>
      <c r="B1621" s="1">
        <v>42604</v>
      </c>
      <c r="C1621" s="2">
        <v>184.60751300000001</v>
      </c>
      <c r="D1621" s="2">
        <v>139.15266399999999</v>
      </c>
      <c r="E1621" s="9">
        <f t="shared" si="347"/>
        <v>4.6666575134761104</v>
      </c>
      <c r="F1621" s="2">
        <f t="array" ref="F1621:G1621">LINEST(C1521:C1620,D1521:D1620)</f>
        <v>1.1224270792004427</v>
      </c>
      <c r="G1621" s="2">
        <v>23.752137270043335</v>
      </c>
      <c r="H1621" s="2">
        <f t="shared" si="348"/>
        <v>179.9408554865239</v>
      </c>
      <c r="I1621" s="4">
        <f t="shared" si="349"/>
        <v>1.6412569271208324</v>
      </c>
      <c r="J1621" t="str">
        <f>_xlfn.IFS(I1621&gt;Backtesting!$H$15,IF(OR(J1620=$J$3,J1620=$J$5),$J$5,$J$3),I1621&lt;-Backtesting!$H$15,IF(OR(J1620=$J$4,J1620=$J$5),$J$5,$J$4),TRUE,IF(OR(J1620=$J$7,J1620=$J$6),$J$7,$J$6))</f>
        <v>Do nothing</v>
      </c>
      <c r="K1621" t="str">
        <f t="shared" si="350"/>
        <v>Null</v>
      </c>
      <c r="L1621" t="str">
        <f t="shared" si="351"/>
        <v>Null</v>
      </c>
      <c r="M1621" s="7">
        <f t="shared" si="339"/>
        <v>0</v>
      </c>
      <c r="N1621" s="7">
        <f t="shared" si="340"/>
        <v>0</v>
      </c>
      <c r="O1621" s="10">
        <f t="shared" si="341"/>
        <v>0</v>
      </c>
      <c r="P1621" s="4">
        <f t="shared" si="352"/>
        <v>89.936729333333261</v>
      </c>
      <c r="Q1621" s="19">
        <f t="shared" si="342"/>
        <v>89.936729333333261</v>
      </c>
      <c r="R1621" s="2">
        <f t="shared" si="343"/>
        <v>0</v>
      </c>
      <c r="S1621" s="2">
        <f t="shared" si="344"/>
        <v>0</v>
      </c>
      <c r="T1621" s="19">
        <f t="shared" si="345"/>
        <v>89.936729333333261</v>
      </c>
      <c r="U1621" s="19">
        <f t="shared" si="353"/>
        <v>0</v>
      </c>
      <c r="V1621">
        <f t="shared" si="346"/>
        <v>2016</v>
      </c>
    </row>
    <row r="1622" spans="1:22" x14ac:dyDescent="0.25">
      <c r="A1622" s="5">
        <v>1620</v>
      </c>
      <c r="B1622" s="1">
        <v>42605</v>
      </c>
      <c r="C1622" s="2">
        <v>183.67041</v>
      </c>
      <c r="D1622" s="2">
        <v>138.27195699999999</v>
      </c>
      <c r="E1622" s="9">
        <f t="shared" si="347"/>
        <v>4.5442163897897103</v>
      </c>
      <c r="F1622" s="2">
        <f t="array" ref="F1622:G1622">LINEST(C1522:C1621,D1522:D1621)</f>
        <v>1.1295077183155604</v>
      </c>
      <c r="G1622" s="2">
        <v>22.946950952113042</v>
      </c>
      <c r="H1622" s="2">
        <f t="shared" si="348"/>
        <v>179.12619361021029</v>
      </c>
      <c r="I1622" s="4">
        <f t="shared" si="349"/>
        <v>1.5751936240514153</v>
      </c>
      <c r="J1622" t="str">
        <f>_xlfn.IFS(I1622&gt;Backtesting!$H$15,IF(OR(J1621=$J$3,J1621=$J$5),$J$5,$J$3),I1622&lt;-Backtesting!$H$15,IF(OR(J1621=$J$4,J1621=$J$5),$J$5,$J$4),TRUE,IF(OR(J1621=$J$7,J1621=$J$6),$J$7,$J$6))</f>
        <v>Do nothing</v>
      </c>
      <c r="K1622" t="str">
        <f t="shared" si="350"/>
        <v>Null</v>
      </c>
      <c r="L1622" t="str">
        <f t="shared" si="351"/>
        <v>Null</v>
      </c>
      <c r="M1622" s="7">
        <f t="shared" si="339"/>
        <v>0</v>
      </c>
      <c r="N1622" s="7">
        <f t="shared" si="340"/>
        <v>0</v>
      </c>
      <c r="O1622" s="10">
        <f t="shared" si="341"/>
        <v>0</v>
      </c>
      <c r="P1622" s="4">
        <f t="shared" si="352"/>
        <v>89.936729333333261</v>
      </c>
      <c r="Q1622" s="19">
        <f t="shared" si="342"/>
        <v>89.936729333333261</v>
      </c>
      <c r="R1622" s="2">
        <f t="shared" si="343"/>
        <v>0</v>
      </c>
      <c r="S1622" s="2">
        <f t="shared" si="344"/>
        <v>0</v>
      </c>
      <c r="T1622" s="19">
        <f t="shared" si="345"/>
        <v>89.936729333333261</v>
      </c>
      <c r="U1622" s="19">
        <f t="shared" si="353"/>
        <v>0</v>
      </c>
      <c r="V1622">
        <f t="shared" si="346"/>
        <v>2016</v>
      </c>
    </row>
    <row r="1623" spans="1:22" x14ac:dyDescent="0.25">
      <c r="A1623" s="5">
        <v>1621</v>
      </c>
      <c r="B1623" s="1">
        <v>42606</v>
      </c>
      <c r="C1623" s="2">
        <v>185.544601</v>
      </c>
      <c r="D1623" s="2">
        <v>139.593018</v>
      </c>
      <c r="E1623" s="9">
        <f t="shared" si="347"/>
        <v>4.769960140394204</v>
      </c>
      <c r="F1623" s="2">
        <f t="array" ref="F1623:G1623">LINEST(C1523:C1622,D1523:D1622)</f>
        <v>1.1361776540650756</v>
      </c>
      <c r="G1623" s="2">
        <v>22.172173144501926</v>
      </c>
      <c r="H1623" s="2">
        <f t="shared" si="348"/>
        <v>180.7746408596058</v>
      </c>
      <c r="I1623" s="4">
        <f t="shared" si="349"/>
        <v>1.6067987460253434</v>
      </c>
      <c r="J1623" t="str">
        <f>_xlfn.IFS(I1623&gt;Backtesting!$H$15,IF(OR(J1622=$J$3,J1622=$J$5),$J$5,$J$3),I1623&lt;-Backtesting!$H$15,IF(OR(J1622=$J$4,J1622=$J$5),$J$5,$J$4),TRUE,IF(OR(J1622=$J$7,J1622=$J$6),$J$7,$J$6))</f>
        <v>Do nothing</v>
      </c>
      <c r="K1623" t="str">
        <f t="shared" si="350"/>
        <v>Null</v>
      </c>
      <c r="L1623" t="str">
        <f t="shared" si="351"/>
        <v>Null</v>
      </c>
      <c r="M1623" s="7">
        <f t="shared" si="339"/>
        <v>0</v>
      </c>
      <c r="N1623" s="7">
        <f t="shared" si="340"/>
        <v>0</v>
      </c>
      <c r="O1623" s="10">
        <f t="shared" si="341"/>
        <v>0</v>
      </c>
      <c r="P1623" s="4">
        <f t="shared" si="352"/>
        <v>89.936729333333261</v>
      </c>
      <c r="Q1623" s="19">
        <f t="shared" si="342"/>
        <v>89.936729333333261</v>
      </c>
      <c r="R1623" s="2">
        <f t="shared" si="343"/>
        <v>0</v>
      </c>
      <c r="S1623" s="2">
        <f t="shared" si="344"/>
        <v>0</v>
      </c>
      <c r="T1623" s="19">
        <f t="shared" si="345"/>
        <v>89.936729333333261</v>
      </c>
      <c r="U1623" s="19">
        <f t="shared" si="353"/>
        <v>0</v>
      </c>
      <c r="V1623">
        <f t="shared" si="346"/>
        <v>2016</v>
      </c>
    </row>
    <row r="1624" spans="1:22" x14ac:dyDescent="0.25">
      <c r="A1624" s="5">
        <v>1622</v>
      </c>
      <c r="B1624" s="1">
        <v>42607</v>
      </c>
      <c r="C1624" s="2">
        <v>182.733307</v>
      </c>
      <c r="D1624" s="2">
        <v>138.27195699999999</v>
      </c>
      <c r="E1624" s="9">
        <f t="shared" si="347"/>
        <v>3.2949872888132461</v>
      </c>
      <c r="F1624" s="2">
        <f t="array" ref="F1624:G1624">LINEST(C1524:C1623,D1524:D1623)</f>
        <v>1.1435340924723805</v>
      </c>
      <c r="G1624" s="2">
        <v>21.319622848811747</v>
      </c>
      <c r="H1624" s="2">
        <f t="shared" si="348"/>
        <v>179.43831971118675</v>
      </c>
      <c r="I1624" s="4">
        <f t="shared" si="349"/>
        <v>1.1350157057507215</v>
      </c>
      <c r="J1624" t="str">
        <f>_xlfn.IFS(I1624&gt;Backtesting!$H$15,IF(OR(J1623=$J$3,J1623=$J$5),$J$5,$J$3),I1624&lt;-Backtesting!$H$15,IF(OR(J1623=$J$4,J1623=$J$5),$J$5,$J$4),TRUE,IF(OR(J1623=$J$7,J1623=$J$6),$J$7,$J$6))</f>
        <v>Do nothing</v>
      </c>
      <c r="K1624" t="str">
        <f t="shared" si="350"/>
        <v>Null</v>
      </c>
      <c r="L1624" t="str">
        <f t="shared" si="351"/>
        <v>Null</v>
      </c>
      <c r="M1624" s="7">
        <f t="shared" si="339"/>
        <v>0</v>
      </c>
      <c r="N1624" s="7">
        <f t="shared" si="340"/>
        <v>0</v>
      </c>
      <c r="O1624" s="10">
        <f t="shared" si="341"/>
        <v>0</v>
      </c>
      <c r="P1624" s="4">
        <f t="shared" si="352"/>
        <v>89.936729333333261</v>
      </c>
      <c r="Q1624" s="19">
        <f t="shared" si="342"/>
        <v>89.936729333333261</v>
      </c>
      <c r="R1624" s="2">
        <f t="shared" si="343"/>
        <v>0</v>
      </c>
      <c r="S1624" s="2">
        <f t="shared" si="344"/>
        <v>0</v>
      </c>
      <c r="T1624" s="19">
        <f t="shared" si="345"/>
        <v>89.936729333333261</v>
      </c>
      <c r="U1624" s="19">
        <f t="shared" si="353"/>
        <v>0</v>
      </c>
      <c r="V1624">
        <f t="shared" si="346"/>
        <v>2016</v>
      </c>
    </row>
    <row r="1625" spans="1:22" x14ac:dyDescent="0.25">
      <c r="A1625" s="5">
        <v>1623</v>
      </c>
      <c r="B1625" s="1">
        <v>42608</v>
      </c>
      <c r="C1625" s="2">
        <v>185.544601</v>
      </c>
      <c r="D1625" s="2">
        <v>141.35446200000001</v>
      </c>
      <c r="E1625" s="9">
        <f t="shared" si="347"/>
        <v>2.4511588951904173</v>
      </c>
      <c r="F1625" s="2">
        <f t="array" ref="F1625:G1625">LINEST(C1525:C1624,D1525:D1624)</f>
        <v>1.1479751622596319</v>
      </c>
      <c r="G1625" s="2">
        <v>20.822030654236585</v>
      </c>
      <c r="H1625" s="2">
        <f t="shared" si="348"/>
        <v>183.09344210480958</v>
      </c>
      <c r="I1625" s="4">
        <f t="shared" si="349"/>
        <v>0.86365837320386141</v>
      </c>
      <c r="J1625" t="str">
        <f>_xlfn.IFS(I1625&gt;Backtesting!$H$15,IF(OR(J1624=$J$3,J1624=$J$5),$J$5,$J$3),I1625&lt;-Backtesting!$H$15,IF(OR(J1624=$J$4,J1624=$J$5),$J$5,$J$4),TRUE,IF(OR(J1624=$J$7,J1624=$J$6),$J$7,$J$6))</f>
        <v>Do nothing</v>
      </c>
      <c r="K1625" t="str">
        <f t="shared" si="350"/>
        <v>Null</v>
      </c>
      <c r="L1625" t="str">
        <f t="shared" si="351"/>
        <v>Null</v>
      </c>
      <c r="M1625" s="7">
        <f t="shared" si="339"/>
        <v>0</v>
      </c>
      <c r="N1625" s="7">
        <f t="shared" si="340"/>
        <v>0</v>
      </c>
      <c r="O1625" s="10">
        <f t="shared" si="341"/>
        <v>0</v>
      </c>
      <c r="P1625" s="4">
        <f t="shared" si="352"/>
        <v>89.936729333333261</v>
      </c>
      <c r="Q1625" s="19">
        <f t="shared" si="342"/>
        <v>89.936729333333261</v>
      </c>
      <c r="R1625" s="2">
        <f t="shared" si="343"/>
        <v>0</v>
      </c>
      <c r="S1625" s="2">
        <f t="shared" si="344"/>
        <v>0</v>
      </c>
      <c r="T1625" s="19">
        <f t="shared" si="345"/>
        <v>89.936729333333261</v>
      </c>
      <c r="U1625" s="19">
        <f t="shared" si="353"/>
        <v>0</v>
      </c>
      <c r="V1625">
        <f t="shared" si="346"/>
        <v>2016</v>
      </c>
    </row>
    <row r="1626" spans="1:22" x14ac:dyDescent="0.25">
      <c r="A1626" s="5">
        <v>1624</v>
      </c>
      <c r="B1626" s="1">
        <v>42611</v>
      </c>
      <c r="C1626" s="2">
        <v>185.07605000000001</v>
      </c>
      <c r="D1626" s="2">
        <v>140.91409300000001</v>
      </c>
      <c r="E1626" s="9">
        <f t="shared" si="347"/>
        <v>2.3817498015060892</v>
      </c>
      <c r="F1626" s="2">
        <f t="array" ref="F1626:G1626">LINEST(C1526:C1625,D1526:D1625)</f>
        <v>1.152088212818597</v>
      </c>
      <c r="G1626" s="2">
        <v>20.348834633170355</v>
      </c>
      <c r="H1626" s="2">
        <f t="shared" si="348"/>
        <v>182.69430019849392</v>
      </c>
      <c r="I1626" s="4">
        <f t="shared" si="349"/>
        <v>0.82548857060199266</v>
      </c>
      <c r="J1626" t="str">
        <f>_xlfn.IFS(I1626&gt;Backtesting!$H$15,IF(OR(J1625=$J$3,J1625=$J$5),$J$5,$J$3),I1626&lt;-Backtesting!$H$15,IF(OR(J1625=$J$4,J1625=$J$5),$J$5,$J$4),TRUE,IF(OR(J1625=$J$7,J1625=$J$6),$J$7,$J$6))</f>
        <v>Do nothing</v>
      </c>
      <c r="K1626" t="str">
        <f t="shared" si="350"/>
        <v>Null</v>
      </c>
      <c r="L1626" t="str">
        <f t="shared" si="351"/>
        <v>Null</v>
      </c>
      <c r="M1626" s="7">
        <f t="shared" si="339"/>
        <v>0</v>
      </c>
      <c r="N1626" s="7">
        <f t="shared" si="340"/>
        <v>0</v>
      </c>
      <c r="O1626" s="10">
        <f t="shared" si="341"/>
        <v>0</v>
      </c>
      <c r="P1626" s="4">
        <f t="shared" si="352"/>
        <v>89.936729333333261</v>
      </c>
      <c r="Q1626" s="19">
        <f t="shared" si="342"/>
        <v>89.936729333333261</v>
      </c>
      <c r="R1626" s="2">
        <f t="shared" si="343"/>
        <v>0</v>
      </c>
      <c r="S1626" s="2">
        <f t="shared" si="344"/>
        <v>0</v>
      </c>
      <c r="T1626" s="19">
        <f t="shared" si="345"/>
        <v>89.936729333333261</v>
      </c>
      <c r="U1626" s="19">
        <f t="shared" si="353"/>
        <v>0</v>
      </c>
      <c r="V1626">
        <f t="shared" si="346"/>
        <v>2016</v>
      </c>
    </row>
    <row r="1627" spans="1:22" x14ac:dyDescent="0.25">
      <c r="A1627" s="5">
        <v>1625</v>
      </c>
      <c r="B1627" s="1">
        <v>42612</v>
      </c>
      <c r="C1627" s="2">
        <v>185.544601</v>
      </c>
      <c r="D1627" s="2">
        <v>141.35446200000001</v>
      </c>
      <c r="E1627" s="9">
        <f t="shared" si="347"/>
        <v>2.2424246702742892</v>
      </c>
      <c r="F1627" s="2">
        <f t="array" ref="F1627:G1627">LINEST(C1527:C1626,D1527:D1626)</f>
        <v>1.1556255486318807</v>
      </c>
      <c r="G1627" s="2">
        <v>19.949348629411361</v>
      </c>
      <c r="H1627" s="2">
        <f t="shared" si="348"/>
        <v>183.30217632972571</v>
      </c>
      <c r="I1627" s="4">
        <f t="shared" si="349"/>
        <v>0.76667167410342085</v>
      </c>
      <c r="J1627" t="str">
        <f>_xlfn.IFS(I1627&gt;Backtesting!$H$15,IF(OR(J1626=$J$3,J1626=$J$5),$J$5,$J$3),I1627&lt;-Backtesting!$H$15,IF(OR(J1626=$J$4,J1626=$J$5),$J$5,$J$4),TRUE,IF(OR(J1626=$J$7,J1626=$J$6),$J$7,$J$6))</f>
        <v>Do nothing</v>
      </c>
      <c r="K1627" t="str">
        <f t="shared" si="350"/>
        <v>Null</v>
      </c>
      <c r="L1627" t="str">
        <f t="shared" si="351"/>
        <v>Null</v>
      </c>
      <c r="M1627" s="7">
        <f t="shared" si="339"/>
        <v>0</v>
      </c>
      <c r="N1627" s="7">
        <f t="shared" si="340"/>
        <v>0</v>
      </c>
      <c r="O1627" s="10">
        <f t="shared" si="341"/>
        <v>0</v>
      </c>
      <c r="P1627" s="4">
        <f t="shared" si="352"/>
        <v>89.936729333333261</v>
      </c>
      <c r="Q1627" s="19">
        <f t="shared" si="342"/>
        <v>89.936729333333261</v>
      </c>
      <c r="R1627" s="2">
        <f t="shared" si="343"/>
        <v>0</v>
      </c>
      <c r="S1627" s="2">
        <f t="shared" si="344"/>
        <v>0</v>
      </c>
      <c r="T1627" s="19">
        <f t="shared" si="345"/>
        <v>89.936729333333261</v>
      </c>
      <c r="U1627" s="19">
        <f t="shared" si="353"/>
        <v>0</v>
      </c>
      <c r="V1627">
        <f t="shared" si="346"/>
        <v>2016</v>
      </c>
    </row>
    <row r="1628" spans="1:22" x14ac:dyDescent="0.25">
      <c r="A1628" s="5">
        <v>1626</v>
      </c>
      <c r="B1628" s="1">
        <v>42613</v>
      </c>
      <c r="C1628" s="2">
        <v>185.07605000000001</v>
      </c>
      <c r="D1628" s="2">
        <v>140.91409300000001</v>
      </c>
      <c r="E1628" s="9">
        <f t="shared" si="347"/>
        <v>2.1950505884052802</v>
      </c>
      <c r="F1628" s="2">
        <f t="array" ref="F1628:G1628">LINEST(C1528:C1627,D1528:D1627)</f>
        <v>1.1586727860558892</v>
      </c>
      <c r="G1628" s="2">
        <v>19.607674680746044</v>
      </c>
      <c r="H1628" s="2">
        <f t="shared" si="348"/>
        <v>182.88099941159473</v>
      </c>
      <c r="I1628" s="4">
        <f t="shared" si="349"/>
        <v>0.73602990701274218</v>
      </c>
      <c r="J1628" t="str">
        <f>_xlfn.IFS(I1628&gt;Backtesting!$H$15,IF(OR(J1627=$J$3,J1627=$J$5),$J$5,$J$3),I1628&lt;-Backtesting!$H$15,IF(OR(J1627=$J$4,J1627=$J$5),$J$5,$J$4),TRUE,IF(OR(J1627=$J$7,J1627=$J$6),$J$7,$J$6))</f>
        <v>Do nothing</v>
      </c>
      <c r="K1628" t="str">
        <f t="shared" si="350"/>
        <v>Null</v>
      </c>
      <c r="L1628" t="str">
        <f t="shared" si="351"/>
        <v>Null</v>
      </c>
      <c r="M1628" s="7">
        <f t="shared" si="339"/>
        <v>0</v>
      </c>
      <c r="N1628" s="7">
        <f t="shared" si="340"/>
        <v>0</v>
      </c>
      <c r="O1628" s="10">
        <f t="shared" si="341"/>
        <v>0</v>
      </c>
      <c r="P1628" s="4">
        <f t="shared" si="352"/>
        <v>89.936729333333261</v>
      </c>
      <c r="Q1628" s="19">
        <f t="shared" si="342"/>
        <v>89.936729333333261</v>
      </c>
      <c r="R1628" s="2">
        <f t="shared" si="343"/>
        <v>0</v>
      </c>
      <c r="S1628" s="2">
        <f t="shared" si="344"/>
        <v>0</v>
      </c>
      <c r="T1628" s="19">
        <f t="shared" si="345"/>
        <v>89.936729333333261</v>
      </c>
      <c r="U1628" s="19">
        <f t="shared" si="353"/>
        <v>0</v>
      </c>
      <c r="V1628">
        <f t="shared" si="346"/>
        <v>2016</v>
      </c>
    </row>
    <row r="1629" spans="1:22" x14ac:dyDescent="0.25">
      <c r="A1629" s="5">
        <v>1627</v>
      </c>
      <c r="B1629" s="1">
        <v>42614</v>
      </c>
      <c r="C1629" s="2">
        <v>186.48168899999999</v>
      </c>
      <c r="D1629" s="2">
        <v>141.35446200000001</v>
      </c>
      <c r="E1629" s="9">
        <f t="shared" si="347"/>
        <v>3.0157255935341141</v>
      </c>
      <c r="F1629" s="2">
        <f t="array" ref="F1629:G1629">LINEST(C1529:C1628,D1529:D1628)</f>
        <v>1.1611133105727494</v>
      </c>
      <c r="G1629" s="2">
        <v>19.337416069415951</v>
      </c>
      <c r="H1629" s="2">
        <f t="shared" si="348"/>
        <v>183.46596340646587</v>
      </c>
      <c r="I1629" s="4">
        <f t="shared" si="349"/>
        <v>0.96945830596753524</v>
      </c>
      <c r="J1629" t="str">
        <f>_xlfn.IFS(I1629&gt;Backtesting!$H$15,IF(OR(J1628=$J$3,J1628=$J$5),$J$5,$J$3),I1629&lt;-Backtesting!$H$15,IF(OR(J1628=$J$4,J1628=$J$5),$J$5,$J$4),TRUE,IF(OR(J1628=$J$7,J1628=$J$6),$J$7,$J$6))</f>
        <v>Do nothing</v>
      </c>
      <c r="K1629" t="str">
        <f t="shared" si="350"/>
        <v>Null</v>
      </c>
      <c r="L1629" t="str">
        <f t="shared" si="351"/>
        <v>Null</v>
      </c>
      <c r="M1629" s="7">
        <f t="shared" si="339"/>
        <v>0</v>
      </c>
      <c r="N1629" s="7">
        <f t="shared" si="340"/>
        <v>0</v>
      </c>
      <c r="O1629" s="10">
        <f t="shared" si="341"/>
        <v>0</v>
      </c>
      <c r="P1629" s="4">
        <f t="shared" si="352"/>
        <v>89.936729333333261</v>
      </c>
      <c r="Q1629" s="19">
        <f t="shared" si="342"/>
        <v>89.936729333333261</v>
      </c>
      <c r="R1629" s="2">
        <f t="shared" si="343"/>
        <v>0</v>
      </c>
      <c r="S1629" s="2">
        <f t="shared" si="344"/>
        <v>0</v>
      </c>
      <c r="T1629" s="19">
        <f t="shared" si="345"/>
        <v>89.936729333333261</v>
      </c>
      <c r="U1629" s="19">
        <f t="shared" si="353"/>
        <v>0</v>
      </c>
      <c r="V1629">
        <f t="shared" si="346"/>
        <v>2016</v>
      </c>
    </row>
    <row r="1630" spans="1:22" x14ac:dyDescent="0.25">
      <c r="A1630" s="5">
        <v>1628</v>
      </c>
      <c r="B1630" s="1">
        <v>42615</v>
      </c>
      <c r="C1630" s="2">
        <v>180.85913099999999</v>
      </c>
      <c r="D1630" s="2">
        <v>138.242874</v>
      </c>
      <c r="E1630" s="9">
        <f t="shared" si="347"/>
        <v>0.91758820383535067</v>
      </c>
      <c r="F1630" s="2">
        <f t="array" ref="F1630:G1630">LINEST(C1530:C1629,D1530:D1629)</f>
        <v>1.1649293106129053</v>
      </c>
      <c r="G1630" s="2">
        <v>18.898366890197906</v>
      </c>
      <c r="H1630" s="2">
        <f t="shared" si="348"/>
        <v>179.94154279616464</v>
      </c>
      <c r="I1630" s="4">
        <f t="shared" si="349"/>
        <v>0.31213534968093454</v>
      </c>
      <c r="J1630" t="str">
        <f>_xlfn.IFS(I1630&gt;Backtesting!$H$15,IF(OR(J1629=$J$3,J1629=$J$5),$J$5,$J$3),I1630&lt;-Backtesting!$H$15,IF(OR(J1629=$J$4,J1629=$J$5),$J$5,$J$4),TRUE,IF(OR(J1629=$J$7,J1629=$J$6),$J$7,$J$6))</f>
        <v>Do nothing</v>
      </c>
      <c r="K1630" t="str">
        <f t="shared" si="350"/>
        <v>Null</v>
      </c>
      <c r="L1630" t="str">
        <f t="shared" si="351"/>
        <v>Null</v>
      </c>
      <c r="M1630" s="7">
        <f t="shared" si="339"/>
        <v>0</v>
      </c>
      <c r="N1630" s="7">
        <f t="shared" si="340"/>
        <v>0</v>
      </c>
      <c r="O1630" s="10">
        <f t="shared" si="341"/>
        <v>0</v>
      </c>
      <c r="P1630" s="4">
        <f t="shared" si="352"/>
        <v>89.936729333333261</v>
      </c>
      <c r="Q1630" s="19">
        <f t="shared" si="342"/>
        <v>89.936729333333261</v>
      </c>
      <c r="R1630" s="2">
        <f t="shared" si="343"/>
        <v>0</v>
      </c>
      <c r="S1630" s="2">
        <f t="shared" si="344"/>
        <v>0</v>
      </c>
      <c r="T1630" s="19">
        <f t="shared" si="345"/>
        <v>89.936729333333261</v>
      </c>
      <c r="U1630" s="19">
        <f t="shared" si="353"/>
        <v>0</v>
      </c>
      <c r="V1630">
        <f t="shared" si="346"/>
        <v>2016</v>
      </c>
    </row>
    <row r="1631" spans="1:22" x14ac:dyDescent="0.25">
      <c r="A1631" s="5">
        <v>1629</v>
      </c>
      <c r="B1631" s="1">
        <v>42618</v>
      </c>
      <c r="C1631" s="2">
        <v>177.110748</v>
      </c>
      <c r="D1631" s="2">
        <v>133.797775</v>
      </c>
      <c r="E1631" s="9">
        <f t="shared" si="347"/>
        <v>2.3321200516355702</v>
      </c>
      <c r="F1631" s="2">
        <f t="array" ref="F1631:G1631">LINEST(C1531:C1630,D1531:D1630)</f>
        <v>1.1661645068420079</v>
      </c>
      <c r="G1631" s="2">
        <v>18.748411648931494</v>
      </c>
      <c r="H1631" s="2">
        <f t="shared" si="348"/>
        <v>174.77862794836443</v>
      </c>
      <c r="I1631" s="4">
        <f t="shared" si="349"/>
        <v>0.73409734651014336</v>
      </c>
      <c r="J1631" t="str">
        <f>_xlfn.IFS(I1631&gt;Backtesting!$H$15,IF(OR(J1630=$J$3,J1630=$J$5),$J$5,$J$3),I1631&lt;-Backtesting!$H$15,IF(OR(J1630=$J$4,J1630=$J$5),$J$5,$J$4),TRUE,IF(OR(J1630=$J$7,J1630=$J$6),$J$7,$J$6))</f>
        <v>Do nothing</v>
      </c>
      <c r="K1631" t="str">
        <f t="shared" si="350"/>
        <v>Null</v>
      </c>
      <c r="L1631" t="str">
        <f t="shared" si="351"/>
        <v>Null</v>
      </c>
      <c r="M1631" s="7">
        <f t="shared" si="339"/>
        <v>0</v>
      </c>
      <c r="N1631" s="7">
        <f t="shared" si="340"/>
        <v>0</v>
      </c>
      <c r="O1631" s="10">
        <f t="shared" si="341"/>
        <v>0</v>
      </c>
      <c r="P1631" s="4">
        <f t="shared" si="352"/>
        <v>89.936729333333261</v>
      </c>
      <c r="Q1631" s="19">
        <f t="shared" si="342"/>
        <v>89.936729333333261</v>
      </c>
      <c r="R1631" s="2">
        <f t="shared" si="343"/>
        <v>0</v>
      </c>
      <c r="S1631" s="2">
        <f t="shared" si="344"/>
        <v>0</v>
      </c>
      <c r="T1631" s="19">
        <f t="shared" si="345"/>
        <v>89.936729333333261</v>
      </c>
      <c r="U1631" s="19">
        <f t="shared" si="353"/>
        <v>0</v>
      </c>
      <c r="V1631">
        <f t="shared" si="346"/>
        <v>2016</v>
      </c>
    </row>
    <row r="1632" spans="1:22" x14ac:dyDescent="0.25">
      <c r="A1632" s="5">
        <v>1630</v>
      </c>
      <c r="B1632" s="1">
        <v>42619</v>
      </c>
      <c r="C1632" s="2">
        <v>177.58055100000001</v>
      </c>
      <c r="D1632" s="2">
        <v>132.01973000000001</v>
      </c>
      <c r="E1632" s="9">
        <f t="shared" si="347"/>
        <v>4.8365812891224209</v>
      </c>
      <c r="F1632" s="2">
        <f t="array" ref="F1632:G1632">LINEST(C1532:C1631,D1532:D1631)</f>
        <v>1.1676590879885842</v>
      </c>
      <c r="G1632" s="2">
        <v>18.589932182578451</v>
      </c>
      <c r="H1632" s="2">
        <f t="shared" si="348"/>
        <v>172.74396971087759</v>
      </c>
      <c r="I1632" s="4">
        <f t="shared" si="349"/>
        <v>1.4827572303295919</v>
      </c>
      <c r="J1632" t="str">
        <f>_xlfn.IFS(I1632&gt;Backtesting!$H$15,IF(OR(J1631=$J$3,J1631=$J$5),$J$5,$J$3),I1632&lt;-Backtesting!$H$15,IF(OR(J1631=$J$4,J1631=$J$5),$J$5,$J$4),TRUE,IF(OR(J1631=$J$7,J1631=$J$6),$J$7,$J$6))</f>
        <v>Do nothing</v>
      </c>
      <c r="K1632" t="str">
        <f t="shared" si="350"/>
        <v>Null</v>
      </c>
      <c r="L1632" t="str">
        <f t="shared" si="351"/>
        <v>Null</v>
      </c>
      <c r="M1632" s="7">
        <f t="shared" si="339"/>
        <v>0</v>
      </c>
      <c r="N1632" s="7">
        <f t="shared" si="340"/>
        <v>0</v>
      </c>
      <c r="O1632" s="10">
        <f t="shared" si="341"/>
        <v>0</v>
      </c>
      <c r="P1632" s="4">
        <f t="shared" si="352"/>
        <v>89.936729333333261</v>
      </c>
      <c r="Q1632" s="19">
        <f t="shared" si="342"/>
        <v>89.936729333333261</v>
      </c>
      <c r="R1632" s="2">
        <f t="shared" si="343"/>
        <v>0</v>
      </c>
      <c r="S1632" s="2">
        <f t="shared" si="344"/>
        <v>0</v>
      </c>
      <c r="T1632" s="19">
        <f t="shared" si="345"/>
        <v>89.936729333333261</v>
      </c>
      <c r="U1632" s="19">
        <f t="shared" si="353"/>
        <v>0</v>
      </c>
      <c r="V1632">
        <f t="shared" si="346"/>
        <v>2016</v>
      </c>
    </row>
    <row r="1633" spans="1:22" x14ac:dyDescent="0.25">
      <c r="A1633" s="5">
        <v>1631</v>
      </c>
      <c r="B1633" s="1">
        <v>42620</v>
      </c>
      <c r="C1633" s="2">
        <v>178.52011100000001</v>
      </c>
      <c r="D1633" s="2">
        <v>132.908737</v>
      </c>
      <c r="E1633" s="9">
        <f t="shared" si="347"/>
        <v>4.6556983488821402</v>
      </c>
      <c r="F1633" s="2">
        <f t="array" ref="F1633:G1633">LINEST(C1533:C1632,D1533:D1632)</f>
        <v>1.1692074283329368</v>
      </c>
      <c r="G1633" s="2">
        <v>18.466530060369223</v>
      </c>
      <c r="H1633" s="2">
        <f t="shared" si="348"/>
        <v>173.86441265111787</v>
      </c>
      <c r="I1633" s="4">
        <f t="shared" si="349"/>
        <v>1.397748725745684</v>
      </c>
      <c r="J1633" t="str">
        <f>_xlfn.IFS(I1633&gt;Backtesting!$H$15,IF(OR(J1632=$J$3,J1632=$J$5),$J$5,$J$3),I1633&lt;-Backtesting!$H$15,IF(OR(J1632=$J$4,J1632=$J$5),$J$5,$J$4),TRUE,IF(OR(J1632=$J$7,J1632=$J$6),$J$7,$J$6))</f>
        <v>Do nothing</v>
      </c>
      <c r="K1633" t="str">
        <f t="shared" si="350"/>
        <v>Null</v>
      </c>
      <c r="L1633" t="str">
        <f t="shared" si="351"/>
        <v>Null</v>
      </c>
      <c r="M1633" s="7">
        <f t="shared" si="339"/>
        <v>0</v>
      </c>
      <c r="N1633" s="7">
        <f t="shared" si="340"/>
        <v>0</v>
      </c>
      <c r="O1633" s="10">
        <f t="shared" si="341"/>
        <v>0</v>
      </c>
      <c r="P1633" s="4">
        <f t="shared" si="352"/>
        <v>89.936729333333261</v>
      </c>
      <c r="Q1633" s="19">
        <f t="shared" si="342"/>
        <v>89.936729333333261</v>
      </c>
      <c r="R1633" s="2">
        <f t="shared" si="343"/>
        <v>0</v>
      </c>
      <c r="S1633" s="2">
        <f t="shared" si="344"/>
        <v>0</v>
      </c>
      <c r="T1633" s="19">
        <f t="shared" si="345"/>
        <v>89.936729333333261</v>
      </c>
      <c r="U1633" s="19">
        <f t="shared" si="353"/>
        <v>0</v>
      </c>
      <c r="V1633">
        <f t="shared" si="346"/>
        <v>2016</v>
      </c>
    </row>
    <row r="1634" spans="1:22" x14ac:dyDescent="0.25">
      <c r="A1634" s="5">
        <v>1632</v>
      </c>
      <c r="B1634" s="1">
        <v>42621</v>
      </c>
      <c r="C1634" s="2">
        <v>176.640961</v>
      </c>
      <c r="D1634" s="2">
        <v>131.13069200000001</v>
      </c>
      <c r="E1634" s="9">
        <f t="shared" si="347"/>
        <v>4.7742240124619286</v>
      </c>
      <c r="F1634" s="2">
        <f t="array" ref="F1634:G1634">LINEST(C1534:C1633,D1534:D1633)</f>
        <v>1.1705547974364827</v>
      </c>
      <c r="G1634" s="2">
        <v>18.371076375772248</v>
      </c>
      <c r="H1634" s="2">
        <f t="shared" si="348"/>
        <v>171.86673698753808</v>
      </c>
      <c r="I1634" s="4">
        <f t="shared" si="349"/>
        <v>1.4079200885302152</v>
      </c>
      <c r="J1634" t="str">
        <f>_xlfn.IFS(I1634&gt;Backtesting!$H$15,IF(OR(J1633=$J$3,J1633=$J$5),$J$5,$J$3),I1634&lt;-Backtesting!$H$15,IF(OR(J1633=$J$4,J1633=$J$5),$J$5,$J$4),TRUE,IF(OR(J1633=$J$7,J1633=$J$6),$J$7,$J$6))</f>
        <v>Do nothing</v>
      </c>
      <c r="K1634" t="str">
        <f t="shared" si="350"/>
        <v>Null</v>
      </c>
      <c r="L1634" t="str">
        <f t="shared" si="351"/>
        <v>Null</v>
      </c>
      <c r="M1634" s="7">
        <f t="shared" si="339"/>
        <v>0</v>
      </c>
      <c r="N1634" s="7">
        <f t="shared" si="340"/>
        <v>0</v>
      </c>
      <c r="O1634" s="10">
        <f t="shared" si="341"/>
        <v>0</v>
      </c>
      <c r="P1634" s="4">
        <f t="shared" si="352"/>
        <v>89.936729333333261</v>
      </c>
      <c r="Q1634" s="19">
        <f t="shared" si="342"/>
        <v>89.936729333333261</v>
      </c>
      <c r="R1634" s="2">
        <f t="shared" si="343"/>
        <v>0</v>
      </c>
      <c r="S1634" s="2">
        <f t="shared" si="344"/>
        <v>0</v>
      </c>
      <c r="T1634" s="19">
        <f t="shared" si="345"/>
        <v>89.936729333333261</v>
      </c>
      <c r="U1634" s="19">
        <f t="shared" si="353"/>
        <v>0</v>
      </c>
      <c r="V1634">
        <f t="shared" si="346"/>
        <v>2016</v>
      </c>
    </row>
    <row r="1635" spans="1:22" x14ac:dyDescent="0.25">
      <c r="A1635" s="5">
        <v>1633</v>
      </c>
      <c r="B1635" s="1">
        <v>42622</v>
      </c>
      <c r="C1635" s="2">
        <v>174.292023</v>
      </c>
      <c r="D1635" s="2">
        <v>129.35266100000001</v>
      </c>
      <c r="E1635" s="9">
        <f t="shared" si="347"/>
        <v>4.4533293479722431</v>
      </c>
      <c r="F1635" s="2">
        <f t="array" ref="F1635:G1635">LINEST(C1535:C1634,D1535:D1634)</f>
        <v>1.1734058096363873</v>
      </c>
      <c r="G1635" s="2">
        <v>18.055529742701594</v>
      </c>
      <c r="H1635" s="2">
        <f t="shared" si="348"/>
        <v>169.83869365202776</v>
      </c>
      <c r="I1635" s="4">
        <f t="shared" si="349"/>
        <v>1.2794784914205384</v>
      </c>
      <c r="J1635" t="str">
        <f>_xlfn.IFS(I1635&gt;Backtesting!$H$15,IF(OR(J1634=$J$3,J1634=$J$5),$J$5,$J$3),I1635&lt;-Backtesting!$H$15,IF(OR(J1634=$J$4,J1634=$J$5),$J$5,$J$4),TRUE,IF(OR(J1634=$J$7,J1634=$J$6),$J$7,$J$6))</f>
        <v>Do nothing</v>
      </c>
      <c r="K1635" t="str">
        <f t="shared" si="350"/>
        <v>Null</v>
      </c>
      <c r="L1635" t="str">
        <f t="shared" si="351"/>
        <v>Null</v>
      </c>
      <c r="M1635" s="7">
        <f t="shared" si="339"/>
        <v>0</v>
      </c>
      <c r="N1635" s="7">
        <f t="shared" si="340"/>
        <v>0</v>
      </c>
      <c r="O1635" s="10">
        <f t="shared" si="341"/>
        <v>0</v>
      </c>
      <c r="P1635" s="4">
        <f t="shared" si="352"/>
        <v>89.936729333333261</v>
      </c>
      <c r="Q1635" s="19">
        <f t="shared" si="342"/>
        <v>89.936729333333261</v>
      </c>
      <c r="R1635" s="2">
        <f t="shared" si="343"/>
        <v>0</v>
      </c>
      <c r="S1635" s="2">
        <f t="shared" si="344"/>
        <v>0</v>
      </c>
      <c r="T1635" s="19">
        <f t="shared" si="345"/>
        <v>89.936729333333261</v>
      </c>
      <c r="U1635" s="19">
        <f t="shared" si="353"/>
        <v>0</v>
      </c>
      <c r="V1635">
        <f t="shared" si="346"/>
        <v>2016</v>
      </c>
    </row>
    <row r="1636" spans="1:22" x14ac:dyDescent="0.25">
      <c r="A1636" s="5">
        <v>1634</v>
      </c>
      <c r="B1636" s="1">
        <v>42625</v>
      </c>
      <c r="C1636" s="2">
        <v>169.12432899999999</v>
      </c>
      <c r="D1636" s="2">
        <v>127.57461499999999</v>
      </c>
      <c r="E1636" s="9">
        <f t="shared" si="347"/>
        <v>1.3268743690327369</v>
      </c>
      <c r="F1636" s="2">
        <f t="array" ref="F1636:G1636">LINEST(C1536:C1635,D1536:D1635)</f>
        <v>1.1751421011460452</v>
      </c>
      <c r="G1636" s="2">
        <v>17.879153506969487</v>
      </c>
      <c r="H1636" s="2">
        <f t="shared" si="348"/>
        <v>167.79745463096725</v>
      </c>
      <c r="I1636" s="4">
        <f t="shared" si="349"/>
        <v>0.30845107661575505</v>
      </c>
      <c r="J1636" t="str">
        <f>_xlfn.IFS(I1636&gt;Backtesting!$H$15,IF(OR(J1635=$J$3,J1635=$J$5),$J$5,$J$3),I1636&lt;-Backtesting!$H$15,IF(OR(J1635=$J$4,J1635=$J$5),$J$5,$J$4),TRUE,IF(OR(J1635=$J$7,J1635=$J$6),$J$7,$J$6))</f>
        <v>Do nothing</v>
      </c>
      <c r="K1636" t="str">
        <f t="shared" si="350"/>
        <v>Null</v>
      </c>
      <c r="L1636" t="str">
        <f t="shared" si="351"/>
        <v>Null</v>
      </c>
      <c r="M1636" s="7">
        <f t="shared" si="339"/>
        <v>0</v>
      </c>
      <c r="N1636" s="7">
        <f t="shared" si="340"/>
        <v>0</v>
      </c>
      <c r="O1636" s="10">
        <f t="shared" si="341"/>
        <v>0</v>
      </c>
      <c r="P1636" s="4">
        <f t="shared" si="352"/>
        <v>89.936729333333261</v>
      </c>
      <c r="Q1636" s="19">
        <f t="shared" si="342"/>
        <v>89.936729333333261</v>
      </c>
      <c r="R1636" s="2">
        <f t="shared" si="343"/>
        <v>0</v>
      </c>
      <c r="S1636" s="2">
        <f t="shared" si="344"/>
        <v>0</v>
      </c>
      <c r="T1636" s="19">
        <f t="shared" si="345"/>
        <v>89.936729333333261</v>
      </c>
      <c r="U1636" s="19">
        <f t="shared" si="353"/>
        <v>0</v>
      </c>
      <c r="V1636">
        <f t="shared" si="346"/>
        <v>2016</v>
      </c>
    </row>
    <row r="1637" spans="1:22" x14ac:dyDescent="0.25">
      <c r="A1637" s="5">
        <v>1635</v>
      </c>
      <c r="B1637" s="1">
        <v>42626</v>
      </c>
      <c r="C1637" s="2">
        <v>174.76181</v>
      </c>
      <c r="D1637" s="2">
        <v>135.13130200000001</v>
      </c>
      <c r="E1637" s="9">
        <f t="shared" si="347"/>
        <v>-1.9301318706361883</v>
      </c>
      <c r="F1637" s="2">
        <f t="array" ref="F1637:G1637">LINEST(C1537:C1636,D1537:D1636)</f>
        <v>1.1748611683024874</v>
      </c>
      <c r="G1637" s="2">
        <v>17.931422528679917</v>
      </c>
      <c r="H1637" s="2">
        <f t="shared" si="348"/>
        <v>176.69194187063619</v>
      </c>
      <c r="I1637" s="4">
        <f t="shared" si="349"/>
        <v>-0.6911944490806301</v>
      </c>
      <c r="J1637" t="str">
        <f>_xlfn.IFS(I1637&gt;Backtesting!$H$15,IF(OR(J1636=$J$3,J1636=$J$5),$J$5,$J$3),I1637&lt;-Backtesting!$H$15,IF(OR(J1636=$J$4,J1636=$J$5),$J$5,$J$4),TRUE,IF(OR(J1636=$J$7,J1636=$J$6),$J$7,$J$6))</f>
        <v>Do nothing</v>
      </c>
      <c r="K1637" t="str">
        <f t="shared" si="350"/>
        <v>Null</v>
      </c>
      <c r="L1637" t="str">
        <f t="shared" si="351"/>
        <v>Null</v>
      </c>
      <c r="M1637" s="7">
        <f t="shared" si="339"/>
        <v>0</v>
      </c>
      <c r="N1637" s="7">
        <f t="shared" si="340"/>
        <v>0</v>
      </c>
      <c r="O1637" s="10">
        <f t="shared" si="341"/>
        <v>0</v>
      </c>
      <c r="P1637" s="4">
        <f t="shared" si="352"/>
        <v>89.936729333333261</v>
      </c>
      <c r="Q1637" s="19">
        <f t="shared" si="342"/>
        <v>89.936729333333261</v>
      </c>
      <c r="R1637" s="2">
        <f t="shared" si="343"/>
        <v>0</v>
      </c>
      <c r="S1637" s="2">
        <f t="shared" si="344"/>
        <v>0</v>
      </c>
      <c r="T1637" s="19">
        <f t="shared" si="345"/>
        <v>89.936729333333261</v>
      </c>
      <c r="U1637" s="19">
        <f t="shared" si="353"/>
        <v>0</v>
      </c>
      <c r="V1637">
        <f t="shared" si="346"/>
        <v>2016</v>
      </c>
    </row>
    <row r="1638" spans="1:22" x14ac:dyDescent="0.25">
      <c r="A1638" s="5">
        <v>1636</v>
      </c>
      <c r="B1638" s="1">
        <v>42627</v>
      </c>
      <c r="C1638" s="2">
        <v>177.58055100000001</v>
      </c>
      <c r="D1638" s="2">
        <v>136.90934799999999</v>
      </c>
      <c r="E1638" s="9">
        <f t="shared" si="347"/>
        <v>-1.1611067210249075</v>
      </c>
      <c r="F1638" s="2">
        <f t="array" ref="F1638:G1638">LINEST(C1538:C1637,D1538:D1637)</f>
        <v>1.1716251114156546</v>
      </c>
      <c r="G1638" s="2">
        <v>18.335227616680299</v>
      </c>
      <c r="H1638" s="2">
        <f t="shared" si="348"/>
        <v>178.74165772102492</v>
      </c>
      <c r="I1638" s="4">
        <f t="shared" si="349"/>
        <v>-0.46571028993067504</v>
      </c>
      <c r="J1638" t="str">
        <f>_xlfn.IFS(I1638&gt;Backtesting!$H$15,IF(OR(J1637=$J$3,J1637=$J$5),$J$5,$J$3),I1638&lt;-Backtesting!$H$15,IF(OR(J1637=$J$4,J1637=$J$5),$J$5,$J$4),TRUE,IF(OR(J1637=$J$7,J1637=$J$6),$J$7,$J$6))</f>
        <v>Do nothing</v>
      </c>
      <c r="K1638" t="str">
        <f t="shared" si="350"/>
        <v>Null</v>
      </c>
      <c r="L1638" t="str">
        <f t="shared" si="351"/>
        <v>Null</v>
      </c>
      <c r="M1638" s="7">
        <f t="shared" si="339"/>
        <v>0</v>
      </c>
      <c r="N1638" s="7">
        <f t="shared" si="340"/>
        <v>0</v>
      </c>
      <c r="O1638" s="10">
        <f t="shared" si="341"/>
        <v>0</v>
      </c>
      <c r="P1638" s="4">
        <f t="shared" si="352"/>
        <v>89.936729333333261</v>
      </c>
      <c r="Q1638" s="19">
        <f t="shared" si="342"/>
        <v>89.936729333333261</v>
      </c>
      <c r="R1638" s="2">
        <f t="shared" si="343"/>
        <v>0</v>
      </c>
      <c r="S1638" s="2">
        <f t="shared" si="344"/>
        <v>0</v>
      </c>
      <c r="T1638" s="19">
        <f t="shared" si="345"/>
        <v>89.936729333333261</v>
      </c>
      <c r="U1638" s="19">
        <f t="shared" si="353"/>
        <v>0</v>
      </c>
      <c r="V1638">
        <f t="shared" si="346"/>
        <v>2016</v>
      </c>
    </row>
    <row r="1639" spans="1:22" x14ac:dyDescent="0.25">
      <c r="A1639" s="5">
        <v>1637</v>
      </c>
      <c r="B1639" s="1">
        <v>42628</v>
      </c>
      <c r="C1639" s="2">
        <v>176.640961</v>
      </c>
      <c r="D1639" s="2">
        <v>134.68679800000001</v>
      </c>
      <c r="E1639" s="9">
        <f t="shared" si="347"/>
        <v>0.51839051898278399</v>
      </c>
      <c r="F1639" s="2">
        <f t="array" ref="F1639:G1639">LINEST(C1539:C1638,D1539:D1638)</f>
        <v>1.1669650593405885</v>
      </c>
      <c r="G1639" s="2">
        <v>18.947783260553365</v>
      </c>
      <c r="H1639" s="2">
        <f t="shared" si="348"/>
        <v>176.12257048101722</v>
      </c>
      <c r="I1639" s="4">
        <f t="shared" si="349"/>
        <v>3.4072437581043669E-2</v>
      </c>
      <c r="J1639" t="str">
        <f>_xlfn.IFS(I1639&gt;Backtesting!$H$15,IF(OR(J1638=$J$3,J1638=$J$5),$J$5,$J$3),I1639&lt;-Backtesting!$H$15,IF(OR(J1638=$J$4,J1638=$J$5),$J$5,$J$4),TRUE,IF(OR(J1638=$J$7,J1638=$J$6),$J$7,$J$6))</f>
        <v>Do nothing</v>
      </c>
      <c r="K1639" t="str">
        <f t="shared" si="350"/>
        <v>Null</v>
      </c>
      <c r="L1639" t="str">
        <f t="shared" si="351"/>
        <v>Null</v>
      </c>
      <c r="M1639" s="7">
        <f t="shared" si="339"/>
        <v>0</v>
      </c>
      <c r="N1639" s="7">
        <f t="shared" si="340"/>
        <v>0</v>
      </c>
      <c r="O1639" s="10">
        <f t="shared" si="341"/>
        <v>0</v>
      </c>
      <c r="P1639" s="4">
        <f t="shared" si="352"/>
        <v>89.936729333333261</v>
      </c>
      <c r="Q1639" s="19">
        <f t="shared" si="342"/>
        <v>89.936729333333261</v>
      </c>
      <c r="R1639" s="2">
        <f t="shared" si="343"/>
        <v>0</v>
      </c>
      <c r="S1639" s="2">
        <f t="shared" si="344"/>
        <v>0</v>
      </c>
      <c r="T1639" s="19">
        <f t="shared" si="345"/>
        <v>89.936729333333261</v>
      </c>
      <c r="U1639" s="19">
        <f t="shared" si="353"/>
        <v>0</v>
      </c>
      <c r="V1639">
        <f t="shared" si="346"/>
        <v>2016</v>
      </c>
    </row>
    <row r="1640" spans="1:22" x14ac:dyDescent="0.25">
      <c r="A1640" s="5">
        <v>1638</v>
      </c>
      <c r="B1640" s="1">
        <v>42629</v>
      </c>
      <c r="C1640" s="2">
        <v>176.17117300000001</v>
      </c>
      <c r="D1640" s="2">
        <v>136.464844</v>
      </c>
      <c r="E1640" s="9">
        <f t="shared" si="347"/>
        <v>-2.0433803988803163</v>
      </c>
      <c r="F1640" s="2">
        <f t="array" ref="F1640:G1640">LINEST(C1540:C1639,D1540:D1639)</f>
        <v>1.1642561469698078</v>
      </c>
      <c r="G1640" s="2">
        <v>19.334519926604429</v>
      </c>
      <c r="H1640" s="2">
        <f t="shared" si="348"/>
        <v>178.21455339888033</v>
      </c>
      <c r="I1640" s="4">
        <f t="shared" si="349"/>
        <v>-0.78902307598318489</v>
      </c>
      <c r="J1640" t="str">
        <f>_xlfn.IFS(I1640&gt;Backtesting!$H$15,IF(OR(J1639=$J$3,J1639=$J$5),$J$5,$J$3),I1640&lt;-Backtesting!$H$15,IF(OR(J1639=$J$4,J1639=$J$5),$J$5,$J$4),TRUE,IF(OR(J1639=$J$7,J1639=$J$6),$J$7,$J$6))</f>
        <v>Do nothing</v>
      </c>
      <c r="K1640" t="str">
        <f t="shared" si="350"/>
        <v>Null</v>
      </c>
      <c r="L1640" t="str">
        <f t="shared" si="351"/>
        <v>Null</v>
      </c>
      <c r="M1640" s="7">
        <f t="shared" si="339"/>
        <v>0</v>
      </c>
      <c r="N1640" s="7">
        <f t="shared" si="340"/>
        <v>0</v>
      </c>
      <c r="O1640" s="10">
        <f t="shared" si="341"/>
        <v>0</v>
      </c>
      <c r="P1640" s="4">
        <f t="shared" si="352"/>
        <v>89.936729333333261</v>
      </c>
      <c r="Q1640" s="19">
        <f t="shared" si="342"/>
        <v>89.936729333333261</v>
      </c>
      <c r="R1640" s="2">
        <f t="shared" si="343"/>
        <v>0</v>
      </c>
      <c r="S1640" s="2">
        <f t="shared" si="344"/>
        <v>0</v>
      </c>
      <c r="T1640" s="19">
        <f t="shared" si="345"/>
        <v>89.936729333333261</v>
      </c>
      <c r="U1640" s="19">
        <f t="shared" si="353"/>
        <v>0</v>
      </c>
      <c r="V1640">
        <f t="shared" si="346"/>
        <v>2016</v>
      </c>
    </row>
    <row r="1641" spans="1:22" x14ac:dyDescent="0.25">
      <c r="A1641" s="5">
        <v>1639</v>
      </c>
      <c r="B1641" s="1">
        <v>42632</v>
      </c>
      <c r="C1641" s="2">
        <v>176.640961</v>
      </c>
      <c r="D1641" s="2">
        <v>135.575806</v>
      </c>
      <c r="E1641" s="9">
        <f t="shared" si="347"/>
        <v>-0.51496917933113195</v>
      </c>
      <c r="F1641" s="2">
        <f t="array" ref="F1641:G1641">LINEST(C1541:C1640,D1541:D1640)</f>
        <v>1.1589139829122799</v>
      </c>
      <c r="G1641" s="2">
        <v>20.035232861328552</v>
      </c>
      <c r="H1641" s="2">
        <f t="shared" si="348"/>
        <v>177.15593017933114</v>
      </c>
      <c r="I1641" s="4">
        <f t="shared" si="349"/>
        <v>-0.32438026774084505</v>
      </c>
      <c r="J1641" t="str">
        <f>_xlfn.IFS(I1641&gt;Backtesting!$H$15,IF(OR(J1640=$J$3,J1640=$J$5),$J$5,$J$3),I1641&lt;-Backtesting!$H$15,IF(OR(J1640=$J$4,J1640=$J$5),$J$5,$J$4),TRUE,IF(OR(J1640=$J$7,J1640=$J$6),$J$7,$J$6))</f>
        <v>Do nothing</v>
      </c>
      <c r="K1641" t="str">
        <f t="shared" si="350"/>
        <v>Null</v>
      </c>
      <c r="L1641" t="str">
        <f t="shared" si="351"/>
        <v>Null</v>
      </c>
      <c r="M1641" s="7">
        <f t="shared" si="339"/>
        <v>0</v>
      </c>
      <c r="N1641" s="7">
        <f t="shared" si="340"/>
        <v>0</v>
      </c>
      <c r="O1641" s="10">
        <f t="shared" si="341"/>
        <v>0</v>
      </c>
      <c r="P1641" s="4">
        <f t="shared" si="352"/>
        <v>89.936729333333261</v>
      </c>
      <c r="Q1641" s="19">
        <f t="shared" si="342"/>
        <v>89.936729333333261</v>
      </c>
      <c r="R1641" s="2">
        <f t="shared" si="343"/>
        <v>0</v>
      </c>
      <c r="S1641" s="2">
        <f t="shared" si="344"/>
        <v>0</v>
      </c>
      <c r="T1641" s="19">
        <f t="shared" si="345"/>
        <v>89.936729333333261</v>
      </c>
      <c r="U1641" s="19">
        <f t="shared" si="353"/>
        <v>0</v>
      </c>
      <c r="V1641">
        <f t="shared" si="346"/>
        <v>2016</v>
      </c>
    </row>
    <row r="1642" spans="1:22" x14ac:dyDescent="0.25">
      <c r="A1642" s="5">
        <v>1640</v>
      </c>
      <c r="B1642" s="1">
        <v>42633</v>
      </c>
      <c r="C1642" s="2">
        <v>174.292023</v>
      </c>
      <c r="D1642" s="2">
        <v>133.797775</v>
      </c>
      <c r="E1642" s="9">
        <f t="shared" si="347"/>
        <v>-0.8152291876029949</v>
      </c>
      <c r="F1642" s="2">
        <f t="array" ref="F1642:G1642">LINEST(C1542:C1641,D1542:D1641)</f>
        <v>1.1542548265059949</v>
      </c>
      <c r="G1642" s="2">
        <v>20.670524618089843</v>
      </c>
      <c r="H1642" s="2">
        <f t="shared" si="348"/>
        <v>175.107252187603</v>
      </c>
      <c r="I1642" s="4">
        <f t="shared" si="349"/>
        <v>-0.44665261092883768</v>
      </c>
      <c r="J1642" t="str">
        <f>_xlfn.IFS(I1642&gt;Backtesting!$H$15,IF(OR(J1641=$J$3,J1641=$J$5),$J$5,$J$3),I1642&lt;-Backtesting!$H$15,IF(OR(J1641=$J$4,J1641=$J$5),$J$5,$J$4),TRUE,IF(OR(J1641=$J$7,J1641=$J$6),$J$7,$J$6))</f>
        <v>Do nothing</v>
      </c>
      <c r="K1642" t="str">
        <f t="shared" si="350"/>
        <v>Null</v>
      </c>
      <c r="L1642" t="str">
        <f t="shared" si="351"/>
        <v>Null</v>
      </c>
      <c r="M1642" s="7">
        <f t="shared" si="339"/>
        <v>0</v>
      </c>
      <c r="N1642" s="7">
        <f t="shared" si="340"/>
        <v>0</v>
      </c>
      <c r="O1642" s="10">
        <f t="shared" si="341"/>
        <v>0</v>
      </c>
      <c r="P1642" s="4">
        <f t="shared" si="352"/>
        <v>89.936729333333261</v>
      </c>
      <c r="Q1642" s="19">
        <f t="shared" si="342"/>
        <v>89.936729333333261</v>
      </c>
      <c r="R1642" s="2">
        <f t="shared" si="343"/>
        <v>0</v>
      </c>
      <c r="S1642" s="2">
        <f t="shared" si="344"/>
        <v>0</v>
      </c>
      <c r="T1642" s="19">
        <f t="shared" si="345"/>
        <v>89.936729333333261</v>
      </c>
      <c r="U1642" s="19">
        <f t="shared" si="353"/>
        <v>0</v>
      </c>
      <c r="V1642">
        <f t="shared" si="346"/>
        <v>2016</v>
      </c>
    </row>
    <row r="1643" spans="1:22" x14ac:dyDescent="0.25">
      <c r="A1643" s="5">
        <v>1641</v>
      </c>
      <c r="B1643" s="1">
        <v>42634</v>
      </c>
      <c r="C1643" s="2">
        <v>177.110748</v>
      </c>
      <c r="D1643" s="2">
        <v>135.13130200000001</v>
      </c>
      <c r="E1643" s="9">
        <f t="shared" si="347"/>
        <v>0.46662027703152376</v>
      </c>
      <c r="F1643" s="2">
        <f t="array" ref="F1643:G1643">LINEST(C1543:C1642,D1543:D1642)</f>
        <v>1.1520610043584489</v>
      </c>
      <c r="G1643" s="2">
        <v>20.964624220583602</v>
      </c>
      <c r="H1643" s="2">
        <f t="shared" si="348"/>
        <v>176.64412772296848</v>
      </c>
      <c r="I1643" s="4">
        <f t="shared" si="349"/>
        <v>-3.5630755317412756E-2</v>
      </c>
      <c r="J1643" t="str">
        <f>_xlfn.IFS(I1643&gt;Backtesting!$H$15,IF(OR(J1642=$J$3,J1642=$J$5),$J$5,$J$3),I1643&lt;-Backtesting!$H$15,IF(OR(J1642=$J$4,J1642=$J$5),$J$5,$J$4),TRUE,IF(OR(J1642=$J$7,J1642=$J$6),$J$7,$J$6))</f>
        <v>Do nothing</v>
      </c>
      <c r="K1643" t="str">
        <f t="shared" si="350"/>
        <v>Null</v>
      </c>
      <c r="L1643" t="str">
        <f t="shared" si="351"/>
        <v>Null</v>
      </c>
      <c r="M1643" s="7">
        <f t="shared" si="339"/>
        <v>0</v>
      </c>
      <c r="N1643" s="7">
        <f t="shared" si="340"/>
        <v>0</v>
      </c>
      <c r="O1643" s="10">
        <f t="shared" si="341"/>
        <v>0</v>
      </c>
      <c r="P1643" s="4">
        <f t="shared" si="352"/>
        <v>89.936729333333261</v>
      </c>
      <c r="Q1643" s="19">
        <f t="shared" si="342"/>
        <v>89.936729333333261</v>
      </c>
      <c r="R1643" s="2">
        <f t="shared" si="343"/>
        <v>0</v>
      </c>
      <c r="S1643" s="2">
        <f t="shared" si="344"/>
        <v>0</v>
      </c>
      <c r="T1643" s="19">
        <f t="shared" si="345"/>
        <v>89.936729333333261</v>
      </c>
      <c r="U1643" s="19">
        <f t="shared" si="353"/>
        <v>0</v>
      </c>
      <c r="V1643">
        <f t="shared" si="346"/>
        <v>2016</v>
      </c>
    </row>
    <row r="1644" spans="1:22" x14ac:dyDescent="0.25">
      <c r="A1644" s="5">
        <v>1642</v>
      </c>
      <c r="B1644" s="1">
        <v>42635</v>
      </c>
      <c r="C1644" s="2">
        <v>179.45970199999999</v>
      </c>
      <c r="D1644" s="2">
        <v>136.90934799999999</v>
      </c>
      <c r="E1644" s="9">
        <f t="shared" si="347"/>
        <v>0.75986731525944151</v>
      </c>
      <c r="F1644" s="2">
        <f t="array" ref="F1644:G1644">LINEST(C1544:C1643,D1544:D1643)</f>
        <v>1.1501845589532262</v>
      </c>
      <c r="G1644" s="2">
        <v>21.228816638786782</v>
      </c>
      <c r="H1644" s="2">
        <f t="shared" si="348"/>
        <v>178.69983468474055</v>
      </c>
      <c r="I1644" s="4">
        <f t="shared" si="349"/>
        <v>4.9739249016198736E-2</v>
      </c>
      <c r="J1644" t="str">
        <f>_xlfn.IFS(I1644&gt;Backtesting!$H$15,IF(OR(J1643=$J$3,J1643=$J$5),$J$5,$J$3),I1644&lt;-Backtesting!$H$15,IF(OR(J1643=$J$4,J1643=$J$5),$J$5,$J$4),TRUE,IF(OR(J1643=$J$7,J1643=$J$6),$J$7,$J$6))</f>
        <v>Do nothing</v>
      </c>
      <c r="K1644" t="str">
        <f t="shared" si="350"/>
        <v>Null</v>
      </c>
      <c r="L1644" t="str">
        <f t="shared" si="351"/>
        <v>Null</v>
      </c>
      <c r="M1644" s="7">
        <f t="shared" si="339"/>
        <v>0</v>
      </c>
      <c r="N1644" s="7">
        <f t="shared" si="340"/>
        <v>0</v>
      </c>
      <c r="O1644" s="10">
        <f t="shared" si="341"/>
        <v>0</v>
      </c>
      <c r="P1644" s="4">
        <f t="shared" si="352"/>
        <v>89.936729333333261</v>
      </c>
      <c r="Q1644" s="19">
        <f t="shared" si="342"/>
        <v>89.936729333333261</v>
      </c>
      <c r="R1644" s="2">
        <f t="shared" si="343"/>
        <v>0</v>
      </c>
      <c r="S1644" s="2">
        <f t="shared" si="344"/>
        <v>0</v>
      </c>
      <c r="T1644" s="19">
        <f t="shared" si="345"/>
        <v>89.936729333333261</v>
      </c>
      <c r="U1644" s="19">
        <f t="shared" si="353"/>
        <v>0</v>
      </c>
      <c r="V1644">
        <f t="shared" si="346"/>
        <v>2016</v>
      </c>
    </row>
    <row r="1645" spans="1:22" x14ac:dyDescent="0.25">
      <c r="A1645" s="5">
        <v>1643</v>
      </c>
      <c r="B1645" s="1">
        <v>42636</v>
      </c>
      <c r="C1645" s="2">
        <v>176.17117300000001</v>
      </c>
      <c r="D1645" s="2">
        <v>135.575806</v>
      </c>
      <c r="E1645" s="9">
        <f t="shared" si="347"/>
        <v>-1.0134263853218499</v>
      </c>
      <c r="F1645" s="2">
        <f t="array" ref="F1645:G1645">LINEST(C1545:C1644,D1545:D1644)</f>
        <v>1.1476748056641488</v>
      </c>
      <c r="G1645" s="2">
        <v>21.587662581511523</v>
      </c>
      <c r="H1645" s="2">
        <f t="shared" si="348"/>
        <v>177.18459938532186</v>
      </c>
      <c r="I1645" s="4">
        <f t="shared" si="349"/>
        <v>-0.5563594174286246</v>
      </c>
      <c r="J1645" t="str">
        <f>_xlfn.IFS(I1645&gt;Backtesting!$H$15,IF(OR(J1644=$J$3,J1644=$J$5),$J$5,$J$3),I1645&lt;-Backtesting!$H$15,IF(OR(J1644=$J$4,J1644=$J$5),$J$5,$J$4),TRUE,IF(OR(J1644=$J$7,J1644=$J$6),$J$7,$J$6))</f>
        <v>Do nothing</v>
      </c>
      <c r="K1645" t="str">
        <f t="shared" si="350"/>
        <v>Null</v>
      </c>
      <c r="L1645" t="str">
        <f t="shared" si="351"/>
        <v>Null</v>
      </c>
      <c r="M1645" s="7">
        <f t="shared" si="339"/>
        <v>0</v>
      </c>
      <c r="N1645" s="7">
        <f t="shared" si="340"/>
        <v>0</v>
      </c>
      <c r="O1645" s="10">
        <f t="shared" si="341"/>
        <v>0</v>
      </c>
      <c r="P1645" s="4">
        <f t="shared" si="352"/>
        <v>89.936729333333261</v>
      </c>
      <c r="Q1645" s="19">
        <f t="shared" si="342"/>
        <v>89.936729333333261</v>
      </c>
      <c r="R1645" s="2">
        <f t="shared" si="343"/>
        <v>0</v>
      </c>
      <c r="S1645" s="2">
        <f t="shared" si="344"/>
        <v>0</v>
      </c>
      <c r="T1645" s="19">
        <f t="shared" si="345"/>
        <v>89.936729333333261</v>
      </c>
      <c r="U1645" s="19">
        <f t="shared" si="353"/>
        <v>0</v>
      </c>
      <c r="V1645">
        <f t="shared" si="346"/>
        <v>2016</v>
      </c>
    </row>
    <row r="1646" spans="1:22" x14ac:dyDescent="0.25">
      <c r="A1646" s="5">
        <v>1644</v>
      </c>
      <c r="B1646" s="1">
        <v>42639</v>
      </c>
      <c r="C1646" s="2">
        <v>177.58055100000001</v>
      </c>
      <c r="D1646" s="2">
        <v>134.242279</v>
      </c>
      <c r="E1646" s="9">
        <f t="shared" si="347"/>
        <v>1.9280017475571185</v>
      </c>
      <c r="F1646" s="2">
        <f t="array" ref="F1646:G1646">LINEST(C1546:C1645,D1546:D1645)</f>
        <v>1.1439486457143029</v>
      </c>
      <c r="G1646" s="2">
        <v>22.086275992791286</v>
      </c>
      <c r="H1646" s="2">
        <f t="shared" si="348"/>
        <v>175.6525492524429</v>
      </c>
      <c r="I1646" s="4">
        <f t="shared" si="349"/>
        <v>0.41986779168165628</v>
      </c>
      <c r="J1646" t="str">
        <f>_xlfn.IFS(I1646&gt;Backtesting!$H$15,IF(OR(J1645=$J$3,J1645=$J$5),$J$5,$J$3),I1646&lt;-Backtesting!$H$15,IF(OR(J1645=$J$4,J1645=$J$5),$J$5,$J$4),TRUE,IF(OR(J1645=$J$7,J1645=$J$6),$J$7,$J$6))</f>
        <v>Do nothing</v>
      </c>
      <c r="K1646" t="str">
        <f t="shared" si="350"/>
        <v>Null</v>
      </c>
      <c r="L1646" t="str">
        <f t="shared" si="351"/>
        <v>Null</v>
      </c>
      <c r="M1646" s="7">
        <f t="shared" si="339"/>
        <v>0</v>
      </c>
      <c r="N1646" s="7">
        <f t="shared" si="340"/>
        <v>0</v>
      </c>
      <c r="O1646" s="10">
        <f t="shared" si="341"/>
        <v>0</v>
      </c>
      <c r="P1646" s="4">
        <f t="shared" si="352"/>
        <v>89.936729333333261</v>
      </c>
      <c r="Q1646" s="19">
        <f t="shared" si="342"/>
        <v>89.936729333333261</v>
      </c>
      <c r="R1646" s="2">
        <f t="shared" si="343"/>
        <v>0</v>
      </c>
      <c r="S1646" s="2">
        <f t="shared" si="344"/>
        <v>0</v>
      </c>
      <c r="T1646" s="19">
        <f t="shared" si="345"/>
        <v>89.936729333333261</v>
      </c>
      <c r="U1646" s="19">
        <f t="shared" si="353"/>
        <v>0</v>
      </c>
      <c r="V1646">
        <f t="shared" si="346"/>
        <v>2016</v>
      </c>
    </row>
    <row r="1647" spans="1:22" x14ac:dyDescent="0.25">
      <c r="A1647" s="5">
        <v>1645</v>
      </c>
      <c r="B1647" s="1">
        <v>42640</v>
      </c>
      <c r="C1647" s="2">
        <v>176.640961</v>
      </c>
      <c r="D1647" s="2">
        <v>133.797775</v>
      </c>
      <c r="E1647" s="9">
        <f t="shared" si="347"/>
        <v>1.4587439242583571</v>
      </c>
      <c r="F1647" s="2">
        <f t="array" ref="F1647:G1647">LINEST(C1547:C1646,D1547:D1646)</f>
        <v>1.1416401475712445</v>
      </c>
      <c r="G1647" s="2">
        <v>22.433305480037461</v>
      </c>
      <c r="H1647" s="2">
        <f t="shared" si="348"/>
        <v>175.18221707574165</v>
      </c>
      <c r="I1647" s="4">
        <f t="shared" si="349"/>
        <v>0.24570741507829694</v>
      </c>
      <c r="J1647" t="str">
        <f>_xlfn.IFS(I1647&gt;Backtesting!$H$15,IF(OR(J1646=$J$3,J1646=$J$5),$J$5,$J$3),I1647&lt;-Backtesting!$H$15,IF(OR(J1646=$J$4,J1646=$J$5),$J$5,$J$4),TRUE,IF(OR(J1646=$J$7,J1646=$J$6),$J$7,$J$6))</f>
        <v>Do nothing</v>
      </c>
      <c r="K1647" t="str">
        <f t="shared" si="350"/>
        <v>Null</v>
      </c>
      <c r="L1647" t="str">
        <f t="shared" si="351"/>
        <v>Null</v>
      </c>
      <c r="M1647" s="7">
        <f t="shared" si="339"/>
        <v>0</v>
      </c>
      <c r="N1647" s="7">
        <f t="shared" si="340"/>
        <v>0</v>
      </c>
      <c r="O1647" s="10">
        <f t="shared" si="341"/>
        <v>0</v>
      </c>
      <c r="P1647" s="4">
        <f t="shared" si="352"/>
        <v>89.936729333333261</v>
      </c>
      <c r="Q1647" s="19">
        <f t="shared" si="342"/>
        <v>89.936729333333261</v>
      </c>
      <c r="R1647" s="2">
        <f t="shared" si="343"/>
        <v>0</v>
      </c>
      <c r="S1647" s="2">
        <f t="shared" si="344"/>
        <v>0</v>
      </c>
      <c r="T1647" s="19">
        <f t="shared" si="345"/>
        <v>89.936729333333261</v>
      </c>
      <c r="U1647" s="19">
        <f t="shared" si="353"/>
        <v>0</v>
      </c>
      <c r="V1647">
        <f t="shared" si="346"/>
        <v>2016</v>
      </c>
    </row>
    <row r="1648" spans="1:22" x14ac:dyDescent="0.25">
      <c r="A1648" s="5">
        <v>1646</v>
      </c>
      <c r="B1648" s="1">
        <v>42641</v>
      </c>
      <c r="C1648" s="2">
        <v>175.23159799999999</v>
      </c>
      <c r="D1648" s="2">
        <v>133.353241</v>
      </c>
      <c r="E1648" s="9">
        <f t="shared" si="347"/>
        <v>0.52925682093592741</v>
      </c>
      <c r="F1648" s="2">
        <f t="array" ref="F1648:G1648">LINEST(C1548:C1647,D1548:D1647)</f>
        <v>1.1397011360882805</v>
      </c>
      <c r="G1648" s="2">
        <v>22.71950091030979</v>
      </c>
      <c r="H1648" s="2">
        <f t="shared" si="348"/>
        <v>174.70234117906406</v>
      </c>
      <c r="I1648" s="4">
        <f t="shared" si="349"/>
        <v>-8.4791556261646153E-2</v>
      </c>
      <c r="J1648" t="str">
        <f>_xlfn.IFS(I1648&gt;Backtesting!$H$15,IF(OR(J1647=$J$3,J1647=$J$5),$J$5,$J$3),I1648&lt;-Backtesting!$H$15,IF(OR(J1647=$J$4,J1647=$J$5),$J$5,$J$4),TRUE,IF(OR(J1647=$J$7,J1647=$J$6),$J$7,$J$6))</f>
        <v>Do nothing</v>
      </c>
      <c r="K1648" t="str">
        <f t="shared" si="350"/>
        <v>Null</v>
      </c>
      <c r="L1648" t="str">
        <f t="shared" si="351"/>
        <v>Null</v>
      </c>
      <c r="M1648" s="7">
        <f t="shared" si="339"/>
        <v>0</v>
      </c>
      <c r="N1648" s="7">
        <f t="shared" si="340"/>
        <v>0</v>
      </c>
      <c r="O1648" s="10">
        <f t="shared" si="341"/>
        <v>0</v>
      </c>
      <c r="P1648" s="4">
        <f t="shared" si="352"/>
        <v>89.936729333333261</v>
      </c>
      <c r="Q1648" s="19">
        <f t="shared" si="342"/>
        <v>89.936729333333261</v>
      </c>
      <c r="R1648" s="2">
        <f t="shared" si="343"/>
        <v>0</v>
      </c>
      <c r="S1648" s="2">
        <f t="shared" si="344"/>
        <v>0</v>
      </c>
      <c r="T1648" s="19">
        <f t="shared" si="345"/>
        <v>89.936729333333261</v>
      </c>
      <c r="U1648" s="19">
        <f t="shared" si="353"/>
        <v>0</v>
      </c>
      <c r="V1648">
        <f t="shared" si="346"/>
        <v>2016</v>
      </c>
    </row>
    <row r="1649" spans="1:22" x14ac:dyDescent="0.25">
      <c r="A1649" s="5">
        <v>1647</v>
      </c>
      <c r="B1649" s="1">
        <v>42642</v>
      </c>
      <c r="C1649" s="2">
        <v>177.58055100000001</v>
      </c>
      <c r="D1649" s="2">
        <v>132.908737</v>
      </c>
      <c r="E1649" s="9">
        <f t="shared" si="347"/>
        <v>3.3720899191459637</v>
      </c>
      <c r="F1649" s="2">
        <f t="array" ref="F1649:G1649">LINEST(C1549:C1648,D1549:D1648)</f>
        <v>1.1388155925292187</v>
      </c>
      <c r="G1649" s="2">
        <v>22.849919001888964</v>
      </c>
      <c r="H1649" s="2">
        <f t="shared" si="348"/>
        <v>174.20846108085405</v>
      </c>
      <c r="I1649" s="4">
        <f t="shared" si="349"/>
        <v>0.8841893718642736</v>
      </c>
      <c r="J1649" t="str">
        <f>_xlfn.IFS(I1649&gt;Backtesting!$H$15,IF(OR(J1648=$J$3,J1648=$J$5),$J$5,$J$3),I1649&lt;-Backtesting!$H$15,IF(OR(J1648=$J$4,J1648=$J$5),$J$5,$J$4),TRUE,IF(OR(J1648=$J$7,J1648=$J$6),$J$7,$J$6))</f>
        <v>Do nothing</v>
      </c>
      <c r="K1649" t="str">
        <f t="shared" si="350"/>
        <v>Null</v>
      </c>
      <c r="L1649" t="str">
        <f t="shared" si="351"/>
        <v>Null</v>
      </c>
      <c r="M1649" s="7">
        <f t="shared" si="339"/>
        <v>0</v>
      </c>
      <c r="N1649" s="7">
        <f t="shared" si="340"/>
        <v>0</v>
      </c>
      <c r="O1649" s="10">
        <f t="shared" si="341"/>
        <v>0</v>
      </c>
      <c r="P1649" s="4">
        <f t="shared" si="352"/>
        <v>89.936729333333261</v>
      </c>
      <c r="Q1649" s="19">
        <f t="shared" si="342"/>
        <v>89.936729333333261</v>
      </c>
      <c r="R1649" s="2">
        <f t="shared" si="343"/>
        <v>0</v>
      </c>
      <c r="S1649" s="2">
        <f t="shared" si="344"/>
        <v>0</v>
      </c>
      <c r="T1649" s="19">
        <f t="shared" si="345"/>
        <v>89.936729333333261</v>
      </c>
      <c r="U1649" s="19">
        <f t="shared" si="353"/>
        <v>0</v>
      </c>
      <c r="V1649">
        <f t="shared" si="346"/>
        <v>2016</v>
      </c>
    </row>
    <row r="1650" spans="1:22" x14ac:dyDescent="0.25">
      <c r="A1650" s="5">
        <v>1648</v>
      </c>
      <c r="B1650" s="1">
        <v>42643</v>
      </c>
      <c r="C1650" s="2">
        <v>176.17117300000001</v>
      </c>
      <c r="D1650" s="2">
        <v>131.575211</v>
      </c>
      <c r="E1650" s="9">
        <f t="shared" si="347"/>
        <v>3.4422222549247294</v>
      </c>
      <c r="F1650" s="2">
        <f t="array" ref="F1650:G1650">LINEST(C1550:C1649,D1550:D1649)</f>
        <v>1.1401171885246515</v>
      </c>
      <c r="G1650" s="2">
        <v>22.717791100217482</v>
      </c>
      <c r="H1650" s="2">
        <f t="shared" si="348"/>
        <v>172.72895074507528</v>
      </c>
      <c r="I1650" s="4">
        <f t="shared" si="349"/>
        <v>0.89312691650413811</v>
      </c>
      <c r="J1650" t="str">
        <f>_xlfn.IFS(I1650&gt;Backtesting!$H$15,IF(OR(J1649=$J$3,J1649=$J$5),$J$5,$J$3),I1650&lt;-Backtesting!$H$15,IF(OR(J1649=$J$4,J1649=$J$5),$J$5,$J$4),TRUE,IF(OR(J1649=$J$7,J1649=$J$6),$J$7,$J$6))</f>
        <v>Do nothing</v>
      </c>
      <c r="K1650" t="str">
        <f t="shared" si="350"/>
        <v>Null</v>
      </c>
      <c r="L1650" t="str">
        <f t="shared" si="351"/>
        <v>Null</v>
      </c>
      <c r="M1650" s="7">
        <f t="shared" si="339"/>
        <v>0</v>
      </c>
      <c r="N1650" s="7">
        <f t="shared" si="340"/>
        <v>0</v>
      </c>
      <c r="O1650" s="10">
        <f t="shared" si="341"/>
        <v>0</v>
      </c>
      <c r="P1650" s="4">
        <f t="shared" si="352"/>
        <v>89.936729333333261</v>
      </c>
      <c r="Q1650" s="19">
        <f t="shared" si="342"/>
        <v>89.936729333333261</v>
      </c>
      <c r="R1650" s="2">
        <f t="shared" si="343"/>
        <v>0</v>
      </c>
      <c r="S1650" s="2">
        <f t="shared" si="344"/>
        <v>0</v>
      </c>
      <c r="T1650" s="19">
        <f t="shared" si="345"/>
        <v>89.936729333333261</v>
      </c>
      <c r="U1650" s="19">
        <f t="shared" si="353"/>
        <v>0</v>
      </c>
      <c r="V1650">
        <f t="shared" si="346"/>
        <v>2016</v>
      </c>
    </row>
    <row r="1651" spans="1:22" x14ac:dyDescent="0.25">
      <c r="A1651" s="5">
        <v>1649</v>
      </c>
      <c r="B1651" s="1">
        <v>42646</v>
      </c>
      <c r="C1651" s="2">
        <v>176.640961</v>
      </c>
      <c r="D1651" s="2">
        <v>132.908737</v>
      </c>
      <c r="E1651" s="9">
        <f t="shared" si="347"/>
        <v>2.3405145466068973</v>
      </c>
      <c r="F1651" s="2">
        <f t="array" ref="F1651:G1651">LINEST(C1551:C1650,D1551:D1650)</f>
        <v>1.1382028160178341</v>
      </c>
      <c r="G1651" s="2">
        <v>23.023347726619392</v>
      </c>
      <c r="H1651" s="2">
        <f t="shared" si="348"/>
        <v>174.30044645339311</v>
      </c>
      <c r="I1651" s="4">
        <f t="shared" si="349"/>
        <v>0.49773896080042573</v>
      </c>
      <c r="J1651" t="str">
        <f>_xlfn.IFS(I1651&gt;Backtesting!$H$15,IF(OR(J1650=$J$3,J1650=$J$5),$J$5,$J$3),I1651&lt;-Backtesting!$H$15,IF(OR(J1650=$J$4,J1650=$J$5),$J$5,$J$4),TRUE,IF(OR(J1650=$J$7,J1650=$J$6),$J$7,$J$6))</f>
        <v>Do nothing</v>
      </c>
      <c r="K1651" t="str">
        <f t="shared" si="350"/>
        <v>Null</v>
      </c>
      <c r="L1651" t="str">
        <f t="shared" si="351"/>
        <v>Null</v>
      </c>
      <c r="M1651" s="7">
        <f t="shared" si="339"/>
        <v>0</v>
      </c>
      <c r="N1651" s="7">
        <f t="shared" si="340"/>
        <v>0</v>
      </c>
      <c r="O1651" s="10">
        <f t="shared" si="341"/>
        <v>0</v>
      </c>
      <c r="P1651" s="4">
        <f t="shared" si="352"/>
        <v>89.936729333333261</v>
      </c>
      <c r="Q1651" s="19">
        <f t="shared" si="342"/>
        <v>89.936729333333261</v>
      </c>
      <c r="R1651" s="2">
        <f t="shared" si="343"/>
        <v>0</v>
      </c>
      <c r="S1651" s="2">
        <f t="shared" si="344"/>
        <v>0</v>
      </c>
      <c r="T1651" s="19">
        <f t="shared" si="345"/>
        <v>89.936729333333261</v>
      </c>
      <c r="U1651" s="19">
        <f t="shared" si="353"/>
        <v>0</v>
      </c>
      <c r="V1651">
        <f t="shared" si="346"/>
        <v>2016</v>
      </c>
    </row>
    <row r="1652" spans="1:22" x14ac:dyDescent="0.25">
      <c r="A1652" s="5">
        <v>1650</v>
      </c>
      <c r="B1652" s="1">
        <v>42647</v>
      </c>
      <c r="C1652" s="2">
        <v>183.21800200000001</v>
      </c>
      <c r="D1652" s="2">
        <v>135.13130200000001</v>
      </c>
      <c r="E1652" s="9">
        <f t="shared" si="347"/>
        <v>6.3575638811836654</v>
      </c>
      <c r="F1652" s="2">
        <f t="array" ref="F1652:G1652">LINEST(C1552:C1651,D1552:D1651)</f>
        <v>1.1383465421842127</v>
      </c>
      <c r="G1652" s="2">
        <v>23.034187746265758</v>
      </c>
      <c r="H1652" s="2">
        <f t="shared" si="348"/>
        <v>176.86043811881635</v>
      </c>
      <c r="I1652" s="4">
        <f t="shared" si="349"/>
        <v>1.864161037704346</v>
      </c>
      <c r="J1652" t="str">
        <f>_xlfn.IFS(I1652&gt;Backtesting!$H$15,IF(OR(J1651=$J$3,J1651=$J$5),$J$5,$J$3),I1652&lt;-Backtesting!$H$15,IF(OR(J1651=$J$4,J1651=$J$5),$J$5,$J$4),TRUE,IF(OR(J1651=$J$7,J1651=$J$6),$J$7,$J$6))</f>
        <v>Do nothing</v>
      </c>
      <c r="K1652" t="str">
        <f t="shared" si="350"/>
        <v>Null</v>
      </c>
      <c r="L1652" t="str">
        <f t="shared" si="351"/>
        <v>Null</v>
      </c>
      <c r="M1652" s="7">
        <f t="shared" ref="M1652:M1715" si="354">_xlfn.IFS(L1651="Null",_xlfn.IFS(L1652="KBANK",C1652,L1652="SCB",D1652,TRUE,0),AND(L1651="KBANK",L1652="Null"),D1652,AND(L1651="SCB",L1652="Null"),C1652,TRUE,0)</f>
        <v>0</v>
      </c>
      <c r="N1652" s="7">
        <f t="shared" ref="N1652:N1715" si="355">_xlfn.IFS(K1651="Null",_xlfn.IFS(K1652="KBANK",-C1652,K1652="SCB",-D1652,TRUE,0),AND(K1651="KBANK",K1652="Null"),-D1652,AND(K1651="SCB",K1652="Null"),-C1652,TRUE,0)</f>
        <v>0</v>
      </c>
      <c r="O1652" s="10">
        <f t="shared" ref="O1652:O1715" si="356">SUM(M1652:N1652)</f>
        <v>0</v>
      </c>
      <c r="P1652" s="4">
        <f t="shared" si="352"/>
        <v>89.936729333333261</v>
      </c>
      <c r="Q1652" s="19">
        <f t="shared" si="342"/>
        <v>89.936729333333261</v>
      </c>
      <c r="R1652" s="2">
        <f t="shared" si="343"/>
        <v>0</v>
      </c>
      <c r="S1652" s="2">
        <f t="shared" si="344"/>
        <v>0</v>
      </c>
      <c r="T1652" s="19">
        <f t="shared" si="345"/>
        <v>89.936729333333261</v>
      </c>
      <c r="U1652" s="19">
        <f t="shared" si="353"/>
        <v>0</v>
      </c>
      <c r="V1652">
        <f t="shared" si="346"/>
        <v>2016</v>
      </c>
    </row>
    <row r="1653" spans="1:22" x14ac:dyDescent="0.25">
      <c r="A1653" s="5">
        <v>1651</v>
      </c>
      <c r="B1653" s="1">
        <v>42648</v>
      </c>
      <c r="C1653" s="2">
        <v>181.338852</v>
      </c>
      <c r="D1653" s="2">
        <v>134.242279</v>
      </c>
      <c r="E1653" s="9">
        <f t="shared" si="347"/>
        <v>5.4030714020172184</v>
      </c>
      <c r="F1653" s="2">
        <f t="array" ref="F1653:G1653">LINEST(C1553:C1652,D1553:D1652)</f>
        <v>1.1400039148651351</v>
      </c>
      <c r="G1653" s="2">
        <v>22.899056997565083</v>
      </c>
      <c r="H1653" s="2">
        <f t="shared" si="348"/>
        <v>175.93578059798278</v>
      </c>
      <c r="I1653" s="4">
        <f t="shared" si="349"/>
        <v>1.4899356041180243</v>
      </c>
      <c r="J1653" t="str">
        <f>_xlfn.IFS(I1653&gt;Backtesting!$H$15,IF(OR(J1652=$J$3,J1652=$J$5),$J$5,$J$3),I1653&lt;-Backtesting!$H$15,IF(OR(J1652=$J$4,J1652=$J$5),$J$5,$J$4),TRUE,IF(OR(J1652=$J$7,J1652=$J$6),$J$7,$J$6))</f>
        <v>Do nothing</v>
      </c>
      <c r="K1653" t="str">
        <f t="shared" si="350"/>
        <v>Null</v>
      </c>
      <c r="L1653" t="str">
        <f t="shared" si="351"/>
        <v>Null</v>
      </c>
      <c r="M1653" s="7">
        <f t="shared" si="354"/>
        <v>0</v>
      </c>
      <c r="N1653" s="7">
        <f t="shared" si="355"/>
        <v>0</v>
      </c>
      <c r="O1653" s="10">
        <f t="shared" si="356"/>
        <v>0</v>
      </c>
      <c r="P1653" s="4">
        <f t="shared" si="352"/>
        <v>89.936729333333261</v>
      </c>
      <c r="Q1653" s="19">
        <f t="shared" si="342"/>
        <v>89.936729333333261</v>
      </c>
      <c r="R1653" s="2">
        <f t="shared" si="343"/>
        <v>0</v>
      </c>
      <c r="S1653" s="2">
        <f t="shared" si="344"/>
        <v>0</v>
      </c>
      <c r="T1653" s="19">
        <f t="shared" si="345"/>
        <v>89.936729333333261</v>
      </c>
      <c r="U1653" s="19">
        <f t="shared" si="353"/>
        <v>0</v>
      </c>
      <c r="V1653">
        <f t="shared" si="346"/>
        <v>2016</v>
      </c>
    </row>
    <row r="1654" spans="1:22" x14ac:dyDescent="0.25">
      <c r="A1654" s="5">
        <v>1652</v>
      </c>
      <c r="B1654" s="1">
        <v>42649</v>
      </c>
      <c r="C1654" s="2">
        <v>182.27842699999999</v>
      </c>
      <c r="D1654" s="2">
        <v>134.68679800000001</v>
      </c>
      <c r="E1654" s="9">
        <f t="shared" si="347"/>
        <v>5.7665989081515079</v>
      </c>
      <c r="F1654" s="2">
        <f t="array" ref="F1654:G1654">LINEST(C1554:C1653,D1554:D1653)</f>
        <v>1.1403313015566652</v>
      </c>
      <c r="G1654" s="2">
        <v>22.924256426008839</v>
      </c>
      <c r="H1654" s="2">
        <f t="shared" si="348"/>
        <v>176.51182809184849</v>
      </c>
      <c r="I1654" s="4">
        <f t="shared" si="349"/>
        <v>1.5782183676578274</v>
      </c>
      <c r="J1654" t="str">
        <f>_xlfn.IFS(I1654&gt;Backtesting!$H$15,IF(OR(J1653=$J$3,J1653=$J$5),$J$5,$J$3),I1654&lt;-Backtesting!$H$15,IF(OR(J1653=$J$4,J1653=$J$5),$J$5,$J$4),TRUE,IF(OR(J1653=$J$7,J1653=$J$6),$J$7,$J$6))</f>
        <v>Do nothing</v>
      </c>
      <c r="K1654" t="str">
        <f t="shared" si="350"/>
        <v>Null</v>
      </c>
      <c r="L1654" t="str">
        <f t="shared" si="351"/>
        <v>Null</v>
      </c>
      <c r="M1654" s="7">
        <f t="shared" si="354"/>
        <v>0</v>
      </c>
      <c r="N1654" s="7">
        <f t="shared" si="355"/>
        <v>0</v>
      </c>
      <c r="O1654" s="10">
        <f t="shared" si="356"/>
        <v>0</v>
      </c>
      <c r="P1654" s="4">
        <f t="shared" si="352"/>
        <v>89.936729333333261</v>
      </c>
      <c r="Q1654" s="19">
        <f t="shared" ref="Q1654:Q1717" si="357">P1654+O1654</f>
        <v>89.936729333333261</v>
      </c>
      <c r="R1654" s="2">
        <f t="shared" ref="R1654:R1717" si="358">_xlfn.IFS(K1654="KBANK",C1654,K1654="SCB",D1654,K1654="Null",0)</f>
        <v>0</v>
      </c>
      <c r="S1654" s="2">
        <f t="shared" ref="S1654:S1717" si="359">_xlfn.IFS(L1654="KBANK",-C1654,L1654="SCB",-D1654,L1654="Null",0)</f>
        <v>0</v>
      </c>
      <c r="T1654" s="19">
        <f t="shared" ref="T1654:T1717" si="360">SUM(Q1654:S1654)</f>
        <v>89.936729333333261</v>
      </c>
      <c r="U1654" s="19">
        <f t="shared" si="353"/>
        <v>0</v>
      </c>
      <c r="V1654">
        <f t="shared" si="346"/>
        <v>2016</v>
      </c>
    </row>
    <row r="1655" spans="1:22" x14ac:dyDescent="0.25">
      <c r="A1655" s="5">
        <v>1653</v>
      </c>
      <c r="B1655" s="1">
        <v>42650</v>
      </c>
      <c r="C1655" s="2">
        <v>180.39930699999999</v>
      </c>
      <c r="D1655" s="2">
        <v>134.242279</v>
      </c>
      <c r="E1655" s="9">
        <f t="shared" si="347"/>
        <v>4.3199651852559953</v>
      </c>
      <c r="F1655" s="2">
        <f t="array" ref="F1655:G1655">LINEST(C1555:C1654,D1555:D1654)</f>
        <v>1.1417026702406885</v>
      </c>
      <c r="G1655" s="2">
        <v>22.814573421248497</v>
      </c>
      <c r="H1655" s="2">
        <f t="shared" si="348"/>
        <v>176.079341814744</v>
      </c>
      <c r="I1655" s="4">
        <f t="shared" si="349"/>
        <v>1.0591209185866317</v>
      </c>
      <c r="J1655" t="str">
        <f>_xlfn.IFS(I1655&gt;Backtesting!$H$15,IF(OR(J1654=$J$3,J1654=$J$5),$J$5,$J$3),I1655&lt;-Backtesting!$H$15,IF(OR(J1654=$J$4,J1654=$J$5),$J$5,$J$4),TRUE,IF(OR(J1654=$J$7,J1654=$J$6),$J$7,$J$6))</f>
        <v>Do nothing</v>
      </c>
      <c r="K1655" t="str">
        <f t="shared" si="350"/>
        <v>Null</v>
      </c>
      <c r="L1655" t="str">
        <f t="shared" si="351"/>
        <v>Null</v>
      </c>
      <c r="M1655" s="7">
        <f t="shared" si="354"/>
        <v>0</v>
      </c>
      <c r="N1655" s="7">
        <f t="shared" si="355"/>
        <v>0</v>
      </c>
      <c r="O1655" s="10">
        <f t="shared" si="356"/>
        <v>0</v>
      </c>
      <c r="P1655" s="4">
        <f t="shared" si="352"/>
        <v>89.936729333333261</v>
      </c>
      <c r="Q1655" s="19">
        <f t="shared" si="357"/>
        <v>89.936729333333261</v>
      </c>
      <c r="R1655" s="2">
        <f t="shared" si="358"/>
        <v>0</v>
      </c>
      <c r="S1655" s="2">
        <f t="shared" si="359"/>
        <v>0</v>
      </c>
      <c r="T1655" s="19">
        <f t="shared" si="360"/>
        <v>89.936729333333261</v>
      </c>
      <c r="U1655" s="19">
        <f t="shared" si="353"/>
        <v>0</v>
      </c>
      <c r="V1655">
        <f t="shared" si="346"/>
        <v>2016</v>
      </c>
    </row>
    <row r="1656" spans="1:22" x14ac:dyDescent="0.25">
      <c r="A1656" s="5">
        <v>1654</v>
      </c>
      <c r="B1656" s="1">
        <v>42653</v>
      </c>
      <c r="C1656" s="2">
        <v>174.292023</v>
      </c>
      <c r="D1656" s="2">
        <v>128.908142</v>
      </c>
      <c r="E1656" s="9">
        <f t="shared" si="347"/>
        <v>4.2666350137214124</v>
      </c>
      <c r="F1656" s="2">
        <f t="array" ref="F1656:G1656">LINEST(C1556:C1655,D1556:D1655)</f>
        <v>1.1449160771410203</v>
      </c>
      <c r="G1656" s="2">
        <v>22.436383736100993</v>
      </c>
      <c r="H1656" s="2">
        <f t="shared" si="348"/>
        <v>170.02538798627859</v>
      </c>
      <c r="I1656" s="4">
        <f t="shared" si="349"/>
        <v>1.0223719752283968</v>
      </c>
      <c r="J1656" t="str">
        <f>_xlfn.IFS(I1656&gt;Backtesting!$H$15,IF(OR(J1655=$J$3,J1655=$J$5),$J$5,$J$3),I1656&lt;-Backtesting!$H$15,IF(OR(J1655=$J$4,J1655=$J$5),$J$5,$J$4),TRUE,IF(OR(J1655=$J$7,J1655=$J$6),$J$7,$J$6))</f>
        <v>Do nothing</v>
      </c>
      <c r="K1656" t="str">
        <f t="shared" si="350"/>
        <v>Null</v>
      </c>
      <c r="L1656" t="str">
        <f t="shared" si="351"/>
        <v>Null</v>
      </c>
      <c r="M1656" s="7">
        <f t="shared" si="354"/>
        <v>0</v>
      </c>
      <c r="N1656" s="7">
        <f t="shared" si="355"/>
        <v>0</v>
      </c>
      <c r="O1656" s="10">
        <f t="shared" si="356"/>
        <v>0</v>
      </c>
      <c r="P1656" s="4">
        <f t="shared" si="352"/>
        <v>89.936729333333261</v>
      </c>
      <c r="Q1656" s="19">
        <f t="shared" si="357"/>
        <v>89.936729333333261</v>
      </c>
      <c r="R1656" s="2">
        <f t="shared" si="358"/>
        <v>0</v>
      </c>
      <c r="S1656" s="2">
        <f t="shared" si="359"/>
        <v>0</v>
      </c>
      <c r="T1656" s="19">
        <f t="shared" si="360"/>
        <v>89.936729333333261</v>
      </c>
      <c r="U1656" s="19">
        <f t="shared" si="353"/>
        <v>0</v>
      </c>
      <c r="V1656">
        <f t="shared" si="346"/>
        <v>2016</v>
      </c>
    </row>
    <row r="1657" spans="1:22" x14ac:dyDescent="0.25">
      <c r="A1657" s="5">
        <v>1655</v>
      </c>
      <c r="B1657" s="1">
        <v>42654</v>
      </c>
      <c r="C1657" s="2">
        <v>173.82221999999999</v>
      </c>
      <c r="D1657" s="2">
        <v>127.130112</v>
      </c>
      <c r="E1657" s="9">
        <f t="shared" si="347"/>
        <v>5.8037348043623069</v>
      </c>
      <c r="F1657" s="2">
        <f t="array" ref="F1657:G1657">LINEST(C1557:C1656,D1557:D1656)</f>
        <v>1.1465601893528381</v>
      </c>
      <c r="G1657" s="2">
        <v>22.256159908470181</v>
      </c>
      <c r="H1657" s="2">
        <f t="shared" si="348"/>
        <v>168.01848519563768</v>
      </c>
      <c r="I1657" s="4">
        <f t="shared" si="349"/>
        <v>1.5114985881871705</v>
      </c>
      <c r="J1657" t="str">
        <f>_xlfn.IFS(I1657&gt;Backtesting!$H$15,IF(OR(J1656=$J$3,J1656=$J$5),$J$5,$J$3),I1657&lt;-Backtesting!$H$15,IF(OR(J1656=$J$4,J1656=$J$5),$J$5,$J$4),TRUE,IF(OR(J1656=$J$7,J1656=$J$6),$J$7,$J$6))</f>
        <v>Do nothing</v>
      </c>
      <c r="K1657" t="str">
        <f t="shared" si="350"/>
        <v>Null</v>
      </c>
      <c r="L1657" t="str">
        <f t="shared" si="351"/>
        <v>Null</v>
      </c>
      <c r="M1657" s="7">
        <f t="shared" si="354"/>
        <v>0</v>
      </c>
      <c r="N1657" s="7">
        <f t="shared" si="355"/>
        <v>0</v>
      </c>
      <c r="O1657" s="10">
        <f t="shared" si="356"/>
        <v>0</v>
      </c>
      <c r="P1657" s="4">
        <f t="shared" si="352"/>
        <v>89.936729333333261</v>
      </c>
      <c r="Q1657" s="19">
        <f t="shared" si="357"/>
        <v>89.936729333333261</v>
      </c>
      <c r="R1657" s="2">
        <f t="shared" si="358"/>
        <v>0</v>
      </c>
      <c r="S1657" s="2">
        <f t="shared" si="359"/>
        <v>0</v>
      </c>
      <c r="T1657" s="19">
        <f t="shared" si="360"/>
        <v>89.936729333333261</v>
      </c>
      <c r="U1657" s="19">
        <f t="shared" si="353"/>
        <v>0</v>
      </c>
      <c r="V1657">
        <f t="shared" si="346"/>
        <v>2016</v>
      </c>
    </row>
    <row r="1658" spans="1:22" x14ac:dyDescent="0.25">
      <c r="A1658" s="5">
        <v>1656</v>
      </c>
      <c r="B1658" s="1">
        <v>42655</v>
      </c>
      <c r="C1658" s="2">
        <v>171.00349399999999</v>
      </c>
      <c r="D1658" s="2">
        <v>124.46302799999999</v>
      </c>
      <c r="E1658" s="9">
        <f t="shared" si="347"/>
        <v>6.0103273331641844</v>
      </c>
      <c r="F1658" s="2">
        <f t="array" ref="F1658:G1658">LINEST(C1558:C1657,D1558:D1657)</f>
        <v>1.1480852010922078</v>
      </c>
      <c r="G1658" s="2">
        <v>22.099006136910731</v>
      </c>
      <c r="H1658" s="2">
        <f t="shared" si="348"/>
        <v>164.9931666668358</v>
      </c>
      <c r="I1658" s="4">
        <f t="shared" si="349"/>
        <v>1.5482653515474183</v>
      </c>
      <c r="J1658" t="str">
        <f>_xlfn.IFS(I1658&gt;Backtesting!$H$15,IF(OR(J1657=$J$3,J1657=$J$5),$J$5,$J$3),I1658&lt;-Backtesting!$H$15,IF(OR(J1657=$J$4,J1657=$J$5),$J$5,$J$4),TRUE,IF(OR(J1657=$J$7,J1657=$J$6),$J$7,$J$6))</f>
        <v>Do nothing</v>
      </c>
      <c r="K1658" t="str">
        <f t="shared" si="350"/>
        <v>Null</v>
      </c>
      <c r="L1658" t="str">
        <f t="shared" si="351"/>
        <v>Null</v>
      </c>
      <c r="M1658" s="7">
        <f t="shared" si="354"/>
        <v>0</v>
      </c>
      <c r="N1658" s="7">
        <f t="shared" si="355"/>
        <v>0</v>
      </c>
      <c r="O1658" s="10">
        <f t="shared" si="356"/>
        <v>0</v>
      </c>
      <c r="P1658" s="4">
        <f t="shared" si="352"/>
        <v>89.936729333333261</v>
      </c>
      <c r="Q1658" s="19">
        <f t="shared" si="357"/>
        <v>89.936729333333261</v>
      </c>
      <c r="R1658" s="2">
        <f t="shared" si="358"/>
        <v>0</v>
      </c>
      <c r="S1658" s="2">
        <f t="shared" si="359"/>
        <v>0</v>
      </c>
      <c r="T1658" s="19">
        <f t="shared" si="360"/>
        <v>89.936729333333261</v>
      </c>
      <c r="U1658" s="19">
        <f t="shared" si="353"/>
        <v>0</v>
      </c>
      <c r="V1658">
        <f t="shared" si="346"/>
        <v>2016</v>
      </c>
    </row>
    <row r="1659" spans="1:22" x14ac:dyDescent="0.25">
      <c r="A1659" s="5">
        <v>1657</v>
      </c>
      <c r="B1659" s="1">
        <v>42656</v>
      </c>
      <c r="C1659" s="2">
        <v>175.70137</v>
      </c>
      <c r="D1659" s="2">
        <v>126.241074</v>
      </c>
      <c r="E1659" s="9">
        <f t="shared" si="347"/>
        <v>8.634636556511964</v>
      </c>
      <c r="F1659" s="2">
        <f t="array" ref="F1659:G1659">LINEST(C1559:C1658,D1559:D1658)</f>
        <v>1.1493452357396343</v>
      </c>
      <c r="G1659" s="2">
        <v>21.972156486933414</v>
      </c>
      <c r="H1659" s="2">
        <f t="shared" si="348"/>
        <v>167.06673344348803</v>
      </c>
      <c r="I1659" s="4">
        <f t="shared" si="349"/>
        <v>2.3620125288685485</v>
      </c>
      <c r="J1659" t="str">
        <f>_xlfn.IFS(I1659&gt;Backtesting!$H$15,IF(OR(J1658=$J$3,J1658=$J$5),$J$5,$J$3),I1659&lt;-Backtesting!$H$15,IF(OR(J1658=$J$4,J1658=$J$5),$J$5,$J$4),TRUE,IF(OR(J1658=$J$7,J1658=$J$6),$J$7,$J$6))</f>
        <v>Short KBANK Long SCB</v>
      </c>
      <c r="K1659" t="str">
        <f t="shared" si="350"/>
        <v>SCB</v>
      </c>
      <c r="L1659" t="str">
        <f t="shared" si="351"/>
        <v>KBANK</v>
      </c>
      <c r="M1659" s="7">
        <f t="shared" si="354"/>
        <v>175.70137</v>
      </c>
      <c r="N1659" s="7">
        <f t="shared" si="355"/>
        <v>-126.241074</v>
      </c>
      <c r="O1659" s="10">
        <f t="shared" si="356"/>
        <v>49.460296</v>
      </c>
      <c r="P1659" s="4">
        <f t="shared" si="352"/>
        <v>89.936729333333261</v>
      </c>
      <c r="Q1659" s="19">
        <f t="shared" si="357"/>
        <v>139.39702533333326</v>
      </c>
      <c r="R1659" s="2">
        <f t="shared" si="358"/>
        <v>126.241074</v>
      </c>
      <c r="S1659" s="2">
        <f t="shared" si="359"/>
        <v>-175.70137</v>
      </c>
      <c r="T1659" s="19">
        <f t="shared" si="360"/>
        <v>89.936729333333233</v>
      </c>
      <c r="U1659" s="19">
        <f t="shared" si="353"/>
        <v>-3.3306690738754701E-16</v>
      </c>
      <c r="V1659">
        <f t="shared" si="346"/>
        <v>2016</v>
      </c>
    </row>
    <row r="1660" spans="1:22" x14ac:dyDescent="0.25">
      <c r="A1660" s="5">
        <v>1658</v>
      </c>
      <c r="B1660" s="1">
        <v>42657</v>
      </c>
      <c r="C1660" s="2">
        <v>178.05033900000001</v>
      </c>
      <c r="D1660" s="2">
        <v>132.464249</v>
      </c>
      <c r="E1660" s="9">
        <f t="shared" si="347"/>
        <v>3.7565839807529073</v>
      </c>
      <c r="F1660" s="2">
        <f t="array" ref="F1660:G1660">LINEST(C1560:C1659,D1560:D1659)</f>
        <v>1.1462483849701459</v>
      </c>
      <c r="G1660" s="2">
        <v>22.456823536713841</v>
      </c>
      <c r="H1660" s="2">
        <f t="shared" si="348"/>
        <v>174.2937550192471</v>
      </c>
      <c r="I1660" s="4">
        <f t="shared" si="349"/>
        <v>0.74381691745081924</v>
      </c>
      <c r="J1660" t="str">
        <f>_xlfn.IFS(I1660&gt;Backtesting!$H$15,IF(OR(J1659=$J$3,J1659=$J$5),$J$5,$J$3),I1660&lt;-Backtesting!$H$15,IF(OR(J1659=$J$4,J1659=$J$5),$J$5,$J$4),TRUE,IF(OR(J1659=$J$7,J1659=$J$6),$J$7,$J$6))</f>
        <v>Close position</v>
      </c>
      <c r="K1660" t="str">
        <f t="shared" si="350"/>
        <v>Null</v>
      </c>
      <c r="L1660" t="str">
        <f t="shared" si="351"/>
        <v>Null</v>
      </c>
      <c r="M1660" s="7">
        <f t="shared" si="354"/>
        <v>132.464249</v>
      </c>
      <c r="N1660" s="7">
        <f t="shared" si="355"/>
        <v>-178.05033900000001</v>
      </c>
      <c r="O1660" s="10">
        <f t="shared" si="356"/>
        <v>-45.586090000000013</v>
      </c>
      <c r="P1660" s="4">
        <f t="shared" si="352"/>
        <v>139.39702533333326</v>
      </c>
      <c r="Q1660" s="19">
        <f t="shared" si="357"/>
        <v>93.810935333333248</v>
      </c>
      <c r="R1660" s="2">
        <f t="shared" si="358"/>
        <v>0</v>
      </c>
      <c r="S1660" s="2">
        <f t="shared" si="359"/>
        <v>0</v>
      </c>
      <c r="T1660" s="19">
        <f t="shared" si="360"/>
        <v>93.810935333333248</v>
      </c>
      <c r="U1660" s="19">
        <f t="shared" si="353"/>
        <v>4.2175014898642803E-2</v>
      </c>
      <c r="V1660">
        <f t="shared" si="346"/>
        <v>2016</v>
      </c>
    </row>
    <row r="1661" spans="1:22" x14ac:dyDescent="0.25">
      <c r="A1661" s="5">
        <v>1659</v>
      </c>
      <c r="B1661" s="1">
        <v>42660</v>
      </c>
      <c r="C1661" s="2">
        <v>168.65454099999999</v>
      </c>
      <c r="D1661" s="2">
        <v>130.68618799999999</v>
      </c>
      <c r="E1661" s="9">
        <f t="shared" si="347"/>
        <v>-3.6090490507365587</v>
      </c>
      <c r="F1661" s="2">
        <f t="array" ref="F1661:G1661">LINEST(C1561:C1660,D1561:D1660)</f>
        <v>1.1561928774897929</v>
      </c>
      <c r="G1661" s="2">
        <v>21.165150298844509</v>
      </c>
      <c r="H1661" s="2">
        <f t="shared" si="348"/>
        <v>172.26359005073655</v>
      </c>
      <c r="I1661" s="4">
        <f t="shared" si="349"/>
        <v>-1.5668672430255353</v>
      </c>
      <c r="J1661" t="str">
        <f>_xlfn.IFS(I1661&gt;Backtesting!$H$15,IF(OR(J1660=$J$3,J1660=$J$5),$J$5,$J$3),I1661&lt;-Backtesting!$H$15,IF(OR(J1660=$J$4,J1660=$J$5),$J$5,$J$4),TRUE,IF(OR(J1660=$J$7,J1660=$J$6),$J$7,$J$6))</f>
        <v>Do nothing</v>
      </c>
      <c r="K1661" t="str">
        <f t="shared" si="350"/>
        <v>Null</v>
      </c>
      <c r="L1661" t="str">
        <f t="shared" si="351"/>
        <v>Null</v>
      </c>
      <c r="M1661" s="7">
        <f t="shared" si="354"/>
        <v>0</v>
      </c>
      <c r="N1661" s="7">
        <f t="shared" si="355"/>
        <v>0</v>
      </c>
      <c r="O1661" s="10">
        <f t="shared" si="356"/>
        <v>0</v>
      </c>
      <c r="P1661" s="4">
        <f t="shared" si="352"/>
        <v>93.810935333333248</v>
      </c>
      <c r="Q1661" s="19">
        <f t="shared" si="357"/>
        <v>93.810935333333248</v>
      </c>
      <c r="R1661" s="2">
        <f t="shared" si="358"/>
        <v>0</v>
      </c>
      <c r="S1661" s="2">
        <f t="shared" si="359"/>
        <v>0</v>
      </c>
      <c r="T1661" s="19">
        <f t="shared" si="360"/>
        <v>93.810935333333248</v>
      </c>
      <c r="U1661" s="19">
        <f t="shared" si="353"/>
        <v>0</v>
      </c>
      <c r="V1661">
        <f t="shared" si="346"/>
        <v>2016</v>
      </c>
    </row>
    <row r="1662" spans="1:22" x14ac:dyDescent="0.25">
      <c r="A1662" s="5">
        <v>1660</v>
      </c>
      <c r="B1662" s="1">
        <v>42661</v>
      </c>
      <c r="C1662" s="2">
        <v>165.36599699999999</v>
      </c>
      <c r="D1662" s="2">
        <v>129.79718</v>
      </c>
      <c r="E1662" s="9">
        <f t="shared" si="347"/>
        <v>-5.7974888853403854</v>
      </c>
      <c r="F1662" s="2">
        <f t="array" ref="F1662:G1662">LINEST(C1562:C1661,D1562:D1661)</f>
        <v>1.1646302013537619</v>
      </c>
      <c r="G1662" s="2">
        <v>19.997770006789892</v>
      </c>
      <c r="H1662" s="2">
        <f t="shared" si="348"/>
        <v>171.16348588534038</v>
      </c>
      <c r="I1662" s="4">
        <f t="shared" si="349"/>
        <v>-2.2077279236108822</v>
      </c>
      <c r="J1662" t="str">
        <f>_xlfn.IFS(I1662&gt;Backtesting!$H$15,IF(OR(J1661=$J$3,J1661=$J$5),$J$5,$J$3),I1662&lt;-Backtesting!$H$15,IF(OR(J1661=$J$4,J1661=$J$5),$J$5,$J$4),TRUE,IF(OR(J1661=$J$7,J1661=$J$6),$J$7,$J$6))</f>
        <v>Long KBANK Short SCB</v>
      </c>
      <c r="K1662" t="str">
        <f t="shared" si="350"/>
        <v>KBANK</v>
      </c>
      <c r="L1662" t="str">
        <f t="shared" si="351"/>
        <v>SCB</v>
      </c>
      <c r="M1662" s="7">
        <f t="shared" si="354"/>
        <v>129.79718</v>
      </c>
      <c r="N1662" s="7">
        <f t="shared" si="355"/>
        <v>-165.36599699999999</v>
      </c>
      <c r="O1662" s="10">
        <f t="shared" si="356"/>
        <v>-35.568816999999996</v>
      </c>
      <c r="P1662" s="4">
        <f t="shared" si="352"/>
        <v>93.810935333333248</v>
      </c>
      <c r="Q1662" s="19">
        <f t="shared" si="357"/>
        <v>58.242118333333252</v>
      </c>
      <c r="R1662" s="2">
        <f t="shared" si="358"/>
        <v>165.36599699999999</v>
      </c>
      <c r="S1662" s="2">
        <f t="shared" si="359"/>
        <v>-129.79718</v>
      </c>
      <c r="T1662" s="19">
        <f t="shared" si="360"/>
        <v>93.810935333333248</v>
      </c>
      <c r="U1662" s="19">
        <f t="shared" si="353"/>
        <v>0</v>
      </c>
      <c r="V1662">
        <f t="shared" si="346"/>
        <v>2016</v>
      </c>
    </row>
    <row r="1663" spans="1:22" x14ac:dyDescent="0.25">
      <c r="A1663" s="5">
        <v>1661</v>
      </c>
      <c r="B1663" s="1">
        <v>42662</v>
      </c>
      <c r="C1663" s="2">
        <v>165.83578499999999</v>
      </c>
      <c r="D1663" s="2">
        <v>128.46362300000001</v>
      </c>
      <c r="E1663" s="9">
        <f t="shared" si="347"/>
        <v>-3.6753176886546157</v>
      </c>
      <c r="F1663" s="2">
        <f t="array" ref="F1663:G1663">LINEST(C1563:C1662,D1563:D1662)</f>
        <v>1.1719775753485469</v>
      </c>
      <c r="G1663" s="2">
        <v>18.95461728462476</v>
      </c>
      <c r="H1663" s="2">
        <f t="shared" si="348"/>
        <v>169.5111026886546</v>
      </c>
      <c r="I1663" s="4">
        <f t="shared" si="349"/>
        <v>-1.4921468947545546</v>
      </c>
      <c r="J1663" t="str">
        <f>_xlfn.IFS(I1663&gt;Backtesting!$H$15,IF(OR(J1662=$J$3,J1662=$J$5),$J$5,$J$3),I1663&lt;-Backtesting!$H$15,IF(OR(J1662=$J$4,J1662=$J$5),$J$5,$J$4),TRUE,IF(OR(J1662=$J$7,J1662=$J$6),$J$7,$J$6))</f>
        <v>Close position</v>
      </c>
      <c r="K1663" t="str">
        <f t="shared" si="350"/>
        <v>Null</v>
      </c>
      <c r="L1663" t="str">
        <f t="shared" si="351"/>
        <v>Null</v>
      </c>
      <c r="M1663" s="7">
        <f t="shared" si="354"/>
        <v>165.83578499999999</v>
      </c>
      <c r="N1663" s="7">
        <f t="shared" si="355"/>
        <v>-128.46362300000001</v>
      </c>
      <c r="O1663" s="10">
        <f t="shared" si="356"/>
        <v>37.372161999999975</v>
      </c>
      <c r="P1663" s="4">
        <f t="shared" si="352"/>
        <v>58.242118333333252</v>
      </c>
      <c r="Q1663" s="19">
        <f t="shared" si="357"/>
        <v>95.614280333333227</v>
      </c>
      <c r="R1663" s="2">
        <f t="shared" si="358"/>
        <v>0</v>
      </c>
      <c r="S1663" s="2">
        <f t="shared" si="359"/>
        <v>0</v>
      </c>
      <c r="T1663" s="19">
        <f t="shared" si="360"/>
        <v>95.614280333333227</v>
      </c>
      <c r="U1663" s="19">
        <f t="shared" si="353"/>
        <v>1.9040754177660095E-2</v>
      </c>
      <c r="V1663">
        <f t="shared" si="346"/>
        <v>2016</v>
      </c>
    </row>
    <row r="1664" spans="1:22" x14ac:dyDescent="0.25">
      <c r="A1664" s="5">
        <v>1662</v>
      </c>
      <c r="B1664" s="1">
        <v>42663</v>
      </c>
      <c r="C1664" s="2">
        <v>167.714966</v>
      </c>
      <c r="D1664" s="2">
        <v>129.79718</v>
      </c>
      <c r="E1664" s="9">
        <f t="shared" si="347"/>
        <v>-3.2605228590251158</v>
      </c>
      <c r="F1664" s="2">
        <f t="array" ref="F1664:G1664">LINEST(C1564:C1663,D1564:D1663)</f>
        <v>1.1862438738925967</v>
      </c>
      <c r="G1664" s="2">
        <v>17.004379235490461</v>
      </c>
      <c r="H1664" s="2">
        <f t="shared" si="348"/>
        <v>170.97548885902512</v>
      </c>
      <c r="I1664" s="4">
        <f t="shared" si="349"/>
        <v>-1.3336020786592042</v>
      </c>
      <c r="J1664" t="str">
        <f>_xlfn.IFS(I1664&gt;Backtesting!$H$15,IF(OR(J1663=$J$3,J1663=$J$5),$J$5,$J$3),I1664&lt;-Backtesting!$H$15,IF(OR(J1663=$J$4,J1663=$J$5),$J$5,$J$4),TRUE,IF(OR(J1663=$J$7,J1663=$J$6),$J$7,$J$6))</f>
        <v>Do nothing</v>
      </c>
      <c r="K1664" t="str">
        <f t="shared" si="350"/>
        <v>Null</v>
      </c>
      <c r="L1664" t="str">
        <f t="shared" si="351"/>
        <v>Null</v>
      </c>
      <c r="M1664" s="7">
        <f t="shared" si="354"/>
        <v>0</v>
      </c>
      <c r="N1664" s="7">
        <f t="shared" si="355"/>
        <v>0</v>
      </c>
      <c r="O1664" s="10">
        <f t="shared" si="356"/>
        <v>0</v>
      </c>
      <c r="P1664" s="4">
        <f t="shared" si="352"/>
        <v>95.614280333333227</v>
      </c>
      <c r="Q1664" s="19">
        <f t="shared" si="357"/>
        <v>95.614280333333227</v>
      </c>
      <c r="R1664" s="2">
        <f t="shared" si="358"/>
        <v>0</v>
      </c>
      <c r="S1664" s="2">
        <f t="shared" si="359"/>
        <v>0</v>
      </c>
      <c r="T1664" s="19">
        <f t="shared" si="360"/>
        <v>95.614280333333227</v>
      </c>
      <c r="U1664" s="19">
        <f t="shared" si="353"/>
        <v>0</v>
      </c>
      <c r="V1664">
        <f t="shared" si="346"/>
        <v>2016</v>
      </c>
    </row>
    <row r="1665" spans="1:22" x14ac:dyDescent="0.25">
      <c r="A1665" s="5">
        <v>1663</v>
      </c>
      <c r="B1665" s="1">
        <v>42664</v>
      </c>
      <c r="C1665" s="2">
        <v>165.83578499999999</v>
      </c>
      <c r="D1665" s="2">
        <v>129.79718</v>
      </c>
      <c r="E1665" s="9">
        <f t="shared" si="347"/>
        <v>-5.0354798422250724</v>
      </c>
      <c r="F1665" s="2">
        <f t="array" ref="F1665:G1665">LINEST(C1565:C1664,D1565:D1664)</f>
        <v>1.2013460288328552</v>
      </c>
      <c r="G1665" s="2">
        <v>14.939938095521768</v>
      </c>
      <c r="H1665" s="2">
        <f t="shared" si="348"/>
        <v>170.87126484222506</v>
      </c>
      <c r="I1665" s="4">
        <f t="shared" si="349"/>
        <v>-1.834220191022887</v>
      </c>
      <c r="J1665" t="str">
        <f>_xlfn.IFS(I1665&gt;Backtesting!$H$15,IF(OR(J1664=$J$3,J1664=$J$5),$J$5,$J$3),I1665&lt;-Backtesting!$H$15,IF(OR(J1664=$J$4,J1664=$J$5),$J$5,$J$4),TRUE,IF(OR(J1664=$J$7,J1664=$J$6),$J$7,$J$6))</f>
        <v>Do nothing</v>
      </c>
      <c r="K1665" t="str">
        <f t="shared" si="350"/>
        <v>Null</v>
      </c>
      <c r="L1665" t="str">
        <f t="shared" si="351"/>
        <v>Null</v>
      </c>
      <c r="M1665" s="7">
        <f t="shared" si="354"/>
        <v>0</v>
      </c>
      <c r="N1665" s="7">
        <f t="shared" si="355"/>
        <v>0</v>
      </c>
      <c r="O1665" s="10">
        <f t="shared" si="356"/>
        <v>0</v>
      </c>
      <c r="P1665" s="4">
        <f t="shared" si="352"/>
        <v>95.614280333333227</v>
      </c>
      <c r="Q1665" s="19">
        <f t="shared" si="357"/>
        <v>95.614280333333227</v>
      </c>
      <c r="R1665" s="2">
        <f t="shared" si="358"/>
        <v>0</v>
      </c>
      <c r="S1665" s="2">
        <f t="shared" si="359"/>
        <v>0</v>
      </c>
      <c r="T1665" s="19">
        <f t="shared" si="360"/>
        <v>95.614280333333227</v>
      </c>
      <c r="U1665" s="19">
        <f t="shared" si="353"/>
        <v>0</v>
      </c>
      <c r="V1665">
        <f t="shared" si="346"/>
        <v>2016</v>
      </c>
    </row>
    <row r="1666" spans="1:22" x14ac:dyDescent="0.25">
      <c r="A1666" s="5">
        <v>1664</v>
      </c>
      <c r="B1666" s="1">
        <v>42668</v>
      </c>
      <c r="C1666" s="2">
        <v>164.426422</v>
      </c>
      <c r="D1666" s="2">
        <v>129.35266100000001</v>
      </c>
      <c r="E1666" s="9">
        <f t="shared" si="347"/>
        <v>-5.7550029641996616</v>
      </c>
      <c r="F1666" s="2">
        <f t="array" ref="F1666:G1666">LINEST(C1566:C1665,D1566:D1665)</f>
        <v>1.2198981388920835</v>
      </c>
      <c r="G1666" s="2">
        <v>12.384354549561039</v>
      </c>
      <c r="H1666" s="2">
        <f t="shared" si="348"/>
        <v>170.18142496419966</v>
      </c>
      <c r="I1666" s="4">
        <f t="shared" si="349"/>
        <v>-2.0055854493577296</v>
      </c>
      <c r="J1666" t="str">
        <f>_xlfn.IFS(I1666&gt;Backtesting!$H$15,IF(OR(J1665=$J$3,J1665=$J$5),$J$5,$J$3),I1666&lt;-Backtesting!$H$15,IF(OR(J1665=$J$4,J1665=$J$5),$J$5,$J$4),TRUE,IF(OR(J1665=$J$7,J1665=$J$6),$J$7,$J$6))</f>
        <v>Long KBANK Short SCB</v>
      </c>
      <c r="K1666" t="str">
        <f t="shared" si="350"/>
        <v>KBANK</v>
      </c>
      <c r="L1666" t="str">
        <f t="shared" si="351"/>
        <v>SCB</v>
      </c>
      <c r="M1666" s="7">
        <f t="shared" si="354"/>
        <v>129.35266100000001</v>
      </c>
      <c r="N1666" s="7">
        <f t="shared" si="355"/>
        <v>-164.426422</v>
      </c>
      <c r="O1666" s="10">
        <f t="shared" si="356"/>
        <v>-35.07376099999999</v>
      </c>
      <c r="P1666" s="4">
        <f t="shared" si="352"/>
        <v>95.614280333333227</v>
      </c>
      <c r="Q1666" s="19">
        <f t="shared" si="357"/>
        <v>60.540519333333236</v>
      </c>
      <c r="R1666" s="2">
        <f t="shared" si="358"/>
        <v>164.426422</v>
      </c>
      <c r="S1666" s="2">
        <f t="shared" si="359"/>
        <v>-129.35266100000001</v>
      </c>
      <c r="T1666" s="19">
        <f t="shared" si="360"/>
        <v>95.614280333333227</v>
      </c>
      <c r="U1666" s="19">
        <f t="shared" si="353"/>
        <v>0</v>
      </c>
      <c r="V1666">
        <f t="shared" si="346"/>
        <v>2016</v>
      </c>
    </row>
    <row r="1667" spans="1:22" x14ac:dyDescent="0.25">
      <c r="A1667" s="5">
        <v>1665</v>
      </c>
      <c r="B1667" s="1">
        <v>42669</v>
      </c>
      <c r="C1667" s="2">
        <v>161.60771199999999</v>
      </c>
      <c r="D1667" s="2">
        <v>128.01915</v>
      </c>
      <c r="E1667" s="9">
        <f t="shared" si="347"/>
        <v>-6.7627411862602003</v>
      </c>
      <c r="F1667" s="2">
        <f t="array" ref="F1667:G1667">LINEST(C1567:C1666,D1567:D1666)</f>
        <v>1.237620041791565</v>
      </c>
      <c r="G1667" s="2">
        <v>9.9313874131395607</v>
      </c>
      <c r="H1667" s="2">
        <f t="shared" si="348"/>
        <v>168.37045318626019</v>
      </c>
      <c r="I1667" s="4">
        <f t="shared" si="349"/>
        <v>-2.2490341370223264</v>
      </c>
      <c r="J1667" t="str">
        <f>_xlfn.IFS(I1667&gt;Backtesting!$H$15,IF(OR(J1666=$J$3,J1666=$J$5),$J$5,$J$3),I1667&lt;-Backtesting!$H$15,IF(OR(J1666=$J$4,J1666=$J$5),$J$5,$J$4),TRUE,IF(OR(J1666=$J$7,J1666=$J$6),$J$7,$J$6))</f>
        <v>Hold position</v>
      </c>
      <c r="K1667" t="str">
        <f t="shared" si="350"/>
        <v>KBANK</v>
      </c>
      <c r="L1667" t="str">
        <f t="shared" si="351"/>
        <v>SCB</v>
      </c>
      <c r="M1667" s="7">
        <f t="shared" si="354"/>
        <v>0</v>
      </c>
      <c r="N1667" s="7">
        <f t="shared" si="355"/>
        <v>0</v>
      </c>
      <c r="O1667" s="10">
        <f t="shared" si="356"/>
        <v>0</v>
      </c>
      <c r="P1667" s="4">
        <f t="shared" si="352"/>
        <v>60.540519333333236</v>
      </c>
      <c r="Q1667" s="19">
        <f t="shared" si="357"/>
        <v>60.540519333333236</v>
      </c>
      <c r="R1667" s="2">
        <f t="shared" si="358"/>
        <v>161.60771199999999</v>
      </c>
      <c r="S1667" s="2">
        <f t="shared" si="359"/>
        <v>-128.01915</v>
      </c>
      <c r="T1667" s="19">
        <f t="shared" si="360"/>
        <v>94.129081333333232</v>
      </c>
      <c r="U1667" s="19">
        <f t="shared" si="353"/>
        <v>-1.5655138814466507E-2</v>
      </c>
      <c r="V1667">
        <f t="shared" si="346"/>
        <v>2016</v>
      </c>
    </row>
    <row r="1668" spans="1:22" x14ac:dyDescent="0.25">
      <c r="A1668" s="5">
        <v>1666</v>
      </c>
      <c r="B1668" s="1">
        <v>42670</v>
      </c>
      <c r="C1668" s="2">
        <v>162.54727199999999</v>
      </c>
      <c r="D1668" s="2">
        <v>128.46362300000001</v>
      </c>
      <c r="E1668" s="9">
        <f t="shared" si="347"/>
        <v>-6.2481885193591893</v>
      </c>
      <c r="F1668" s="2">
        <f t="array" ref="F1668:G1668">LINEST(C1568:C1667,D1568:D1667)</f>
        <v>1.2472633999322273</v>
      </c>
      <c r="G1668" s="2">
        <v>8.5674853287672761</v>
      </c>
      <c r="H1668" s="2">
        <f t="shared" si="348"/>
        <v>168.79546051935918</v>
      </c>
      <c r="I1668" s="4">
        <f t="shared" si="349"/>
        <v>-2.0225806516098848</v>
      </c>
      <c r="J1668" t="str">
        <f>_xlfn.IFS(I1668&gt;Backtesting!$H$15,IF(OR(J1667=$J$3,J1667=$J$5),$J$5,$J$3),I1668&lt;-Backtesting!$H$15,IF(OR(J1667=$J$4,J1667=$J$5),$J$5,$J$4),TRUE,IF(OR(J1667=$J$7,J1667=$J$6),$J$7,$J$6))</f>
        <v>Hold position</v>
      </c>
      <c r="K1668" t="str">
        <f t="shared" si="350"/>
        <v>KBANK</v>
      </c>
      <c r="L1668" t="str">
        <f t="shared" si="351"/>
        <v>SCB</v>
      </c>
      <c r="M1668" s="7">
        <f t="shared" si="354"/>
        <v>0</v>
      </c>
      <c r="N1668" s="7">
        <f t="shared" si="355"/>
        <v>0</v>
      </c>
      <c r="O1668" s="10">
        <f t="shared" si="356"/>
        <v>0</v>
      </c>
      <c r="P1668" s="4">
        <f t="shared" si="352"/>
        <v>60.540519333333236</v>
      </c>
      <c r="Q1668" s="19">
        <f t="shared" si="357"/>
        <v>60.540519333333236</v>
      </c>
      <c r="R1668" s="2">
        <f t="shared" si="358"/>
        <v>162.54727199999999</v>
      </c>
      <c r="S1668" s="2">
        <f t="shared" si="359"/>
        <v>-128.46362300000001</v>
      </c>
      <c r="T1668" s="19">
        <f t="shared" si="360"/>
        <v>94.624168333333216</v>
      </c>
      <c r="U1668" s="19">
        <f t="shared" si="353"/>
        <v>5.2458766801758401E-3</v>
      </c>
      <c r="V1668">
        <f t="shared" ref="V1668:V1731" si="361">YEAR(B1668)</f>
        <v>2016</v>
      </c>
    </row>
    <row r="1669" spans="1:22" x14ac:dyDescent="0.25">
      <c r="A1669" s="5">
        <v>1667</v>
      </c>
      <c r="B1669" s="1">
        <v>42671</v>
      </c>
      <c r="C1669" s="2">
        <v>161.60771199999999</v>
      </c>
      <c r="D1669" s="2">
        <v>128.01915</v>
      </c>
      <c r="E1669" s="9">
        <f t="shared" si="347"/>
        <v>-6.5067863677595597</v>
      </c>
      <c r="F1669" s="2">
        <f t="array" ref="F1669:G1669">LINEST(C1569:C1668,D1569:D1668)</f>
        <v>1.25679555613801</v>
      </c>
      <c r="G1669" s="2">
        <v>7.2205995471942401</v>
      </c>
      <c r="H1669" s="2">
        <f t="shared" si="348"/>
        <v>168.11449836775955</v>
      </c>
      <c r="I1669" s="4">
        <f t="shared" si="349"/>
        <v>-2.0331621120664511</v>
      </c>
      <c r="J1669" t="str">
        <f>_xlfn.IFS(I1669&gt;Backtesting!$H$15,IF(OR(J1668=$J$3,J1668=$J$5),$J$5,$J$3),I1669&lt;-Backtesting!$H$15,IF(OR(J1668=$J$4,J1668=$J$5),$J$5,$J$4),TRUE,IF(OR(J1668=$J$7,J1668=$J$6),$J$7,$J$6))</f>
        <v>Hold position</v>
      </c>
      <c r="K1669" t="str">
        <f t="shared" si="350"/>
        <v>KBANK</v>
      </c>
      <c r="L1669" t="str">
        <f t="shared" si="351"/>
        <v>SCB</v>
      </c>
      <c r="M1669" s="7">
        <f t="shared" si="354"/>
        <v>0</v>
      </c>
      <c r="N1669" s="7">
        <f t="shared" si="355"/>
        <v>0</v>
      </c>
      <c r="O1669" s="10">
        <f t="shared" si="356"/>
        <v>0</v>
      </c>
      <c r="P1669" s="4">
        <f t="shared" si="352"/>
        <v>60.540519333333236</v>
      </c>
      <c r="Q1669" s="19">
        <f t="shared" si="357"/>
        <v>60.540519333333236</v>
      </c>
      <c r="R1669" s="2">
        <f t="shared" si="358"/>
        <v>161.60771199999999</v>
      </c>
      <c r="S1669" s="2">
        <f t="shared" si="359"/>
        <v>-128.01915</v>
      </c>
      <c r="T1669" s="19">
        <f t="shared" si="360"/>
        <v>94.129081333333232</v>
      </c>
      <c r="U1669" s="19">
        <f t="shared" si="353"/>
        <v>-5.2458766801759017E-3</v>
      </c>
      <c r="V1669">
        <f t="shared" si="361"/>
        <v>2016</v>
      </c>
    </row>
    <row r="1670" spans="1:22" x14ac:dyDescent="0.25">
      <c r="A1670" s="5">
        <v>1668</v>
      </c>
      <c r="B1670" s="1">
        <v>42674</v>
      </c>
      <c r="C1670" s="2">
        <v>161.60771199999999</v>
      </c>
      <c r="D1670" s="2">
        <v>127.57461499999999</v>
      </c>
      <c r="E1670" s="9">
        <f t="shared" si="347"/>
        <v>-5.8090453763810217</v>
      </c>
      <c r="F1670" s="2">
        <f t="array" ref="F1670:G1670">LINEST(C1570:C1669,D1570:D1669)</f>
        <v>1.2667881272101076</v>
      </c>
      <c r="G1670" s="2">
        <v>5.806749760980523</v>
      </c>
      <c r="H1670" s="2">
        <f t="shared" si="348"/>
        <v>167.41675737638101</v>
      </c>
      <c r="I1670" s="4">
        <f t="shared" si="349"/>
        <v>-1.7774660392351898</v>
      </c>
      <c r="J1670" t="str">
        <f>_xlfn.IFS(I1670&gt;Backtesting!$H$15,IF(OR(J1669=$J$3,J1669=$J$5),$J$5,$J$3),I1670&lt;-Backtesting!$H$15,IF(OR(J1669=$J$4,J1669=$J$5),$J$5,$J$4),TRUE,IF(OR(J1669=$J$7,J1669=$J$6),$J$7,$J$6))</f>
        <v>Close position</v>
      </c>
      <c r="K1670" t="str">
        <f t="shared" si="350"/>
        <v>Null</v>
      </c>
      <c r="L1670" t="str">
        <f t="shared" si="351"/>
        <v>Null</v>
      </c>
      <c r="M1670" s="7">
        <f t="shared" si="354"/>
        <v>161.60771199999999</v>
      </c>
      <c r="N1670" s="7">
        <f t="shared" si="355"/>
        <v>-127.57461499999999</v>
      </c>
      <c r="O1670" s="10">
        <f t="shared" si="356"/>
        <v>34.033096999999998</v>
      </c>
      <c r="P1670" s="4">
        <f t="shared" si="352"/>
        <v>60.540519333333236</v>
      </c>
      <c r="Q1670" s="19">
        <f t="shared" si="357"/>
        <v>94.573616333333234</v>
      </c>
      <c r="R1670" s="2">
        <f t="shared" si="358"/>
        <v>0</v>
      </c>
      <c r="S1670" s="2">
        <f t="shared" si="359"/>
        <v>0</v>
      </c>
      <c r="T1670" s="19">
        <f t="shared" si="360"/>
        <v>94.573616333333234</v>
      </c>
      <c r="U1670" s="19">
        <f t="shared" si="353"/>
        <v>4.7114940890473486E-3</v>
      </c>
      <c r="V1670">
        <f t="shared" si="361"/>
        <v>2016</v>
      </c>
    </row>
    <row r="1671" spans="1:22" x14ac:dyDescent="0.25">
      <c r="A1671" s="5">
        <v>1669</v>
      </c>
      <c r="B1671" s="1">
        <v>42675</v>
      </c>
      <c r="C1671" s="2">
        <v>160.19833399999999</v>
      </c>
      <c r="D1671" s="2">
        <v>127.130112</v>
      </c>
      <c r="E1671" s="9">
        <f t="shared" ref="E1671:E1734" si="362">C1671-H1671</f>
        <v>-6.538248450334919</v>
      </c>
      <c r="F1671" s="2">
        <f t="array" ref="F1671:G1671">LINEST(C1571:C1670,D1571:D1670)</f>
        <v>1.2746318716380733</v>
      </c>
      <c r="G1671" s="2">
        <v>4.6924898502170151</v>
      </c>
      <c r="H1671" s="2">
        <f t="shared" ref="H1671:H1734" si="363">F1671*D1671+G1671</f>
        <v>166.73658245033491</v>
      </c>
      <c r="I1671" s="4">
        <f t="shared" si="349"/>
        <v>-1.9287005831008579</v>
      </c>
      <c r="J1671" t="str">
        <f>_xlfn.IFS(I1671&gt;Backtesting!$H$15,IF(OR(J1670=$J$3,J1670=$J$5),$J$5,$J$3),I1671&lt;-Backtesting!$H$15,IF(OR(J1670=$J$4,J1670=$J$5),$J$5,$J$4),TRUE,IF(OR(J1670=$J$7,J1670=$J$6),$J$7,$J$6))</f>
        <v>Do nothing</v>
      </c>
      <c r="K1671" t="str">
        <f t="shared" si="350"/>
        <v>Null</v>
      </c>
      <c r="L1671" t="str">
        <f t="shared" si="351"/>
        <v>Null</v>
      </c>
      <c r="M1671" s="7">
        <f t="shared" si="354"/>
        <v>0</v>
      </c>
      <c r="N1671" s="7">
        <f t="shared" si="355"/>
        <v>0</v>
      </c>
      <c r="O1671" s="10">
        <f t="shared" si="356"/>
        <v>0</v>
      </c>
      <c r="P1671" s="4">
        <f t="shared" si="352"/>
        <v>94.573616333333234</v>
      </c>
      <c r="Q1671" s="19">
        <f t="shared" si="357"/>
        <v>94.573616333333234</v>
      </c>
      <c r="R1671" s="2">
        <f t="shared" si="358"/>
        <v>0</v>
      </c>
      <c r="S1671" s="2">
        <f t="shared" si="359"/>
        <v>0</v>
      </c>
      <c r="T1671" s="19">
        <f t="shared" si="360"/>
        <v>94.573616333333234</v>
      </c>
      <c r="U1671" s="19">
        <f t="shared" si="353"/>
        <v>0</v>
      </c>
      <c r="V1671">
        <f t="shared" si="361"/>
        <v>2016</v>
      </c>
    </row>
    <row r="1672" spans="1:22" x14ac:dyDescent="0.25">
      <c r="A1672" s="5">
        <v>1670</v>
      </c>
      <c r="B1672" s="1">
        <v>42676</v>
      </c>
      <c r="C1672" s="2">
        <v>159.72851600000001</v>
      </c>
      <c r="D1672" s="2">
        <v>128.01915</v>
      </c>
      <c r="E1672" s="9">
        <f t="shared" si="362"/>
        <v>-8.0535700322478476</v>
      </c>
      <c r="F1672" s="2">
        <f t="array" ref="F1672:G1672">LINEST(C1572:C1671,D1572:D1671)</f>
        <v>1.2803063170466171</v>
      </c>
      <c r="G1672" s="2">
        <v>3.8783595843094361</v>
      </c>
      <c r="H1672" s="2">
        <f t="shared" si="363"/>
        <v>167.78208603224786</v>
      </c>
      <c r="I1672" s="4">
        <f t="shared" si="349"/>
        <v>-2.2798968980643837</v>
      </c>
      <c r="J1672" t="str">
        <f>_xlfn.IFS(I1672&gt;Backtesting!$H$15,IF(OR(J1671=$J$3,J1671=$J$5),$J$5,$J$3),I1672&lt;-Backtesting!$H$15,IF(OR(J1671=$J$4,J1671=$J$5),$J$5,$J$4),TRUE,IF(OR(J1671=$J$7,J1671=$J$6),$J$7,$J$6))</f>
        <v>Long KBANK Short SCB</v>
      </c>
      <c r="K1672" t="str">
        <f t="shared" si="350"/>
        <v>KBANK</v>
      </c>
      <c r="L1672" t="str">
        <f t="shared" si="351"/>
        <v>SCB</v>
      </c>
      <c r="M1672" s="7">
        <f t="shared" si="354"/>
        <v>128.01915</v>
      </c>
      <c r="N1672" s="7">
        <f t="shared" si="355"/>
        <v>-159.72851600000001</v>
      </c>
      <c r="O1672" s="10">
        <f t="shared" si="356"/>
        <v>-31.709366000000017</v>
      </c>
      <c r="P1672" s="4">
        <f t="shared" si="352"/>
        <v>94.573616333333234</v>
      </c>
      <c r="Q1672" s="19">
        <f t="shared" si="357"/>
        <v>62.864250333333217</v>
      </c>
      <c r="R1672" s="2">
        <f t="shared" si="358"/>
        <v>159.72851600000001</v>
      </c>
      <c r="S1672" s="2">
        <f t="shared" si="359"/>
        <v>-128.01915</v>
      </c>
      <c r="T1672" s="19">
        <f t="shared" si="360"/>
        <v>94.573616333333234</v>
      </c>
      <c r="U1672" s="19">
        <f t="shared" si="353"/>
        <v>0</v>
      </c>
      <c r="V1672">
        <f t="shared" si="361"/>
        <v>2016</v>
      </c>
    </row>
    <row r="1673" spans="1:22" x14ac:dyDescent="0.25">
      <c r="A1673" s="5">
        <v>1671</v>
      </c>
      <c r="B1673" s="1">
        <v>42677</v>
      </c>
      <c r="C1673" s="2">
        <v>156.90978999999999</v>
      </c>
      <c r="D1673" s="2">
        <v>126.685585</v>
      </c>
      <c r="E1673" s="9">
        <f t="shared" si="362"/>
        <v>-9.0615580580793562</v>
      </c>
      <c r="F1673" s="2">
        <f t="array" ref="F1673:G1673">LINEST(C1573:C1672,D1573:D1672)</f>
        <v>1.2854405624793652</v>
      </c>
      <c r="G1673" s="2">
        <v>3.1245584176519117</v>
      </c>
      <c r="H1673" s="2">
        <f t="shared" si="363"/>
        <v>165.97134805807934</v>
      </c>
      <c r="I1673" s="4">
        <f t="shared" si="349"/>
        <v>-2.4665074682988113</v>
      </c>
      <c r="J1673" t="str">
        <f>_xlfn.IFS(I1673&gt;Backtesting!$H$15,IF(OR(J1672=$J$3,J1672=$J$5),$J$5,$J$3),I1673&lt;-Backtesting!$H$15,IF(OR(J1672=$J$4,J1672=$J$5),$J$5,$J$4),TRUE,IF(OR(J1672=$J$7,J1672=$J$6),$J$7,$J$6))</f>
        <v>Hold position</v>
      </c>
      <c r="K1673" t="str">
        <f t="shared" si="350"/>
        <v>KBANK</v>
      </c>
      <c r="L1673" t="str">
        <f t="shared" si="351"/>
        <v>SCB</v>
      </c>
      <c r="M1673" s="7">
        <f t="shared" si="354"/>
        <v>0</v>
      </c>
      <c r="N1673" s="7">
        <f t="shared" si="355"/>
        <v>0</v>
      </c>
      <c r="O1673" s="10">
        <f t="shared" si="356"/>
        <v>0</v>
      </c>
      <c r="P1673" s="4">
        <f t="shared" si="352"/>
        <v>62.864250333333217</v>
      </c>
      <c r="Q1673" s="19">
        <f t="shared" si="357"/>
        <v>62.864250333333217</v>
      </c>
      <c r="R1673" s="2">
        <f t="shared" si="358"/>
        <v>156.90978999999999</v>
      </c>
      <c r="S1673" s="2">
        <f t="shared" si="359"/>
        <v>-126.685585</v>
      </c>
      <c r="T1673" s="19">
        <f t="shared" si="360"/>
        <v>93.088455333333201</v>
      </c>
      <c r="U1673" s="19">
        <f t="shared" si="353"/>
        <v>-1.5828366318432874E-2</v>
      </c>
      <c r="V1673">
        <f t="shared" si="361"/>
        <v>2016</v>
      </c>
    </row>
    <row r="1674" spans="1:22" x14ac:dyDescent="0.25">
      <c r="A1674" s="5">
        <v>1672</v>
      </c>
      <c r="B1674" s="1">
        <v>42678</v>
      </c>
      <c r="C1674" s="2">
        <v>156.44001800000001</v>
      </c>
      <c r="D1674" s="2">
        <v>124.46302799999999</v>
      </c>
      <c r="E1674" s="9">
        <f t="shared" si="362"/>
        <v>-6.4958747303428765</v>
      </c>
      <c r="F1674" s="2">
        <f t="array" ref="F1674:G1674">LINEST(C1574:C1673,D1574:D1673)</f>
        <v>1.2961664990363428</v>
      </c>
      <c r="G1674" s="2">
        <v>1.6110854681205922</v>
      </c>
      <c r="H1674" s="2">
        <f t="shared" si="363"/>
        <v>162.93589273034289</v>
      </c>
      <c r="I1674" s="4">
        <f t="shared" si="349"/>
        <v>-1.7230765137263722</v>
      </c>
      <c r="J1674" t="str">
        <f>_xlfn.IFS(I1674&gt;Backtesting!$H$15,IF(OR(J1673=$J$3,J1673=$J$5),$J$5,$J$3),I1674&lt;-Backtesting!$H$15,IF(OR(J1673=$J$4,J1673=$J$5),$J$5,$J$4),TRUE,IF(OR(J1673=$J$7,J1673=$J$6),$J$7,$J$6))</f>
        <v>Close position</v>
      </c>
      <c r="K1674" t="str">
        <f t="shared" si="350"/>
        <v>Null</v>
      </c>
      <c r="L1674" t="str">
        <f t="shared" si="351"/>
        <v>Null</v>
      </c>
      <c r="M1674" s="7">
        <f t="shared" si="354"/>
        <v>156.44001800000001</v>
      </c>
      <c r="N1674" s="7">
        <f t="shared" si="355"/>
        <v>-124.46302799999999</v>
      </c>
      <c r="O1674" s="10">
        <f t="shared" si="356"/>
        <v>31.976990000000015</v>
      </c>
      <c r="P1674" s="4">
        <f t="shared" si="352"/>
        <v>62.864250333333217</v>
      </c>
      <c r="Q1674" s="19">
        <f t="shared" si="357"/>
        <v>94.841240333333232</v>
      </c>
      <c r="R1674" s="2">
        <f t="shared" si="358"/>
        <v>0</v>
      </c>
      <c r="S1674" s="2">
        <f t="shared" si="359"/>
        <v>0</v>
      </c>
      <c r="T1674" s="19">
        <f t="shared" si="360"/>
        <v>94.841240333333232</v>
      </c>
      <c r="U1674" s="19">
        <f t="shared" si="353"/>
        <v>1.8654165548696582E-2</v>
      </c>
      <c r="V1674">
        <f t="shared" si="361"/>
        <v>2016</v>
      </c>
    </row>
    <row r="1675" spans="1:22" x14ac:dyDescent="0.25">
      <c r="A1675" s="5">
        <v>1673</v>
      </c>
      <c r="B1675" s="1">
        <v>42681</v>
      </c>
      <c r="C1675" s="2">
        <v>159.72851600000001</v>
      </c>
      <c r="D1675" s="2">
        <v>127.57461499999999</v>
      </c>
      <c r="E1675" s="9">
        <f t="shared" si="362"/>
        <v>-7.0976005900033101</v>
      </c>
      <c r="F1675" s="2">
        <f t="array" ref="F1675:G1675">LINEST(C1575:C1674,D1575:D1674)</f>
        <v>1.3099931948931574</v>
      </c>
      <c r="G1675" s="2">
        <v>-0.29576090111117992</v>
      </c>
      <c r="H1675" s="2">
        <f t="shared" si="363"/>
        <v>166.82611659000332</v>
      </c>
      <c r="I1675" s="4">
        <f t="shared" si="349"/>
        <v>-1.832447702356822</v>
      </c>
      <c r="J1675" t="str">
        <f>_xlfn.IFS(I1675&gt;Backtesting!$H$15,IF(OR(J1674=$J$3,J1674=$J$5),$J$5,$J$3),I1675&lt;-Backtesting!$H$15,IF(OR(J1674=$J$4,J1674=$J$5),$J$5,$J$4),TRUE,IF(OR(J1674=$J$7,J1674=$J$6),$J$7,$J$6))</f>
        <v>Do nothing</v>
      </c>
      <c r="K1675" t="str">
        <f t="shared" si="350"/>
        <v>Null</v>
      </c>
      <c r="L1675" t="str">
        <f t="shared" si="351"/>
        <v>Null</v>
      </c>
      <c r="M1675" s="7">
        <f t="shared" si="354"/>
        <v>0</v>
      </c>
      <c r="N1675" s="7">
        <f t="shared" si="355"/>
        <v>0</v>
      </c>
      <c r="O1675" s="10">
        <f t="shared" si="356"/>
        <v>0</v>
      </c>
      <c r="P1675" s="4">
        <f t="shared" si="352"/>
        <v>94.841240333333232</v>
      </c>
      <c r="Q1675" s="19">
        <f t="shared" si="357"/>
        <v>94.841240333333232</v>
      </c>
      <c r="R1675" s="2">
        <f t="shared" si="358"/>
        <v>0</v>
      </c>
      <c r="S1675" s="2">
        <f t="shared" si="359"/>
        <v>0</v>
      </c>
      <c r="T1675" s="19">
        <f t="shared" si="360"/>
        <v>94.841240333333232</v>
      </c>
      <c r="U1675" s="19">
        <f t="shared" si="353"/>
        <v>0</v>
      </c>
      <c r="V1675">
        <f t="shared" si="361"/>
        <v>2016</v>
      </c>
    </row>
    <row r="1676" spans="1:22" x14ac:dyDescent="0.25">
      <c r="A1676" s="5">
        <v>1674</v>
      </c>
      <c r="B1676" s="1">
        <v>42682</v>
      </c>
      <c r="C1676" s="2">
        <v>161.13789399999999</v>
      </c>
      <c r="D1676" s="2">
        <v>129.35266100000001</v>
      </c>
      <c r="E1676" s="9">
        <f t="shared" si="362"/>
        <v>-7.9176060113799736</v>
      </c>
      <c r="F1676" s="2">
        <f t="array" ref="F1676:G1676">LINEST(C1576:C1675,D1576:D1675)</f>
        <v>1.3183110810262908</v>
      </c>
      <c r="G1676" s="2">
        <v>-1.4715463451573783</v>
      </c>
      <c r="H1676" s="2">
        <f t="shared" si="363"/>
        <v>169.05550001137996</v>
      </c>
      <c r="I1676" s="4">
        <f t="shared" ref="I1676:I1739" si="364">(E1676-AVERAGE(E1576:E1675))/_xlfn.STDEV.S(E1576:E1675)</f>
        <v>-1.9960975416553299</v>
      </c>
      <c r="J1676" t="str">
        <f>_xlfn.IFS(I1676&gt;Backtesting!$H$15,IF(OR(J1675=$J$3,J1675=$J$5),$J$5,$J$3),I1676&lt;-Backtesting!$H$15,IF(OR(J1675=$J$4,J1675=$J$5),$J$5,$J$4),TRUE,IF(OR(J1675=$J$7,J1675=$J$6),$J$7,$J$6))</f>
        <v>Do nothing</v>
      </c>
      <c r="K1676" t="str">
        <f t="shared" ref="K1676:K1739" si="365">_xlfn.IFS($J1676=$J$5,K1675,$J1676=$J$3,"SCB",$J1676=$J$4,"KBANK",TRUE,"Null")</f>
        <v>Null</v>
      </c>
      <c r="L1676" t="str">
        <f t="shared" ref="L1676:L1739" si="366">_xlfn.IFS($J1676=$J$5,L1675,$J1676=$J$3,"KBANK",$J1676=$J$4,"SCB",TRUE,"Null")</f>
        <v>Null</v>
      </c>
      <c r="M1676" s="7">
        <f t="shared" si="354"/>
        <v>0</v>
      </c>
      <c r="N1676" s="7">
        <f t="shared" si="355"/>
        <v>0</v>
      </c>
      <c r="O1676" s="10">
        <f t="shared" si="356"/>
        <v>0</v>
      </c>
      <c r="P1676" s="4">
        <f t="shared" ref="P1676:P1739" si="367">Q1675</f>
        <v>94.841240333333232</v>
      </c>
      <c r="Q1676" s="19">
        <f t="shared" si="357"/>
        <v>94.841240333333232</v>
      </c>
      <c r="R1676" s="2">
        <f t="shared" si="358"/>
        <v>0</v>
      </c>
      <c r="S1676" s="2">
        <f t="shared" si="359"/>
        <v>0</v>
      </c>
      <c r="T1676" s="19">
        <f t="shared" si="360"/>
        <v>94.841240333333232</v>
      </c>
      <c r="U1676" s="19">
        <f t="shared" ref="U1676:U1739" si="368">LN(T1676/T1675)</f>
        <v>0</v>
      </c>
      <c r="V1676">
        <f t="shared" si="361"/>
        <v>2016</v>
      </c>
    </row>
    <row r="1677" spans="1:22" x14ac:dyDescent="0.25">
      <c r="A1677" s="5">
        <v>1675</v>
      </c>
      <c r="B1677" s="1">
        <v>42683</v>
      </c>
      <c r="C1677" s="2">
        <v>160.19833399999999</v>
      </c>
      <c r="D1677" s="2">
        <v>128.01915</v>
      </c>
      <c r="E1677" s="9">
        <f t="shared" si="362"/>
        <v>-7.0017844643651301</v>
      </c>
      <c r="F1677" s="2">
        <f t="array" ref="F1677:G1677">LINEST(C1577:C1676,D1577:D1676)</f>
        <v>1.3227586387839756</v>
      </c>
      <c r="G1677" s="2">
        <v>-2.1383181279164774</v>
      </c>
      <c r="H1677" s="2">
        <f t="shared" si="363"/>
        <v>167.20011846436512</v>
      </c>
      <c r="I1677" s="4">
        <f t="shared" si="364"/>
        <v>-1.7262870304372622</v>
      </c>
      <c r="J1677" t="str">
        <f>_xlfn.IFS(I1677&gt;Backtesting!$H$15,IF(OR(J1676=$J$3,J1676=$J$5),$J$5,$J$3),I1677&lt;-Backtesting!$H$15,IF(OR(J1676=$J$4,J1676=$J$5),$J$5,$J$4),TRUE,IF(OR(J1676=$J$7,J1676=$J$6),$J$7,$J$6))</f>
        <v>Do nothing</v>
      </c>
      <c r="K1677" t="str">
        <f t="shared" si="365"/>
        <v>Null</v>
      </c>
      <c r="L1677" t="str">
        <f t="shared" si="366"/>
        <v>Null</v>
      </c>
      <c r="M1677" s="7">
        <f t="shared" si="354"/>
        <v>0</v>
      </c>
      <c r="N1677" s="7">
        <f t="shared" si="355"/>
        <v>0</v>
      </c>
      <c r="O1677" s="10">
        <f t="shared" si="356"/>
        <v>0</v>
      </c>
      <c r="P1677" s="4">
        <f t="shared" si="367"/>
        <v>94.841240333333232</v>
      </c>
      <c r="Q1677" s="19">
        <f t="shared" si="357"/>
        <v>94.841240333333232</v>
      </c>
      <c r="R1677" s="2">
        <f t="shared" si="358"/>
        <v>0</v>
      </c>
      <c r="S1677" s="2">
        <f t="shared" si="359"/>
        <v>0</v>
      </c>
      <c r="T1677" s="19">
        <f t="shared" si="360"/>
        <v>94.841240333333232</v>
      </c>
      <c r="U1677" s="19">
        <f t="shared" si="368"/>
        <v>0</v>
      </c>
      <c r="V1677">
        <f t="shared" si="361"/>
        <v>2016</v>
      </c>
    </row>
    <row r="1678" spans="1:22" x14ac:dyDescent="0.25">
      <c r="A1678" s="5">
        <v>1676</v>
      </c>
      <c r="B1678" s="1">
        <v>42684</v>
      </c>
      <c r="C1678" s="2">
        <v>161.60771199999999</v>
      </c>
      <c r="D1678" s="2">
        <v>129.79718</v>
      </c>
      <c r="E1678" s="9">
        <f t="shared" si="362"/>
        <v>-7.8305860419968099</v>
      </c>
      <c r="F1678" s="2">
        <f t="array" ref="F1678:G1678">LINEST(C1578:C1677,D1578:D1677)</f>
        <v>1.3339534757879057</v>
      </c>
      <c r="G1678" s="2">
        <v>-3.7051013664716379</v>
      </c>
      <c r="H1678" s="2">
        <f t="shared" si="363"/>
        <v>169.4382980419968</v>
      </c>
      <c r="I1678" s="4">
        <f t="shared" si="364"/>
        <v>-1.8854302309488535</v>
      </c>
      <c r="J1678" t="str">
        <f>_xlfn.IFS(I1678&gt;Backtesting!$H$15,IF(OR(J1677=$J$3,J1677=$J$5),$J$5,$J$3),I1678&lt;-Backtesting!$H$15,IF(OR(J1677=$J$4,J1677=$J$5),$J$5,$J$4),TRUE,IF(OR(J1677=$J$7,J1677=$J$6),$J$7,$J$6))</f>
        <v>Do nothing</v>
      </c>
      <c r="K1678" t="str">
        <f t="shared" si="365"/>
        <v>Null</v>
      </c>
      <c r="L1678" t="str">
        <f t="shared" si="366"/>
        <v>Null</v>
      </c>
      <c r="M1678" s="7">
        <f t="shared" si="354"/>
        <v>0</v>
      </c>
      <c r="N1678" s="7">
        <f t="shared" si="355"/>
        <v>0</v>
      </c>
      <c r="O1678" s="10">
        <f t="shared" si="356"/>
        <v>0</v>
      </c>
      <c r="P1678" s="4">
        <f t="shared" si="367"/>
        <v>94.841240333333232</v>
      </c>
      <c r="Q1678" s="19">
        <f t="shared" si="357"/>
        <v>94.841240333333232</v>
      </c>
      <c r="R1678" s="2">
        <f t="shared" si="358"/>
        <v>0</v>
      </c>
      <c r="S1678" s="2">
        <f t="shared" si="359"/>
        <v>0</v>
      </c>
      <c r="T1678" s="19">
        <f t="shared" si="360"/>
        <v>94.841240333333232</v>
      </c>
      <c r="U1678" s="19">
        <f t="shared" si="368"/>
        <v>0</v>
      </c>
      <c r="V1678">
        <f t="shared" si="361"/>
        <v>2016</v>
      </c>
    </row>
    <row r="1679" spans="1:22" x14ac:dyDescent="0.25">
      <c r="A1679" s="5">
        <v>1677</v>
      </c>
      <c r="B1679" s="1">
        <v>42685</v>
      </c>
      <c r="C1679" s="2">
        <v>159.25874300000001</v>
      </c>
      <c r="D1679" s="2">
        <v>125.79658499999999</v>
      </c>
      <c r="E1679" s="9">
        <f t="shared" si="362"/>
        <v>-4.7075773409835904</v>
      </c>
      <c r="F1679" s="2">
        <f t="array" ref="F1679:G1679">LINEST(C1579:C1678,D1579:D1678)</f>
        <v>1.341449227210167</v>
      </c>
      <c r="G1679" s="2">
        <v>-4.7834113929444868</v>
      </c>
      <c r="H1679" s="2">
        <f t="shared" si="363"/>
        <v>163.9663203409836</v>
      </c>
      <c r="I1679" s="4">
        <f t="shared" si="364"/>
        <v>-1.1154788134388525</v>
      </c>
      <c r="J1679" t="str">
        <f>_xlfn.IFS(I1679&gt;Backtesting!$H$15,IF(OR(J1678=$J$3,J1678=$J$5),$J$5,$J$3),I1679&lt;-Backtesting!$H$15,IF(OR(J1678=$J$4,J1678=$J$5),$J$5,$J$4),TRUE,IF(OR(J1678=$J$7,J1678=$J$6),$J$7,$J$6))</f>
        <v>Do nothing</v>
      </c>
      <c r="K1679" t="str">
        <f t="shared" si="365"/>
        <v>Null</v>
      </c>
      <c r="L1679" t="str">
        <f t="shared" si="366"/>
        <v>Null</v>
      </c>
      <c r="M1679" s="7">
        <f t="shared" si="354"/>
        <v>0</v>
      </c>
      <c r="N1679" s="7">
        <f t="shared" si="355"/>
        <v>0</v>
      </c>
      <c r="O1679" s="10">
        <f t="shared" si="356"/>
        <v>0</v>
      </c>
      <c r="P1679" s="4">
        <f t="shared" si="367"/>
        <v>94.841240333333232</v>
      </c>
      <c r="Q1679" s="19">
        <f t="shared" si="357"/>
        <v>94.841240333333232</v>
      </c>
      <c r="R1679" s="2">
        <f t="shared" si="358"/>
        <v>0</v>
      </c>
      <c r="S1679" s="2">
        <f t="shared" si="359"/>
        <v>0</v>
      </c>
      <c r="T1679" s="19">
        <f t="shared" si="360"/>
        <v>94.841240333333232</v>
      </c>
      <c r="U1679" s="19">
        <f t="shared" si="368"/>
        <v>0</v>
      </c>
      <c r="V1679">
        <f t="shared" si="361"/>
        <v>2016</v>
      </c>
    </row>
    <row r="1680" spans="1:22" x14ac:dyDescent="0.25">
      <c r="A1680" s="5">
        <v>1678</v>
      </c>
      <c r="B1680" s="1">
        <v>42688</v>
      </c>
      <c r="C1680" s="2">
        <v>157.84936500000001</v>
      </c>
      <c r="D1680" s="2">
        <v>122.68499799999999</v>
      </c>
      <c r="E1680" s="9">
        <f t="shared" si="362"/>
        <v>-1.8602311082930498</v>
      </c>
      <c r="F1680" s="2">
        <f t="array" ref="F1680:G1680">LINEST(C1580:C1679,D1580:D1679)</f>
        <v>1.3459761677161646</v>
      </c>
      <c r="G1680" s="2">
        <v>-5.4214873360122624</v>
      </c>
      <c r="H1680" s="2">
        <f t="shared" si="363"/>
        <v>159.70959610829306</v>
      </c>
      <c r="I1680" s="4">
        <f t="shared" si="364"/>
        <v>-0.44566964896114741</v>
      </c>
      <c r="J1680" t="str">
        <f>_xlfn.IFS(I1680&gt;Backtesting!$H$15,IF(OR(J1679=$J$3,J1679=$J$5),$J$5,$J$3),I1680&lt;-Backtesting!$H$15,IF(OR(J1679=$J$4,J1679=$J$5),$J$5,$J$4),TRUE,IF(OR(J1679=$J$7,J1679=$J$6),$J$7,$J$6))</f>
        <v>Do nothing</v>
      </c>
      <c r="K1680" t="str">
        <f t="shared" si="365"/>
        <v>Null</v>
      </c>
      <c r="L1680" t="str">
        <f t="shared" si="366"/>
        <v>Null</v>
      </c>
      <c r="M1680" s="7">
        <f t="shared" si="354"/>
        <v>0</v>
      </c>
      <c r="N1680" s="7">
        <f t="shared" si="355"/>
        <v>0</v>
      </c>
      <c r="O1680" s="10">
        <f t="shared" si="356"/>
        <v>0</v>
      </c>
      <c r="P1680" s="4">
        <f t="shared" si="367"/>
        <v>94.841240333333232</v>
      </c>
      <c r="Q1680" s="19">
        <f t="shared" si="357"/>
        <v>94.841240333333232</v>
      </c>
      <c r="R1680" s="2">
        <f t="shared" si="358"/>
        <v>0</v>
      </c>
      <c r="S1680" s="2">
        <f t="shared" si="359"/>
        <v>0</v>
      </c>
      <c r="T1680" s="19">
        <f t="shared" si="360"/>
        <v>94.841240333333232</v>
      </c>
      <c r="U1680" s="19">
        <f t="shared" si="368"/>
        <v>0</v>
      </c>
      <c r="V1680">
        <f t="shared" si="361"/>
        <v>2016</v>
      </c>
    </row>
    <row r="1681" spans="1:22" x14ac:dyDescent="0.25">
      <c r="A1681" s="5">
        <v>1679</v>
      </c>
      <c r="B1681" s="1">
        <v>42689</v>
      </c>
      <c r="C1681" s="2">
        <v>157.84936500000001</v>
      </c>
      <c r="D1681" s="2">
        <v>125.79658499999999</v>
      </c>
      <c r="E1681" s="9">
        <f t="shared" si="362"/>
        <v>-6.1013176034574883</v>
      </c>
      <c r="F1681" s="2">
        <f t="array" ref="F1681:G1681">LINEST(C1581:C1680,D1581:D1680)</f>
        <v>1.3398285448912899</v>
      </c>
      <c r="G1681" s="2">
        <v>-4.595172829385973</v>
      </c>
      <c r="H1681" s="2">
        <f t="shared" si="363"/>
        <v>163.95068260345749</v>
      </c>
      <c r="I1681" s="4">
        <f t="shared" si="364"/>
        <v>-1.4716028732331694</v>
      </c>
      <c r="J1681" t="str">
        <f>_xlfn.IFS(I1681&gt;Backtesting!$H$15,IF(OR(J1680=$J$3,J1680=$J$5),$J$5,$J$3),I1681&lt;-Backtesting!$H$15,IF(OR(J1680=$J$4,J1680=$J$5),$J$5,$J$4),TRUE,IF(OR(J1680=$J$7,J1680=$J$6),$J$7,$J$6))</f>
        <v>Do nothing</v>
      </c>
      <c r="K1681" t="str">
        <f t="shared" si="365"/>
        <v>Null</v>
      </c>
      <c r="L1681" t="str">
        <f t="shared" si="366"/>
        <v>Null</v>
      </c>
      <c r="M1681" s="7">
        <f t="shared" si="354"/>
        <v>0</v>
      </c>
      <c r="N1681" s="7">
        <f t="shared" si="355"/>
        <v>0</v>
      </c>
      <c r="O1681" s="10">
        <f t="shared" si="356"/>
        <v>0</v>
      </c>
      <c r="P1681" s="4">
        <f t="shared" si="367"/>
        <v>94.841240333333232</v>
      </c>
      <c r="Q1681" s="19">
        <f t="shared" si="357"/>
        <v>94.841240333333232</v>
      </c>
      <c r="R1681" s="2">
        <f t="shared" si="358"/>
        <v>0</v>
      </c>
      <c r="S1681" s="2">
        <f t="shared" si="359"/>
        <v>0</v>
      </c>
      <c r="T1681" s="19">
        <f t="shared" si="360"/>
        <v>94.841240333333232</v>
      </c>
      <c r="U1681" s="19">
        <f t="shared" si="368"/>
        <v>0</v>
      </c>
      <c r="V1681">
        <f t="shared" si="361"/>
        <v>2016</v>
      </c>
    </row>
    <row r="1682" spans="1:22" x14ac:dyDescent="0.25">
      <c r="A1682" s="5">
        <v>1680</v>
      </c>
      <c r="B1682" s="1">
        <v>42690</v>
      </c>
      <c r="C1682" s="2">
        <v>156.44001800000001</v>
      </c>
      <c r="D1682" s="2">
        <v>124.46302799999999</v>
      </c>
      <c r="E1682" s="9">
        <f t="shared" si="362"/>
        <v>-5.5284818303065038</v>
      </c>
      <c r="F1682" s="2">
        <f t="array" ref="F1682:G1682">LINEST(C1582:C1681,D1582:D1681)</f>
        <v>1.3550640251023818</v>
      </c>
      <c r="G1682" s="2">
        <v>-6.6868718678039158</v>
      </c>
      <c r="H1682" s="2">
        <f t="shared" si="363"/>
        <v>161.96849983030651</v>
      </c>
      <c r="I1682" s="4">
        <f t="shared" si="364"/>
        <v>-1.3161262748265996</v>
      </c>
      <c r="J1682" t="str">
        <f>_xlfn.IFS(I1682&gt;Backtesting!$H$15,IF(OR(J1681=$J$3,J1681=$J$5),$J$5,$J$3),I1682&lt;-Backtesting!$H$15,IF(OR(J1681=$J$4,J1681=$J$5),$J$5,$J$4),TRUE,IF(OR(J1681=$J$7,J1681=$J$6),$J$7,$J$6))</f>
        <v>Do nothing</v>
      </c>
      <c r="K1682" t="str">
        <f t="shared" si="365"/>
        <v>Null</v>
      </c>
      <c r="L1682" t="str">
        <f t="shared" si="366"/>
        <v>Null</v>
      </c>
      <c r="M1682" s="7">
        <f t="shared" si="354"/>
        <v>0</v>
      </c>
      <c r="N1682" s="7">
        <f t="shared" si="355"/>
        <v>0</v>
      </c>
      <c r="O1682" s="10">
        <f t="shared" si="356"/>
        <v>0</v>
      </c>
      <c r="P1682" s="4">
        <f t="shared" si="367"/>
        <v>94.841240333333232</v>
      </c>
      <c r="Q1682" s="19">
        <f t="shared" si="357"/>
        <v>94.841240333333232</v>
      </c>
      <c r="R1682" s="2">
        <f t="shared" si="358"/>
        <v>0</v>
      </c>
      <c r="S1682" s="2">
        <f t="shared" si="359"/>
        <v>0</v>
      </c>
      <c r="T1682" s="19">
        <f t="shared" si="360"/>
        <v>94.841240333333232</v>
      </c>
      <c r="U1682" s="19">
        <f t="shared" si="368"/>
        <v>0</v>
      </c>
      <c r="V1682">
        <f t="shared" si="361"/>
        <v>2016</v>
      </c>
    </row>
    <row r="1683" spans="1:22" x14ac:dyDescent="0.25">
      <c r="A1683" s="5">
        <v>1681</v>
      </c>
      <c r="B1683" s="1">
        <v>42691</v>
      </c>
      <c r="C1683" s="2">
        <v>159.72851600000001</v>
      </c>
      <c r="D1683" s="2">
        <v>128.01915</v>
      </c>
      <c r="E1683" s="9">
        <f t="shared" si="362"/>
        <v>-6.848569055317455</v>
      </c>
      <c r="F1683" s="2">
        <f t="array" ref="F1683:G1683">LINEST(C1583:C1682,D1583:D1682)</f>
        <v>1.3819980997134054</v>
      </c>
      <c r="G1683" s="2">
        <v>-10.345136971607928</v>
      </c>
      <c r="H1683" s="2">
        <f t="shared" si="363"/>
        <v>166.57708505531747</v>
      </c>
      <c r="I1683" s="4">
        <f t="shared" si="364"/>
        <v>-1.6053116283598186</v>
      </c>
      <c r="J1683" t="str">
        <f>_xlfn.IFS(I1683&gt;Backtesting!$H$15,IF(OR(J1682=$J$3,J1682=$J$5),$J$5,$J$3),I1683&lt;-Backtesting!$H$15,IF(OR(J1682=$J$4,J1682=$J$5),$J$5,$J$4),TRUE,IF(OR(J1682=$J$7,J1682=$J$6),$J$7,$J$6))</f>
        <v>Do nothing</v>
      </c>
      <c r="K1683" t="str">
        <f t="shared" si="365"/>
        <v>Null</v>
      </c>
      <c r="L1683" t="str">
        <f t="shared" si="366"/>
        <v>Null</v>
      </c>
      <c r="M1683" s="7">
        <f t="shared" si="354"/>
        <v>0</v>
      </c>
      <c r="N1683" s="7">
        <f t="shared" si="355"/>
        <v>0</v>
      </c>
      <c r="O1683" s="10">
        <f t="shared" si="356"/>
        <v>0</v>
      </c>
      <c r="P1683" s="4">
        <f t="shared" si="367"/>
        <v>94.841240333333232</v>
      </c>
      <c r="Q1683" s="19">
        <f t="shared" si="357"/>
        <v>94.841240333333232</v>
      </c>
      <c r="R1683" s="2">
        <f t="shared" si="358"/>
        <v>0</v>
      </c>
      <c r="S1683" s="2">
        <f t="shared" si="359"/>
        <v>0</v>
      </c>
      <c r="T1683" s="19">
        <f t="shared" si="360"/>
        <v>94.841240333333232</v>
      </c>
      <c r="U1683" s="19">
        <f t="shared" si="368"/>
        <v>0</v>
      </c>
      <c r="V1683">
        <f t="shared" si="361"/>
        <v>2016</v>
      </c>
    </row>
    <row r="1684" spans="1:22" x14ac:dyDescent="0.25">
      <c r="A1684" s="5">
        <v>1682</v>
      </c>
      <c r="B1684" s="1">
        <v>42692</v>
      </c>
      <c r="C1684" s="2">
        <v>159.72851600000001</v>
      </c>
      <c r="D1684" s="2">
        <v>128.01915</v>
      </c>
      <c r="E1684" s="9">
        <f t="shared" si="362"/>
        <v>-6.6203346169571091</v>
      </c>
      <c r="F1684" s="2">
        <f t="array" ref="F1684:G1684">LINEST(C1584:C1683,D1584:D1683)</f>
        <v>1.4073434860312357</v>
      </c>
      <c r="G1684" s="2">
        <v>-13.818066222798535</v>
      </c>
      <c r="H1684" s="2">
        <f t="shared" si="363"/>
        <v>166.34885061695712</v>
      </c>
      <c r="I1684" s="4">
        <f t="shared" si="364"/>
        <v>-1.5156991408707128</v>
      </c>
      <c r="J1684" t="str">
        <f>_xlfn.IFS(I1684&gt;Backtesting!$H$15,IF(OR(J1683=$J$3,J1683=$J$5),$J$5,$J$3),I1684&lt;-Backtesting!$H$15,IF(OR(J1683=$J$4,J1683=$J$5),$J$5,$J$4),TRUE,IF(OR(J1683=$J$7,J1683=$J$6),$J$7,$J$6))</f>
        <v>Do nothing</v>
      </c>
      <c r="K1684" t="str">
        <f t="shared" si="365"/>
        <v>Null</v>
      </c>
      <c r="L1684" t="str">
        <f t="shared" si="366"/>
        <v>Null</v>
      </c>
      <c r="M1684" s="7">
        <f t="shared" si="354"/>
        <v>0</v>
      </c>
      <c r="N1684" s="7">
        <f t="shared" si="355"/>
        <v>0</v>
      </c>
      <c r="O1684" s="10">
        <f t="shared" si="356"/>
        <v>0</v>
      </c>
      <c r="P1684" s="4">
        <f t="shared" si="367"/>
        <v>94.841240333333232</v>
      </c>
      <c r="Q1684" s="19">
        <f t="shared" si="357"/>
        <v>94.841240333333232</v>
      </c>
      <c r="R1684" s="2">
        <f t="shared" si="358"/>
        <v>0</v>
      </c>
      <c r="S1684" s="2">
        <f t="shared" si="359"/>
        <v>0</v>
      </c>
      <c r="T1684" s="19">
        <f t="shared" si="360"/>
        <v>94.841240333333232</v>
      </c>
      <c r="U1684" s="19">
        <f t="shared" si="368"/>
        <v>0</v>
      </c>
      <c r="V1684">
        <f t="shared" si="361"/>
        <v>2016</v>
      </c>
    </row>
    <row r="1685" spans="1:22" x14ac:dyDescent="0.25">
      <c r="A1685" s="5">
        <v>1683</v>
      </c>
      <c r="B1685" s="1">
        <v>42695</v>
      </c>
      <c r="C1685" s="2">
        <v>159.72851600000001</v>
      </c>
      <c r="D1685" s="2">
        <v>126.685585</v>
      </c>
      <c r="E1685" s="9">
        <f t="shared" si="362"/>
        <v>-4.3944544572119923</v>
      </c>
      <c r="F1685" s="2">
        <f t="array" ref="F1685:G1685">LINEST(C1585:C1684,D1585:D1684)</f>
        <v>1.4447682992210136</v>
      </c>
      <c r="G1685" s="2">
        <v>-18.908346719057135</v>
      </c>
      <c r="H1685" s="2">
        <f t="shared" si="363"/>
        <v>164.12297045721201</v>
      </c>
      <c r="I1685" s="4">
        <f t="shared" si="364"/>
        <v>-0.97473651240229098</v>
      </c>
      <c r="J1685" t="str">
        <f>_xlfn.IFS(I1685&gt;Backtesting!$H$15,IF(OR(J1684=$J$3,J1684=$J$5),$J$5,$J$3),I1685&lt;-Backtesting!$H$15,IF(OR(J1684=$J$4,J1684=$J$5),$J$5,$J$4),TRUE,IF(OR(J1684=$J$7,J1684=$J$6),$J$7,$J$6))</f>
        <v>Do nothing</v>
      </c>
      <c r="K1685" t="str">
        <f t="shared" si="365"/>
        <v>Null</v>
      </c>
      <c r="L1685" t="str">
        <f t="shared" si="366"/>
        <v>Null</v>
      </c>
      <c r="M1685" s="7">
        <f t="shared" si="354"/>
        <v>0</v>
      </c>
      <c r="N1685" s="7">
        <f t="shared" si="355"/>
        <v>0</v>
      </c>
      <c r="O1685" s="10">
        <f t="shared" si="356"/>
        <v>0</v>
      </c>
      <c r="P1685" s="4">
        <f t="shared" si="367"/>
        <v>94.841240333333232</v>
      </c>
      <c r="Q1685" s="19">
        <f t="shared" si="357"/>
        <v>94.841240333333232</v>
      </c>
      <c r="R1685" s="2">
        <f t="shared" si="358"/>
        <v>0</v>
      </c>
      <c r="S1685" s="2">
        <f t="shared" si="359"/>
        <v>0</v>
      </c>
      <c r="T1685" s="19">
        <f t="shared" si="360"/>
        <v>94.841240333333232</v>
      </c>
      <c r="U1685" s="19">
        <f t="shared" si="368"/>
        <v>0</v>
      </c>
      <c r="V1685">
        <f t="shared" si="361"/>
        <v>2016</v>
      </c>
    </row>
    <row r="1686" spans="1:22" x14ac:dyDescent="0.25">
      <c r="A1686" s="5">
        <v>1684</v>
      </c>
      <c r="B1686" s="1">
        <v>42696</v>
      </c>
      <c r="C1686" s="2">
        <v>159.72851600000001</v>
      </c>
      <c r="D1686" s="2">
        <v>127.57461499999999</v>
      </c>
      <c r="E1686" s="9">
        <f t="shared" si="362"/>
        <v>-5.3966762179349814</v>
      </c>
      <c r="F1686" s="2">
        <f t="array" ref="F1686:G1686">LINEST(C1586:C1685,D1586:D1685)</f>
        <v>1.4798112637463323</v>
      </c>
      <c r="G1686" s="2">
        <v>-23.661160027166801</v>
      </c>
      <c r="H1686" s="2">
        <f t="shared" si="363"/>
        <v>165.12519221793499</v>
      </c>
      <c r="I1686" s="4">
        <f t="shared" si="364"/>
        <v>-1.1885568949482106</v>
      </c>
      <c r="J1686" t="str">
        <f>_xlfn.IFS(I1686&gt;Backtesting!$H$15,IF(OR(J1685=$J$3,J1685=$J$5),$J$5,$J$3),I1686&lt;-Backtesting!$H$15,IF(OR(J1685=$J$4,J1685=$J$5),$J$5,$J$4),TRUE,IF(OR(J1685=$J$7,J1685=$J$6),$J$7,$J$6))</f>
        <v>Do nothing</v>
      </c>
      <c r="K1686" t="str">
        <f t="shared" si="365"/>
        <v>Null</v>
      </c>
      <c r="L1686" t="str">
        <f t="shared" si="366"/>
        <v>Null</v>
      </c>
      <c r="M1686" s="7">
        <f t="shared" si="354"/>
        <v>0</v>
      </c>
      <c r="N1686" s="7">
        <f t="shared" si="355"/>
        <v>0</v>
      </c>
      <c r="O1686" s="10">
        <f t="shared" si="356"/>
        <v>0</v>
      </c>
      <c r="P1686" s="4">
        <f t="shared" si="367"/>
        <v>94.841240333333232</v>
      </c>
      <c r="Q1686" s="19">
        <f t="shared" si="357"/>
        <v>94.841240333333232</v>
      </c>
      <c r="R1686" s="2">
        <f t="shared" si="358"/>
        <v>0</v>
      </c>
      <c r="S1686" s="2">
        <f t="shared" si="359"/>
        <v>0</v>
      </c>
      <c r="T1686" s="19">
        <f t="shared" si="360"/>
        <v>94.841240333333232</v>
      </c>
      <c r="U1686" s="19">
        <f t="shared" si="368"/>
        <v>0</v>
      </c>
      <c r="V1686">
        <f t="shared" si="361"/>
        <v>2016</v>
      </c>
    </row>
    <row r="1687" spans="1:22" x14ac:dyDescent="0.25">
      <c r="A1687" s="5">
        <v>1685</v>
      </c>
      <c r="B1687" s="1">
        <v>42697</v>
      </c>
      <c r="C1687" s="2">
        <v>161.13789399999999</v>
      </c>
      <c r="D1687" s="2">
        <v>128.908142</v>
      </c>
      <c r="E1687" s="9">
        <f t="shared" si="362"/>
        <v>-5.7266553203178603</v>
      </c>
      <c r="F1687" s="2">
        <f t="array" ref="F1687:G1687">LINEST(C1587:C1686,D1587:D1686)</f>
        <v>1.5119776779891718</v>
      </c>
      <c r="G1687" s="2">
        <v>-28.041683894740572</v>
      </c>
      <c r="H1687" s="2">
        <f t="shared" si="363"/>
        <v>166.86454932031785</v>
      </c>
      <c r="I1687" s="4">
        <f t="shared" si="364"/>
        <v>-1.2429098014958915</v>
      </c>
      <c r="J1687" t="str">
        <f>_xlfn.IFS(I1687&gt;Backtesting!$H$15,IF(OR(J1686=$J$3,J1686=$J$5),$J$5,$J$3),I1687&lt;-Backtesting!$H$15,IF(OR(J1686=$J$4,J1686=$J$5),$J$5,$J$4),TRUE,IF(OR(J1686=$J$7,J1686=$J$6),$J$7,$J$6))</f>
        <v>Do nothing</v>
      </c>
      <c r="K1687" t="str">
        <f t="shared" si="365"/>
        <v>Null</v>
      </c>
      <c r="L1687" t="str">
        <f t="shared" si="366"/>
        <v>Null</v>
      </c>
      <c r="M1687" s="7">
        <f t="shared" si="354"/>
        <v>0</v>
      </c>
      <c r="N1687" s="7">
        <f t="shared" si="355"/>
        <v>0</v>
      </c>
      <c r="O1687" s="10">
        <f t="shared" si="356"/>
        <v>0</v>
      </c>
      <c r="P1687" s="4">
        <f t="shared" si="367"/>
        <v>94.841240333333232</v>
      </c>
      <c r="Q1687" s="19">
        <f t="shared" si="357"/>
        <v>94.841240333333232</v>
      </c>
      <c r="R1687" s="2">
        <f t="shared" si="358"/>
        <v>0</v>
      </c>
      <c r="S1687" s="2">
        <f t="shared" si="359"/>
        <v>0</v>
      </c>
      <c r="T1687" s="19">
        <f t="shared" si="360"/>
        <v>94.841240333333232</v>
      </c>
      <c r="U1687" s="19">
        <f t="shared" si="368"/>
        <v>0</v>
      </c>
      <c r="V1687">
        <f t="shared" si="361"/>
        <v>2016</v>
      </c>
    </row>
    <row r="1688" spans="1:22" x14ac:dyDescent="0.25">
      <c r="A1688" s="5">
        <v>1686</v>
      </c>
      <c r="B1688" s="1">
        <v>42698</v>
      </c>
      <c r="C1688" s="2">
        <v>159.25874300000001</v>
      </c>
      <c r="D1688" s="2">
        <v>127.130112</v>
      </c>
      <c r="E1688" s="9">
        <f t="shared" si="362"/>
        <v>-4.6413580288575815</v>
      </c>
      <c r="F1688" s="2">
        <f t="array" ref="F1688:G1688">LINEST(C1588:C1687,D1588:D1687)</f>
        <v>1.539686591508262</v>
      </c>
      <c r="G1688" s="2">
        <v>-31.840427794486004</v>
      </c>
      <c r="H1688" s="2">
        <f t="shared" si="363"/>
        <v>163.90010102885759</v>
      </c>
      <c r="I1688" s="4">
        <f t="shared" si="364"/>
        <v>-0.97518086886494637</v>
      </c>
      <c r="J1688" t="str">
        <f>_xlfn.IFS(I1688&gt;Backtesting!$H$15,IF(OR(J1687=$J$3,J1687=$J$5),$J$5,$J$3),I1688&lt;-Backtesting!$H$15,IF(OR(J1687=$J$4,J1687=$J$5),$J$5,$J$4),TRUE,IF(OR(J1687=$J$7,J1687=$J$6),$J$7,$J$6))</f>
        <v>Do nothing</v>
      </c>
      <c r="K1688" t="str">
        <f t="shared" si="365"/>
        <v>Null</v>
      </c>
      <c r="L1688" t="str">
        <f t="shared" si="366"/>
        <v>Null</v>
      </c>
      <c r="M1688" s="7">
        <f t="shared" si="354"/>
        <v>0</v>
      </c>
      <c r="N1688" s="7">
        <f t="shared" si="355"/>
        <v>0</v>
      </c>
      <c r="O1688" s="10">
        <f t="shared" si="356"/>
        <v>0</v>
      </c>
      <c r="P1688" s="4">
        <f t="shared" si="367"/>
        <v>94.841240333333232</v>
      </c>
      <c r="Q1688" s="19">
        <f t="shared" si="357"/>
        <v>94.841240333333232</v>
      </c>
      <c r="R1688" s="2">
        <f t="shared" si="358"/>
        <v>0</v>
      </c>
      <c r="S1688" s="2">
        <f t="shared" si="359"/>
        <v>0</v>
      </c>
      <c r="T1688" s="19">
        <f t="shared" si="360"/>
        <v>94.841240333333232</v>
      </c>
      <c r="U1688" s="19">
        <f t="shared" si="368"/>
        <v>0</v>
      </c>
      <c r="V1688">
        <f t="shared" si="361"/>
        <v>2016</v>
      </c>
    </row>
    <row r="1689" spans="1:22" x14ac:dyDescent="0.25">
      <c r="A1689" s="5">
        <v>1687</v>
      </c>
      <c r="B1689" s="1">
        <v>42699</v>
      </c>
      <c r="C1689" s="2">
        <v>161.13789399999999</v>
      </c>
      <c r="D1689" s="2">
        <v>128.46362300000001</v>
      </c>
      <c r="E1689" s="9">
        <f t="shared" si="362"/>
        <v>-4.6552948613986871</v>
      </c>
      <c r="F1689" s="2">
        <f t="array" ref="F1689:G1689">LINEST(C1589:C1688,D1589:D1688)</f>
        <v>1.5589685950858974</v>
      </c>
      <c r="G1689" s="2">
        <v>-34.477565006555722</v>
      </c>
      <c r="H1689" s="2">
        <f t="shared" si="363"/>
        <v>165.79318886139868</v>
      </c>
      <c r="I1689" s="4">
        <f t="shared" si="364"/>
        <v>-0.97030256531329384</v>
      </c>
      <c r="J1689" t="str">
        <f>_xlfn.IFS(I1689&gt;Backtesting!$H$15,IF(OR(J1688=$J$3,J1688=$J$5),$J$5,$J$3),I1689&lt;-Backtesting!$H$15,IF(OR(J1688=$J$4,J1688=$J$5),$J$5,$J$4),TRUE,IF(OR(J1688=$J$7,J1688=$J$6),$J$7,$J$6))</f>
        <v>Do nothing</v>
      </c>
      <c r="K1689" t="str">
        <f t="shared" si="365"/>
        <v>Null</v>
      </c>
      <c r="L1689" t="str">
        <f t="shared" si="366"/>
        <v>Null</v>
      </c>
      <c r="M1689" s="7">
        <f t="shared" si="354"/>
        <v>0</v>
      </c>
      <c r="N1689" s="7">
        <f t="shared" si="355"/>
        <v>0</v>
      </c>
      <c r="O1689" s="10">
        <f t="shared" si="356"/>
        <v>0</v>
      </c>
      <c r="P1689" s="4">
        <f t="shared" si="367"/>
        <v>94.841240333333232</v>
      </c>
      <c r="Q1689" s="19">
        <f t="shared" si="357"/>
        <v>94.841240333333232</v>
      </c>
      <c r="R1689" s="2">
        <f t="shared" si="358"/>
        <v>0</v>
      </c>
      <c r="S1689" s="2">
        <f t="shared" si="359"/>
        <v>0</v>
      </c>
      <c r="T1689" s="19">
        <f t="shared" si="360"/>
        <v>94.841240333333232</v>
      </c>
      <c r="U1689" s="19">
        <f t="shared" si="368"/>
        <v>0</v>
      </c>
      <c r="V1689">
        <f t="shared" si="361"/>
        <v>2016</v>
      </c>
    </row>
    <row r="1690" spans="1:22" x14ac:dyDescent="0.25">
      <c r="A1690" s="5">
        <v>1688</v>
      </c>
      <c r="B1690" s="1">
        <v>42702</v>
      </c>
      <c r="C1690" s="2">
        <v>160.19833399999999</v>
      </c>
      <c r="D1690" s="2">
        <v>128.46362300000001</v>
      </c>
      <c r="E1690" s="9">
        <f t="shared" si="362"/>
        <v>-5.4532458538258766</v>
      </c>
      <c r="F1690" s="2">
        <f t="array" ref="F1690:G1690">LINEST(C1590:C1689,D1590:D1689)</f>
        <v>1.5731007106869661</v>
      </c>
      <c r="G1690" s="2">
        <v>-36.434636784896639</v>
      </c>
      <c r="H1690" s="2">
        <f t="shared" si="363"/>
        <v>165.65157985382587</v>
      </c>
      <c r="I1690" s="4">
        <f t="shared" si="364"/>
        <v>-1.1334938207633689</v>
      </c>
      <c r="J1690" t="str">
        <f>_xlfn.IFS(I1690&gt;Backtesting!$H$15,IF(OR(J1689=$J$3,J1689=$J$5),$J$5,$J$3),I1690&lt;-Backtesting!$H$15,IF(OR(J1689=$J$4,J1689=$J$5),$J$5,$J$4),TRUE,IF(OR(J1689=$J$7,J1689=$J$6),$J$7,$J$6))</f>
        <v>Do nothing</v>
      </c>
      <c r="K1690" t="str">
        <f t="shared" si="365"/>
        <v>Null</v>
      </c>
      <c r="L1690" t="str">
        <f t="shared" si="366"/>
        <v>Null</v>
      </c>
      <c r="M1690" s="7">
        <f t="shared" si="354"/>
        <v>0</v>
      </c>
      <c r="N1690" s="7">
        <f t="shared" si="355"/>
        <v>0</v>
      </c>
      <c r="O1690" s="10">
        <f t="shared" si="356"/>
        <v>0</v>
      </c>
      <c r="P1690" s="4">
        <f t="shared" si="367"/>
        <v>94.841240333333232</v>
      </c>
      <c r="Q1690" s="19">
        <f t="shared" si="357"/>
        <v>94.841240333333232</v>
      </c>
      <c r="R1690" s="2">
        <f t="shared" si="358"/>
        <v>0</v>
      </c>
      <c r="S1690" s="2">
        <f t="shared" si="359"/>
        <v>0</v>
      </c>
      <c r="T1690" s="19">
        <f t="shared" si="360"/>
        <v>94.841240333333232</v>
      </c>
      <c r="U1690" s="19">
        <f t="shared" si="368"/>
        <v>0</v>
      </c>
      <c r="V1690">
        <f t="shared" si="361"/>
        <v>2016</v>
      </c>
    </row>
    <row r="1691" spans="1:22" x14ac:dyDescent="0.25">
      <c r="A1691" s="5">
        <v>1689</v>
      </c>
      <c r="B1691" s="1">
        <v>42703</v>
      </c>
      <c r="C1691" s="2">
        <v>158.788971</v>
      </c>
      <c r="D1691" s="2">
        <v>128.908142</v>
      </c>
      <c r="E1691" s="9">
        <f t="shared" si="362"/>
        <v>-7.3738293558147063</v>
      </c>
      <c r="F1691" s="2">
        <f t="array" ref="F1691:G1691">LINEST(C1591:C1690,D1591:D1690)</f>
        <v>1.5931093993382019</v>
      </c>
      <c r="G1691" s="2">
        <v>-39.201972315608941</v>
      </c>
      <c r="H1691" s="2">
        <f t="shared" si="363"/>
        <v>166.16280035581471</v>
      </c>
      <c r="I1691" s="4">
        <f t="shared" si="364"/>
        <v>-1.5366100432494609</v>
      </c>
      <c r="J1691" t="str">
        <f>_xlfn.IFS(I1691&gt;Backtesting!$H$15,IF(OR(J1690=$J$3,J1690=$J$5),$J$5,$J$3),I1691&lt;-Backtesting!$H$15,IF(OR(J1690=$J$4,J1690=$J$5),$J$5,$J$4),TRUE,IF(OR(J1690=$J$7,J1690=$J$6),$J$7,$J$6))</f>
        <v>Do nothing</v>
      </c>
      <c r="K1691" t="str">
        <f t="shared" si="365"/>
        <v>Null</v>
      </c>
      <c r="L1691" t="str">
        <f t="shared" si="366"/>
        <v>Null</v>
      </c>
      <c r="M1691" s="7">
        <f t="shared" si="354"/>
        <v>0</v>
      </c>
      <c r="N1691" s="7">
        <f t="shared" si="355"/>
        <v>0</v>
      </c>
      <c r="O1691" s="10">
        <f t="shared" si="356"/>
        <v>0</v>
      </c>
      <c r="P1691" s="4">
        <f t="shared" si="367"/>
        <v>94.841240333333232</v>
      </c>
      <c r="Q1691" s="19">
        <f t="shared" si="357"/>
        <v>94.841240333333232</v>
      </c>
      <c r="R1691" s="2">
        <f t="shared" si="358"/>
        <v>0</v>
      </c>
      <c r="S1691" s="2">
        <f t="shared" si="359"/>
        <v>0</v>
      </c>
      <c r="T1691" s="19">
        <f t="shared" si="360"/>
        <v>94.841240333333232</v>
      </c>
      <c r="U1691" s="19">
        <f t="shared" si="368"/>
        <v>0</v>
      </c>
      <c r="V1691">
        <f t="shared" si="361"/>
        <v>2016</v>
      </c>
    </row>
    <row r="1692" spans="1:22" x14ac:dyDescent="0.25">
      <c r="A1692" s="5">
        <v>1690</v>
      </c>
      <c r="B1692" s="1">
        <v>42704</v>
      </c>
      <c r="C1692" s="2">
        <v>159.25874300000001</v>
      </c>
      <c r="D1692" s="2">
        <v>130.24168399999999</v>
      </c>
      <c r="E1692" s="9">
        <f t="shared" si="362"/>
        <v>-8.8101222294645538</v>
      </c>
      <c r="F1692" s="2">
        <f t="array" ref="F1692:G1692">LINEST(C1592:C1691,D1592:D1691)</f>
        <v>1.6221747281837726</v>
      </c>
      <c r="G1692" s="2">
        <v>-43.205903111432235</v>
      </c>
      <c r="H1692" s="2">
        <f t="shared" si="363"/>
        <v>168.06886522946456</v>
      </c>
      <c r="I1692" s="4">
        <f t="shared" si="364"/>
        <v>-1.8151353847476093</v>
      </c>
      <c r="J1692" t="str">
        <f>_xlfn.IFS(I1692&gt;Backtesting!$H$15,IF(OR(J1691=$J$3,J1691=$J$5),$J$5,$J$3),I1692&lt;-Backtesting!$H$15,IF(OR(J1691=$J$4,J1691=$J$5),$J$5,$J$4),TRUE,IF(OR(J1691=$J$7,J1691=$J$6),$J$7,$J$6))</f>
        <v>Do nothing</v>
      </c>
      <c r="K1692" t="str">
        <f t="shared" si="365"/>
        <v>Null</v>
      </c>
      <c r="L1692" t="str">
        <f t="shared" si="366"/>
        <v>Null</v>
      </c>
      <c r="M1692" s="7">
        <f t="shared" si="354"/>
        <v>0</v>
      </c>
      <c r="N1692" s="7">
        <f t="shared" si="355"/>
        <v>0</v>
      </c>
      <c r="O1692" s="10">
        <f t="shared" si="356"/>
        <v>0</v>
      </c>
      <c r="P1692" s="4">
        <f t="shared" si="367"/>
        <v>94.841240333333232</v>
      </c>
      <c r="Q1692" s="19">
        <f t="shared" si="357"/>
        <v>94.841240333333232</v>
      </c>
      <c r="R1692" s="2">
        <f t="shared" si="358"/>
        <v>0</v>
      </c>
      <c r="S1692" s="2">
        <f t="shared" si="359"/>
        <v>0</v>
      </c>
      <c r="T1692" s="19">
        <f t="shared" si="360"/>
        <v>94.841240333333232</v>
      </c>
      <c r="U1692" s="19">
        <f t="shared" si="368"/>
        <v>0</v>
      </c>
      <c r="V1692">
        <f t="shared" si="361"/>
        <v>2016</v>
      </c>
    </row>
    <row r="1693" spans="1:22" x14ac:dyDescent="0.25">
      <c r="A1693" s="5">
        <v>1691</v>
      </c>
      <c r="B1693" s="1">
        <v>42705</v>
      </c>
      <c r="C1693" s="2">
        <v>159.72851600000001</v>
      </c>
      <c r="D1693" s="2">
        <v>128.908142</v>
      </c>
      <c r="E1693" s="9">
        <f t="shared" si="362"/>
        <v>-6.0166400685220935</v>
      </c>
      <c r="F1693" s="2">
        <f t="array" ref="F1693:G1693">LINEST(C1593:C1692,D1593:D1692)</f>
        <v>1.6349419034496393</v>
      </c>
      <c r="G1693" s="2">
        <v>-45.01216698311427</v>
      </c>
      <c r="H1693" s="2">
        <f t="shared" si="363"/>
        <v>165.74515606852211</v>
      </c>
      <c r="I1693" s="4">
        <f t="shared" si="364"/>
        <v>-1.170776647223484</v>
      </c>
      <c r="J1693" t="str">
        <f>_xlfn.IFS(I1693&gt;Backtesting!$H$15,IF(OR(J1692=$J$3,J1692=$J$5),$J$5,$J$3),I1693&lt;-Backtesting!$H$15,IF(OR(J1692=$J$4,J1692=$J$5),$J$5,$J$4),TRUE,IF(OR(J1692=$J$7,J1692=$J$6),$J$7,$J$6))</f>
        <v>Do nothing</v>
      </c>
      <c r="K1693" t="str">
        <f t="shared" si="365"/>
        <v>Null</v>
      </c>
      <c r="L1693" t="str">
        <f t="shared" si="366"/>
        <v>Null</v>
      </c>
      <c r="M1693" s="7">
        <f t="shared" si="354"/>
        <v>0</v>
      </c>
      <c r="N1693" s="7">
        <f t="shared" si="355"/>
        <v>0</v>
      </c>
      <c r="O1693" s="10">
        <f t="shared" si="356"/>
        <v>0</v>
      </c>
      <c r="P1693" s="4">
        <f t="shared" si="367"/>
        <v>94.841240333333232</v>
      </c>
      <c r="Q1693" s="19">
        <f t="shared" si="357"/>
        <v>94.841240333333232</v>
      </c>
      <c r="R1693" s="2">
        <f t="shared" si="358"/>
        <v>0</v>
      </c>
      <c r="S1693" s="2">
        <f t="shared" si="359"/>
        <v>0</v>
      </c>
      <c r="T1693" s="19">
        <f t="shared" si="360"/>
        <v>94.841240333333232</v>
      </c>
      <c r="U1693" s="19">
        <f t="shared" si="368"/>
        <v>0</v>
      </c>
      <c r="V1693">
        <f t="shared" si="361"/>
        <v>2016</v>
      </c>
    </row>
    <row r="1694" spans="1:22" x14ac:dyDescent="0.25">
      <c r="A1694" s="5">
        <v>1692</v>
      </c>
      <c r="B1694" s="1">
        <v>42706</v>
      </c>
      <c r="C1694" s="2">
        <v>159.72851600000001</v>
      </c>
      <c r="D1694" s="2">
        <v>128.908142</v>
      </c>
      <c r="E1694" s="9">
        <f t="shared" si="362"/>
        <v>-5.9143116181893731</v>
      </c>
      <c r="F1694" s="2">
        <f t="array" ref="F1694:G1694">LINEST(C1594:C1693,D1594:D1693)</f>
        <v>1.644509410040329</v>
      </c>
      <c r="G1694" s="2">
        <v>-46.347824931625581</v>
      </c>
      <c r="H1694" s="2">
        <f t="shared" si="363"/>
        <v>165.64282761818939</v>
      </c>
      <c r="I1694" s="4">
        <f t="shared" si="364"/>
        <v>-1.1392373069950104</v>
      </c>
      <c r="J1694" t="str">
        <f>_xlfn.IFS(I1694&gt;Backtesting!$H$15,IF(OR(J1693=$J$3,J1693=$J$5),$J$5,$J$3),I1694&lt;-Backtesting!$H$15,IF(OR(J1693=$J$4,J1693=$J$5),$J$5,$J$4),TRUE,IF(OR(J1693=$J$7,J1693=$J$6),$J$7,$J$6))</f>
        <v>Do nothing</v>
      </c>
      <c r="K1694" t="str">
        <f t="shared" si="365"/>
        <v>Null</v>
      </c>
      <c r="L1694" t="str">
        <f t="shared" si="366"/>
        <v>Null</v>
      </c>
      <c r="M1694" s="7">
        <f t="shared" si="354"/>
        <v>0</v>
      </c>
      <c r="N1694" s="7">
        <f t="shared" si="355"/>
        <v>0</v>
      </c>
      <c r="O1694" s="10">
        <f t="shared" si="356"/>
        <v>0</v>
      </c>
      <c r="P1694" s="4">
        <f t="shared" si="367"/>
        <v>94.841240333333232</v>
      </c>
      <c r="Q1694" s="19">
        <f t="shared" si="357"/>
        <v>94.841240333333232</v>
      </c>
      <c r="R1694" s="2">
        <f t="shared" si="358"/>
        <v>0</v>
      </c>
      <c r="S1694" s="2">
        <f t="shared" si="359"/>
        <v>0</v>
      </c>
      <c r="T1694" s="19">
        <f t="shared" si="360"/>
        <v>94.841240333333232</v>
      </c>
      <c r="U1694" s="19">
        <f t="shared" si="368"/>
        <v>0</v>
      </c>
      <c r="V1694">
        <f t="shared" si="361"/>
        <v>2016</v>
      </c>
    </row>
    <row r="1695" spans="1:22" x14ac:dyDescent="0.25">
      <c r="A1695" s="5">
        <v>1693</v>
      </c>
      <c r="B1695" s="1">
        <v>42710</v>
      </c>
      <c r="C1695" s="2">
        <v>158.788971</v>
      </c>
      <c r="D1695" s="2">
        <v>129.79718</v>
      </c>
      <c r="E1695" s="9">
        <f t="shared" si="362"/>
        <v>-8.2461276163244008</v>
      </c>
      <c r="F1695" s="2">
        <f t="array" ref="F1695:G1695">LINEST(C1595:C1694,D1595:D1694)</f>
        <v>1.6522120791030728</v>
      </c>
      <c r="G1695" s="2">
        <v>-47.417370013191373</v>
      </c>
      <c r="H1695" s="2">
        <f t="shared" si="363"/>
        <v>167.0350986163244</v>
      </c>
      <c r="I1695" s="4">
        <f t="shared" si="364"/>
        <v>-1.6283452530480556</v>
      </c>
      <c r="J1695" t="str">
        <f>_xlfn.IFS(I1695&gt;Backtesting!$H$15,IF(OR(J1694=$J$3,J1694=$J$5),$J$5,$J$3),I1695&lt;-Backtesting!$H$15,IF(OR(J1694=$J$4,J1694=$J$5),$J$5,$J$4),TRUE,IF(OR(J1694=$J$7,J1694=$J$6),$J$7,$J$6))</f>
        <v>Do nothing</v>
      </c>
      <c r="K1695" t="str">
        <f t="shared" si="365"/>
        <v>Null</v>
      </c>
      <c r="L1695" t="str">
        <f t="shared" si="366"/>
        <v>Null</v>
      </c>
      <c r="M1695" s="7">
        <f t="shared" si="354"/>
        <v>0</v>
      </c>
      <c r="N1695" s="7">
        <f t="shared" si="355"/>
        <v>0</v>
      </c>
      <c r="O1695" s="10">
        <f t="shared" si="356"/>
        <v>0</v>
      </c>
      <c r="P1695" s="4">
        <f t="shared" si="367"/>
        <v>94.841240333333232</v>
      </c>
      <c r="Q1695" s="19">
        <f t="shared" si="357"/>
        <v>94.841240333333232</v>
      </c>
      <c r="R1695" s="2">
        <f t="shared" si="358"/>
        <v>0</v>
      </c>
      <c r="S1695" s="2">
        <f t="shared" si="359"/>
        <v>0</v>
      </c>
      <c r="T1695" s="19">
        <f t="shared" si="360"/>
        <v>94.841240333333232</v>
      </c>
      <c r="U1695" s="19">
        <f t="shared" si="368"/>
        <v>0</v>
      </c>
      <c r="V1695">
        <f t="shared" si="361"/>
        <v>2016</v>
      </c>
    </row>
    <row r="1696" spans="1:22" x14ac:dyDescent="0.25">
      <c r="A1696" s="5">
        <v>1694</v>
      </c>
      <c r="B1696" s="1">
        <v>42711</v>
      </c>
      <c r="C1696" s="2">
        <v>160.66810599999999</v>
      </c>
      <c r="D1696" s="2">
        <v>131.575211</v>
      </c>
      <c r="E1696" s="9">
        <f t="shared" si="362"/>
        <v>-9.2234575366715035</v>
      </c>
      <c r="F1696" s="2">
        <f t="array" ref="F1696:G1696">LINEST(C1596:C1695,D1596:D1695)</f>
        <v>1.6607840158820686</v>
      </c>
      <c r="G1696" s="2">
        <v>-48.626443778439011</v>
      </c>
      <c r="H1696" s="2">
        <f t="shared" si="363"/>
        <v>169.8915635366715</v>
      </c>
      <c r="I1696" s="4">
        <f t="shared" si="364"/>
        <v>-1.8067022636028902</v>
      </c>
      <c r="J1696" t="str">
        <f>_xlfn.IFS(I1696&gt;Backtesting!$H$15,IF(OR(J1695=$J$3,J1695=$J$5),$J$5,$J$3),I1696&lt;-Backtesting!$H$15,IF(OR(J1695=$J$4,J1695=$J$5),$J$5,$J$4),TRUE,IF(OR(J1695=$J$7,J1695=$J$6),$J$7,$J$6))</f>
        <v>Do nothing</v>
      </c>
      <c r="K1696" t="str">
        <f t="shared" si="365"/>
        <v>Null</v>
      </c>
      <c r="L1696" t="str">
        <f t="shared" si="366"/>
        <v>Null</v>
      </c>
      <c r="M1696" s="7">
        <f t="shared" si="354"/>
        <v>0</v>
      </c>
      <c r="N1696" s="7">
        <f t="shared" si="355"/>
        <v>0</v>
      </c>
      <c r="O1696" s="10">
        <f t="shared" si="356"/>
        <v>0</v>
      </c>
      <c r="P1696" s="4">
        <f t="shared" si="367"/>
        <v>94.841240333333232</v>
      </c>
      <c r="Q1696" s="19">
        <f t="shared" si="357"/>
        <v>94.841240333333232</v>
      </c>
      <c r="R1696" s="2">
        <f t="shared" si="358"/>
        <v>0</v>
      </c>
      <c r="S1696" s="2">
        <f t="shared" si="359"/>
        <v>0</v>
      </c>
      <c r="T1696" s="19">
        <f t="shared" si="360"/>
        <v>94.841240333333232</v>
      </c>
      <c r="U1696" s="19">
        <f t="shared" si="368"/>
        <v>0</v>
      </c>
      <c r="V1696">
        <f t="shared" si="361"/>
        <v>2016</v>
      </c>
    </row>
    <row r="1697" spans="1:22" x14ac:dyDescent="0.25">
      <c r="A1697" s="5">
        <v>1695</v>
      </c>
      <c r="B1697" s="1">
        <v>42712</v>
      </c>
      <c r="C1697" s="2">
        <v>163.48683199999999</v>
      </c>
      <c r="D1697" s="2">
        <v>132.464249</v>
      </c>
      <c r="E1697" s="9">
        <f t="shared" si="362"/>
        <v>-7.8290813689899892</v>
      </c>
      <c r="F1697" s="2">
        <f t="array" ref="F1697:G1697">LINEST(C1597:C1696,D1597:D1696)</f>
        <v>1.6636270762702623</v>
      </c>
      <c r="G1697" s="2">
        <v>-49.055197905216033</v>
      </c>
      <c r="H1697" s="2">
        <f t="shared" si="363"/>
        <v>171.31591336898998</v>
      </c>
      <c r="I1697" s="4">
        <f t="shared" si="364"/>
        <v>-1.4887012284444303</v>
      </c>
      <c r="J1697" t="str">
        <f>_xlfn.IFS(I1697&gt;Backtesting!$H$15,IF(OR(J1696=$J$3,J1696=$J$5),$J$5,$J$3),I1697&lt;-Backtesting!$H$15,IF(OR(J1696=$J$4,J1696=$J$5),$J$5,$J$4),TRUE,IF(OR(J1696=$J$7,J1696=$J$6),$J$7,$J$6))</f>
        <v>Do nothing</v>
      </c>
      <c r="K1697" t="str">
        <f t="shared" si="365"/>
        <v>Null</v>
      </c>
      <c r="L1697" t="str">
        <f t="shared" si="366"/>
        <v>Null</v>
      </c>
      <c r="M1697" s="7">
        <f t="shared" si="354"/>
        <v>0</v>
      </c>
      <c r="N1697" s="7">
        <f t="shared" si="355"/>
        <v>0</v>
      </c>
      <c r="O1697" s="10">
        <f t="shared" si="356"/>
        <v>0</v>
      </c>
      <c r="P1697" s="4">
        <f t="shared" si="367"/>
        <v>94.841240333333232</v>
      </c>
      <c r="Q1697" s="19">
        <f t="shared" si="357"/>
        <v>94.841240333333232</v>
      </c>
      <c r="R1697" s="2">
        <f t="shared" si="358"/>
        <v>0</v>
      </c>
      <c r="S1697" s="2">
        <f t="shared" si="359"/>
        <v>0</v>
      </c>
      <c r="T1697" s="19">
        <f t="shared" si="360"/>
        <v>94.841240333333232</v>
      </c>
      <c r="U1697" s="19">
        <f t="shared" si="368"/>
        <v>0</v>
      </c>
      <c r="V1697">
        <f t="shared" si="361"/>
        <v>2016</v>
      </c>
    </row>
    <row r="1698" spans="1:22" x14ac:dyDescent="0.25">
      <c r="A1698" s="5">
        <v>1696</v>
      </c>
      <c r="B1698" s="1">
        <v>42713</v>
      </c>
      <c r="C1698" s="2">
        <v>163.48683199999999</v>
      </c>
      <c r="D1698" s="2">
        <v>133.353241</v>
      </c>
      <c r="E1698" s="9">
        <f t="shared" si="362"/>
        <v>-9.2793594166909372</v>
      </c>
      <c r="F1698" s="2">
        <f t="array" ref="F1698:G1698">LINEST(C1598:C1697,D1598:D1697)</f>
        <v>1.6651771709237271</v>
      </c>
      <c r="G1698" s="2">
        <v>-49.290581165199029</v>
      </c>
      <c r="H1698" s="2">
        <f t="shared" si="363"/>
        <v>172.76619141669093</v>
      </c>
      <c r="I1698" s="4">
        <f t="shared" si="364"/>
        <v>-1.7746209494856551</v>
      </c>
      <c r="J1698" t="str">
        <f>_xlfn.IFS(I1698&gt;Backtesting!$H$15,IF(OR(J1697=$J$3,J1697=$J$5),$J$5,$J$3),I1698&lt;-Backtesting!$H$15,IF(OR(J1697=$J$4,J1697=$J$5),$J$5,$J$4),TRUE,IF(OR(J1697=$J$7,J1697=$J$6),$J$7,$J$6))</f>
        <v>Do nothing</v>
      </c>
      <c r="K1698" t="str">
        <f t="shared" si="365"/>
        <v>Null</v>
      </c>
      <c r="L1698" t="str">
        <f t="shared" si="366"/>
        <v>Null</v>
      </c>
      <c r="M1698" s="7">
        <f t="shared" si="354"/>
        <v>0</v>
      </c>
      <c r="N1698" s="7">
        <f t="shared" si="355"/>
        <v>0</v>
      </c>
      <c r="O1698" s="10">
        <f t="shared" si="356"/>
        <v>0</v>
      </c>
      <c r="P1698" s="4">
        <f t="shared" si="367"/>
        <v>94.841240333333232</v>
      </c>
      <c r="Q1698" s="19">
        <f t="shared" si="357"/>
        <v>94.841240333333232</v>
      </c>
      <c r="R1698" s="2">
        <f t="shared" si="358"/>
        <v>0</v>
      </c>
      <c r="S1698" s="2">
        <f t="shared" si="359"/>
        <v>0</v>
      </c>
      <c r="T1698" s="19">
        <f t="shared" si="360"/>
        <v>94.841240333333232</v>
      </c>
      <c r="U1698" s="19">
        <f t="shared" si="368"/>
        <v>0</v>
      </c>
      <c r="V1698">
        <f t="shared" si="361"/>
        <v>2016</v>
      </c>
    </row>
    <row r="1699" spans="1:22" x14ac:dyDescent="0.25">
      <c r="A1699" s="5">
        <v>1697</v>
      </c>
      <c r="B1699" s="1">
        <v>42717</v>
      </c>
      <c r="C1699" s="2">
        <v>162.54727199999999</v>
      </c>
      <c r="D1699" s="2">
        <v>132.908737</v>
      </c>
      <c r="E1699" s="9">
        <f t="shared" si="362"/>
        <v>-9.4209143264186821</v>
      </c>
      <c r="F1699" s="2">
        <f t="array" ref="F1699:G1699">LINEST(C1599:C1698,D1599:D1698)</f>
        <v>1.6640995794903464</v>
      </c>
      <c r="G1699" s="2">
        <v>-49.20518702587438</v>
      </c>
      <c r="H1699" s="2">
        <f t="shared" si="363"/>
        <v>171.96818632641867</v>
      </c>
      <c r="I1699" s="4">
        <f t="shared" si="364"/>
        <v>-1.7668642355202224</v>
      </c>
      <c r="J1699" t="str">
        <f>_xlfn.IFS(I1699&gt;Backtesting!$H$15,IF(OR(J1698=$J$3,J1698=$J$5),$J$5,$J$3),I1699&lt;-Backtesting!$H$15,IF(OR(J1698=$J$4,J1698=$J$5),$J$5,$J$4),TRUE,IF(OR(J1698=$J$7,J1698=$J$6),$J$7,$J$6))</f>
        <v>Do nothing</v>
      </c>
      <c r="K1699" t="str">
        <f t="shared" si="365"/>
        <v>Null</v>
      </c>
      <c r="L1699" t="str">
        <f t="shared" si="366"/>
        <v>Null</v>
      </c>
      <c r="M1699" s="7">
        <f t="shared" si="354"/>
        <v>0</v>
      </c>
      <c r="N1699" s="7">
        <f t="shared" si="355"/>
        <v>0</v>
      </c>
      <c r="O1699" s="10">
        <f t="shared" si="356"/>
        <v>0</v>
      </c>
      <c r="P1699" s="4">
        <f t="shared" si="367"/>
        <v>94.841240333333232</v>
      </c>
      <c r="Q1699" s="19">
        <f t="shared" si="357"/>
        <v>94.841240333333232</v>
      </c>
      <c r="R1699" s="2">
        <f t="shared" si="358"/>
        <v>0</v>
      </c>
      <c r="S1699" s="2">
        <f t="shared" si="359"/>
        <v>0</v>
      </c>
      <c r="T1699" s="19">
        <f t="shared" si="360"/>
        <v>94.841240333333232</v>
      </c>
      <c r="U1699" s="19">
        <f t="shared" si="368"/>
        <v>0</v>
      </c>
      <c r="V1699">
        <f t="shared" si="361"/>
        <v>2016</v>
      </c>
    </row>
    <row r="1700" spans="1:22" x14ac:dyDescent="0.25">
      <c r="A1700" s="5">
        <v>1698</v>
      </c>
      <c r="B1700" s="1">
        <v>42718</v>
      </c>
      <c r="C1700" s="2">
        <v>160.66810599999999</v>
      </c>
      <c r="D1700" s="2">
        <v>129.79718</v>
      </c>
      <c r="E1700" s="9">
        <f t="shared" si="362"/>
        <v>-6.0655073953381304</v>
      </c>
      <c r="F1700" s="2">
        <f t="array" ref="F1700:G1700">LINEST(C1600:C1699,D1600:D1699)</f>
        <v>1.6685922530619</v>
      </c>
      <c r="G1700" s="2">
        <v>-49.844955621942859</v>
      </c>
      <c r="H1700" s="2">
        <f t="shared" si="363"/>
        <v>166.73361339533812</v>
      </c>
      <c r="I1700" s="4">
        <f t="shared" si="364"/>
        <v>-1.0528895731158312</v>
      </c>
      <c r="J1700" t="str">
        <f>_xlfn.IFS(I1700&gt;Backtesting!$H$15,IF(OR(J1699=$J$3,J1699=$J$5),$J$5,$J$3),I1700&lt;-Backtesting!$H$15,IF(OR(J1699=$J$4,J1699=$J$5),$J$5,$J$4),TRUE,IF(OR(J1699=$J$7,J1699=$J$6),$J$7,$J$6))</f>
        <v>Do nothing</v>
      </c>
      <c r="K1700" t="str">
        <f t="shared" si="365"/>
        <v>Null</v>
      </c>
      <c r="L1700" t="str">
        <f t="shared" si="366"/>
        <v>Null</v>
      </c>
      <c r="M1700" s="7">
        <f t="shared" si="354"/>
        <v>0</v>
      </c>
      <c r="N1700" s="7">
        <f t="shared" si="355"/>
        <v>0</v>
      </c>
      <c r="O1700" s="10">
        <f t="shared" si="356"/>
        <v>0</v>
      </c>
      <c r="P1700" s="4">
        <f t="shared" si="367"/>
        <v>94.841240333333232</v>
      </c>
      <c r="Q1700" s="19">
        <f t="shared" si="357"/>
        <v>94.841240333333232</v>
      </c>
      <c r="R1700" s="2">
        <f t="shared" si="358"/>
        <v>0</v>
      </c>
      <c r="S1700" s="2">
        <f t="shared" si="359"/>
        <v>0</v>
      </c>
      <c r="T1700" s="19">
        <f t="shared" si="360"/>
        <v>94.841240333333232</v>
      </c>
      <c r="U1700" s="19">
        <f t="shared" si="368"/>
        <v>0</v>
      </c>
      <c r="V1700">
        <f t="shared" si="361"/>
        <v>2016</v>
      </c>
    </row>
    <row r="1701" spans="1:22" x14ac:dyDescent="0.25">
      <c r="A1701" s="5">
        <v>1699</v>
      </c>
      <c r="B1701" s="1">
        <v>42719</v>
      </c>
      <c r="C1701" s="2">
        <v>159.72851600000001</v>
      </c>
      <c r="D1701" s="2">
        <v>130.68618799999999</v>
      </c>
      <c r="E1701" s="9">
        <f t="shared" si="362"/>
        <v>-8.4036513068180341</v>
      </c>
      <c r="F1701" s="2">
        <f t="array" ref="F1701:G1701">LINEST(C1601:C1700,D1601:D1700)</f>
        <v>1.6759734646268827</v>
      </c>
      <c r="G1701" s="2">
        <v>-50.89441597442206</v>
      </c>
      <c r="H1701" s="2">
        <f t="shared" si="363"/>
        <v>168.13216730681805</v>
      </c>
      <c r="I1701" s="4">
        <f t="shared" si="364"/>
        <v>-1.5040187639481937</v>
      </c>
      <c r="J1701" t="str">
        <f>_xlfn.IFS(I1701&gt;Backtesting!$H$15,IF(OR(J1700=$J$3,J1700=$J$5),$J$5,$J$3),I1701&lt;-Backtesting!$H$15,IF(OR(J1700=$J$4,J1700=$J$5),$J$5,$J$4),TRUE,IF(OR(J1700=$J$7,J1700=$J$6),$J$7,$J$6))</f>
        <v>Do nothing</v>
      </c>
      <c r="K1701" t="str">
        <f t="shared" si="365"/>
        <v>Null</v>
      </c>
      <c r="L1701" t="str">
        <f t="shared" si="366"/>
        <v>Null</v>
      </c>
      <c r="M1701" s="7">
        <f t="shared" si="354"/>
        <v>0</v>
      </c>
      <c r="N1701" s="7">
        <f t="shared" si="355"/>
        <v>0</v>
      </c>
      <c r="O1701" s="10">
        <f t="shared" si="356"/>
        <v>0</v>
      </c>
      <c r="P1701" s="4">
        <f t="shared" si="367"/>
        <v>94.841240333333232</v>
      </c>
      <c r="Q1701" s="19">
        <f t="shared" si="357"/>
        <v>94.841240333333232</v>
      </c>
      <c r="R1701" s="2">
        <f t="shared" si="358"/>
        <v>0</v>
      </c>
      <c r="S1701" s="2">
        <f t="shared" si="359"/>
        <v>0</v>
      </c>
      <c r="T1701" s="19">
        <f t="shared" si="360"/>
        <v>94.841240333333232</v>
      </c>
      <c r="U1701" s="19">
        <f t="shared" si="368"/>
        <v>0</v>
      </c>
      <c r="V1701">
        <f t="shared" si="361"/>
        <v>2016</v>
      </c>
    </row>
    <row r="1702" spans="1:22" x14ac:dyDescent="0.25">
      <c r="A1702" s="5">
        <v>1700</v>
      </c>
      <c r="B1702" s="1">
        <v>42720</v>
      </c>
      <c r="C1702" s="2">
        <v>159.72851600000001</v>
      </c>
      <c r="D1702" s="2">
        <v>129.79718</v>
      </c>
      <c r="E1702" s="9">
        <f t="shared" si="362"/>
        <v>-6.8442191215594619</v>
      </c>
      <c r="F1702" s="2">
        <f t="array" ref="F1702:G1702">LINEST(C1602:C1701,D1602:D1701)</f>
        <v>1.6823961908245997</v>
      </c>
      <c r="G1702" s="2">
        <v>-51.797546090215434</v>
      </c>
      <c r="H1702" s="2">
        <f t="shared" si="363"/>
        <v>166.57273512155948</v>
      </c>
      <c r="I1702" s="4">
        <f t="shared" si="364"/>
        <v>-1.1686463488042143</v>
      </c>
      <c r="J1702" t="str">
        <f>_xlfn.IFS(I1702&gt;Backtesting!$H$15,IF(OR(J1701=$J$3,J1701=$J$5),$J$5,$J$3),I1702&lt;-Backtesting!$H$15,IF(OR(J1701=$J$4,J1701=$J$5),$J$5,$J$4),TRUE,IF(OR(J1701=$J$7,J1701=$J$6),$J$7,$J$6))</f>
        <v>Do nothing</v>
      </c>
      <c r="K1702" t="str">
        <f t="shared" si="365"/>
        <v>Null</v>
      </c>
      <c r="L1702" t="str">
        <f t="shared" si="366"/>
        <v>Null</v>
      </c>
      <c r="M1702" s="7">
        <f t="shared" si="354"/>
        <v>0</v>
      </c>
      <c r="N1702" s="7">
        <f t="shared" si="355"/>
        <v>0</v>
      </c>
      <c r="O1702" s="10">
        <f t="shared" si="356"/>
        <v>0</v>
      </c>
      <c r="P1702" s="4">
        <f t="shared" si="367"/>
        <v>94.841240333333232</v>
      </c>
      <c r="Q1702" s="19">
        <f t="shared" si="357"/>
        <v>94.841240333333232</v>
      </c>
      <c r="R1702" s="2">
        <f t="shared" si="358"/>
        <v>0</v>
      </c>
      <c r="S1702" s="2">
        <f t="shared" si="359"/>
        <v>0</v>
      </c>
      <c r="T1702" s="19">
        <f t="shared" si="360"/>
        <v>94.841240333333232</v>
      </c>
      <c r="U1702" s="19">
        <f t="shared" si="368"/>
        <v>0</v>
      </c>
      <c r="V1702">
        <f t="shared" si="361"/>
        <v>2016</v>
      </c>
    </row>
    <row r="1703" spans="1:22" x14ac:dyDescent="0.25">
      <c r="A1703" s="5">
        <v>1701</v>
      </c>
      <c r="B1703" s="1">
        <v>42723</v>
      </c>
      <c r="C1703" s="2">
        <v>160.66810599999999</v>
      </c>
      <c r="D1703" s="2">
        <v>130.68618799999999</v>
      </c>
      <c r="E1703" s="9">
        <f t="shared" si="362"/>
        <v>-7.3494853197336454</v>
      </c>
      <c r="F1703" s="2">
        <f t="array" ref="F1703:G1703">LINEST(C1603:C1702,D1603:D1702)</f>
        <v>1.6913992379447782</v>
      </c>
      <c r="G1703" s="2">
        <v>-53.024927473374362</v>
      </c>
      <c r="H1703" s="2">
        <f t="shared" si="363"/>
        <v>168.01759131973364</v>
      </c>
      <c r="I1703" s="4">
        <f t="shared" si="364"/>
        <v>-1.25228941881112</v>
      </c>
      <c r="J1703" t="str">
        <f>_xlfn.IFS(I1703&gt;Backtesting!$H$15,IF(OR(J1702=$J$3,J1702=$J$5),$J$5,$J$3),I1703&lt;-Backtesting!$H$15,IF(OR(J1702=$J$4,J1702=$J$5),$J$5,$J$4),TRUE,IF(OR(J1702=$J$7,J1702=$J$6),$J$7,$J$6))</f>
        <v>Do nothing</v>
      </c>
      <c r="K1703" t="str">
        <f t="shared" si="365"/>
        <v>Null</v>
      </c>
      <c r="L1703" t="str">
        <f t="shared" si="366"/>
        <v>Null</v>
      </c>
      <c r="M1703" s="7">
        <f t="shared" si="354"/>
        <v>0</v>
      </c>
      <c r="N1703" s="7">
        <f t="shared" si="355"/>
        <v>0</v>
      </c>
      <c r="O1703" s="10">
        <f t="shared" si="356"/>
        <v>0</v>
      </c>
      <c r="P1703" s="4">
        <f t="shared" si="367"/>
        <v>94.841240333333232</v>
      </c>
      <c r="Q1703" s="19">
        <f t="shared" si="357"/>
        <v>94.841240333333232</v>
      </c>
      <c r="R1703" s="2">
        <f t="shared" si="358"/>
        <v>0</v>
      </c>
      <c r="S1703" s="2">
        <f t="shared" si="359"/>
        <v>0</v>
      </c>
      <c r="T1703" s="19">
        <f t="shared" si="360"/>
        <v>94.841240333333232</v>
      </c>
      <c r="U1703" s="19">
        <f t="shared" si="368"/>
        <v>0</v>
      </c>
      <c r="V1703">
        <f t="shared" si="361"/>
        <v>2016</v>
      </c>
    </row>
    <row r="1704" spans="1:22" x14ac:dyDescent="0.25">
      <c r="A1704" s="5">
        <v>1702</v>
      </c>
      <c r="B1704" s="1">
        <v>42724</v>
      </c>
      <c r="C1704" s="2">
        <v>160.66810599999999</v>
      </c>
      <c r="D1704" s="2">
        <v>129.35266100000001</v>
      </c>
      <c r="E1704" s="9">
        <f t="shared" si="362"/>
        <v>-5.0360420110048665</v>
      </c>
      <c r="F1704" s="2">
        <f t="array" ref="F1704:G1704">LINEST(C1604:C1703,D1604:D1703)</f>
        <v>1.6973859578637243</v>
      </c>
      <c r="G1704" s="2">
        <v>-53.85724238270177</v>
      </c>
      <c r="H1704" s="2">
        <f t="shared" si="363"/>
        <v>165.70414801100486</v>
      </c>
      <c r="I1704" s="4">
        <f t="shared" si="364"/>
        <v>-0.78075136529039513</v>
      </c>
      <c r="J1704" t="str">
        <f>_xlfn.IFS(I1704&gt;Backtesting!$H$15,IF(OR(J1703=$J$3,J1703=$J$5),$J$5,$J$3),I1704&lt;-Backtesting!$H$15,IF(OR(J1703=$J$4,J1703=$J$5),$J$5,$J$4),TRUE,IF(OR(J1703=$J$7,J1703=$J$6),$J$7,$J$6))</f>
        <v>Do nothing</v>
      </c>
      <c r="K1704" t="str">
        <f t="shared" si="365"/>
        <v>Null</v>
      </c>
      <c r="L1704" t="str">
        <f t="shared" si="366"/>
        <v>Null</v>
      </c>
      <c r="M1704" s="7">
        <f t="shared" si="354"/>
        <v>0</v>
      </c>
      <c r="N1704" s="7">
        <f t="shared" si="355"/>
        <v>0</v>
      </c>
      <c r="O1704" s="10">
        <f t="shared" si="356"/>
        <v>0</v>
      </c>
      <c r="P1704" s="4">
        <f t="shared" si="367"/>
        <v>94.841240333333232</v>
      </c>
      <c r="Q1704" s="19">
        <f t="shared" si="357"/>
        <v>94.841240333333232</v>
      </c>
      <c r="R1704" s="2">
        <f t="shared" si="358"/>
        <v>0</v>
      </c>
      <c r="S1704" s="2">
        <f t="shared" si="359"/>
        <v>0</v>
      </c>
      <c r="T1704" s="19">
        <f t="shared" si="360"/>
        <v>94.841240333333232</v>
      </c>
      <c r="U1704" s="19">
        <f t="shared" si="368"/>
        <v>0</v>
      </c>
      <c r="V1704">
        <f t="shared" si="361"/>
        <v>2016</v>
      </c>
    </row>
    <row r="1705" spans="1:22" x14ac:dyDescent="0.25">
      <c r="A1705" s="5">
        <v>1703</v>
      </c>
      <c r="B1705" s="1">
        <v>42725</v>
      </c>
      <c r="C1705" s="2">
        <v>160.66810599999999</v>
      </c>
      <c r="D1705" s="2">
        <v>129.35266100000001</v>
      </c>
      <c r="E1705" s="9">
        <f t="shared" si="362"/>
        <v>-4.9771505747897891</v>
      </c>
      <c r="F1705" s="2">
        <f t="array" ref="F1705:G1705">LINEST(C1605:C1704,D1605:D1704)</f>
        <v>1.7045897158261465</v>
      </c>
      <c r="G1705" s="2">
        <v>-54.847959080556109</v>
      </c>
      <c r="H1705" s="2">
        <f t="shared" si="363"/>
        <v>165.64525657478978</v>
      </c>
      <c r="I1705" s="4">
        <f t="shared" si="364"/>
        <v>-0.75670159687051219</v>
      </c>
      <c r="J1705" t="str">
        <f>_xlfn.IFS(I1705&gt;Backtesting!$H$15,IF(OR(J1704=$J$3,J1704=$J$5),$J$5,$J$3),I1705&lt;-Backtesting!$H$15,IF(OR(J1704=$J$4,J1704=$J$5),$J$5,$J$4),TRUE,IF(OR(J1704=$J$7,J1704=$J$6),$J$7,$J$6))</f>
        <v>Do nothing</v>
      </c>
      <c r="K1705" t="str">
        <f t="shared" si="365"/>
        <v>Null</v>
      </c>
      <c r="L1705" t="str">
        <f t="shared" si="366"/>
        <v>Null</v>
      </c>
      <c r="M1705" s="7">
        <f t="shared" si="354"/>
        <v>0</v>
      </c>
      <c r="N1705" s="7">
        <f t="shared" si="355"/>
        <v>0</v>
      </c>
      <c r="O1705" s="10">
        <f t="shared" si="356"/>
        <v>0</v>
      </c>
      <c r="P1705" s="4">
        <f t="shared" si="367"/>
        <v>94.841240333333232</v>
      </c>
      <c r="Q1705" s="19">
        <f t="shared" si="357"/>
        <v>94.841240333333232</v>
      </c>
      <c r="R1705" s="2">
        <f t="shared" si="358"/>
        <v>0</v>
      </c>
      <c r="S1705" s="2">
        <f t="shared" si="359"/>
        <v>0</v>
      </c>
      <c r="T1705" s="19">
        <f t="shared" si="360"/>
        <v>94.841240333333232</v>
      </c>
      <c r="U1705" s="19">
        <f t="shared" si="368"/>
        <v>0</v>
      </c>
      <c r="V1705">
        <f t="shared" si="361"/>
        <v>2016</v>
      </c>
    </row>
    <row r="1706" spans="1:22" x14ac:dyDescent="0.25">
      <c r="A1706" s="5">
        <v>1704</v>
      </c>
      <c r="B1706" s="1">
        <v>42726</v>
      </c>
      <c r="C1706" s="2">
        <v>161.60771199999999</v>
      </c>
      <c r="D1706" s="2">
        <v>129.79718</v>
      </c>
      <c r="E1706" s="9">
        <f t="shared" si="362"/>
        <v>-4.7302709138863293</v>
      </c>
      <c r="F1706" s="2">
        <f t="array" ref="F1706:G1706">LINEST(C1606:C1705,D1606:D1705)</f>
        <v>1.7159841920699612</v>
      </c>
      <c r="G1706" s="2">
        <v>-56.391926141373006</v>
      </c>
      <c r="H1706" s="2">
        <f t="shared" si="363"/>
        <v>166.33798291388632</v>
      </c>
      <c r="I1706" s="4">
        <f t="shared" si="364"/>
        <v>-0.69210059088048981</v>
      </c>
      <c r="J1706" t="str">
        <f>_xlfn.IFS(I1706&gt;Backtesting!$H$15,IF(OR(J1705=$J$3,J1705=$J$5),$J$5,$J$3),I1706&lt;-Backtesting!$H$15,IF(OR(J1705=$J$4,J1705=$J$5),$J$5,$J$4),TRUE,IF(OR(J1705=$J$7,J1705=$J$6),$J$7,$J$6))</f>
        <v>Do nothing</v>
      </c>
      <c r="K1706" t="str">
        <f t="shared" si="365"/>
        <v>Null</v>
      </c>
      <c r="L1706" t="str">
        <f t="shared" si="366"/>
        <v>Null</v>
      </c>
      <c r="M1706" s="7">
        <f t="shared" si="354"/>
        <v>0</v>
      </c>
      <c r="N1706" s="7">
        <f t="shared" si="355"/>
        <v>0</v>
      </c>
      <c r="O1706" s="10">
        <f t="shared" si="356"/>
        <v>0</v>
      </c>
      <c r="P1706" s="4">
        <f t="shared" si="367"/>
        <v>94.841240333333232</v>
      </c>
      <c r="Q1706" s="19">
        <f t="shared" si="357"/>
        <v>94.841240333333232</v>
      </c>
      <c r="R1706" s="2">
        <f t="shared" si="358"/>
        <v>0</v>
      </c>
      <c r="S1706" s="2">
        <f t="shared" si="359"/>
        <v>0</v>
      </c>
      <c r="T1706" s="19">
        <f t="shared" si="360"/>
        <v>94.841240333333232</v>
      </c>
      <c r="U1706" s="19">
        <f t="shared" si="368"/>
        <v>0</v>
      </c>
      <c r="V1706">
        <f t="shared" si="361"/>
        <v>2016</v>
      </c>
    </row>
    <row r="1707" spans="1:22" x14ac:dyDescent="0.25">
      <c r="A1707" s="5">
        <v>1705</v>
      </c>
      <c r="B1707" s="1">
        <v>42727</v>
      </c>
      <c r="C1707" s="2">
        <v>162.54727199999999</v>
      </c>
      <c r="D1707" s="2">
        <v>130.24168399999999</v>
      </c>
      <c r="E1707" s="9">
        <f t="shared" si="362"/>
        <v>-4.4866388848349743</v>
      </c>
      <c r="F1707" s="2">
        <f t="array" ref="F1707:G1707">LINEST(C1607:C1706,D1607:D1706)</f>
        <v>1.716085070555939</v>
      </c>
      <c r="G1707" s="2">
        <v>-56.471898591629326</v>
      </c>
      <c r="H1707" s="2">
        <f t="shared" si="363"/>
        <v>167.03391088483497</v>
      </c>
      <c r="I1707" s="4">
        <f t="shared" si="364"/>
        <v>-0.62821637274607611</v>
      </c>
      <c r="J1707" t="str">
        <f>_xlfn.IFS(I1707&gt;Backtesting!$H$15,IF(OR(J1706=$J$3,J1706=$J$5),$J$5,$J$3),I1707&lt;-Backtesting!$H$15,IF(OR(J1706=$J$4,J1706=$J$5),$J$5,$J$4),TRUE,IF(OR(J1706=$J$7,J1706=$J$6),$J$7,$J$6))</f>
        <v>Do nothing</v>
      </c>
      <c r="K1707" t="str">
        <f t="shared" si="365"/>
        <v>Null</v>
      </c>
      <c r="L1707" t="str">
        <f t="shared" si="366"/>
        <v>Null</v>
      </c>
      <c r="M1707" s="7">
        <f t="shared" si="354"/>
        <v>0</v>
      </c>
      <c r="N1707" s="7">
        <f t="shared" si="355"/>
        <v>0</v>
      </c>
      <c r="O1707" s="10">
        <f t="shared" si="356"/>
        <v>0</v>
      </c>
      <c r="P1707" s="4">
        <f t="shared" si="367"/>
        <v>94.841240333333232</v>
      </c>
      <c r="Q1707" s="19">
        <f t="shared" si="357"/>
        <v>94.841240333333232</v>
      </c>
      <c r="R1707" s="2">
        <f t="shared" si="358"/>
        <v>0</v>
      </c>
      <c r="S1707" s="2">
        <f t="shared" si="359"/>
        <v>0</v>
      </c>
      <c r="T1707" s="19">
        <f t="shared" si="360"/>
        <v>94.841240333333232</v>
      </c>
      <c r="U1707" s="19">
        <f t="shared" si="368"/>
        <v>0</v>
      </c>
      <c r="V1707">
        <f t="shared" si="361"/>
        <v>2016</v>
      </c>
    </row>
    <row r="1708" spans="1:22" x14ac:dyDescent="0.25">
      <c r="A1708" s="5">
        <v>1706</v>
      </c>
      <c r="B1708" s="1">
        <v>42730</v>
      </c>
      <c r="C1708" s="2">
        <v>163.48683199999999</v>
      </c>
      <c r="D1708" s="2">
        <v>132.01973000000001</v>
      </c>
      <c r="E1708" s="9">
        <f t="shared" si="362"/>
        <v>-6.5729730036438525</v>
      </c>
      <c r="F1708" s="2">
        <f t="array" ref="F1708:G1708">LINEST(C1608:C1707,D1608:D1707)</f>
        <v>1.7282362489007941</v>
      </c>
      <c r="G1708" s="2">
        <v>-58.101477952451802</v>
      </c>
      <c r="H1708" s="2">
        <f t="shared" si="363"/>
        <v>170.05980500364385</v>
      </c>
      <c r="I1708" s="4">
        <f t="shared" si="364"/>
        <v>-1.0301336896280613</v>
      </c>
      <c r="J1708" t="str">
        <f>_xlfn.IFS(I1708&gt;Backtesting!$H$15,IF(OR(J1707=$J$3,J1707=$J$5),$J$5,$J$3),I1708&lt;-Backtesting!$H$15,IF(OR(J1707=$J$4,J1707=$J$5),$J$5,$J$4),TRUE,IF(OR(J1707=$J$7,J1707=$J$6),$J$7,$J$6))</f>
        <v>Do nothing</v>
      </c>
      <c r="K1708" t="str">
        <f t="shared" si="365"/>
        <v>Null</v>
      </c>
      <c r="L1708" t="str">
        <f t="shared" si="366"/>
        <v>Null</v>
      </c>
      <c r="M1708" s="7">
        <f t="shared" si="354"/>
        <v>0</v>
      </c>
      <c r="N1708" s="7">
        <f t="shared" si="355"/>
        <v>0</v>
      </c>
      <c r="O1708" s="10">
        <f t="shared" si="356"/>
        <v>0</v>
      </c>
      <c r="P1708" s="4">
        <f t="shared" si="367"/>
        <v>94.841240333333232</v>
      </c>
      <c r="Q1708" s="19">
        <f t="shared" si="357"/>
        <v>94.841240333333232</v>
      </c>
      <c r="R1708" s="2">
        <f t="shared" si="358"/>
        <v>0</v>
      </c>
      <c r="S1708" s="2">
        <f t="shared" si="359"/>
        <v>0</v>
      </c>
      <c r="T1708" s="19">
        <f t="shared" si="360"/>
        <v>94.841240333333232</v>
      </c>
      <c r="U1708" s="19">
        <f t="shared" si="368"/>
        <v>0</v>
      </c>
      <c r="V1708">
        <f t="shared" si="361"/>
        <v>2016</v>
      </c>
    </row>
    <row r="1709" spans="1:22" x14ac:dyDescent="0.25">
      <c r="A1709" s="5">
        <v>1707</v>
      </c>
      <c r="B1709" s="1">
        <v>42731</v>
      </c>
      <c r="C1709" s="2">
        <v>164.426422</v>
      </c>
      <c r="D1709" s="2">
        <v>132.01973000000001</v>
      </c>
      <c r="E1709" s="9">
        <f t="shared" si="362"/>
        <v>-5.5562670050352665</v>
      </c>
      <c r="F1709" s="2">
        <f t="array" ref="F1709:G1709">LINEST(C1609:C1708,D1609:D1708)</f>
        <v>1.7277336785671582</v>
      </c>
      <c r="G1709" s="2">
        <v>-58.11224475130777</v>
      </c>
      <c r="H1709" s="2">
        <f t="shared" si="363"/>
        <v>169.98268900503527</v>
      </c>
      <c r="I1709" s="4">
        <f t="shared" si="364"/>
        <v>-0.80717026184858864</v>
      </c>
      <c r="J1709" t="str">
        <f>_xlfn.IFS(I1709&gt;Backtesting!$H$15,IF(OR(J1708=$J$3,J1708=$J$5),$J$5,$J$3),I1709&lt;-Backtesting!$H$15,IF(OR(J1708=$J$4,J1708=$J$5),$J$5,$J$4),TRUE,IF(OR(J1708=$J$7,J1708=$J$6),$J$7,$J$6))</f>
        <v>Do nothing</v>
      </c>
      <c r="K1709" t="str">
        <f t="shared" si="365"/>
        <v>Null</v>
      </c>
      <c r="L1709" t="str">
        <f t="shared" si="366"/>
        <v>Null</v>
      </c>
      <c r="M1709" s="7">
        <f t="shared" si="354"/>
        <v>0</v>
      </c>
      <c r="N1709" s="7">
        <f t="shared" si="355"/>
        <v>0</v>
      </c>
      <c r="O1709" s="10">
        <f t="shared" si="356"/>
        <v>0</v>
      </c>
      <c r="P1709" s="4">
        <f t="shared" si="367"/>
        <v>94.841240333333232</v>
      </c>
      <c r="Q1709" s="19">
        <f t="shared" si="357"/>
        <v>94.841240333333232</v>
      </c>
      <c r="R1709" s="2">
        <f t="shared" si="358"/>
        <v>0</v>
      </c>
      <c r="S1709" s="2">
        <f t="shared" si="359"/>
        <v>0</v>
      </c>
      <c r="T1709" s="19">
        <f t="shared" si="360"/>
        <v>94.841240333333232</v>
      </c>
      <c r="U1709" s="19">
        <f t="shared" si="368"/>
        <v>0</v>
      </c>
      <c r="V1709">
        <f t="shared" si="361"/>
        <v>2016</v>
      </c>
    </row>
    <row r="1710" spans="1:22" x14ac:dyDescent="0.25">
      <c r="A1710" s="5">
        <v>1708</v>
      </c>
      <c r="B1710" s="1">
        <v>42732</v>
      </c>
      <c r="C1710" s="2">
        <v>163.95661899999999</v>
      </c>
      <c r="D1710" s="2">
        <v>132.464249</v>
      </c>
      <c r="E1710" s="9">
        <f t="shared" si="362"/>
        <v>-6.737777459361638</v>
      </c>
      <c r="F1710" s="2">
        <f t="array" ref="F1710:G1710">LINEST(C1610:C1709,D1610:D1709)</f>
        <v>1.7285093882659197</v>
      </c>
      <c r="G1710" s="2">
        <v>-58.271301546732843</v>
      </c>
      <c r="H1710" s="2">
        <f t="shared" si="363"/>
        <v>170.69439645936163</v>
      </c>
      <c r="I1710" s="4">
        <f t="shared" si="364"/>
        <v>-1.026455151099761</v>
      </c>
      <c r="J1710" t="str">
        <f>_xlfn.IFS(I1710&gt;Backtesting!$H$15,IF(OR(J1709=$J$3,J1709=$J$5),$J$5,$J$3),I1710&lt;-Backtesting!$H$15,IF(OR(J1709=$J$4,J1709=$J$5),$J$5,$J$4),TRUE,IF(OR(J1709=$J$7,J1709=$J$6),$J$7,$J$6))</f>
        <v>Do nothing</v>
      </c>
      <c r="K1710" t="str">
        <f t="shared" si="365"/>
        <v>Null</v>
      </c>
      <c r="L1710" t="str">
        <f t="shared" si="366"/>
        <v>Null</v>
      </c>
      <c r="M1710" s="7">
        <f t="shared" si="354"/>
        <v>0</v>
      </c>
      <c r="N1710" s="7">
        <f t="shared" si="355"/>
        <v>0</v>
      </c>
      <c r="O1710" s="10">
        <f t="shared" si="356"/>
        <v>0</v>
      </c>
      <c r="P1710" s="4">
        <f t="shared" si="367"/>
        <v>94.841240333333232</v>
      </c>
      <c r="Q1710" s="19">
        <f t="shared" si="357"/>
        <v>94.841240333333232</v>
      </c>
      <c r="R1710" s="2">
        <f t="shared" si="358"/>
        <v>0</v>
      </c>
      <c r="S1710" s="2">
        <f t="shared" si="359"/>
        <v>0</v>
      </c>
      <c r="T1710" s="19">
        <f t="shared" si="360"/>
        <v>94.841240333333232</v>
      </c>
      <c r="U1710" s="19">
        <f t="shared" si="368"/>
        <v>0</v>
      </c>
      <c r="V1710">
        <f t="shared" si="361"/>
        <v>2016</v>
      </c>
    </row>
    <row r="1711" spans="1:22" x14ac:dyDescent="0.25">
      <c r="A1711" s="5">
        <v>1709</v>
      </c>
      <c r="B1711" s="1">
        <v>42733</v>
      </c>
      <c r="C1711" s="2">
        <v>165.36599699999999</v>
      </c>
      <c r="D1711" s="2">
        <v>134.242279</v>
      </c>
      <c r="E1711" s="9">
        <f t="shared" si="362"/>
        <v>-8.331876000751663</v>
      </c>
      <c r="F1711" s="2">
        <f t="array" ref="F1711:G1711">LINEST(C1611:C1710,D1611:D1710)</f>
        <v>1.7281502897269065</v>
      </c>
      <c r="G1711" s="2">
        <v>-58.29296034669855</v>
      </c>
      <c r="H1711" s="2">
        <f t="shared" si="363"/>
        <v>173.69787300075166</v>
      </c>
      <c r="I1711" s="4">
        <f t="shared" si="364"/>
        <v>-1.3237839641902476</v>
      </c>
      <c r="J1711" t="str">
        <f>_xlfn.IFS(I1711&gt;Backtesting!$H$15,IF(OR(J1710=$J$3,J1710=$J$5),$J$5,$J$3),I1711&lt;-Backtesting!$H$15,IF(OR(J1710=$J$4,J1710=$J$5),$J$5,$J$4),TRUE,IF(OR(J1710=$J$7,J1710=$J$6),$J$7,$J$6))</f>
        <v>Do nothing</v>
      </c>
      <c r="K1711" t="str">
        <f t="shared" si="365"/>
        <v>Null</v>
      </c>
      <c r="L1711" t="str">
        <f t="shared" si="366"/>
        <v>Null</v>
      </c>
      <c r="M1711" s="7">
        <f t="shared" si="354"/>
        <v>0</v>
      </c>
      <c r="N1711" s="7">
        <f t="shared" si="355"/>
        <v>0</v>
      </c>
      <c r="O1711" s="10">
        <f t="shared" si="356"/>
        <v>0</v>
      </c>
      <c r="P1711" s="4">
        <f t="shared" si="367"/>
        <v>94.841240333333232</v>
      </c>
      <c r="Q1711" s="19">
        <f t="shared" si="357"/>
        <v>94.841240333333232</v>
      </c>
      <c r="R1711" s="2">
        <f t="shared" si="358"/>
        <v>0</v>
      </c>
      <c r="S1711" s="2">
        <f t="shared" si="359"/>
        <v>0</v>
      </c>
      <c r="T1711" s="19">
        <f t="shared" si="360"/>
        <v>94.841240333333232</v>
      </c>
      <c r="U1711" s="19">
        <f t="shared" si="368"/>
        <v>0</v>
      </c>
      <c r="V1711">
        <f t="shared" si="361"/>
        <v>2016</v>
      </c>
    </row>
    <row r="1712" spans="1:22" x14ac:dyDescent="0.25">
      <c r="A1712" s="5">
        <v>1710</v>
      </c>
      <c r="B1712" s="1">
        <v>42734</v>
      </c>
      <c r="C1712" s="2">
        <v>166.775375</v>
      </c>
      <c r="D1712" s="2">
        <v>135.575806</v>
      </c>
      <c r="E1712" s="9">
        <f t="shared" si="362"/>
        <v>-9.1477488789363406</v>
      </c>
      <c r="F1712" s="2">
        <f t="array" ref="F1712:G1712">LINEST(C1612:C1711,D1612:D1711)</f>
        <v>1.7250719034032556</v>
      </c>
      <c r="G1712" s="2">
        <v>-57.954889832914176</v>
      </c>
      <c r="H1712" s="2">
        <f t="shared" si="363"/>
        <v>175.92312387893634</v>
      </c>
      <c r="I1712" s="4">
        <f t="shared" si="364"/>
        <v>-1.4569695577741604</v>
      </c>
      <c r="J1712" t="str">
        <f>_xlfn.IFS(I1712&gt;Backtesting!$H$15,IF(OR(J1711=$J$3,J1711=$J$5),$J$5,$J$3),I1712&lt;-Backtesting!$H$15,IF(OR(J1711=$J$4,J1711=$J$5),$J$5,$J$4),TRUE,IF(OR(J1711=$J$7,J1711=$J$6),$J$7,$J$6))</f>
        <v>Do nothing</v>
      </c>
      <c r="K1712" t="str">
        <f t="shared" si="365"/>
        <v>Null</v>
      </c>
      <c r="L1712" t="str">
        <f t="shared" si="366"/>
        <v>Null</v>
      </c>
      <c r="M1712" s="7">
        <f t="shared" si="354"/>
        <v>0</v>
      </c>
      <c r="N1712" s="7">
        <f t="shared" si="355"/>
        <v>0</v>
      </c>
      <c r="O1712" s="10">
        <f t="shared" si="356"/>
        <v>0</v>
      </c>
      <c r="P1712" s="4">
        <f t="shared" si="367"/>
        <v>94.841240333333232</v>
      </c>
      <c r="Q1712" s="19">
        <f t="shared" si="357"/>
        <v>94.841240333333232</v>
      </c>
      <c r="R1712" s="2">
        <f t="shared" si="358"/>
        <v>0</v>
      </c>
      <c r="S1712" s="2">
        <f t="shared" si="359"/>
        <v>0</v>
      </c>
      <c r="T1712" s="19">
        <f t="shared" si="360"/>
        <v>94.841240333333232</v>
      </c>
      <c r="U1712" s="19">
        <f t="shared" si="368"/>
        <v>0</v>
      </c>
      <c r="V1712">
        <f t="shared" si="361"/>
        <v>2016</v>
      </c>
    </row>
    <row r="1713" spans="1:22" x14ac:dyDescent="0.25">
      <c r="A1713" s="5">
        <v>1711</v>
      </c>
      <c r="B1713" s="1">
        <v>42739</v>
      </c>
      <c r="C1713" s="2">
        <v>171.00349399999999</v>
      </c>
      <c r="D1713" s="2">
        <v>138.687378</v>
      </c>
      <c r="E1713" s="9">
        <f t="shared" si="362"/>
        <v>-10.240557285287878</v>
      </c>
      <c r="F1713" s="2">
        <f t="array" ref="F1713:G1713">LINEST(C1613:C1712,D1613:D1712)</f>
        <v>1.7273300103383737</v>
      </c>
      <c r="G1713" s="2">
        <v>-58.314818789254076</v>
      </c>
      <c r="H1713" s="2">
        <f t="shared" si="363"/>
        <v>181.24405128528787</v>
      </c>
      <c r="I1713" s="4">
        <f t="shared" si="364"/>
        <v>-1.6401450007814693</v>
      </c>
      <c r="J1713" t="str">
        <f>_xlfn.IFS(I1713&gt;Backtesting!$H$15,IF(OR(J1712=$J$3,J1712=$J$5),$J$5,$J$3),I1713&lt;-Backtesting!$H$15,IF(OR(J1712=$J$4,J1712=$J$5),$J$5,$J$4),TRUE,IF(OR(J1712=$J$7,J1712=$J$6),$J$7,$J$6))</f>
        <v>Do nothing</v>
      </c>
      <c r="K1713" t="str">
        <f t="shared" si="365"/>
        <v>Null</v>
      </c>
      <c r="L1713" t="str">
        <f t="shared" si="366"/>
        <v>Null</v>
      </c>
      <c r="M1713" s="7">
        <f t="shared" si="354"/>
        <v>0</v>
      </c>
      <c r="N1713" s="7">
        <f t="shared" si="355"/>
        <v>0</v>
      </c>
      <c r="O1713" s="10">
        <f t="shared" si="356"/>
        <v>0</v>
      </c>
      <c r="P1713" s="4">
        <f t="shared" si="367"/>
        <v>94.841240333333232</v>
      </c>
      <c r="Q1713" s="19">
        <f t="shared" si="357"/>
        <v>94.841240333333232</v>
      </c>
      <c r="R1713" s="2">
        <f t="shared" si="358"/>
        <v>0</v>
      </c>
      <c r="S1713" s="2">
        <f t="shared" si="359"/>
        <v>0</v>
      </c>
      <c r="T1713" s="19">
        <f t="shared" si="360"/>
        <v>94.841240333333232</v>
      </c>
      <c r="U1713" s="19">
        <f t="shared" si="368"/>
        <v>0</v>
      </c>
      <c r="V1713">
        <f t="shared" si="361"/>
        <v>2017</v>
      </c>
    </row>
    <row r="1714" spans="1:22" x14ac:dyDescent="0.25">
      <c r="A1714" s="5">
        <v>1712</v>
      </c>
      <c r="B1714" s="1">
        <v>42740</v>
      </c>
      <c r="C1714" s="2">
        <v>172.412857</v>
      </c>
      <c r="D1714" s="2">
        <v>139.131912</v>
      </c>
      <c r="E1714" s="9">
        <f t="shared" si="362"/>
        <v>-9.4709316082004023</v>
      </c>
      <c r="F1714" s="2">
        <f t="array" ref="F1714:G1714">LINEST(C1614:C1713,D1614:D1713)</f>
        <v>1.7183999621046582</v>
      </c>
      <c r="G1714" s="2">
        <v>-57.200483700148226</v>
      </c>
      <c r="H1714" s="2">
        <f t="shared" si="363"/>
        <v>181.8837886082004</v>
      </c>
      <c r="I1714" s="4">
        <f t="shared" si="364"/>
        <v>-1.4507777718115178</v>
      </c>
      <c r="J1714" t="str">
        <f>_xlfn.IFS(I1714&gt;Backtesting!$H$15,IF(OR(J1713=$J$3,J1713=$J$5),$J$5,$J$3),I1714&lt;-Backtesting!$H$15,IF(OR(J1713=$J$4,J1713=$J$5),$J$5,$J$4),TRUE,IF(OR(J1713=$J$7,J1713=$J$6),$J$7,$J$6))</f>
        <v>Do nothing</v>
      </c>
      <c r="K1714" t="str">
        <f t="shared" si="365"/>
        <v>Null</v>
      </c>
      <c r="L1714" t="str">
        <f t="shared" si="366"/>
        <v>Null</v>
      </c>
      <c r="M1714" s="7">
        <f t="shared" si="354"/>
        <v>0</v>
      </c>
      <c r="N1714" s="7">
        <f t="shared" si="355"/>
        <v>0</v>
      </c>
      <c r="O1714" s="10">
        <f t="shared" si="356"/>
        <v>0</v>
      </c>
      <c r="P1714" s="4">
        <f t="shared" si="367"/>
        <v>94.841240333333232</v>
      </c>
      <c r="Q1714" s="19">
        <f t="shared" si="357"/>
        <v>94.841240333333232</v>
      </c>
      <c r="R1714" s="2">
        <f t="shared" si="358"/>
        <v>0</v>
      </c>
      <c r="S1714" s="2">
        <f t="shared" si="359"/>
        <v>0</v>
      </c>
      <c r="T1714" s="19">
        <f t="shared" si="360"/>
        <v>94.841240333333232</v>
      </c>
      <c r="U1714" s="19">
        <f t="shared" si="368"/>
        <v>0</v>
      </c>
      <c r="V1714">
        <f t="shared" si="361"/>
        <v>2017</v>
      </c>
    </row>
    <row r="1715" spans="1:22" x14ac:dyDescent="0.25">
      <c r="A1715" s="5">
        <v>1713</v>
      </c>
      <c r="B1715" s="1">
        <v>42741</v>
      </c>
      <c r="C1715" s="2">
        <v>171.943039</v>
      </c>
      <c r="D1715" s="2">
        <v>139.131912</v>
      </c>
      <c r="E1715" s="9">
        <f t="shared" si="362"/>
        <v>-9.8557195120191921</v>
      </c>
      <c r="F1715" s="2">
        <f t="array" ref="F1715:G1715">LINEST(C1615:C1714,D1615:D1714)</f>
        <v>1.7135484185082333</v>
      </c>
      <c r="G1715" s="2">
        <v>-56.610509259607483</v>
      </c>
      <c r="H1715" s="2">
        <f t="shared" si="363"/>
        <v>181.79875851201919</v>
      </c>
      <c r="I1715" s="4">
        <f t="shared" si="364"/>
        <v>-1.4928743476504511</v>
      </c>
      <c r="J1715" t="str">
        <f>_xlfn.IFS(I1715&gt;Backtesting!$H$15,IF(OR(J1714=$J$3,J1714=$J$5),$J$5,$J$3),I1715&lt;-Backtesting!$H$15,IF(OR(J1714=$J$4,J1714=$J$5),$J$5,$J$4),TRUE,IF(OR(J1714=$J$7,J1714=$J$6),$J$7,$J$6))</f>
        <v>Do nothing</v>
      </c>
      <c r="K1715" t="str">
        <f t="shared" si="365"/>
        <v>Null</v>
      </c>
      <c r="L1715" t="str">
        <f t="shared" si="366"/>
        <v>Null</v>
      </c>
      <c r="M1715" s="7">
        <f t="shared" si="354"/>
        <v>0</v>
      </c>
      <c r="N1715" s="7">
        <f t="shared" si="355"/>
        <v>0</v>
      </c>
      <c r="O1715" s="10">
        <f t="shared" si="356"/>
        <v>0</v>
      </c>
      <c r="P1715" s="4">
        <f t="shared" si="367"/>
        <v>94.841240333333232</v>
      </c>
      <c r="Q1715" s="19">
        <f t="shared" si="357"/>
        <v>94.841240333333232</v>
      </c>
      <c r="R1715" s="2">
        <f t="shared" si="358"/>
        <v>0</v>
      </c>
      <c r="S1715" s="2">
        <f t="shared" si="359"/>
        <v>0</v>
      </c>
      <c r="T1715" s="19">
        <f t="shared" si="360"/>
        <v>94.841240333333232</v>
      </c>
      <c r="U1715" s="19">
        <f t="shared" si="368"/>
        <v>0</v>
      </c>
      <c r="V1715">
        <f t="shared" si="361"/>
        <v>2017</v>
      </c>
    </row>
    <row r="1716" spans="1:22" x14ac:dyDescent="0.25">
      <c r="A1716" s="5">
        <v>1714</v>
      </c>
      <c r="B1716" s="1">
        <v>42744</v>
      </c>
      <c r="C1716" s="2">
        <v>174.76181</v>
      </c>
      <c r="D1716" s="2">
        <v>139.131912</v>
      </c>
      <c r="E1716" s="9">
        <f t="shared" si="362"/>
        <v>-6.7904317041096931</v>
      </c>
      <c r="F1716" s="2">
        <f t="array" ref="F1716:G1716">LINEST(C1616:C1715,D1616:D1715)</f>
        <v>1.689970753572307</v>
      </c>
      <c r="G1716" s="2">
        <v>-53.576620464486211</v>
      </c>
      <c r="H1716" s="2">
        <f t="shared" si="363"/>
        <v>181.55224170410969</v>
      </c>
      <c r="I1716" s="4">
        <f t="shared" si="364"/>
        <v>-0.86839310691421456</v>
      </c>
      <c r="J1716" t="str">
        <f>_xlfn.IFS(I1716&gt;Backtesting!$H$15,IF(OR(J1715=$J$3,J1715=$J$5),$J$5,$J$3),I1716&lt;-Backtesting!$H$15,IF(OR(J1715=$J$4,J1715=$J$5),$J$5,$J$4),TRUE,IF(OR(J1715=$J$7,J1715=$J$6),$J$7,$J$6))</f>
        <v>Do nothing</v>
      </c>
      <c r="K1716" t="str">
        <f t="shared" si="365"/>
        <v>Null</v>
      </c>
      <c r="L1716" t="str">
        <f t="shared" si="366"/>
        <v>Null</v>
      </c>
      <c r="M1716" s="7">
        <f t="shared" ref="M1716:M1779" si="369">_xlfn.IFS(L1715="Null",_xlfn.IFS(L1716="KBANK",C1716,L1716="SCB",D1716,TRUE,0),AND(L1715="KBANK",L1716="Null"),D1716,AND(L1715="SCB",L1716="Null"),C1716,TRUE,0)</f>
        <v>0</v>
      </c>
      <c r="N1716" s="7">
        <f t="shared" ref="N1716:N1779" si="370">_xlfn.IFS(K1715="Null",_xlfn.IFS(K1716="KBANK",-C1716,K1716="SCB",-D1716,TRUE,0),AND(K1715="KBANK",K1716="Null"),-D1716,AND(K1715="SCB",K1716="Null"),-C1716,TRUE,0)</f>
        <v>0</v>
      </c>
      <c r="O1716" s="10">
        <f t="shared" ref="O1716:O1779" si="371">SUM(M1716:N1716)</f>
        <v>0</v>
      </c>
      <c r="P1716" s="4">
        <f t="shared" si="367"/>
        <v>94.841240333333232</v>
      </c>
      <c r="Q1716" s="19">
        <f t="shared" si="357"/>
        <v>94.841240333333232</v>
      </c>
      <c r="R1716" s="2">
        <f t="shared" si="358"/>
        <v>0</v>
      </c>
      <c r="S1716" s="2">
        <f t="shared" si="359"/>
        <v>0</v>
      </c>
      <c r="T1716" s="19">
        <f t="shared" si="360"/>
        <v>94.841240333333232</v>
      </c>
      <c r="U1716" s="19">
        <f t="shared" si="368"/>
        <v>0</v>
      </c>
      <c r="V1716">
        <f t="shared" si="361"/>
        <v>2017</v>
      </c>
    </row>
    <row r="1717" spans="1:22" x14ac:dyDescent="0.25">
      <c r="A1717" s="5">
        <v>1715</v>
      </c>
      <c r="B1717" s="1">
        <v>42745</v>
      </c>
      <c r="C1717" s="2">
        <v>177.58055100000001</v>
      </c>
      <c r="D1717" s="2">
        <v>140.02091999999999</v>
      </c>
      <c r="E1717" s="9">
        <f t="shared" si="362"/>
        <v>-5.1334240380873837</v>
      </c>
      <c r="F1717" s="2">
        <f t="array" ref="F1717:G1717">LINEST(C1617:C1716,D1617:D1716)</f>
        <v>1.6581043005424754</v>
      </c>
      <c r="G1717" s="2">
        <v>-49.455314579826478</v>
      </c>
      <c r="H1717" s="2">
        <f t="shared" si="363"/>
        <v>182.7139750380874</v>
      </c>
      <c r="I1717" s="4">
        <f t="shared" si="364"/>
        <v>-0.52895811380826319</v>
      </c>
      <c r="J1717" t="str">
        <f>_xlfn.IFS(I1717&gt;Backtesting!$H$15,IF(OR(J1716=$J$3,J1716=$J$5),$J$5,$J$3),I1717&lt;-Backtesting!$H$15,IF(OR(J1716=$J$4,J1716=$J$5),$J$5,$J$4),TRUE,IF(OR(J1716=$J$7,J1716=$J$6),$J$7,$J$6))</f>
        <v>Do nothing</v>
      </c>
      <c r="K1717" t="str">
        <f t="shared" si="365"/>
        <v>Null</v>
      </c>
      <c r="L1717" t="str">
        <f t="shared" si="366"/>
        <v>Null</v>
      </c>
      <c r="M1717" s="7">
        <f t="shared" si="369"/>
        <v>0</v>
      </c>
      <c r="N1717" s="7">
        <f t="shared" si="370"/>
        <v>0</v>
      </c>
      <c r="O1717" s="10">
        <f t="shared" si="371"/>
        <v>0</v>
      </c>
      <c r="P1717" s="4">
        <f t="shared" si="367"/>
        <v>94.841240333333232</v>
      </c>
      <c r="Q1717" s="19">
        <f t="shared" si="357"/>
        <v>94.841240333333232</v>
      </c>
      <c r="R1717" s="2">
        <f t="shared" si="358"/>
        <v>0</v>
      </c>
      <c r="S1717" s="2">
        <f t="shared" si="359"/>
        <v>0</v>
      </c>
      <c r="T1717" s="19">
        <f t="shared" si="360"/>
        <v>94.841240333333232</v>
      </c>
      <c r="U1717" s="19">
        <f t="shared" si="368"/>
        <v>0</v>
      </c>
      <c r="V1717">
        <f t="shared" si="361"/>
        <v>2017</v>
      </c>
    </row>
    <row r="1718" spans="1:22" x14ac:dyDescent="0.25">
      <c r="A1718" s="5">
        <v>1716</v>
      </c>
      <c r="B1718" s="1">
        <v>42746</v>
      </c>
      <c r="C1718" s="2">
        <v>178.98992899999999</v>
      </c>
      <c r="D1718" s="2">
        <v>139.576401</v>
      </c>
      <c r="E1718" s="9">
        <f t="shared" si="362"/>
        <v>-2.6614725603595559</v>
      </c>
      <c r="F1718" s="2">
        <f t="array" ref="F1718:G1718">LINEST(C1618:C1717,D1618:D1717)</f>
        <v>1.6263788801332164</v>
      </c>
      <c r="G1718" s="2">
        <v>-45.352709191045221</v>
      </c>
      <c r="H1718" s="2">
        <f t="shared" si="363"/>
        <v>181.65140156035955</v>
      </c>
      <c r="I1718" s="4">
        <f t="shared" si="364"/>
        <v>-2.7113849484588028E-2</v>
      </c>
      <c r="J1718" t="str">
        <f>_xlfn.IFS(I1718&gt;Backtesting!$H$15,IF(OR(J1717=$J$3,J1717=$J$5),$J$5,$J$3),I1718&lt;-Backtesting!$H$15,IF(OR(J1717=$J$4,J1717=$J$5),$J$5,$J$4),TRUE,IF(OR(J1717=$J$7,J1717=$J$6),$J$7,$J$6))</f>
        <v>Do nothing</v>
      </c>
      <c r="K1718" t="str">
        <f t="shared" si="365"/>
        <v>Null</v>
      </c>
      <c r="L1718" t="str">
        <f t="shared" si="366"/>
        <v>Null</v>
      </c>
      <c r="M1718" s="7">
        <f t="shared" si="369"/>
        <v>0</v>
      </c>
      <c r="N1718" s="7">
        <f t="shared" si="370"/>
        <v>0</v>
      </c>
      <c r="O1718" s="10">
        <f t="shared" si="371"/>
        <v>0</v>
      </c>
      <c r="P1718" s="4">
        <f t="shared" si="367"/>
        <v>94.841240333333232</v>
      </c>
      <c r="Q1718" s="19">
        <f t="shared" ref="Q1718:Q1781" si="372">P1718+O1718</f>
        <v>94.841240333333232</v>
      </c>
      <c r="R1718" s="2">
        <f t="shared" ref="R1718:R1781" si="373">_xlfn.IFS(K1718="KBANK",C1718,K1718="SCB",D1718,K1718="Null",0)</f>
        <v>0</v>
      </c>
      <c r="S1718" s="2">
        <f t="shared" ref="S1718:S1781" si="374">_xlfn.IFS(L1718="KBANK",-C1718,L1718="SCB",-D1718,L1718="Null",0)</f>
        <v>0</v>
      </c>
      <c r="T1718" s="19">
        <f t="shared" ref="T1718:T1781" si="375">SUM(Q1718:S1718)</f>
        <v>94.841240333333232</v>
      </c>
      <c r="U1718" s="19">
        <f t="shared" si="368"/>
        <v>0</v>
      </c>
      <c r="V1718">
        <f t="shared" si="361"/>
        <v>2017</v>
      </c>
    </row>
    <row r="1719" spans="1:22" x14ac:dyDescent="0.25">
      <c r="A1719" s="5">
        <v>1717</v>
      </c>
      <c r="B1719" s="1">
        <v>42747</v>
      </c>
      <c r="C1719" s="2">
        <v>177.110748</v>
      </c>
      <c r="D1719" s="2">
        <v>138.242874</v>
      </c>
      <c r="E1719" s="9">
        <f t="shared" si="362"/>
        <v>-2.2303313329075252</v>
      </c>
      <c r="F1719" s="2">
        <f t="array" ref="F1719:G1719">LINEST(C1619:C1718,D1619:D1718)</f>
        <v>1.6108588252222058</v>
      </c>
      <c r="G1719" s="2">
        <v>-43.348674274073886</v>
      </c>
      <c r="H1719" s="2">
        <f t="shared" si="363"/>
        <v>179.34107933290753</v>
      </c>
      <c r="I1719" s="4">
        <f t="shared" si="364"/>
        <v>6.942605572643451E-2</v>
      </c>
      <c r="J1719" t="str">
        <f>_xlfn.IFS(I1719&gt;Backtesting!$H$15,IF(OR(J1718=$J$3,J1718=$J$5),$J$5,$J$3),I1719&lt;-Backtesting!$H$15,IF(OR(J1718=$J$4,J1718=$J$5),$J$5,$J$4),TRUE,IF(OR(J1718=$J$7,J1718=$J$6),$J$7,$J$6))</f>
        <v>Do nothing</v>
      </c>
      <c r="K1719" t="str">
        <f t="shared" si="365"/>
        <v>Null</v>
      </c>
      <c r="L1719" t="str">
        <f t="shared" si="366"/>
        <v>Null</v>
      </c>
      <c r="M1719" s="7">
        <f t="shared" si="369"/>
        <v>0</v>
      </c>
      <c r="N1719" s="7">
        <f t="shared" si="370"/>
        <v>0</v>
      </c>
      <c r="O1719" s="10">
        <f t="shared" si="371"/>
        <v>0</v>
      </c>
      <c r="P1719" s="4">
        <f t="shared" si="367"/>
        <v>94.841240333333232</v>
      </c>
      <c r="Q1719" s="19">
        <f t="shared" si="372"/>
        <v>94.841240333333232</v>
      </c>
      <c r="R1719" s="2">
        <f t="shared" si="373"/>
        <v>0</v>
      </c>
      <c r="S1719" s="2">
        <f t="shared" si="374"/>
        <v>0</v>
      </c>
      <c r="T1719" s="19">
        <f t="shared" si="375"/>
        <v>94.841240333333232</v>
      </c>
      <c r="U1719" s="19">
        <f t="shared" si="368"/>
        <v>0</v>
      </c>
      <c r="V1719">
        <f t="shared" si="361"/>
        <v>2017</v>
      </c>
    </row>
    <row r="1720" spans="1:22" x14ac:dyDescent="0.25">
      <c r="A1720" s="5">
        <v>1718</v>
      </c>
      <c r="B1720" s="1">
        <v>42751</v>
      </c>
      <c r="C1720" s="2">
        <v>174.292023</v>
      </c>
      <c r="D1720" s="2">
        <v>137.79837000000001</v>
      </c>
      <c r="E1720" s="9">
        <f t="shared" si="362"/>
        <v>-4.2408530435180012</v>
      </c>
      <c r="F1720" s="2">
        <f t="array" ref="F1720:G1720">LINEST(C1620:C1719,D1620:D1719)</f>
        <v>1.6002620762137167</v>
      </c>
      <c r="G1720" s="2">
        <v>-41.980629631547941</v>
      </c>
      <c r="H1720" s="2">
        <f t="shared" si="363"/>
        <v>178.532876043518</v>
      </c>
      <c r="I1720" s="4">
        <f t="shared" si="364"/>
        <v>-0.32063328252314632</v>
      </c>
      <c r="J1720" t="str">
        <f>_xlfn.IFS(I1720&gt;Backtesting!$H$15,IF(OR(J1719=$J$3,J1719=$J$5),$J$5,$J$3),I1720&lt;-Backtesting!$H$15,IF(OR(J1719=$J$4,J1719=$J$5),$J$5,$J$4),TRUE,IF(OR(J1719=$J$7,J1719=$J$6),$J$7,$J$6))</f>
        <v>Do nothing</v>
      </c>
      <c r="K1720" t="str">
        <f t="shared" si="365"/>
        <v>Null</v>
      </c>
      <c r="L1720" t="str">
        <f t="shared" si="366"/>
        <v>Null</v>
      </c>
      <c r="M1720" s="7">
        <f t="shared" si="369"/>
        <v>0</v>
      </c>
      <c r="N1720" s="7">
        <f t="shared" si="370"/>
        <v>0</v>
      </c>
      <c r="O1720" s="10">
        <f t="shared" si="371"/>
        <v>0</v>
      </c>
      <c r="P1720" s="4">
        <f t="shared" si="367"/>
        <v>94.841240333333232</v>
      </c>
      <c r="Q1720" s="19">
        <f t="shared" si="372"/>
        <v>94.841240333333232</v>
      </c>
      <c r="R1720" s="2">
        <f t="shared" si="373"/>
        <v>0</v>
      </c>
      <c r="S1720" s="2">
        <f t="shared" si="374"/>
        <v>0</v>
      </c>
      <c r="T1720" s="19">
        <f t="shared" si="375"/>
        <v>94.841240333333232</v>
      </c>
      <c r="U1720" s="19">
        <f t="shared" si="368"/>
        <v>0</v>
      </c>
      <c r="V1720">
        <f t="shared" si="361"/>
        <v>2017</v>
      </c>
    </row>
    <row r="1721" spans="1:22" x14ac:dyDescent="0.25">
      <c r="A1721" s="5">
        <v>1719</v>
      </c>
      <c r="B1721" s="1">
        <v>42752</v>
      </c>
      <c r="C1721" s="2">
        <v>173.82221999999999</v>
      </c>
      <c r="D1721" s="2">
        <v>137.79837000000001</v>
      </c>
      <c r="E1721" s="9">
        <f t="shared" si="362"/>
        <v>-4.525202488185414</v>
      </c>
      <c r="F1721" s="2">
        <f t="array" ref="F1721:G1721">LINEST(C1621:C1720,D1621:D1720)</f>
        <v>1.5799453443683062</v>
      </c>
      <c r="G1721" s="2">
        <v>-39.366470654855874</v>
      </c>
      <c r="H1721" s="2">
        <f t="shared" si="363"/>
        <v>178.3474224881854</v>
      </c>
      <c r="I1721" s="4">
        <f t="shared" si="364"/>
        <v>-0.36459428827161339</v>
      </c>
      <c r="J1721" t="str">
        <f>_xlfn.IFS(I1721&gt;Backtesting!$H$15,IF(OR(J1720=$J$3,J1720=$J$5),$J$5,$J$3),I1721&lt;-Backtesting!$H$15,IF(OR(J1720=$J$4,J1720=$J$5),$J$5,$J$4),TRUE,IF(OR(J1720=$J$7,J1720=$J$6),$J$7,$J$6))</f>
        <v>Do nothing</v>
      </c>
      <c r="K1721" t="str">
        <f t="shared" si="365"/>
        <v>Null</v>
      </c>
      <c r="L1721" t="str">
        <f t="shared" si="366"/>
        <v>Null</v>
      </c>
      <c r="M1721" s="7">
        <f t="shared" si="369"/>
        <v>0</v>
      </c>
      <c r="N1721" s="7">
        <f t="shared" si="370"/>
        <v>0</v>
      </c>
      <c r="O1721" s="10">
        <f t="shared" si="371"/>
        <v>0</v>
      </c>
      <c r="P1721" s="4">
        <f t="shared" si="367"/>
        <v>94.841240333333232</v>
      </c>
      <c r="Q1721" s="19">
        <f t="shared" si="372"/>
        <v>94.841240333333232</v>
      </c>
      <c r="R1721" s="2">
        <f t="shared" si="373"/>
        <v>0</v>
      </c>
      <c r="S1721" s="2">
        <f t="shared" si="374"/>
        <v>0</v>
      </c>
      <c r="T1721" s="19">
        <f t="shared" si="375"/>
        <v>94.841240333333232</v>
      </c>
      <c r="U1721" s="19">
        <f t="shared" si="368"/>
        <v>0</v>
      </c>
      <c r="V1721">
        <f t="shared" si="361"/>
        <v>2017</v>
      </c>
    </row>
    <row r="1722" spans="1:22" x14ac:dyDescent="0.25">
      <c r="A1722" s="5">
        <v>1720</v>
      </c>
      <c r="B1722" s="1">
        <v>42753</v>
      </c>
      <c r="C1722" s="2">
        <v>173.82221999999999</v>
      </c>
      <c r="D1722" s="2">
        <v>138.687378</v>
      </c>
      <c r="E1722" s="9">
        <f t="shared" si="362"/>
        <v>-5.6676202812912777</v>
      </c>
      <c r="F1722" s="2">
        <f t="array" ref="F1722:G1722">LINEST(C1622:C1721,D1622:D1721)</f>
        <v>1.5533051918576661</v>
      </c>
      <c r="G1722" s="2">
        <v>-35.933984011235395</v>
      </c>
      <c r="H1722" s="2">
        <f t="shared" si="363"/>
        <v>179.48984028129127</v>
      </c>
      <c r="I1722" s="4">
        <f t="shared" si="364"/>
        <v>-0.58160012630203672</v>
      </c>
      <c r="J1722" t="str">
        <f>_xlfn.IFS(I1722&gt;Backtesting!$H$15,IF(OR(J1721=$J$3,J1721=$J$5),$J$5,$J$3),I1722&lt;-Backtesting!$H$15,IF(OR(J1721=$J$4,J1721=$J$5),$J$5,$J$4),TRUE,IF(OR(J1721=$J$7,J1721=$J$6),$J$7,$J$6))</f>
        <v>Do nothing</v>
      </c>
      <c r="K1722" t="str">
        <f t="shared" si="365"/>
        <v>Null</v>
      </c>
      <c r="L1722" t="str">
        <f t="shared" si="366"/>
        <v>Null</v>
      </c>
      <c r="M1722" s="7">
        <f t="shared" si="369"/>
        <v>0</v>
      </c>
      <c r="N1722" s="7">
        <f t="shared" si="370"/>
        <v>0</v>
      </c>
      <c r="O1722" s="10">
        <f t="shared" si="371"/>
        <v>0</v>
      </c>
      <c r="P1722" s="4">
        <f t="shared" si="367"/>
        <v>94.841240333333232</v>
      </c>
      <c r="Q1722" s="19">
        <f t="shared" si="372"/>
        <v>94.841240333333232</v>
      </c>
      <c r="R1722" s="2">
        <f t="shared" si="373"/>
        <v>0</v>
      </c>
      <c r="S1722" s="2">
        <f t="shared" si="374"/>
        <v>0</v>
      </c>
      <c r="T1722" s="19">
        <f t="shared" si="375"/>
        <v>94.841240333333232</v>
      </c>
      <c r="U1722" s="19">
        <f t="shared" si="368"/>
        <v>0</v>
      </c>
      <c r="V1722">
        <f t="shared" si="361"/>
        <v>2017</v>
      </c>
    </row>
    <row r="1723" spans="1:22" x14ac:dyDescent="0.25">
      <c r="A1723" s="5">
        <v>1721</v>
      </c>
      <c r="B1723" s="1">
        <v>42754</v>
      </c>
      <c r="C1723" s="2">
        <v>171.00349399999999</v>
      </c>
      <c r="D1723" s="2">
        <v>137.79837000000001</v>
      </c>
      <c r="E1723" s="9">
        <f t="shared" si="362"/>
        <v>-6.8151972402339425</v>
      </c>
      <c r="F1723" s="2">
        <f t="array" ref="F1723:G1723">LINEST(C1623:C1722,D1623:D1722)</f>
        <v>1.5208084902285044</v>
      </c>
      <c r="G1723" s="2">
        <v>-31.746239795414908</v>
      </c>
      <c r="H1723" s="2">
        <f t="shared" si="363"/>
        <v>177.81869124023393</v>
      </c>
      <c r="I1723" s="4">
        <f t="shared" si="364"/>
        <v>-0.80149699950677922</v>
      </c>
      <c r="J1723" t="str">
        <f>_xlfn.IFS(I1723&gt;Backtesting!$H$15,IF(OR(J1722=$J$3,J1722=$J$5),$J$5,$J$3),I1723&lt;-Backtesting!$H$15,IF(OR(J1722=$J$4,J1722=$J$5),$J$5,$J$4),TRUE,IF(OR(J1722=$J$7,J1722=$J$6),$J$7,$J$6))</f>
        <v>Do nothing</v>
      </c>
      <c r="K1723" t="str">
        <f t="shared" si="365"/>
        <v>Null</v>
      </c>
      <c r="L1723" t="str">
        <f t="shared" si="366"/>
        <v>Null</v>
      </c>
      <c r="M1723" s="7">
        <f t="shared" si="369"/>
        <v>0</v>
      </c>
      <c r="N1723" s="7">
        <f t="shared" si="370"/>
        <v>0</v>
      </c>
      <c r="O1723" s="10">
        <f t="shared" si="371"/>
        <v>0</v>
      </c>
      <c r="P1723" s="4">
        <f t="shared" si="367"/>
        <v>94.841240333333232</v>
      </c>
      <c r="Q1723" s="19">
        <f t="shared" si="372"/>
        <v>94.841240333333232</v>
      </c>
      <c r="R1723" s="2">
        <f t="shared" si="373"/>
        <v>0</v>
      </c>
      <c r="S1723" s="2">
        <f t="shared" si="374"/>
        <v>0</v>
      </c>
      <c r="T1723" s="19">
        <f t="shared" si="375"/>
        <v>94.841240333333232</v>
      </c>
      <c r="U1723" s="19">
        <f t="shared" si="368"/>
        <v>0</v>
      </c>
      <c r="V1723">
        <f t="shared" si="361"/>
        <v>2017</v>
      </c>
    </row>
    <row r="1724" spans="1:22" x14ac:dyDescent="0.25">
      <c r="A1724" s="5">
        <v>1722</v>
      </c>
      <c r="B1724" s="1">
        <v>42755</v>
      </c>
      <c r="C1724" s="2">
        <v>172.88262900000001</v>
      </c>
      <c r="D1724" s="2">
        <v>133.797775</v>
      </c>
      <c r="E1724" s="9">
        <f t="shared" si="362"/>
        <v>1.3306244442221953</v>
      </c>
      <c r="F1724" s="2">
        <f t="array" ref="F1724:G1724">LINEST(C1624:C1723,D1624:D1723)</f>
        <v>1.4833467985153972</v>
      </c>
      <c r="G1724" s="2">
        <v>-26.916496638955635</v>
      </c>
      <c r="H1724" s="2">
        <f t="shared" si="363"/>
        <v>171.55200455577781</v>
      </c>
      <c r="I1724" s="4">
        <f t="shared" si="364"/>
        <v>0.89949588015401949</v>
      </c>
      <c r="J1724" t="str">
        <f>_xlfn.IFS(I1724&gt;Backtesting!$H$15,IF(OR(J1723=$J$3,J1723=$J$5),$J$5,$J$3),I1724&lt;-Backtesting!$H$15,IF(OR(J1723=$J$4,J1723=$J$5),$J$5,$J$4),TRUE,IF(OR(J1723=$J$7,J1723=$J$6),$J$7,$J$6))</f>
        <v>Do nothing</v>
      </c>
      <c r="K1724" t="str">
        <f t="shared" si="365"/>
        <v>Null</v>
      </c>
      <c r="L1724" t="str">
        <f t="shared" si="366"/>
        <v>Null</v>
      </c>
      <c r="M1724" s="7">
        <f t="shared" si="369"/>
        <v>0</v>
      </c>
      <c r="N1724" s="7">
        <f t="shared" si="370"/>
        <v>0</v>
      </c>
      <c r="O1724" s="10">
        <f t="shared" si="371"/>
        <v>0</v>
      </c>
      <c r="P1724" s="4">
        <f t="shared" si="367"/>
        <v>94.841240333333232</v>
      </c>
      <c r="Q1724" s="19">
        <f t="shared" si="372"/>
        <v>94.841240333333232</v>
      </c>
      <c r="R1724" s="2">
        <f t="shared" si="373"/>
        <v>0</v>
      </c>
      <c r="S1724" s="2">
        <f t="shared" si="374"/>
        <v>0</v>
      </c>
      <c r="T1724" s="19">
        <f t="shared" si="375"/>
        <v>94.841240333333232</v>
      </c>
      <c r="U1724" s="19">
        <f t="shared" si="368"/>
        <v>0</v>
      </c>
      <c r="V1724">
        <f t="shared" si="361"/>
        <v>2017</v>
      </c>
    </row>
    <row r="1725" spans="1:22" x14ac:dyDescent="0.25">
      <c r="A1725" s="5">
        <v>1723</v>
      </c>
      <c r="B1725" s="1">
        <v>42758</v>
      </c>
      <c r="C1725" s="2">
        <v>174.76181</v>
      </c>
      <c r="D1725" s="2">
        <v>133.797775</v>
      </c>
      <c r="E1725" s="9">
        <f t="shared" si="362"/>
        <v>3.2648036183391582</v>
      </c>
      <c r="F1725" s="2">
        <f t="array" ref="F1725:G1725">LINEST(C1625:C1724,D1625:D1724)</f>
        <v>1.4703927935301777</v>
      </c>
      <c r="G1725" s="2">
        <v>-25.238277768711328</v>
      </c>
      <c r="H1725" s="2">
        <f t="shared" si="363"/>
        <v>171.49700638166084</v>
      </c>
      <c r="I1725" s="4">
        <f t="shared" si="364"/>
        <v>1.3095478773353209</v>
      </c>
      <c r="J1725" t="str">
        <f>_xlfn.IFS(I1725&gt;Backtesting!$H$15,IF(OR(J1724=$J$3,J1724=$J$5),$J$5,$J$3),I1725&lt;-Backtesting!$H$15,IF(OR(J1724=$J$4,J1724=$J$5),$J$5,$J$4),TRUE,IF(OR(J1724=$J$7,J1724=$J$6),$J$7,$J$6))</f>
        <v>Do nothing</v>
      </c>
      <c r="K1725" t="str">
        <f t="shared" si="365"/>
        <v>Null</v>
      </c>
      <c r="L1725" t="str">
        <f t="shared" si="366"/>
        <v>Null</v>
      </c>
      <c r="M1725" s="7">
        <f t="shared" si="369"/>
        <v>0</v>
      </c>
      <c r="N1725" s="7">
        <f t="shared" si="370"/>
        <v>0</v>
      </c>
      <c r="O1725" s="10">
        <f t="shared" si="371"/>
        <v>0</v>
      </c>
      <c r="P1725" s="4">
        <f t="shared" si="367"/>
        <v>94.841240333333232</v>
      </c>
      <c r="Q1725" s="19">
        <f t="shared" si="372"/>
        <v>94.841240333333232</v>
      </c>
      <c r="R1725" s="2">
        <f t="shared" si="373"/>
        <v>0</v>
      </c>
      <c r="S1725" s="2">
        <f t="shared" si="374"/>
        <v>0</v>
      </c>
      <c r="T1725" s="19">
        <f t="shared" si="375"/>
        <v>94.841240333333232</v>
      </c>
      <c r="U1725" s="19">
        <f t="shared" si="368"/>
        <v>0</v>
      </c>
      <c r="V1725">
        <f t="shared" si="361"/>
        <v>2017</v>
      </c>
    </row>
    <row r="1726" spans="1:22" x14ac:dyDescent="0.25">
      <c r="A1726" s="5">
        <v>1724</v>
      </c>
      <c r="B1726" s="1">
        <v>42759</v>
      </c>
      <c r="C1726" s="2">
        <v>175.70137</v>
      </c>
      <c r="D1726" s="2">
        <v>133.797775</v>
      </c>
      <c r="E1726" s="9">
        <f t="shared" si="362"/>
        <v>4.2217322123323413</v>
      </c>
      <c r="F1726" s="2">
        <f t="array" ref="F1726:G1726">LINEST(C1626:C1725,D1626:D1725)</f>
        <v>1.4591691781916969</v>
      </c>
      <c r="G1726" s="2">
        <v>-23.753951602959916</v>
      </c>
      <c r="H1726" s="2">
        <f t="shared" si="363"/>
        <v>171.47963778766766</v>
      </c>
      <c r="I1726" s="4">
        <f t="shared" si="364"/>
        <v>1.5035389698164898</v>
      </c>
      <c r="J1726" t="str">
        <f>_xlfn.IFS(I1726&gt;Backtesting!$H$15,IF(OR(J1725=$J$3,J1725=$J$5),$J$5,$J$3),I1726&lt;-Backtesting!$H$15,IF(OR(J1725=$J$4,J1725=$J$5),$J$5,$J$4),TRUE,IF(OR(J1725=$J$7,J1725=$J$6),$J$7,$J$6))</f>
        <v>Do nothing</v>
      </c>
      <c r="K1726" t="str">
        <f t="shared" si="365"/>
        <v>Null</v>
      </c>
      <c r="L1726" t="str">
        <f t="shared" si="366"/>
        <v>Null</v>
      </c>
      <c r="M1726" s="7">
        <f t="shared" si="369"/>
        <v>0</v>
      </c>
      <c r="N1726" s="7">
        <f t="shared" si="370"/>
        <v>0</v>
      </c>
      <c r="O1726" s="10">
        <f t="shared" si="371"/>
        <v>0</v>
      </c>
      <c r="P1726" s="4">
        <f t="shared" si="367"/>
        <v>94.841240333333232</v>
      </c>
      <c r="Q1726" s="19">
        <f t="shared" si="372"/>
        <v>94.841240333333232</v>
      </c>
      <c r="R1726" s="2">
        <f t="shared" si="373"/>
        <v>0</v>
      </c>
      <c r="S1726" s="2">
        <f t="shared" si="374"/>
        <v>0</v>
      </c>
      <c r="T1726" s="19">
        <f t="shared" si="375"/>
        <v>94.841240333333232</v>
      </c>
      <c r="U1726" s="19">
        <f t="shared" si="368"/>
        <v>0</v>
      </c>
      <c r="V1726">
        <f t="shared" si="361"/>
        <v>2017</v>
      </c>
    </row>
    <row r="1727" spans="1:22" x14ac:dyDescent="0.25">
      <c r="A1727" s="5">
        <v>1725</v>
      </c>
      <c r="B1727" s="1">
        <v>42760</v>
      </c>
      <c r="C1727" s="2">
        <v>179.45970199999999</v>
      </c>
      <c r="D1727" s="2">
        <v>135.13130200000001</v>
      </c>
      <c r="E1727" s="9">
        <f t="shared" si="362"/>
        <v>6.0609295637791547</v>
      </c>
      <c r="F1727" s="2">
        <f t="array" ref="F1727:G1727">LINEST(C1627:C1726,D1627:D1726)</f>
        <v>1.4478285172825192</v>
      </c>
      <c r="G1727" s="2">
        <v>-22.248180176895488</v>
      </c>
      <c r="H1727" s="2">
        <f t="shared" si="363"/>
        <v>173.39877243622084</v>
      </c>
      <c r="I1727" s="4">
        <f t="shared" si="364"/>
        <v>1.8716274616965332</v>
      </c>
      <c r="J1727" t="str">
        <f>_xlfn.IFS(I1727&gt;Backtesting!$H$15,IF(OR(J1726=$J$3,J1726=$J$5),$J$5,$J$3),I1727&lt;-Backtesting!$H$15,IF(OR(J1726=$J$4,J1726=$J$5),$J$5,$J$4),TRUE,IF(OR(J1726=$J$7,J1726=$J$6),$J$7,$J$6))</f>
        <v>Do nothing</v>
      </c>
      <c r="K1727" t="str">
        <f t="shared" si="365"/>
        <v>Null</v>
      </c>
      <c r="L1727" t="str">
        <f t="shared" si="366"/>
        <v>Null</v>
      </c>
      <c r="M1727" s="7">
        <f t="shared" si="369"/>
        <v>0</v>
      </c>
      <c r="N1727" s="7">
        <f t="shared" si="370"/>
        <v>0</v>
      </c>
      <c r="O1727" s="10">
        <f t="shared" si="371"/>
        <v>0</v>
      </c>
      <c r="P1727" s="4">
        <f t="shared" si="367"/>
        <v>94.841240333333232</v>
      </c>
      <c r="Q1727" s="19">
        <f t="shared" si="372"/>
        <v>94.841240333333232</v>
      </c>
      <c r="R1727" s="2">
        <f t="shared" si="373"/>
        <v>0</v>
      </c>
      <c r="S1727" s="2">
        <f t="shared" si="374"/>
        <v>0</v>
      </c>
      <c r="T1727" s="19">
        <f t="shared" si="375"/>
        <v>94.841240333333232</v>
      </c>
      <c r="U1727" s="19">
        <f t="shared" si="368"/>
        <v>0</v>
      </c>
      <c r="V1727">
        <f t="shared" si="361"/>
        <v>2017</v>
      </c>
    </row>
    <row r="1728" spans="1:22" x14ac:dyDescent="0.25">
      <c r="A1728" s="5">
        <v>1726</v>
      </c>
      <c r="B1728" s="1">
        <v>42761</v>
      </c>
      <c r="C1728" s="2">
        <v>178.52011100000001</v>
      </c>
      <c r="D1728" s="2">
        <v>136.464844</v>
      </c>
      <c r="E1728" s="9">
        <f t="shared" si="362"/>
        <v>3.1872014686597083</v>
      </c>
      <c r="F1728" s="2">
        <f t="array" ref="F1728:G1728">LINEST(C1628:C1727,D1628:D1727)</f>
        <v>1.4422571693721891</v>
      </c>
      <c r="G1728" s="2">
        <v>-21.484490094917049</v>
      </c>
      <c r="H1728" s="2">
        <f t="shared" si="363"/>
        <v>175.33290953134031</v>
      </c>
      <c r="I1728" s="4">
        <f t="shared" si="364"/>
        <v>1.2562591064115378</v>
      </c>
      <c r="J1728" t="str">
        <f>_xlfn.IFS(I1728&gt;Backtesting!$H$15,IF(OR(J1727=$J$3,J1727=$J$5),$J$5,$J$3),I1728&lt;-Backtesting!$H$15,IF(OR(J1727=$J$4,J1727=$J$5),$J$5,$J$4),TRUE,IF(OR(J1727=$J$7,J1727=$J$6),$J$7,$J$6))</f>
        <v>Do nothing</v>
      </c>
      <c r="K1728" t="str">
        <f t="shared" si="365"/>
        <v>Null</v>
      </c>
      <c r="L1728" t="str">
        <f t="shared" si="366"/>
        <v>Null</v>
      </c>
      <c r="M1728" s="7">
        <f t="shared" si="369"/>
        <v>0</v>
      </c>
      <c r="N1728" s="7">
        <f t="shared" si="370"/>
        <v>0</v>
      </c>
      <c r="O1728" s="10">
        <f t="shared" si="371"/>
        <v>0</v>
      </c>
      <c r="P1728" s="4">
        <f t="shared" si="367"/>
        <v>94.841240333333232</v>
      </c>
      <c r="Q1728" s="19">
        <f t="shared" si="372"/>
        <v>94.841240333333232</v>
      </c>
      <c r="R1728" s="2">
        <f t="shared" si="373"/>
        <v>0</v>
      </c>
      <c r="S1728" s="2">
        <f t="shared" si="374"/>
        <v>0</v>
      </c>
      <c r="T1728" s="19">
        <f t="shared" si="375"/>
        <v>94.841240333333232</v>
      </c>
      <c r="U1728" s="19">
        <f t="shared" si="368"/>
        <v>0</v>
      </c>
      <c r="V1728">
        <f t="shared" si="361"/>
        <v>2017</v>
      </c>
    </row>
    <row r="1729" spans="1:22" x14ac:dyDescent="0.25">
      <c r="A1729" s="5">
        <v>1727</v>
      </c>
      <c r="B1729" s="1">
        <v>42762</v>
      </c>
      <c r="C1729" s="2">
        <v>176.17117300000001</v>
      </c>
      <c r="D1729" s="2">
        <v>135.575806</v>
      </c>
      <c r="E1729" s="9">
        <f t="shared" si="362"/>
        <v>2.156274349455515</v>
      </c>
      <c r="F1729" s="2">
        <f t="array" ref="F1729:G1729">LINEST(C1629:C1728,D1629:D1728)</f>
        <v>1.4331953600643252</v>
      </c>
      <c r="G1729" s="2">
        <v>-20.291717445636607</v>
      </c>
      <c r="H1729" s="2">
        <f t="shared" si="363"/>
        <v>174.0148986505445</v>
      </c>
      <c r="I1729" s="4">
        <f t="shared" si="364"/>
        <v>1.0415553437057719</v>
      </c>
      <c r="J1729" t="str">
        <f>_xlfn.IFS(I1729&gt;Backtesting!$H$15,IF(OR(J1728=$J$3,J1728=$J$5),$J$5,$J$3),I1729&lt;-Backtesting!$H$15,IF(OR(J1728=$J$4,J1728=$J$5),$J$5,$J$4),TRUE,IF(OR(J1728=$J$7,J1728=$J$6),$J$7,$J$6))</f>
        <v>Do nothing</v>
      </c>
      <c r="K1729" t="str">
        <f t="shared" si="365"/>
        <v>Null</v>
      </c>
      <c r="L1729" t="str">
        <f t="shared" si="366"/>
        <v>Null</v>
      </c>
      <c r="M1729" s="7">
        <f t="shared" si="369"/>
        <v>0</v>
      </c>
      <c r="N1729" s="7">
        <f t="shared" si="370"/>
        <v>0</v>
      </c>
      <c r="O1729" s="10">
        <f t="shared" si="371"/>
        <v>0</v>
      </c>
      <c r="P1729" s="4">
        <f t="shared" si="367"/>
        <v>94.841240333333232</v>
      </c>
      <c r="Q1729" s="19">
        <f t="shared" si="372"/>
        <v>94.841240333333232</v>
      </c>
      <c r="R1729" s="2">
        <f t="shared" si="373"/>
        <v>0</v>
      </c>
      <c r="S1729" s="2">
        <f t="shared" si="374"/>
        <v>0</v>
      </c>
      <c r="T1729" s="19">
        <f t="shared" si="375"/>
        <v>94.841240333333232</v>
      </c>
      <c r="U1729" s="19">
        <f t="shared" si="368"/>
        <v>0</v>
      </c>
      <c r="V1729">
        <f t="shared" si="361"/>
        <v>2017</v>
      </c>
    </row>
    <row r="1730" spans="1:22" x14ac:dyDescent="0.25">
      <c r="A1730" s="5">
        <v>1728</v>
      </c>
      <c r="B1730" s="1">
        <v>42765</v>
      </c>
      <c r="C1730" s="2">
        <v>177.58055100000001</v>
      </c>
      <c r="D1730" s="2">
        <v>135.575806</v>
      </c>
      <c r="E1730" s="9">
        <f t="shared" si="362"/>
        <v>3.6617213627897627</v>
      </c>
      <c r="F1730" s="2">
        <f t="array" ref="F1730:G1730">LINEST(C1630:C1729,D1630:D1729)</f>
        <v>1.4135313200350408</v>
      </c>
      <c r="G1730" s="2">
        <v>-17.721818382784363</v>
      </c>
      <c r="H1730" s="2">
        <f t="shared" si="363"/>
        <v>173.91882963721025</v>
      </c>
      <c r="I1730" s="4">
        <f t="shared" si="364"/>
        <v>1.3522745831362177</v>
      </c>
      <c r="J1730" t="str">
        <f>_xlfn.IFS(I1730&gt;Backtesting!$H$15,IF(OR(J1729=$J$3,J1729=$J$5),$J$5,$J$3),I1730&lt;-Backtesting!$H$15,IF(OR(J1729=$J$4,J1729=$J$5),$J$5,$J$4),TRUE,IF(OR(J1729=$J$7,J1729=$J$6),$J$7,$J$6))</f>
        <v>Do nothing</v>
      </c>
      <c r="K1730" t="str">
        <f t="shared" si="365"/>
        <v>Null</v>
      </c>
      <c r="L1730" t="str">
        <f t="shared" si="366"/>
        <v>Null</v>
      </c>
      <c r="M1730" s="7">
        <f t="shared" si="369"/>
        <v>0</v>
      </c>
      <c r="N1730" s="7">
        <f t="shared" si="370"/>
        <v>0</v>
      </c>
      <c r="O1730" s="10">
        <f t="shared" si="371"/>
        <v>0</v>
      </c>
      <c r="P1730" s="4">
        <f t="shared" si="367"/>
        <v>94.841240333333232</v>
      </c>
      <c r="Q1730" s="19">
        <f t="shared" si="372"/>
        <v>94.841240333333232</v>
      </c>
      <c r="R1730" s="2">
        <f t="shared" si="373"/>
        <v>0</v>
      </c>
      <c r="S1730" s="2">
        <f t="shared" si="374"/>
        <v>0</v>
      </c>
      <c r="T1730" s="19">
        <f t="shared" si="375"/>
        <v>94.841240333333232</v>
      </c>
      <c r="U1730" s="19">
        <f t="shared" si="368"/>
        <v>0</v>
      </c>
      <c r="V1730">
        <f t="shared" si="361"/>
        <v>2017</v>
      </c>
    </row>
    <row r="1731" spans="1:22" x14ac:dyDescent="0.25">
      <c r="A1731" s="5">
        <v>1729</v>
      </c>
      <c r="B1731" s="1">
        <v>42766</v>
      </c>
      <c r="C1731" s="2">
        <v>177.110748</v>
      </c>
      <c r="D1731" s="2">
        <v>134.242279</v>
      </c>
      <c r="E1731" s="9">
        <f t="shared" si="362"/>
        <v>5.0824135238675012</v>
      </c>
      <c r="F1731" s="2">
        <f t="array" ref="F1731:G1731">LINEST(C1631:C1730,D1631:D1730)</f>
        <v>1.4094375489280799</v>
      </c>
      <c r="G1731" s="2">
        <v>-17.177774200146956</v>
      </c>
      <c r="H1731" s="2">
        <f t="shared" si="363"/>
        <v>172.0283344761325</v>
      </c>
      <c r="I1731" s="4">
        <f t="shared" si="364"/>
        <v>1.6264841841419109</v>
      </c>
      <c r="J1731" t="str">
        <f>_xlfn.IFS(I1731&gt;Backtesting!$H$15,IF(OR(J1730=$J$3,J1730=$J$5),$J$5,$J$3),I1731&lt;-Backtesting!$H$15,IF(OR(J1730=$J$4,J1730=$J$5),$J$5,$J$4),TRUE,IF(OR(J1730=$J$7,J1730=$J$6),$J$7,$J$6))</f>
        <v>Do nothing</v>
      </c>
      <c r="K1731" t="str">
        <f t="shared" si="365"/>
        <v>Null</v>
      </c>
      <c r="L1731" t="str">
        <f t="shared" si="366"/>
        <v>Null</v>
      </c>
      <c r="M1731" s="7">
        <f t="shared" si="369"/>
        <v>0</v>
      </c>
      <c r="N1731" s="7">
        <f t="shared" si="370"/>
        <v>0</v>
      </c>
      <c r="O1731" s="10">
        <f t="shared" si="371"/>
        <v>0</v>
      </c>
      <c r="P1731" s="4">
        <f t="shared" si="367"/>
        <v>94.841240333333232</v>
      </c>
      <c r="Q1731" s="19">
        <f t="shared" si="372"/>
        <v>94.841240333333232</v>
      </c>
      <c r="R1731" s="2">
        <f t="shared" si="373"/>
        <v>0</v>
      </c>
      <c r="S1731" s="2">
        <f t="shared" si="374"/>
        <v>0</v>
      </c>
      <c r="T1731" s="19">
        <f t="shared" si="375"/>
        <v>94.841240333333232</v>
      </c>
      <c r="U1731" s="19">
        <f t="shared" si="368"/>
        <v>0</v>
      </c>
      <c r="V1731">
        <f t="shared" si="361"/>
        <v>2017</v>
      </c>
    </row>
    <row r="1732" spans="1:22" x14ac:dyDescent="0.25">
      <c r="A1732" s="5">
        <v>1730</v>
      </c>
      <c r="B1732" s="1">
        <v>42767</v>
      </c>
      <c r="C1732" s="2">
        <v>179.45970199999999</v>
      </c>
      <c r="D1732" s="2">
        <v>135.13130200000001</v>
      </c>
      <c r="E1732" s="9">
        <f t="shared" si="362"/>
        <v>6.1825861299008125</v>
      </c>
      <c r="F1732" s="2">
        <f t="array" ref="F1732:G1732">LINEST(C1632:C1731,D1632:D1731)</f>
        <v>1.4100273578368359</v>
      </c>
      <c r="G1732" s="2">
        <v>-17.261716850012363</v>
      </c>
      <c r="H1732" s="2">
        <f t="shared" si="363"/>
        <v>173.27711587009918</v>
      </c>
      <c r="I1732" s="4">
        <f t="shared" si="364"/>
        <v>1.8300320480119876</v>
      </c>
      <c r="J1732" t="str">
        <f>_xlfn.IFS(I1732&gt;Backtesting!$H$15,IF(OR(J1731=$J$3,J1731=$J$5),$J$5,$J$3),I1732&lt;-Backtesting!$H$15,IF(OR(J1731=$J$4,J1731=$J$5),$J$5,$J$4),TRUE,IF(OR(J1731=$J$7,J1731=$J$6),$J$7,$J$6))</f>
        <v>Do nothing</v>
      </c>
      <c r="K1732" t="str">
        <f t="shared" si="365"/>
        <v>Null</v>
      </c>
      <c r="L1732" t="str">
        <f t="shared" si="366"/>
        <v>Null</v>
      </c>
      <c r="M1732" s="7">
        <f t="shared" si="369"/>
        <v>0</v>
      </c>
      <c r="N1732" s="7">
        <f t="shared" si="370"/>
        <v>0</v>
      </c>
      <c r="O1732" s="10">
        <f t="shared" si="371"/>
        <v>0</v>
      </c>
      <c r="P1732" s="4">
        <f t="shared" si="367"/>
        <v>94.841240333333232</v>
      </c>
      <c r="Q1732" s="19">
        <f t="shared" si="372"/>
        <v>94.841240333333232</v>
      </c>
      <c r="R1732" s="2">
        <f t="shared" si="373"/>
        <v>0</v>
      </c>
      <c r="S1732" s="2">
        <f t="shared" si="374"/>
        <v>0</v>
      </c>
      <c r="T1732" s="19">
        <f t="shared" si="375"/>
        <v>94.841240333333232</v>
      </c>
      <c r="U1732" s="19">
        <f t="shared" si="368"/>
        <v>0</v>
      </c>
      <c r="V1732">
        <f t="shared" ref="V1732:V1795" si="376">YEAR(B1732)</f>
        <v>2017</v>
      </c>
    </row>
    <row r="1733" spans="1:22" x14ac:dyDescent="0.25">
      <c r="A1733" s="5">
        <v>1731</v>
      </c>
      <c r="B1733" s="1">
        <v>42768</v>
      </c>
      <c r="C1733" s="2">
        <v>178.05033900000001</v>
      </c>
      <c r="D1733" s="2">
        <v>134.242279</v>
      </c>
      <c r="E1733" s="9">
        <f t="shared" si="362"/>
        <v>6.023032260425822</v>
      </c>
      <c r="F1733" s="2">
        <f t="array" ref="F1733:G1733">LINEST(C1633:C1732,D1633:D1732)</f>
        <v>1.4215026916384532</v>
      </c>
      <c r="G1733" s="2">
        <v>-18.798454190606009</v>
      </c>
      <c r="H1733" s="2">
        <f t="shared" si="363"/>
        <v>172.02730673957419</v>
      </c>
      <c r="I1733" s="4">
        <f t="shared" si="364"/>
        <v>1.7869824308852971</v>
      </c>
      <c r="J1733" t="str">
        <f>_xlfn.IFS(I1733&gt;Backtesting!$H$15,IF(OR(J1732=$J$3,J1732=$J$5),$J$5,$J$3),I1733&lt;-Backtesting!$H$15,IF(OR(J1732=$J$4,J1732=$J$5),$J$5,$J$4),TRUE,IF(OR(J1732=$J$7,J1732=$J$6),$J$7,$J$6))</f>
        <v>Do nothing</v>
      </c>
      <c r="K1733" t="str">
        <f t="shared" si="365"/>
        <v>Null</v>
      </c>
      <c r="L1733" t="str">
        <f t="shared" si="366"/>
        <v>Null</v>
      </c>
      <c r="M1733" s="7">
        <f t="shared" si="369"/>
        <v>0</v>
      </c>
      <c r="N1733" s="7">
        <f t="shared" si="370"/>
        <v>0</v>
      </c>
      <c r="O1733" s="10">
        <f t="shared" si="371"/>
        <v>0</v>
      </c>
      <c r="P1733" s="4">
        <f t="shared" si="367"/>
        <v>94.841240333333232</v>
      </c>
      <c r="Q1733" s="19">
        <f t="shared" si="372"/>
        <v>94.841240333333232</v>
      </c>
      <c r="R1733" s="2">
        <f t="shared" si="373"/>
        <v>0</v>
      </c>
      <c r="S1733" s="2">
        <f t="shared" si="374"/>
        <v>0</v>
      </c>
      <c r="T1733" s="19">
        <f t="shared" si="375"/>
        <v>94.841240333333232</v>
      </c>
      <c r="U1733" s="19">
        <f t="shared" si="368"/>
        <v>0</v>
      </c>
      <c r="V1733">
        <f t="shared" si="376"/>
        <v>2017</v>
      </c>
    </row>
    <row r="1734" spans="1:22" x14ac:dyDescent="0.25">
      <c r="A1734" s="5">
        <v>1732</v>
      </c>
      <c r="B1734" s="1">
        <v>42769</v>
      </c>
      <c r="C1734" s="2">
        <v>179.45970199999999</v>
      </c>
      <c r="D1734" s="2">
        <v>136.020309</v>
      </c>
      <c r="E1734" s="9">
        <f t="shared" si="362"/>
        <v>4.9146293907670042</v>
      </c>
      <c r="F1734" s="2">
        <f t="array" ref="F1734:G1734">LINEST(C1634:C1733,D1634:D1733)</f>
        <v>1.4247638957814723</v>
      </c>
      <c r="G1734" s="2">
        <v>-19.251752747006663</v>
      </c>
      <c r="H1734" s="2">
        <f t="shared" si="363"/>
        <v>174.54507260923299</v>
      </c>
      <c r="I1734" s="4">
        <f t="shared" si="364"/>
        <v>1.555285474551708</v>
      </c>
      <c r="J1734" t="str">
        <f>_xlfn.IFS(I1734&gt;Backtesting!$H$15,IF(OR(J1733=$J$3,J1733=$J$5),$J$5,$J$3),I1734&lt;-Backtesting!$H$15,IF(OR(J1733=$J$4,J1733=$J$5),$J$5,$J$4),TRUE,IF(OR(J1733=$J$7,J1733=$J$6),$J$7,$J$6))</f>
        <v>Do nothing</v>
      </c>
      <c r="K1734" t="str">
        <f t="shared" si="365"/>
        <v>Null</v>
      </c>
      <c r="L1734" t="str">
        <f t="shared" si="366"/>
        <v>Null</v>
      </c>
      <c r="M1734" s="7">
        <f t="shared" si="369"/>
        <v>0</v>
      </c>
      <c r="N1734" s="7">
        <f t="shared" si="370"/>
        <v>0</v>
      </c>
      <c r="O1734" s="10">
        <f t="shared" si="371"/>
        <v>0</v>
      </c>
      <c r="P1734" s="4">
        <f t="shared" si="367"/>
        <v>94.841240333333232</v>
      </c>
      <c r="Q1734" s="19">
        <f t="shared" si="372"/>
        <v>94.841240333333232</v>
      </c>
      <c r="R1734" s="2">
        <f t="shared" si="373"/>
        <v>0</v>
      </c>
      <c r="S1734" s="2">
        <f t="shared" si="374"/>
        <v>0</v>
      </c>
      <c r="T1734" s="19">
        <f t="shared" si="375"/>
        <v>94.841240333333232</v>
      </c>
      <c r="U1734" s="19">
        <f t="shared" si="368"/>
        <v>0</v>
      </c>
      <c r="V1734">
        <f t="shared" si="376"/>
        <v>2017</v>
      </c>
    </row>
    <row r="1735" spans="1:22" x14ac:dyDescent="0.25">
      <c r="A1735" s="5">
        <v>1733</v>
      </c>
      <c r="B1735" s="1">
        <v>42772</v>
      </c>
      <c r="C1735" s="2">
        <v>183.68779000000001</v>
      </c>
      <c r="D1735" s="2">
        <v>137.35385099999999</v>
      </c>
      <c r="E1735" s="9">
        <f t="shared" ref="E1735:E1798" si="377">C1735-H1735</f>
        <v>7.19318530278818</v>
      </c>
      <c r="F1735" s="2">
        <f t="array" ref="F1735:G1735">LINEST(C1635:C1734,D1635:D1734)</f>
        <v>1.4411333509055464</v>
      </c>
      <c r="G1735" s="2">
        <v>-21.450610854199283</v>
      </c>
      <c r="H1735" s="2">
        <f t="shared" ref="H1735:H1798" si="378">F1735*D1735+G1735</f>
        <v>176.49460469721183</v>
      </c>
      <c r="I1735" s="4">
        <f t="shared" si="364"/>
        <v>2.0081994030988781</v>
      </c>
      <c r="J1735" t="str">
        <f>_xlfn.IFS(I1735&gt;Backtesting!$H$15,IF(OR(J1734=$J$3,J1734=$J$5),$J$5,$J$3),I1735&lt;-Backtesting!$H$15,IF(OR(J1734=$J$4,J1734=$J$5),$J$5,$J$4),TRUE,IF(OR(J1734=$J$7,J1734=$J$6),$J$7,$J$6))</f>
        <v>Short KBANK Long SCB</v>
      </c>
      <c r="K1735" t="str">
        <f t="shared" si="365"/>
        <v>SCB</v>
      </c>
      <c r="L1735" t="str">
        <f t="shared" si="366"/>
        <v>KBANK</v>
      </c>
      <c r="M1735" s="7">
        <f t="shared" si="369"/>
        <v>183.68779000000001</v>
      </c>
      <c r="N1735" s="7">
        <f t="shared" si="370"/>
        <v>-137.35385099999999</v>
      </c>
      <c r="O1735" s="10">
        <f t="shared" si="371"/>
        <v>46.333939000000015</v>
      </c>
      <c r="P1735" s="4">
        <f t="shared" si="367"/>
        <v>94.841240333333232</v>
      </c>
      <c r="Q1735" s="19">
        <f t="shared" si="372"/>
        <v>141.17517933333323</v>
      </c>
      <c r="R1735" s="2">
        <f t="shared" si="373"/>
        <v>137.35385099999999</v>
      </c>
      <c r="S1735" s="2">
        <f t="shared" si="374"/>
        <v>-183.68779000000001</v>
      </c>
      <c r="T1735" s="19">
        <f t="shared" si="375"/>
        <v>94.841240333333246</v>
      </c>
      <c r="U1735" s="19">
        <f t="shared" si="368"/>
        <v>2.2204460492503128E-16</v>
      </c>
      <c r="V1735">
        <f t="shared" si="376"/>
        <v>2017</v>
      </c>
    </row>
    <row r="1736" spans="1:22" x14ac:dyDescent="0.25">
      <c r="A1736" s="5">
        <v>1734</v>
      </c>
      <c r="B1736" s="1">
        <v>42773</v>
      </c>
      <c r="C1736" s="2">
        <v>183.68779000000001</v>
      </c>
      <c r="D1736" s="2">
        <v>136.90934799999999</v>
      </c>
      <c r="E1736" s="9">
        <f t="shared" si="377"/>
        <v>7.6642032063904253</v>
      </c>
      <c r="F1736" s="2">
        <f t="array" ref="F1736:G1736">LINEST(C1636:C1735,D1636:D1735)</f>
        <v>1.4790421225881749</v>
      </c>
      <c r="G1736" s="2">
        <v>-26.471105874473523</v>
      </c>
      <c r="H1736" s="2">
        <f t="shared" si="378"/>
        <v>176.02358679360958</v>
      </c>
      <c r="I1736" s="4">
        <f t="shared" si="364"/>
        <v>2.076822467664416</v>
      </c>
      <c r="J1736" t="str">
        <f>_xlfn.IFS(I1736&gt;Backtesting!$H$15,IF(OR(J1735=$J$3,J1735=$J$5),$J$5,$J$3),I1736&lt;-Backtesting!$H$15,IF(OR(J1735=$J$4,J1735=$J$5),$J$5,$J$4),TRUE,IF(OR(J1735=$J$7,J1735=$J$6),$J$7,$J$6))</f>
        <v>Hold position</v>
      </c>
      <c r="K1736" t="str">
        <f t="shared" si="365"/>
        <v>SCB</v>
      </c>
      <c r="L1736" t="str">
        <f t="shared" si="366"/>
        <v>KBANK</v>
      </c>
      <c r="M1736" s="7">
        <f t="shared" si="369"/>
        <v>0</v>
      </c>
      <c r="N1736" s="7">
        <f t="shared" si="370"/>
        <v>0</v>
      </c>
      <c r="O1736" s="10">
        <f t="shared" si="371"/>
        <v>0</v>
      </c>
      <c r="P1736" s="4">
        <f t="shared" si="367"/>
        <v>141.17517933333323</v>
      </c>
      <c r="Q1736" s="19">
        <f t="shared" si="372"/>
        <v>141.17517933333323</v>
      </c>
      <c r="R1736" s="2">
        <f t="shared" si="373"/>
        <v>136.90934799999999</v>
      </c>
      <c r="S1736" s="2">
        <f t="shared" si="374"/>
        <v>-183.68779000000001</v>
      </c>
      <c r="T1736" s="19">
        <f t="shared" si="375"/>
        <v>94.396737333333192</v>
      </c>
      <c r="U1736" s="19">
        <f t="shared" si="368"/>
        <v>-4.6978288711461867E-3</v>
      </c>
      <c r="V1736">
        <f t="shared" si="376"/>
        <v>2017</v>
      </c>
    </row>
    <row r="1737" spans="1:22" x14ac:dyDescent="0.25">
      <c r="A1737" s="5">
        <v>1735</v>
      </c>
      <c r="B1737" s="1">
        <v>42774</v>
      </c>
      <c r="C1737" s="2">
        <v>183.68779000000001</v>
      </c>
      <c r="D1737" s="2">
        <v>136.90934799999999</v>
      </c>
      <c r="E1737" s="9">
        <f t="shared" si="377"/>
        <v>7.4542535862385648</v>
      </c>
      <c r="F1737" s="2">
        <f t="array" ref="F1737:G1737">LINEST(C1637:C1736,D1637:D1736)</f>
        <v>1.5199851034618226</v>
      </c>
      <c r="G1737" s="2">
        <v>-31.866633070909216</v>
      </c>
      <c r="H1737" s="2">
        <f t="shared" si="378"/>
        <v>176.23353641376144</v>
      </c>
      <c r="I1737" s="4">
        <f t="shared" si="364"/>
        <v>1.9869429948446915</v>
      </c>
      <c r="J1737" t="str">
        <f>_xlfn.IFS(I1737&gt;Backtesting!$H$15,IF(OR(J1736=$J$3,J1736=$J$5),$J$5,$J$3),I1737&lt;-Backtesting!$H$15,IF(OR(J1736=$J$4,J1736=$J$5),$J$5,$J$4),TRUE,IF(OR(J1736=$J$7,J1736=$J$6),$J$7,$J$6))</f>
        <v>Close position</v>
      </c>
      <c r="K1737" t="str">
        <f t="shared" si="365"/>
        <v>Null</v>
      </c>
      <c r="L1737" t="str">
        <f t="shared" si="366"/>
        <v>Null</v>
      </c>
      <c r="M1737" s="7">
        <f t="shared" si="369"/>
        <v>136.90934799999999</v>
      </c>
      <c r="N1737" s="7">
        <f t="shared" si="370"/>
        <v>-183.68779000000001</v>
      </c>
      <c r="O1737" s="10">
        <f t="shared" si="371"/>
        <v>-46.778442000000013</v>
      </c>
      <c r="P1737" s="4">
        <f t="shared" si="367"/>
        <v>141.17517933333323</v>
      </c>
      <c r="Q1737" s="19">
        <f t="shared" si="372"/>
        <v>94.39673733333322</v>
      </c>
      <c r="R1737" s="2">
        <f t="shared" si="373"/>
        <v>0</v>
      </c>
      <c r="S1737" s="2">
        <f t="shared" si="374"/>
        <v>0</v>
      </c>
      <c r="T1737" s="19">
        <f t="shared" si="375"/>
        <v>94.39673733333322</v>
      </c>
      <c r="U1737" s="19">
        <f t="shared" si="368"/>
        <v>2.2204460492503128E-16</v>
      </c>
      <c r="V1737">
        <f t="shared" si="376"/>
        <v>2017</v>
      </c>
    </row>
    <row r="1738" spans="1:22" x14ac:dyDescent="0.25">
      <c r="A1738" s="5">
        <v>1736</v>
      </c>
      <c r="B1738" s="1">
        <v>42775</v>
      </c>
      <c r="C1738" s="2">
        <v>186.506561</v>
      </c>
      <c r="D1738" s="2">
        <v>136.90934799999999</v>
      </c>
      <c r="E1738" s="9">
        <f t="shared" si="377"/>
        <v>10.114548587525718</v>
      </c>
      <c r="F1738" s="2">
        <f t="array" ref="F1738:G1738">LINEST(C1638:C1737,D1638:D1737)</f>
        <v>1.5395259490051394</v>
      </c>
      <c r="G1738" s="2">
        <v>-34.383481494900593</v>
      </c>
      <c r="H1738" s="2">
        <f t="shared" si="378"/>
        <v>176.39201241247429</v>
      </c>
      <c r="I1738" s="4">
        <f t="shared" si="364"/>
        <v>2.4369716209365522</v>
      </c>
      <c r="J1738" t="str">
        <f>_xlfn.IFS(I1738&gt;Backtesting!$H$15,IF(OR(J1737=$J$3,J1737=$J$5),$J$5,$J$3),I1738&lt;-Backtesting!$H$15,IF(OR(J1737=$J$4,J1737=$J$5),$J$5,$J$4),TRUE,IF(OR(J1737=$J$7,J1737=$J$6),$J$7,$J$6))</f>
        <v>Short KBANK Long SCB</v>
      </c>
      <c r="K1738" t="str">
        <f t="shared" si="365"/>
        <v>SCB</v>
      </c>
      <c r="L1738" t="str">
        <f t="shared" si="366"/>
        <v>KBANK</v>
      </c>
      <c r="M1738" s="7">
        <f t="shared" si="369"/>
        <v>186.506561</v>
      </c>
      <c r="N1738" s="7">
        <f t="shared" si="370"/>
        <v>-136.90934799999999</v>
      </c>
      <c r="O1738" s="10">
        <f t="shared" si="371"/>
        <v>49.597213000000011</v>
      </c>
      <c r="P1738" s="4">
        <f t="shared" si="367"/>
        <v>94.39673733333322</v>
      </c>
      <c r="Q1738" s="19">
        <f t="shared" si="372"/>
        <v>143.99395033333323</v>
      </c>
      <c r="R1738" s="2">
        <f t="shared" si="373"/>
        <v>136.90934799999999</v>
      </c>
      <c r="S1738" s="2">
        <f t="shared" si="374"/>
        <v>-186.506561</v>
      </c>
      <c r="T1738" s="19">
        <f t="shared" si="375"/>
        <v>94.39673733333322</v>
      </c>
      <c r="U1738" s="19">
        <f t="shared" si="368"/>
        <v>0</v>
      </c>
      <c r="V1738">
        <f t="shared" si="376"/>
        <v>2017</v>
      </c>
    </row>
    <row r="1739" spans="1:22" x14ac:dyDescent="0.25">
      <c r="A1739" s="5">
        <v>1737</v>
      </c>
      <c r="B1739" s="1">
        <v>42776</v>
      </c>
      <c r="C1739" s="2">
        <v>186.03675799999999</v>
      </c>
      <c r="D1739" s="2">
        <v>136.90934799999999</v>
      </c>
      <c r="E1739" s="9">
        <f t="shared" si="377"/>
        <v>9.4266473010280549</v>
      </c>
      <c r="F1739" s="2">
        <f t="array" ref="F1739:G1739">LINEST(C1639:C1738,D1639:D1738)</f>
        <v>1.5656850168360337</v>
      </c>
      <c r="G1739" s="2">
        <v>-37.74680412941845</v>
      </c>
      <c r="H1739" s="2">
        <f t="shared" si="378"/>
        <v>176.61011069897194</v>
      </c>
      <c r="I1739" s="4">
        <f t="shared" si="364"/>
        <v>2.2205596677929802</v>
      </c>
      <c r="J1739" t="str">
        <f>_xlfn.IFS(I1739&gt;Backtesting!$H$15,IF(OR(J1738=$J$3,J1738=$J$5),$J$5,$J$3),I1739&lt;-Backtesting!$H$15,IF(OR(J1738=$J$4,J1738=$J$5),$J$5,$J$4),TRUE,IF(OR(J1738=$J$7,J1738=$J$6),$J$7,$J$6))</f>
        <v>Hold position</v>
      </c>
      <c r="K1739" t="str">
        <f t="shared" si="365"/>
        <v>SCB</v>
      </c>
      <c r="L1739" t="str">
        <f t="shared" si="366"/>
        <v>KBANK</v>
      </c>
      <c r="M1739" s="7">
        <f t="shared" si="369"/>
        <v>0</v>
      </c>
      <c r="N1739" s="7">
        <f t="shared" si="370"/>
        <v>0</v>
      </c>
      <c r="O1739" s="10">
        <f t="shared" si="371"/>
        <v>0</v>
      </c>
      <c r="P1739" s="4">
        <f t="shared" si="367"/>
        <v>143.99395033333323</v>
      </c>
      <c r="Q1739" s="19">
        <f t="shared" si="372"/>
        <v>143.99395033333323</v>
      </c>
      <c r="R1739" s="2">
        <f t="shared" si="373"/>
        <v>136.90934799999999</v>
      </c>
      <c r="S1739" s="2">
        <f t="shared" si="374"/>
        <v>-186.03675799999999</v>
      </c>
      <c r="T1739" s="19">
        <f t="shared" si="375"/>
        <v>94.866540333333234</v>
      </c>
      <c r="U1739" s="19">
        <f t="shared" si="368"/>
        <v>4.9645548858731304E-3</v>
      </c>
      <c r="V1739">
        <f t="shared" si="376"/>
        <v>2017</v>
      </c>
    </row>
    <row r="1740" spans="1:22" x14ac:dyDescent="0.25">
      <c r="A1740" s="5">
        <v>1738</v>
      </c>
      <c r="B1740" s="1">
        <v>42780</v>
      </c>
      <c r="C1740" s="2">
        <v>182.74823000000001</v>
      </c>
      <c r="D1740" s="2">
        <v>136.90934799999999</v>
      </c>
      <c r="E1740" s="9">
        <f t="shared" si="377"/>
        <v>5.9726427364091705</v>
      </c>
      <c r="F1740" s="2">
        <f t="array" ref="F1740:G1740">LINEST(C1640:C1739,D1640:D1739)</f>
        <v>1.5873692217233342</v>
      </c>
      <c r="G1740" s="2">
        <v>-40.550097917818277</v>
      </c>
      <c r="H1740" s="2">
        <f t="shared" si="378"/>
        <v>176.77558726359084</v>
      </c>
      <c r="I1740" s="4">
        <f t="shared" ref="I1740:I1803" si="379">(E1740-AVERAGE(E1640:E1739))/_xlfn.STDEV.S(E1640:E1739)</f>
        <v>1.5309304701670923</v>
      </c>
      <c r="J1740" t="str">
        <f>_xlfn.IFS(I1740&gt;Backtesting!$H$15,IF(OR(J1739=$J$3,J1739=$J$5),$J$5,$J$3),I1740&lt;-Backtesting!$H$15,IF(OR(J1739=$J$4,J1739=$J$5),$J$5,$J$4),TRUE,IF(OR(J1739=$J$7,J1739=$J$6),$J$7,$J$6))</f>
        <v>Close position</v>
      </c>
      <c r="K1740" t="str">
        <f t="shared" ref="K1740:K1803" si="380">_xlfn.IFS($J1740=$J$5,K1739,$J1740=$J$3,"SCB",$J1740=$J$4,"KBANK",TRUE,"Null")</f>
        <v>Null</v>
      </c>
      <c r="L1740" t="str">
        <f t="shared" ref="L1740:L1803" si="381">_xlfn.IFS($J1740=$J$5,L1739,$J1740=$J$3,"KBANK",$J1740=$J$4,"SCB",TRUE,"Null")</f>
        <v>Null</v>
      </c>
      <c r="M1740" s="7">
        <f t="shared" si="369"/>
        <v>136.90934799999999</v>
      </c>
      <c r="N1740" s="7">
        <f t="shared" si="370"/>
        <v>-182.74823000000001</v>
      </c>
      <c r="O1740" s="10">
        <f t="shared" si="371"/>
        <v>-45.838882000000012</v>
      </c>
      <c r="P1740" s="4">
        <f t="shared" ref="P1740:P1803" si="382">Q1739</f>
        <v>143.99395033333323</v>
      </c>
      <c r="Q1740" s="19">
        <f t="shared" si="372"/>
        <v>98.155068333333219</v>
      </c>
      <c r="R1740" s="2">
        <f t="shared" si="373"/>
        <v>0</v>
      </c>
      <c r="S1740" s="2">
        <f t="shared" si="374"/>
        <v>0</v>
      </c>
      <c r="T1740" s="19">
        <f t="shared" si="375"/>
        <v>98.155068333333219</v>
      </c>
      <c r="U1740" s="19">
        <f t="shared" ref="U1740:U1803" si="383">LN(T1740/T1739)</f>
        <v>3.4077492744417695E-2</v>
      </c>
      <c r="V1740">
        <f t="shared" si="376"/>
        <v>2017</v>
      </c>
    </row>
    <row r="1741" spans="1:22" x14ac:dyDescent="0.25">
      <c r="A1741" s="5">
        <v>1739</v>
      </c>
      <c r="B1741" s="1">
        <v>42781</v>
      </c>
      <c r="C1741" s="2">
        <v>181.338852</v>
      </c>
      <c r="D1741" s="2">
        <v>136.464844</v>
      </c>
      <c r="E1741" s="9">
        <f t="shared" si="377"/>
        <v>5.1347416797344749</v>
      </c>
      <c r="F1741" s="2">
        <f t="array" ref="F1741:G1741">LINEST(C1641:C1740,D1641:D1740)</f>
        <v>1.6042978786474533</v>
      </c>
      <c r="G1741" s="2">
        <v>-42.726149418890117</v>
      </c>
      <c r="H1741" s="2">
        <f t="shared" si="378"/>
        <v>176.20411032026553</v>
      </c>
      <c r="I1741" s="4">
        <f t="shared" si="379"/>
        <v>1.3493936953601706</v>
      </c>
      <c r="J1741" t="str">
        <f>_xlfn.IFS(I1741&gt;Backtesting!$H$15,IF(OR(J1740=$J$3,J1740=$J$5),$J$5,$J$3),I1741&lt;-Backtesting!$H$15,IF(OR(J1740=$J$4,J1740=$J$5),$J$5,$J$4),TRUE,IF(OR(J1740=$J$7,J1740=$J$6),$J$7,$J$6))</f>
        <v>Do nothing</v>
      </c>
      <c r="K1741" t="str">
        <f t="shared" si="380"/>
        <v>Null</v>
      </c>
      <c r="L1741" t="str">
        <f t="shared" si="381"/>
        <v>Null</v>
      </c>
      <c r="M1741" s="7">
        <f t="shared" si="369"/>
        <v>0</v>
      </c>
      <c r="N1741" s="7">
        <f t="shared" si="370"/>
        <v>0</v>
      </c>
      <c r="O1741" s="10">
        <f t="shared" si="371"/>
        <v>0</v>
      </c>
      <c r="P1741" s="4">
        <f t="shared" si="382"/>
        <v>98.155068333333219</v>
      </c>
      <c r="Q1741" s="19">
        <f t="shared" si="372"/>
        <v>98.155068333333219</v>
      </c>
      <c r="R1741" s="2">
        <f t="shared" si="373"/>
        <v>0</v>
      </c>
      <c r="S1741" s="2">
        <f t="shared" si="374"/>
        <v>0</v>
      </c>
      <c r="T1741" s="19">
        <f t="shared" si="375"/>
        <v>98.155068333333219</v>
      </c>
      <c r="U1741" s="19">
        <f t="shared" si="383"/>
        <v>0</v>
      </c>
      <c r="V1741">
        <f t="shared" si="376"/>
        <v>2017</v>
      </c>
    </row>
    <row r="1742" spans="1:22" x14ac:dyDescent="0.25">
      <c r="A1742" s="5">
        <v>1740</v>
      </c>
      <c r="B1742" s="1">
        <v>42782</v>
      </c>
      <c r="C1742" s="2">
        <v>183.21800200000001</v>
      </c>
      <c r="D1742" s="2">
        <v>136.90934799999999</v>
      </c>
      <c r="E1742" s="9">
        <f t="shared" si="377"/>
        <v>6.2217049711546224</v>
      </c>
      <c r="F1742" s="2">
        <f t="array" ref="F1742:G1742">LINEST(C1642:C1741,D1642:D1741)</f>
        <v>1.6137779151110392</v>
      </c>
      <c r="G1742" s="2">
        <v>-43.944985145806328</v>
      </c>
      <c r="H1742" s="2">
        <f t="shared" si="378"/>
        <v>176.99629702884539</v>
      </c>
      <c r="I1742" s="4">
        <f t="shared" si="379"/>
        <v>1.5204455934018042</v>
      </c>
      <c r="J1742" t="str">
        <f>_xlfn.IFS(I1742&gt;Backtesting!$H$15,IF(OR(J1741=$J$3,J1741=$J$5),$J$5,$J$3),I1742&lt;-Backtesting!$H$15,IF(OR(J1741=$J$4,J1741=$J$5),$J$5,$J$4),TRUE,IF(OR(J1741=$J$7,J1741=$J$6),$J$7,$J$6))</f>
        <v>Do nothing</v>
      </c>
      <c r="K1742" t="str">
        <f t="shared" si="380"/>
        <v>Null</v>
      </c>
      <c r="L1742" t="str">
        <f t="shared" si="381"/>
        <v>Null</v>
      </c>
      <c r="M1742" s="7">
        <f t="shared" si="369"/>
        <v>0</v>
      </c>
      <c r="N1742" s="7">
        <f t="shared" si="370"/>
        <v>0</v>
      </c>
      <c r="O1742" s="10">
        <f t="shared" si="371"/>
        <v>0</v>
      </c>
      <c r="P1742" s="4">
        <f t="shared" si="382"/>
        <v>98.155068333333219</v>
      </c>
      <c r="Q1742" s="19">
        <f t="shared" si="372"/>
        <v>98.155068333333219</v>
      </c>
      <c r="R1742" s="2">
        <f t="shared" si="373"/>
        <v>0</v>
      </c>
      <c r="S1742" s="2">
        <f t="shared" si="374"/>
        <v>0</v>
      </c>
      <c r="T1742" s="19">
        <f t="shared" si="375"/>
        <v>98.155068333333219</v>
      </c>
      <c r="U1742" s="19">
        <f t="shared" si="383"/>
        <v>0</v>
      </c>
      <c r="V1742">
        <f t="shared" si="376"/>
        <v>2017</v>
      </c>
    </row>
    <row r="1743" spans="1:22" x14ac:dyDescent="0.25">
      <c r="A1743" s="5">
        <v>1741</v>
      </c>
      <c r="B1743" s="1">
        <v>42783</v>
      </c>
      <c r="C1743" s="2">
        <v>185.566971</v>
      </c>
      <c r="D1743" s="2">
        <v>136.90934799999999</v>
      </c>
      <c r="E1743" s="9">
        <f t="shared" si="377"/>
        <v>8.4580783791321892</v>
      </c>
      <c r="F1743" s="2">
        <f t="array" ref="F1743:G1743">LINEST(C1643:C1742,D1643:D1742)</f>
        <v>1.6289162478025347</v>
      </c>
      <c r="G1743" s="2">
        <v>-45.904968812383657</v>
      </c>
      <c r="H1743" s="2">
        <f t="shared" si="378"/>
        <v>177.10889262086781</v>
      </c>
      <c r="I1743" s="4">
        <f t="shared" si="379"/>
        <v>1.8829573638640822</v>
      </c>
      <c r="J1743" t="str">
        <f>_xlfn.IFS(I1743&gt;Backtesting!$H$15,IF(OR(J1742=$J$3,J1742=$J$5),$J$5,$J$3),I1743&lt;-Backtesting!$H$15,IF(OR(J1742=$J$4,J1742=$J$5),$J$5,$J$4),TRUE,IF(OR(J1742=$J$7,J1742=$J$6),$J$7,$J$6))</f>
        <v>Do nothing</v>
      </c>
      <c r="K1743" t="str">
        <f t="shared" si="380"/>
        <v>Null</v>
      </c>
      <c r="L1743" t="str">
        <f t="shared" si="381"/>
        <v>Null</v>
      </c>
      <c r="M1743" s="7">
        <f t="shared" si="369"/>
        <v>0</v>
      </c>
      <c r="N1743" s="7">
        <f t="shared" si="370"/>
        <v>0</v>
      </c>
      <c r="O1743" s="10">
        <f t="shared" si="371"/>
        <v>0</v>
      </c>
      <c r="P1743" s="4">
        <f t="shared" si="382"/>
        <v>98.155068333333219</v>
      </c>
      <c r="Q1743" s="19">
        <f t="shared" si="372"/>
        <v>98.155068333333219</v>
      </c>
      <c r="R1743" s="2">
        <f t="shared" si="373"/>
        <v>0</v>
      </c>
      <c r="S1743" s="2">
        <f t="shared" si="374"/>
        <v>0</v>
      </c>
      <c r="T1743" s="19">
        <f t="shared" si="375"/>
        <v>98.155068333333219</v>
      </c>
      <c r="U1743" s="19">
        <f t="shared" si="383"/>
        <v>0</v>
      </c>
      <c r="V1743">
        <f t="shared" si="376"/>
        <v>2017</v>
      </c>
    </row>
    <row r="1744" spans="1:22" x14ac:dyDescent="0.25">
      <c r="A1744" s="5">
        <v>1742</v>
      </c>
      <c r="B1744" s="1">
        <v>42786</v>
      </c>
      <c r="C1744" s="2">
        <v>185.097183</v>
      </c>
      <c r="D1744" s="2">
        <v>136.90934799999999</v>
      </c>
      <c r="E1744" s="9">
        <f t="shared" si="377"/>
        <v>7.8436580490826486</v>
      </c>
      <c r="F1744" s="2">
        <f t="array" ref="F1744:G1744">LINEST(C1644:C1743,D1644:D1743)</f>
        <v>1.6473087346041664</v>
      </c>
      <c r="G1744" s="2">
        <v>-48.278439858444102</v>
      </c>
      <c r="H1744" s="2">
        <f t="shared" si="378"/>
        <v>177.25352495091735</v>
      </c>
      <c r="I1744" s="4">
        <f t="shared" si="379"/>
        <v>1.7327987406223675</v>
      </c>
      <c r="J1744" t="str">
        <f>_xlfn.IFS(I1744&gt;Backtesting!$H$15,IF(OR(J1743=$J$3,J1743=$J$5),$J$5,$J$3),I1744&lt;-Backtesting!$H$15,IF(OR(J1743=$J$4,J1743=$J$5),$J$5,$J$4),TRUE,IF(OR(J1743=$J$7,J1743=$J$6),$J$7,$J$6))</f>
        <v>Do nothing</v>
      </c>
      <c r="K1744" t="str">
        <f t="shared" si="380"/>
        <v>Null</v>
      </c>
      <c r="L1744" t="str">
        <f t="shared" si="381"/>
        <v>Null</v>
      </c>
      <c r="M1744" s="7">
        <f t="shared" si="369"/>
        <v>0</v>
      </c>
      <c r="N1744" s="7">
        <f t="shared" si="370"/>
        <v>0</v>
      </c>
      <c r="O1744" s="10">
        <f t="shared" si="371"/>
        <v>0</v>
      </c>
      <c r="P1744" s="4">
        <f t="shared" si="382"/>
        <v>98.155068333333219</v>
      </c>
      <c r="Q1744" s="19">
        <f t="shared" si="372"/>
        <v>98.155068333333219</v>
      </c>
      <c r="R1744" s="2">
        <f t="shared" si="373"/>
        <v>0</v>
      </c>
      <c r="S1744" s="2">
        <f t="shared" si="374"/>
        <v>0</v>
      </c>
      <c r="T1744" s="19">
        <f t="shared" si="375"/>
        <v>98.155068333333219</v>
      </c>
      <c r="U1744" s="19">
        <f t="shared" si="383"/>
        <v>0</v>
      </c>
      <c r="V1744">
        <f t="shared" si="376"/>
        <v>2017</v>
      </c>
    </row>
    <row r="1745" spans="1:22" x14ac:dyDescent="0.25">
      <c r="A1745" s="5">
        <v>1743</v>
      </c>
      <c r="B1745" s="1">
        <v>42787</v>
      </c>
      <c r="C1745" s="2">
        <v>181.338852</v>
      </c>
      <c r="D1745" s="2">
        <v>135.575806</v>
      </c>
      <c r="E1745" s="9">
        <f t="shared" si="377"/>
        <v>6.170812456566324</v>
      </c>
      <c r="F1745" s="2">
        <f t="array" ref="F1745:G1745">LINEST(C1645:C1744,D1645:D1744)</f>
        <v>1.6629609429259786</v>
      </c>
      <c r="G1745" s="2">
        <v>-50.289230640275861</v>
      </c>
      <c r="H1745" s="2">
        <f t="shared" si="378"/>
        <v>175.16803954343368</v>
      </c>
      <c r="I1745" s="4">
        <f t="shared" si="379"/>
        <v>1.4131031652716572</v>
      </c>
      <c r="J1745" t="str">
        <f>_xlfn.IFS(I1745&gt;Backtesting!$H$15,IF(OR(J1744=$J$3,J1744=$J$5),$J$5,$J$3),I1745&lt;-Backtesting!$H$15,IF(OR(J1744=$J$4,J1744=$J$5),$J$5,$J$4),TRUE,IF(OR(J1744=$J$7,J1744=$J$6),$J$7,$J$6))</f>
        <v>Do nothing</v>
      </c>
      <c r="K1745" t="str">
        <f t="shared" si="380"/>
        <v>Null</v>
      </c>
      <c r="L1745" t="str">
        <f t="shared" si="381"/>
        <v>Null</v>
      </c>
      <c r="M1745" s="7">
        <f t="shared" si="369"/>
        <v>0</v>
      </c>
      <c r="N1745" s="7">
        <f t="shared" si="370"/>
        <v>0</v>
      </c>
      <c r="O1745" s="10">
        <f t="shared" si="371"/>
        <v>0</v>
      </c>
      <c r="P1745" s="4">
        <f t="shared" si="382"/>
        <v>98.155068333333219</v>
      </c>
      <c r="Q1745" s="19">
        <f t="shared" si="372"/>
        <v>98.155068333333219</v>
      </c>
      <c r="R1745" s="2">
        <f t="shared" si="373"/>
        <v>0</v>
      </c>
      <c r="S1745" s="2">
        <f t="shared" si="374"/>
        <v>0</v>
      </c>
      <c r="T1745" s="19">
        <f t="shared" si="375"/>
        <v>98.155068333333219</v>
      </c>
      <c r="U1745" s="19">
        <f t="shared" si="383"/>
        <v>0</v>
      </c>
      <c r="V1745">
        <f t="shared" si="376"/>
        <v>2017</v>
      </c>
    </row>
    <row r="1746" spans="1:22" x14ac:dyDescent="0.25">
      <c r="A1746" s="5">
        <v>1744</v>
      </c>
      <c r="B1746" s="1">
        <v>42788</v>
      </c>
      <c r="C1746" s="2">
        <v>181.338852</v>
      </c>
      <c r="D1746" s="2">
        <v>135.575806</v>
      </c>
      <c r="E1746" s="9">
        <f t="shared" si="377"/>
        <v>6.0826776882125841</v>
      </c>
      <c r="F1746" s="2">
        <f t="array" ref="F1746:G1746">LINEST(C1646:C1745,D1646:D1745)</f>
        <v>1.673356172644026</v>
      </c>
      <c r="G1746" s="2">
        <v>-51.610437519501573</v>
      </c>
      <c r="H1746" s="2">
        <f t="shared" si="378"/>
        <v>175.25617431178742</v>
      </c>
      <c r="I1746" s="4">
        <f t="shared" si="379"/>
        <v>1.3724990724580874</v>
      </c>
      <c r="J1746" t="str">
        <f>_xlfn.IFS(I1746&gt;Backtesting!$H$15,IF(OR(J1745=$J$3,J1745=$J$5),$J$5,$J$3),I1746&lt;-Backtesting!$H$15,IF(OR(J1745=$J$4,J1745=$J$5),$J$5,$J$4),TRUE,IF(OR(J1745=$J$7,J1745=$J$6),$J$7,$J$6))</f>
        <v>Do nothing</v>
      </c>
      <c r="K1746" t="str">
        <f t="shared" si="380"/>
        <v>Null</v>
      </c>
      <c r="L1746" t="str">
        <f t="shared" si="381"/>
        <v>Null</v>
      </c>
      <c r="M1746" s="7">
        <f t="shared" si="369"/>
        <v>0</v>
      </c>
      <c r="N1746" s="7">
        <f t="shared" si="370"/>
        <v>0</v>
      </c>
      <c r="O1746" s="10">
        <f t="shared" si="371"/>
        <v>0</v>
      </c>
      <c r="P1746" s="4">
        <f t="shared" si="382"/>
        <v>98.155068333333219</v>
      </c>
      <c r="Q1746" s="19">
        <f t="shared" si="372"/>
        <v>98.155068333333219</v>
      </c>
      <c r="R1746" s="2">
        <f t="shared" si="373"/>
        <v>0</v>
      </c>
      <c r="S1746" s="2">
        <f t="shared" si="374"/>
        <v>0</v>
      </c>
      <c r="T1746" s="19">
        <f t="shared" si="375"/>
        <v>98.155068333333219</v>
      </c>
      <c r="U1746" s="19">
        <f t="shared" si="383"/>
        <v>0</v>
      </c>
      <c r="V1746">
        <f t="shared" si="376"/>
        <v>2017</v>
      </c>
    </row>
    <row r="1747" spans="1:22" x14ac:dyDescent="0.25">
      <c r="A1747" s="5">
        <v>1745</v>
      </c>
      <c r="B1747" s="1">
        <v>42789</v>
      </c>
      <c r="C1747" s="2">
        <v>178.98992899999999</v>
      </c>
      <c r="D1747" s="2">
        <v>134.242279</v>
      </c>
      <c r="E1747" s="9">
        <f t="shared" si="377"/>
        <v>5.9358752808047655</v>
      </c>
      <c r="F1747" s="2">
        <f t="array" ref="F1747:G1747">LINEST(C1647:C1746,D1647:D1746)</f>
        <v>1.6798721899324813</v>
      </c>
      <c r="G1747" s="2">
        <v>-52.455817486061932</v>
      </c>
      <c r="H1747" s="2">
        <f t="shared" si="378"/>
        <v>173.05405371919522</v>
      </c>
      <c r="I1747" s="4">
        <f t="shared" si="379"/>
        <v>1.3312495997405047</v>
      </c>
      <c r="J1747" t="str">
        <f>_xlfn.IFS(I1747&gt;Backtesting!$H$15,IF(OR(J1746=$J$3,J1746=$J$5),$J$5,$J$3),I1747&lt;-Backtesting!$H$15,IF(OR(J1746=$J$4,J1746=$J$5),$J$5,$J$4),TRUE,IF(OR(J1746=$J$7,J1746=$J$6),$J$7,$J$6))</f>
        <v>Do nothing</v>
      </c>
      <c r="K1747" t="str">
        <f t="shared" si="380"/>
        <v>Null</v>
      </c>
      <c r="L1747" t="str">
        <f t="shared" si="381"/>
        <v>Null</v>
      </c>
      <c r="M1747" s="7">
        <f t="shared" si="369"/>
        <v>0</v>
      </c>
      <c r="N1747" s="7">
        <f t="shared" si="370"/>
        <v>0</v>
      </c>
      <c r="O1747" s="10">
        <f t="shared" si="371"/>
        <v>0</v>
      </c>
      <c r="P1747" s="4">
        <f t="shared" si="382"/>
        <v>98.155068333333219</v>
      </c>
      <c r="Q1747" s="19">
        <f t="shared" si="372"/>
        <v>98.155068333333219</v>
      </c>
      <c r="R1747" s="2">
        <f t="shared" si="373"/>
        <v>0</v>
      </c>
      <c r="S1747" s="2">
        <f t="shared" si="374"/>
        <v>0</v>
      </c>
      <c r="T1747" s="19">
        <f t="shared" si="375"/>
        <v>98.155068333333219</v>
      </c>
      <c r="U1747" s="19">
        <f t="shared" si="383"/>
        <v>0</v>
      </c>
      <c r="V1747">
        <f t="shared" si="376"/>
        <v>2017</v>
      </c>
    </row>
    <row r="1748" spans="1:22" x14ac:dyDescent="0.25">
      <c r="A1748" s="5">
        <v>1746</v>
      </c>
      <c r="B1748" s="1">
        <v>42790</v>
      </c>
      <c r="C1748" s="2">
        <v>178.05033900000001</v>
      </c>
      <c r="D1748" s="2">
        <v>136.020309</v>
      </c>
      <c r="E1748" s="9">
        <f t="shared" si="377"/>
        <v>1.9813234131097204</v>
      </c>
      <c r="F1748" s="2">
        <f t="array" ref="F1748:G1748">LINEST(C1648:C1747,D1648:D1747)</f>
        <v>1.6829419471315248</v>
      </c>
      <c r="G1748" s="2">
        <v>-52.845268091001373</v>
      </c>
      <c r="H1748" s="2">
        <f t="shared" si="378"/>
        <v>176.06901558689029</v>
      </c>
      <c r="I1748" s="4">
        <f t="shared" si="379"/>
        <v>0.65823697093635736</v>
      </c>
      <c r="J1748" t="str">
        <f>_xlfn.IFS(I1748&gt;Backtesting!$H$15,IF(OR(J1747=$J$3,J1747=$J$5),$J$5,$J$3),I1748&lt;-Backtesting!$H$15,IF(OR(J1747=$J$4,J1747=$J$5),$J$5,$J$4),TRUE,IF(OR(J1747=$J$7,J1747=$J$6),$J$7,$J$6))</f>
        <v>Do nothing</v>
      </c>
      <c r="K1748" t="str">
        <f t="shared" si="380"/>
        <v>Null</v>
      </c>
      <c r="L1748" t="str">
        <f t="shared" si="381"/>
        <v>Null</v>
      </c>
      <c r="M1748" s="7">
        <f t="shared" si="369"/>
        <v>0</v>
      </c>
      <c r="N1748" s="7">
        <f t="shared" si="370"/>
        <v>0</v>
      </c>
      <c r="O1748" s="10">
        <f t="shared" si="371"/>
        <v>0</v>
      </c>
      <c r="P1748" s="4">
        <f t="shared" si="382"/>
        <v>98.155068333333219</v>
      </c>
      <c r="Q1748" s="19">
        <f t="shared" si="372"/>
        <v>98.155068333333219</v>
      </c>
      <c r="R1748" s="2">
        <f t="shared" si="373"/>
        <v>0</v>
      </c>
      <c r="S1748" s="2">
        <f t="shared" si="374"/>
        <v>0</v>
      </c>
      <c r="T1748" s="19">
        <f t="shared" si="375"/>
        <v>98.155068333333219</v>
      </c>
      <c r="U1748" s="19">
        <f t="shared" si="383"/>
        <v>0</v>
      </c>
      <c r="V1748">
        <f t="shared" si="376"/>
        <v>2017</v>
      </c>
    </row>
    <row r="1749" spans="1:22" x14ac:dyDescent="0.25">
      <c r="A1749" s="5">
        <v>1747</v>
      </c>
      <c r="B1749" s="1">
        <v>42793</v>
      </c>
      <c r="C1749" s="2">
        <v>176.17117300000001</v>
      </c>
      <c r="D1749" s="2">
        <v>135.13130200000001</v>
      </c>
      <c r="E1749" s="9">
        <f t="shared" si="377"/>
        <v>1.6095120069352049</v>
      </c>
      <c r="F1749" s="2">
        <f t="array" ref="F1749:G1749">LINEST(C1649:C1748,D1649:D1748)</f>
        <v>1.6847610187637978</v>
      </c>
      <c r="G1749" s="2">
        <v>-53.10228903133364</v>
      </c>
      <c r="H1749" s="2">
        <f t="shared" si="378"/>
        <v>174.56166099306481</v>
      </c>
      <c r="I1749" s="4">
        <f t="shared" si="379"/>
        <v>0.59336676662473453</v>
      </c>
      <c r="J1749" t="str">
        <f>_xlfn.IFS(I1749&gt;Backtesting!$H$15,IF(OR(J1748=$J$3,J1748=$J$5),$J$5,$J$3),I1749&lt;-Backtesting!$H$15,IF(OR(J1748=$J$4,J1748=$J$5),$J$5,$J$4),TRUE,IF(OR(J1748=$J$7,J1748=$J$6),$J$7,$J$6))</f>
        <v>Do nothing</v>
      </c>
      <c r="K1749" t="str">
        <f t="shared" si="380"/>
        <v>Null</v>
      </c>
      <c r="L1749" t="str">
        <f t="shared" si="381"/>
        <v>Null</v>
      </c>
      <c r="M1749" s="7">
        <f t="shared" si="369"/>
        <v>0</v>
      </c>
      <c r="N1749" s="7">
        <f t="shared" si="370"/>
        <v>0</v>
      </c>
      <c r="O1749" s="10">
        <f t="shared" si="371"/>
        <v>0</v>
      </c>
      <c r="P1749" s="4">
        <f t="shared" si="382"/>
        <v>98.155068333333219</v>
      </c>
      <c r="Q1749" s="19">
        <f t="shared" si="372"/>
        <v>98.155068333333219</v>
      </c>
      <c r="R1749" s="2">
        <f t="shared" si="373"/>
        <v>0</v>
      </c>
      <c r="S1749" s="2">
        <f t="shared" si="374"/>
        <v>0</v>
      </c>
      <c r="T1749" s="19">
        <f t="shared" si="375"/>
        <v>98.155068333333219</v>
      </c>
      <c r="U1749" s="19">
        <f t="shared" si="383"/>
        <v>0</v>
      </c>
      <c r="V1749">
        <f t="shared" si="376"/>
        <v>2017</v>
      </c>
    </row>
    <row r="1750" spans="1:22" x14ac:dyDescent="0.25">
      <c r="A1750" s="5">
        <v>1748</v>
      </c>
      <c r="B1750" s="1">
        <v>42794</v>
      </c>
      <c r="C1750" s="2">
        <v>179.929474</v>
      </c>
      <c r="D1750" s="2">
        <v>136.90934799999999</v>
      </c>
      <c r="E1750" s="9">
        <f t="shared" si="377"/>
        <v>2.4248690271903968</v>
      </c>
      <c r="F1750" s="2">
        <f t="array" ref="F1750:G1750">LINEST(C1650:C1749,D1650:D1749)</f>
        <v>1.6845306227383123</v>
      </c>
      <c r="G1750" s="2">
        <v>-53.123384272326717</v>
      </c>
      <c r="H1750" s="2">
        <f t="shared" si="378"/>
        <v>177.5046049728096</v>
      </c>
      <c r="I1750" s="4">
        <f t="shared" si="379"/>
        <v>0.73298962578717641</v>
      </c>
      <c r="J1750" t="str">
        <f>_xlfn.IFS(I1750&gt;Backtesting!$H$15,IF(OR(J1749=$J$3,J1749=$J$5),$J$5,$J$3),I1750&lt;-Backtesting!$H$15,IF(OR(J1749=$J$4,J1749=$J$5),$J$5,$J$4),TRUE,IF(OR(J1749=$J$7,J1749=$J$6),$J$7,$J$6))</f>
        <v>Do nothing</v>
      </c>
      <c r="K1750" t="str">
        <f t="shared" si="380"/>
        <v>Null</v>
      </c>
      <c r="L1750" t="str">
        <f t="shared" si="381"/>
        <v>Null</v>
      </c>
      <c r="M1750" s="7">
        <f t="shared" si="369"/>
        <v>0</v>
      </c>
      <c r="N1750" s="7">
        <f t="shared" si="370"/>
        <v>0</v>
      </c>
      <c r="O1750" s="10">
        <f t="shared" si="371"/>
        <v>0</v>
      </c>
      <c r="P1750" s="4">
        <f t="shared" si="382"/>
        <v>98.155068333333219</v>
      </c>
      <c r="Q1750" s="19">
        <f t="shared" si="372"/>
        <v>98.155068333333219</v>
      </c>
      <c r="R1750" s="2">
        <f t="shared" si="373"/>
        <v>0</v>
      </c>
      <c r="S1750" s="2">
        <f t="shared" si="374"/>
        <v>0</v>
      </c>
      <c r="T1750" s="19">
        <f t="shared" si="375"/>
        <v>98.155068333333219</v>
      </c>
      <c r="U1750" s="19">
        <f t="shared" si="383"/>
        <v>0</v>
      </c>
      <c r="V1750">
        <f t="shared" si="376"/>
        <v>2017</v>
      </c>
    </row>
    <row r="1751" spans="1:22" x14ac:dyDescent="0.25">
      <c r="A1751" s="5">
        <v>1749</v>
      </c>
      <c r="B1751" s="1">
        <v>42795</v>
      </c>
      <c r="C1751" s="2">
        <v>183.21800200000001</v>
      </c>
      <c r="D1751" s="2">
        <v>137.79837000000001</v>
      </c>
      <c r="E1751" s="9">
        <f t="shared" si="377"/>
        <v>4.2177017335057201</v>
      </c>
      <c r="F1751" s="2">
        <f t="array" ref="F1751:G1751">LINEST(C1651:C1750,D1651:D1750)</f>
        <v>1.6935119241594618</v>
      </c>
      <c r="G1751" s="2">
        <v>-54.362882458243178</v>
      </c>
      <c r="H1751" s="2">
        <f t="shared" si="378"/>
        <v>179.00030026649429</v>
      </c>
      <c r="I1751" s="4">
        <f t="shared" si="379"/>
        <v>1.033834290796392</v>
      </c>
      <c r="J1751" t="str">
        <f>_xlfn.IFS(I1751&gt;Backtesting!$H$15,IF(OR(J1750=$J$3,J1750=$J$5),$J$5,$J$3),I1751&lt;-Backtesting!$H$15,IF(OR(J1750=$J$4,J1750=$J$5),$J$5,$J$4),TRUE,IF(OR(J1750=$J$7,J1750=$J$6),$J$7,$J$6))</f>
        <v>Do nothing</v>
      </c>
      <c r="K1751" t="str">
        <f t="shared" si="380"/>
        <v>Null</v>
      </c>
      <c r="L1751" t="str">
        <f t="shared" si="381"/>
        <v>Null</v>
      </c>
      <c r="M1751" s="7">
        <f t="shared" si="369"/>
        <v>0</v>
      </c>
      <c r="N1751" s="7">
        <f t="shared" si="370"/>
        <v>0</v>
      </c>
      <c r="O1751" s="10">
        <f t="shared" si="371"/>
        <v>0</v>
      </c>
      <c r="P1751" s="4">
        <f t="shared" si="382"/>
        <v>98.155068333333219</v>
      </c>
      <c r="Q1751" s="19">
        <f t="shared" si="372"/>
        <v>98.155068333333219</v>
      </c>
      <c r="R1751" s="2">
        <f t="shared" si="373"/>
        <v>0</v>
      </c>
      <c r="S1751" s="2">
        <f t="shared" si="374"/>
        <v>0</v>
      </c>
      <c r="T1751" s="19">
        <f t="shared" si="375"/>
        <v>98.155068333333219</v>
      </c>
      <c r="U1751" s="19">
        <f t="shared" si="383"/>
        <v>0</v>
      </c>
      <c r="V1751">
        <f t="shared" si="376"/>
        <v>2017</v>
      </c>
    </row>
    <row r="1752" spans="1:22" x14ac:dyDescent="0.25">
      <c r="A1752" s="5">
        <v>1750</v>
      </c>
      <c r="B1752" s="1">
        <v>42796</v>
      </c>
      <c r="C1752" s="2">
        <v>184.15760800000001</v>
      </c>
      <c r="D1752" s="2">
        <v>138.242874</v>
      </c>
      <c r="E1752" s="9">
        <f t="shared" si="377"/>
        <v>4.3575734669303472</v>
      </c>
      <c r="F1752" s="2">
        <f t="array" ref="F1752:G1752">LINEST(C1652:C1751,D1652:D1751)</f>
        <v>1.7041687029918922</v>
      </c>
      <c r="G1752" s="2">
        <v>-55.789144749381904</v>
      </c>
      <c r="H1752" s="2">
        <f t="shared" si="378"/>
        <v>179.80003453306966</v>
      </c>
      <c r="I1752" s="4">
        <f t="shared" si="379"/>
        <v>1.051071980543469</v>
      </c>
      <c r="J1752" t="str">
        <f>_xlfn.IFS(I1752&gt;Backtesting!$H$15,IF(OR(J1751=$J$3,J1751=$J$5),$J$5,$J$3),I1752&lt;-Backtesting!$H$15,IF(OR(J1751=$J$4,J1751=$J$5),$J$5,$J$4),TRUE,IF(OR(J1751=$J$7,J1751=$J$6),$J$7,$J$6))</f>
        <v>Do nothing</v>
      </c>
      <c r="K1752" t="str">
        <f t="shared" si="380"/>
        <v>Null</v>
      </c>
      <c r="L1752" t="str">
        <f t="shared" si="381"/>
        <v>Null</v>
      </c>
      <c r="M1752" s="7">
        <f t="shared" si="369"/>
        <v>0</v>
      </c>
      <c r="N1752" s="7">
        <f t="shared" si="370"/>
        <v>0</v>
      </c>
      <c r="O1752" s="10">
        <f t="shared" si="371"/>
        <v>0</v>
      </c>
      <c r="P1752" s="4">
        <f t="shared" si="382"/>
        <v>98.155068333333219</v>
      </c>
      <c r="Q1752" s="19">
        <f t="shared" si="372"/>
        <v>98.155068333333219</v>
      </c>
      <c r="R1752" s="2">
        <f t="shared" si="373"/>
        <v>0</v>
      </c>
      <c r="S1752" s="2">
        <f t="shared" si="374"/>
        <v>0</v>
      </c>
      <c r="T1752" s="19">
        <f t="shared" si="375"/>
        <v>98.155068333333219</v>
      </c>
      <c r="U1752" s="19">
        <f t="shared" si="383"/>
        <v>0</v>
      </c>
      <c r="V1752">
        <f t="shared" si="376"/>
        <v>2017</v>
      </c>
    </row>
    <row r="1753" spans="1:22" x14ac:dyDescent="0.25">
      <c r="A1753" s="5">
        <v>1751</v>
      </c>
      <c r="B1753" s="1">
        <v>42797</v>
      </c>
      <c r="C1753" s="2">
        <v>183.21800200000001</v>
      </c>
      <c r="D1753" s="2">
        <v>137.79837000000001</v>
      </c>
      <c r="E1753" s="9">
        <f t="shared" si="377"/>
        <v>4.2159216642788238</v>
      </c>
      <c r="F1753" s="2">
        <f t="array" ref="F1753:G1753">LINEST(C1653:C1752,D1653:D1752)</f>
        <v>1.70474485973484</v>
      </c>
      <c r="G1753" s="2">
        <v>-55.908982601618419</v>
      </c>
      <c r="H1753" s="2">
        <f t="shared" si="378"/>
        <v>179.00208033572119</v>
      </c>
      <c r="I1753" s="4">
        <f t="shared" si="379"/>
        <v>1.0351327261612064</v>
      </c>
      <c r="J1753" t="str">
        <f>_xlfn.IFS(I1753&gt;Backtesting!$H$15,IF(OR(J1752=$J$3,J1752=$J$5),$J$5,$J$3),I1753&lt;-Backtesting!$H$15,IF(OR(J1752=$J$4,J1752=$J$5),$J$5,$J$4),TRUE,IF(OR(J1752=$J$7,J1752=$J$6),$J$7,$J$6))</f>
        <v>Do nothing</v>
      </c>
      <c r="K1753" t="str">
        <f t="shared" si="380"/>
        <v>Null</v>
      </c>
      <c r="L1753" t="str">
        <f t="shared" si="381"/>
        <v>Null</v>
      </c>
      <c r="M1753" s="7">
        <f t="shared" si="369"/>
        <v>0</v>
      </c>
      <c r="N1753" s="7">
        <f t="shared" si="370"/>
        <v>0</v>
      </c>
      <c r="O1753" s="10">
        <f t="shared" si="371"/>
        <v>0</v>
      </c>
      <c r="P1753" s="4">
        <f t="shared" si="382"/>
        <v>98.155068333333219</v>
      </c>
      <c r="Q1753" s="19">
        <f t="shared" si="372"/>
        <v>98.155068333333219</v>
      </c>
      <c r="R1753" s="2">
        <f t="shared" si="373"/>
        <v>0</v>
      </c>
      <c r="S1753" s="2">
        <f t="shared" si="374"/>
        <v>0</v>
      </c>
      <c r="T1753" s="19">
        <f t="shared" si="375"/>
        <v>98.155068333333219</v>
      </c>
      <c r="U1753" s="19">
        <f t="shared" si="383"/>
        <v>0</v>
      </c>
      <c r="V1753">
        <f t="shared" si="376"/>
        <v>2017</v>
      </c>
    </row>
    <row r="1754" spans="1:22" x14ac:dyDescent="0.25">
      <c r="A1754" s="5">
        <v>1752</v>
      </c>
      <c r="B1754" s="1">
        <v>42800</v>
      </c>
      <c r="C1754" s="2">
        <v>180.39930699999999</v>
      </c>
      <c r="D1754" s="2">
        <v>136.90934799999999</v>
      </c>
      <c r="E1754" s="9">
        <f t="shared" si="377"/>
        <v>2.937766133899629</v>
      </c>
      <c r="F1754" s="2">
        <f t="array" ref="F1754:G1754">LINEST(C1654:C1753,D1654:D1753)</f>
        <v>1.7084031662224048</v>
      </c>
      <c r="G1754" s="2">
        <v>-56.434822742544696</v>
      </c>
      <c r="H1754" s="2">
        <f t="shared" si="378"/>
        <v>177.46154086610036</v>
      </c>
      <c r="I1754" s="4">
        <f t="shared" si="379"/>
        <v>0.82615557633392289</v>
      </c>
      <c r="J1754" t="str">
        <f>_xlfn.IFS(I1754&gt;Backtesting!$H$15,IF(OR(J1753=$J$3,J1753=$J$5),$J$5,$J$3),I1754&lt;-Backtesting!$H$15,IF(OR(J1753=$J$4,J1753=$J$5),$J$5,$J$4),TRUE,IF(OR(J1753=$J$7,J1753=$J$6),$J$7,$J$6))</f>
        <v>Do nothing</v>
      </c>
      <c r="K1754" t="str">
        <f t="shared" si="380"/>
        <v>Null</v>
      </c>
      <c r="L1754" t="str">
        <f t="shared" si="381"/>
        <v>Null</v>
      </c>
      <c r="M1754" s="7">
        <f t="shared" si="369"/>
        <v>0</v>
      </c>
      <c r="N1754" s="7">
        <f t="shared" si="370"/>
        <v>0</v>
      </c>
      <c r="O1754" s="10">
        <f t="shared" si="371"/>
        <v>0</v>
      </c>
      <c r="P1754" s="4">
        <f t="shared" si="382"/>
        <v>98.155068333333219</v>
      </c>
      <c r="Q1754" s="19">
        <f t="shared" si="372"/>
        <v>98.155068333333219</v>
      </c>
      <c r="R1754" s="2">
        <f t="shared" si="373"/>
        <v>0</v>
      </c>
      <c r="S1754" s="2">
        <f t="shared" si="374"/>
        <v>0</v>
      </c>
      <c r="T1754" s="19">
        <f t="shared" si="375"/>
        <v>98.155068333333219</v>
      </c>
      <c r="U1754" s="19">
        <f t="shared" si="383"/>
        <v>0</v>
      </c>
      <c r="V1754">
        <f t="shared" si="376"/>
        <v>2017</v>
      </c>
    </row>
    <row r="1755" spans="1:22" x14ac:dyDescent="0.25">
      <c r="A1755" s="5">
        <v>1753</v>
      </c>
      <c r="B1755" s="1">
        <v>42801</v>
      </c>
      <c r="C1755" s="2">
        <v>180.39930699999999</v>
      </c>
      <c r="D1755" s="2">
        <v>136.020309</v>
      </c>
      <c r="E1755" s="9">
        <f t="shared" si="377"/>
        <v>4.5267349517480113</v>
      </c>
      <c r="F1755" s="2">
        <f t="array" ref="F1755:G1755">LINEST(C1655:C1754,D1655:D1754)</f>
        <v>1.7047835313675361</v>
      </c>
      <c r="G1755" s="2">
        <v>-56.01261066647146</v>
      </c>
      <c r="H1755" s="2">
        <f t="shared" si="378"/>
        <v>175.87257204825198</v>
      </c>
      <c r="I1755" s="4">
        <f t="shared" si="379"/>
        <v>1.1016677230698748</v>
      </c>
      <c r="J1755" t="str">
        <f>_xlfn.IFS(I1755&gt;Backtesting!$H$15,IF(OR(J1754=$J$3,J1754=$J$5),$J$5,$J$3),I1755&lt;-Backtesting!$H$15,IF(OR(J1754=$J$4,J1754=$J$5),$J$5,$J$4),TRUE,IF(OR(J1754=$J$7,J1754=$J$6),$J$7,$J$6))</f>
        <v>Do nothing</v>
      </c>
      <c r="K1755" t="str">
        <f t="shared" si="380"/>
        <v>Null</v>
      </c>
      <c r="L1755" t="str">
        <f t="shared" si="381"/>
        <v>Null</v>
      </c>
      <c r="M1755" s="7">
        <f t="shared" si="369"/>
        <v>0</v>
      </c>
      <c r="N1755" s="7">
        <f t="shared" si="370"/>
        <v>0</v>
      </c>
      <c r="O1755" s="10">
        <f t="shared" si="371"/>
        <v>0</v>
      </c>
      <c r="P1755" s="4">
        <f t="shared" si="382"/>
        <v>98.155068333333219</v>
      </c>
      <c r="Q1755" s="19">
        <f t="shared" si="372"/>
        <v>98.155068333333219</v>
      </c>
      <c r="R1755" s="2">
        <f t="shared" si="373"/>
        <v>0</v>
      </c>
      <c r="S1755" s="2">
        <f t="shared" si="374"/>
        <v>0</v>
      </c>
      <c r="T1755" s="19">
        <f t="shared" si="375"/>
        <v>98.155068333333219</v>
      </c>
      <c r="U1755" s="19">
        <f t="shared" si="383"/>
        <v>0</v>
      </c>
      <c r="V1755">
        <f t="shared" si="376"/>
        <v>2017</v>
      </c>
    </row>
    <row r="1756" spans="1:22" x14ac:dyDescent="0.25">
      <c r="A1756" s="5">
        <v>1754</v>
      </c>
      <c r="B1756" s="1">
        <v>42802</v>
      </c>
      <c r="C1756" s="2">
        <v>180.39930699999999</v>
      </c>
      <c r="D1756" s="2">
        <v>137.35385099999999</v>
      </c>
      <c r="E1756" s="9">
        <f t="shared" si="377"/>
        <v>2.2776177492156364</v>
      </c>
      <c r="F1756" s="2">
        <f t="array" ref="F1756:G1756">LINEST(C1656:C1755,D1656:D1755)</f>
        <v>1.7059868783337646</v>
      </c>
      <c r="G1756" s="2">
        <v>-56.202178243826665</v>
      </c>
      <c r="H1756" s="2">
        <f t="shared" si="378"/>
        <v>178.12168925078436</v>
      </c>
      <c r="I1756" s="4">
        <f t="shared" si="379"/>
        <v>0.72376920866129868</v>
      </c>
      <c r="J1756" t="str">
        <f>_xlfn.IFS(I1756&gt;Backtesting!$H$15,IF(OR(J1755=$J$3,J1755=$J$5),$J$5,$J$3),I1756&lt;-Backtesting!$H$15,IF(OR(J1755=$J$4,J1755=$J$5),$J$5,$J$4),TRUE,IF(OR(J1755=$J$7,J1755=$J$6),$J$7,$J$6))</f>
        <v>Do nothing</v>
      </c>
      <c r="K1756" t="str">
        <f t="shared" si="380"/>
        <v>Null</v>
      </c>
      <c r="L1756" t="str">
        <f t="shared" si="381"/>
        <v>Null</v>
      </c>
      <c r="M1756" s="7">
        <f t="shared" si="369"/>
        <v>0</v>
      </c>
      <c r="N1756" s="7">
        <f t="shared" si="370"/>
        <v>0</v>
      </c>
      <c r="O1756" s="10">
        <f t="shared" si="371"/>
        <v>0</v>
      </c>
      <c r="P1756" s="4">
        <f t="shared" si="382"/>
        <v>98.155068333333219</v>
      </c>
      <c r="Q1756" s="19">
        <f t="shared" si="372"/>
        <v>98.155068333333219</v>
      </c>
      <c r="R1756" s="2">
        <f t="shared" si="373"/>
        <v>0</v>
      </c>
      <c r="S1756" s="2">
        <f t="shared" si="374"/>
        <v>0</v>
      </c>
      <c r="T1756" s="19">
        <f t="shared" si="375"/>
        <v>98.155068333333219</v>
      </c>
      <c r="U1756" s="19">
        <f t="shared" si="383"/>
        <v>0</v>
      </c>
      <c r="V1756">
        <f t="shared" si="376"/>
        <v>2017</v>
      </c>
    </row>
    <row r="1757" spans="1:22" x14ac:dyDescent="0.25">
      <c r="A1757" s="5">
        <v>1755</v>
      </c>
      <c r="B1757" s="1">
        <v>42803</v>
      </c>
      <c r="C1757" s="2">
        <v>178.52011100000001</v>
      </c>
      <c r="D1757" s="2">
        <v>138.687378</v>
      </c>
      <c r="E1757" s="9">
        <f t="shared" si="377"/>
        <v>-1.9515107083777536</v>
      </c>
      <c r="F1757" s="2">
        <f t="array" ref="F1757:G1757">LINEST(C1657:C1756,D1657:D1756)</f>
        <v>1.7312257776443742</v>
      </c>
      <c r="G1757" s="2">
        <v>-59.627542119131505</v>
      </c>
      <c r="H1757" s="2">
        <f t="shared" si="378"/>
        <v>180.47162170837777</v>
      </c>
      <c r="I1757" s="4">
        <f t="shared" si="379"/>
        <v>1.8015331910712053E-2</v>
      </c>
      <c r="J1757" t="str">
        <f>_xlfn.IFS(I1757&gt;Backtesting!$H$15,IF(OR(J1756=$J$3,J1756=$J$5),$J$5,$J$3),I1757&lt;-Backtesting!$H$15,IF(OR(J1756=$J$4,J1756=$J$5),$J$5,$J$4),TRUE,IF(OR(J1756=$J$7,J1756=$J$6),$J$7,$J$6))</f>
        <v>Do nothing</v>
      </c>
      <c r="K1757" t="str">
        <f t="shared" si="380"/>
        <v>Null</v>
      </c>
      <c r="L1757" t="str">
        <f t="shared" si="381"/>
        <v>Null</v>
      </c>
      <c r="M1757" s="7">
        <f t="shared" si="369"/>
        <v>0</v>
      </c>
      <c r="N1757" s="7">
        <f t="shared" si="370"/>
        <v>0</v>
      </c>
      <c r="O1757" s="10">
        <f t="shared" si="371"/>
        <v>0</v>
      </c>
      <c r="P1757" s="4">
        <f t="shared" si="382"/>
        <v>98.155068333333219</v>
      </c>
      <c r="Q1757" s="19">
        <f t="shared" si="372"/>
        <v>98.155068333333219</v>
      </c>
      <c r="R1757" s="2">
        <f t="shared" si="373"/>
        <v>0</v>
      </c>
      <c r="S1757" s="2">
        <f t="shared" si="374"/>
        <v>0</v>
      </c>
      <c r="T1757" s="19">
        <f t="shared" si="375"/>
        <v>98.155068333333219</v>
      </c>
      <c r="U1757" s="19">
        <f t="shared" si="383"/>
        <v>0</v>
      </c>
      <c r="V1757">
        <f t="shared" si="376"/>
        <v>2017</v>
      </c>
    </row>
    <row r="1758" spans="1:22" x14ac:dyDescent="0.25">
      <c r="A1758" s="5">
        <v>1756</v>
      </c>
      <c r="B1758" s="1">
        <v>42804</v>
      </c>
      <c r="C1758" s="2">
        <v>178.52011100000001</v>
      </c>
      <c r="D1758" s="2">
        <v>137.35385099999999</v>
      </c>
      <c r="E1758" s="9">
        <f t="shared" si="377"/>
        <v>0.35985042307711979</v>
      </c>
      <c r="F1758" s="2">
        <f t="array" ref="F1758:G1758">LINEST(C1658:C1757,D1658:D1757)</f>
        <v>1.7624921161714977</v>
      </c>
      <c r="G1758" s="2">
        <v>-63.924818936371679</v>
      </c>
      <c r="H1758" s="2">
        <f t="shared" si="378"/>
        <v>178.16026057692289</v>
      </c>
      <c r="I1758" s="4">
        <f t="shared" si="379"/>
        <v>0.42359312527656989</v>
      </c>
      <c r="J1758" t="str">
        <f>_xlfn.IFS(I1758&gt;Backtesting!$H$15,IF(OR(J1757=$J$3,J1757=$J$5),$J$5,$J$3),I1758&lt;-Backtesting!$H$15,IF(OR(J1757=$J$4,J1757=$J$5),$J$5,$J$4),TRUE,IF(OR(J1757=$J$7,J1757=$J$6),$J$7,$J$6))</f>
        <v>Do nothing</v>
      </c>
      <c r="K1758" t="str">
        <f t="shared" si="380"/>
        <v>Null</v>
      </c>
      <c r="L1758" t="str">
        <f t="shared" si="381"/>
        <v>Null</v>
      </c>
      <c r="M1758" s="7">
        <f t="shared" si="369"/>
        <v>0</v>
      </c>
      <c r="N1758" s="7">
        <f t="shared" si="370"/>
        <v>0</v>
      </c>
      <c r="O1758" s="10">
        <f t="shared" si="371"/>
        <v>0</v>
      </c>
      <c r="P1758" s="4">
        <f t="shared" si="382"/>
        <v>98.155068333333219</v>
      </c>
      <c r="Q1758" s="19">
        <f t="shared" si="372"/>
        <v>98.155068333333219</v>
      </c>
      <c r="R1758" s="2">
        <f t="shared" si="373"/>
        <v>0</v>
      </c>
      <c r="S1758" s="2">
        <f t="shared" si="374"/>
        <v>0</v>
      </c>
      <c r="T1758" s="19">
        <f t="shared" si="375"/>
        <v>98.155068333333219</v>
      </c>
      <c r="U1758" s="19">
        <f t="shared" si="383"/>
        <v>0</v>
      </c>
      <c r="V1758">
        <f t="shared" si="376"/>
        <v>2017</v>
      </c>
    </row>
    <row r="1759" spans="1:22" x14ac:dyDescent="0.25">
      <c r="A1759" s="5">
        <v>1757</v>
      </c>
      <c r="B1759" s="1">
        <v>42807</v>
      </c>
      <c r="C1759" s="2">
        <v>177.58055100000001</v>
      </c>
      <c r="D1759" s="2">
        <v>137.79837000000001</v>
      </c>
      <c r="E1759" s="9">
        <f t="shared" si="377"/>
        <v>-1.5629503659784802</v>
      </c>
      <c r="F1759" s="2">
        <f t="array" ref="F1759:G1759">LINEST(C1659:C1758,D1659:D1758)</f>
        <v>1.8311357298007942</v>
      </c>
      <c r="G1759" s="2">
        <v>-73.184017449331378</v>
      </c>
      <c r="H1759" s="2">
        <f t="shared" si="378"/>
        <v>179.14350136597849</v>
      </c>
      <c r="I1759" s="4">
        <f t="shared" si="379"/>
        <v>0.10782225430888707</v>
      </c>
      <c r="J1759" t="str">
        <f>_xlfn.IFS(I1759&gt;Backtesting!$H$15,IF(OR(J1758=$J$3,J1758=$J$5),$J$5,$J$3),I1759&lt;-Backtesting!$H$15,IF(OR(J1758=$J$4,J1758=$J$5),$J$5,$J$4),TRUE,IF(OR(J1758=$J$7,J1758=$J$6),$J$7,$J$6))</f>
        <v>Do nothing</v>
      </c>
      <c r="K1759" t="str">
        <f t="shared" si="380"/>
        <v>Null</v>
      </c>
      <c r="L1759" t="str">
        <f t="shared" si="381"/>
        <v>Null</v>
      </c>
      <c r="M1759" s="7">
        <f t="shared" si="369"/>
        <v>0</v>
      </c>
      <c r="N1759" s="7">
        <f t="shared" si="370"/>
        <v>0</v>
      </c>
      <c r="O1759" s="10">
        <f t="shared" si="371"/>
        <v>0</v>
      </c>
      <c r="P1759" s="4">
        <f t="shared" si="382"/>
        <v>98.155068333333219</v>
      </c>
      <c r="Q1759" s="19">
        <f t="shared" si="372"/>
        <v>98.155068333333219</v>
      </c>
      <c r="R1759" s="2">
        <f t="shared" si="373"/>
        <v>0</v>
      </c>
      <c r="S1759" s="2">
        <f t="shared" si="374"/>
        <v>0</v>
      </c>
      <c r="T1759" s="19">
        <f t="shared" si="375"/>
        <v>98.155068333333219</v>
      </c>
      <c r="U1759" s="19">
        <f t="shared" si="383"/>
        <v>0</v>
      </c>
      <c r="V1759">
        <f t="shared" si="376"/>
        <v>2017</v>
      </c>
    </row>
    <row r="1760" spans="1:22" x14ac:dyDescent="0.25">
      <c r="A1760" s="5">
        <v>1758</v>
      </c>
      <c r="B1760" s="1">
        <v>42808</v>
      </c>
      <c r="C1760" s="2">
        <v>178.52011100000001</v>
      </c>
      <c r="D1760" s="2">
        <v>137.79837000000001</v>
      </c>
      <c r="E1760" s="9">
        <f t="shared" si="377"/>
        <v>-0.72048717779625804</v>
      </c>
      <c r="F1760" s="2">
        <f t="array" ref="F1760:G1760">LINEST(C1660:C1759,D1660:D1759)</f>
        <v>1.8890111039332538</v>
      </c>
      <c r="G1760" s="2">
        <v>-81.062052856106703</v>
      </c>
      <c r="H1760" s="2">
        <f t="shared" si="378"/>
        <v>179.24059817779627</v>
      </c>
      <c r="I1760" s="4">
        <f t="shared" si="379"/>
        <v>0.27435909244695711</v>
      </c>
      <c r="J1760" t="str">
        <f>_xlfn.IFS(I1760&gt;Backtesting!$H$15,IF(OR(J1759=$J$3,J1759=$J$5),$J$5,$J$3),I1760&lt;-Backtesting!$H$15,IF(OR(J1759=$J$4,J1759=$J$5),$J$5,$J$4),TRUE,IF(OR(J1759=$J$7,J1759=$J$6),$J$7,$J$6))</f>
        <v>Do nothing</v>
      </c>
      <c r="K1760" t="str">
        <f t="shared" si="380"/>
        <v>Null</v>
      </c>
      <c r="L1760" t="str">
        <f t="shared" si="381"/>
        <v>Null</v>
      </c>
      <c r="M1760" s="7">
        <f t="shared" si="369"/>
        <v>0</v>
      </c>
      <c r="N1760" s="7">
        <f t="shared" si="370"/>
        <v>0</v>
      </c>
      <c r="O1760" s="10">
        <f t="shared" si="371"/>
        <v>0</v>
      </c>
      <c r="P1760" s="4">
        <f t="shared" si="382"/>
        <v>98.155068333333219</v>
      </c>
      <c r="Q1760" s="19">
        <f t="shared" si="372"/>
        <v>98.155068333333219</v>
      </c>
      <c r="R1760" s="2">
        <f t="shared" si="373"/>
        <v>0</v>
      </c>
      <c r="S1760" s="2">
        <f t="shared" si="374"/>
        <v>0</v>
      </c>
      <c r="T1760" s="19">
        <f t="shared" si="375"/>
        <v>98.155068333333219</v>
      </c>
      <c r="U1760" s="19">
        <f t="shared" si="383"/>
        <v>0</v>
      </c>
      <c r="V1760">
        <f t="shared" si="376"/>
        <v>2017</v>
      </c>
    </row>
    <row r="1761" spans="1:22" x14ac:dyDescent="0.25">
      <c r="A1761" s="5">
        <v>1759</v>
      </c>
      <c r="B1761" s="1">
        <v>42809</v>
      </c>
      <c r="C1761" s="2">
        <v>178.05033900000001</v>
      </c>
      <c r="D1761" s="2">
        <v>136.90934799999999</v>
      </c>
      <c r="E1761" s="9">
        <f t="shared" si="377"/>
        <v>0.58563638590891287</v>
      </c>
      <c r="F1761" s="2">
        <f t="array" ref="F1761:G1761">LINEST(C1661:C1760,D1661:D1760)</f>
        <v>1.8888983218134132</v>
      </c>
      <c r="G1761" s="2">
        <v>-81.143135063677448</v>
      </c>
      <c r="H1761" s="2">
        <f t="shared" si="378"/>
        <v>177.4647026140911</v>
      </c>
      <c r="I1761" s="4">
        <f t="shared" si="379"/>
        <v>0.51251086118754596</v>
      </c>
      <c r="J1761" t="str">
        <f>_xlfn.IFS(I1761&gt;Backtesting!$H$15,IF(OR(J1760=$J$3,J1760=$J$5),$J$5,$J$3),I1761&lt;-Backtesting!$H$15,IF(OR(J1760=$J$4,J1760=$J$5),$J$5,$J$4),TRUE,IF(OR(J1760=$J$7,J1760=$J$6),$J$7,$J$6))</f>
        <v>Do nothing</v>
      </c>
      <c r="K1761" t="str">
        <f t="shared" si="380"/>
        <v>Null</v>
      </c>
      <c r="L1761" t="str">
        <f t="shared" si="381"/>
        <v>Null</v>
      </c>
      <c r="M1761" s="7">
        <f t="shared" si="369"/>
        <v>0</v>
      </c>
      <c r="N1761" s="7">
        <f t="shared" si="370"/>
        <v>0</v>
      </c>
      <c r="O1761" s="10">
        <f t="shared" si="371"/>
        <v>0</v>
      </c>
      <c r="P1761" s="4">
        <f t="shared" si="382"/>
        <v>98.155068333333219</v>
      </c>
      <c r="Q1761" s="19">
        <f t="shared" si="372"/>
        <v>98.155068333333219</v>
      </c>
      <c r="R1761" s="2">
        <f t="shared" si="373"/>
        <v>0</v>
      </c>
      <c r="S1761" s="2">
        <f t="shared" si="374"/>
        <v>0</v>
      </c>
      <c r="T1761" s="19">
        <f t="shared" si="375"/>
        <v>98.155068333333219</v>
      </c>
      <c r="U1761" s="19">
        <f t="shared" si="383"/>
        <v>0</v>
      </c>
      <c r="V1761">
        <f t="shared" si="376"/>
        <v>2017</v>
      </c>
    </row>
    <row r="1762" spans="1:22" x14ac:dyDescent="0.25">
      <c r="A1762" s="5">
        <v>1760</v>
      </c>
      <c r="B1762" s="1">
        <v>42810</v>
      </c>
      <c r="C1762" s="2">
        <v>180.86908</v>
      </c>
      <c r="D1762" s="2">
        <v>139.576401</v>
      </c>
      <c r="E1762" s="9">
        <f t="shared" si="377"/>
        <v>-1.6409030915969254</v>
      </c>
      <c r="F1762" s="2">
        <f t="array" ref="F1762:G1762">LINEST(C1662:C1761,D1662:D1761)</f>
        <v>1.8935564857705482</v>
      </c>
      <c r="G1762" s="2">
        <v>-81.785816282463912</v>
      </c>
      <c r="H1762" s="2">
        <f t="shared" si="378"/>
        <v>182.50998309159692</v>
      </c>
      <c r="I1762" s="4">
        <f t="shared" si="379"/>
        <v>0.11492101590940625</v>
      </c>
      <c r="J1762" t="str">
        <f>_xlfn.IFS(I1762&gt;Backtesting!$H$15,IF(OR(J1761=$J$3,J1761=$J$5),$J$5,$J$3),I1762&lt;-Backtesting!$H$15,IF(OR(J1761=$J$4,J1761=$J$5),$J$5,$J$4),TRUE,IF(OR(J1761=$J$7,J1761=$J$6),$J$7,$J$6))</f>
        <v>Do nothing</v>
      </c>
      <c r="K1762" t="str">
        <f t="shared" si="380"/>
        <v>Null</v>
      </c>
      <c r="L1762" t="str">
        <f t="shared" si="381"/>
        <v>Null</v>
      </c>
      <c r="M1762" s="7">
        <f t="shared" si="369"/>
        <v>0</v>
      </c>
      <c r="N1762" s="7">
        <f t="shared" si="370"/>
        <v>0</v>
      </c>
      <c r="O1762" s="10">
        <f t="shared" si="371"/>
        <v>0</v>
      </c>
      <c r="P1762" s="4">
        <f t="shared" si="382"/>
        <v>98.155068333333219</v>
      </c>
      <c r="Q1762" s="19">
        <f t="shared" si="372"/>
        <v>98.155068333333219</v>
      </c>
      <c r="R1762" s="2">
        <f t="shared" si="373"/>
        <v>0</v>
      </c>
      <c r="S1762" s="2">
        <f t="shared" si="374"/>
        <v>0</v>
      </c>
      <c r="T1762" s="19">
        <f t="shared" si="375"/>
        <v>98.155068333333219</v>
      </c>
      <c r="U1762" s="19">
        <f t="shared" si="383"/>
        <v>0</v>
      </c>
      <c r="V1762">
        <f t="shared" si="376"/>
        <v>2017</v>
      </c>
    </row>
    <row r="1763" spans="1:22" x14ac:dyDescent="0.25">
      <c r="A1763" s="5">
        <v>1761</v>
      </c>
      <c r="B1763" s="1">
        <v>42811</v>
      </c>
      <c r="C1763" s="2">
        <v>181.338852</v>
      </c>
      <c r="D1763" s="2">
        <v>140.46542400000001</v>
      </c>
      <c r="E1763" s="9">
        <f t="shared" si="377"/>
        <v>-2.7998312042732891</v>
      </c>
      <c r="F1763" s="2">
        <f t="array" ref="F1763:G1763">LINEST(C1663:C1762,D1663:D1762)</f>
        <v>1.8902642669549443</v>
      </c>
      <c r="G1763" s="2">
        <v>-81.37808852560218</v>
      </c>
      <c r="H1763" s="2">
        <f t="shared" si="378"/>
        <v>184.13868320427329</v>
      </c>
      <c r="I1763" s="4">
        <f t="shared" si="379"/>
        <v>-9.537841732415954E-2</v>
      </c>
      <c r="J1763" t="str">
        <f>_xlfn.IFS(I1763&gt;Backtesting!$H$15,IF(OR(J1762=$J$3,J1762=$J$5),$J$5,$J$3),I1763&lt;-Backtesting!$H$15,IF(OR(J1762=$J$4,J1762=$J$5),$J$5,$J$4),TRUE,IF(OR(J1762=$J$7,J1762=$J$6),$J$7,$J$6))</f>
        <v>Do nothing</v>
      </c>
      <c r="K1763" t="str">
        <f t="shared" si="380"/>
        <v>Null</v>
      </c>
      <c r="L1763" t="str">
        <f t="shared" si="381"/>
        <v>Null</v>
      </c>
      <c r="M1763" s="7">
        <f t="shared" si="369"/>
        <v>0</v>
      </c>
      <c r="N1763" s="7">
        <f t="shared" si="370"/>
        <v>0</v>
      </c>
      <c r="O1763" s="10">
        <f t="shared" si="371"/>
        <v>0</v>
      </c>
      <c r="P1763" s="4">
        <f t="shared" si="382"/>
        <v>98.155068333333219</v>
      </c>
      <c r="Q1763" s="19">
        <f t="shared" si="372"/>
        <v>98.155068333333219</v>
      </c>
      <c r="R1763" s="2">
        <f t="shared" si="373"/>
        <v>0</v>
      </c>
      <c r="S1763" s="2">
        <f t="shared" si="374"/>
        <v>0</v>
      </c>
      <c r="T1763" s="19">
        <f t="shared" si="375"/>
        <v>98.155068333333219</v>
      </c>
      <c r="U1763" s="19">
        <f t="shared" si="383"/>
        <v>0</v>
      </c>
      <c r="V1763">
        <f t="shared" si="376"/>
        <v>2017</v>
      </c>
    </row>
    <row r="1764" spans="1:22" x14ac:dyDescent="0.25">
      <c r="A1764" s="5">
        <v>1762</v>
      </c>
      <c r="B1764" s="1">
        <v>42814</v>
      </c>
      <c r="C1764" s="2">
        <v>180.39930699999999</v>
      </c>
      <c r="D1764" s="2">
        <v>140.46542400000001</v>
      </c>
      <c r="E1764" s="9">
        <f t="shared" si="377"/>
        <v>-3.6670249283507417</v>
      </c>
      <c r="F1764" s="2">
        <f t="array" ref="F1764:G1764">LINEST(C1664:C1763,D1664:D1763)</f>
        <v>1.8901939730175155</v>
      </c>
      <c r="G1764" s="2">
        <v>-81.440565933799178</v>
      </c>
      <c r="H1764" s="2">
        <f t="shared" si="378"/>
        <v>184.06633192835073</v>
      </c>
      <c r="I1764" s="4">
        <f t="shared" si="379"/>
        <v>-0.24904763104323896</v>
      </c>
      <c r="J1764" t="str">
        <f>_xlfn.IFS(I1764&gt;Backtesting!$H$15,IF(OR(J1763=$J$3,J1763=$J$5),$J$5,$J$3),I1764&lt;-Backtesting!$H$15,IF(OR(J1763=$J$4,J1763=$J$5),$J$5,$J$4),TRUE,IF(OR(J1763=$J$7,J1763=$J$6),$J$7,$J$6))</f>
        <v>Do nothing</v>
      </c>
      <c r="K1764" t="str">
        <f t="shared" si="380"/>
        <v>Null</v>
      </c>
      <c r="L1764" t="str">
        <f t="shared" si="381"/>
        <v>Null</v>
      </c>
      <c r="M1764" s="7">
        <f t="shared" si="369"/>
        <v>0</v>
      </c>
      <c r="N1764" s="7">
        <f t="shared" si="370"/>
        <v>0</v>
      </c>
      <c r="O1764" s="10">
        <f t="shared" si="371"/>
        <v>0</v>
      </c>
      <c r="P1764" s="4">
        <f t="shared" si="382"/>
        <v>98.155068333333219</v>
      </c>
      <c r="Q1764" s="19">
        <f t="shared" si="372"/>
        <v>98.155068333333219</v>
      </c>
      <c r="R1764" s="2">
        <f t="shared" si="373"/>
        <v>0</v>
      </c>
      <c r="S1764" s="2">
        <f t="shared" si="374"/>
        <v>0</v>
      </c>
      <c r="T1764" s="19">
        <f t="shared" si="375"/>
        <v>98.155068333333219</v>
      </c>
      <c r="U1764" s="19">
        <f t="shared" si="383"/>
        <v>0</v>
      </c>
      <c r="V1764">
        <f t="shared" si="376"/>
        <v>2017</v>
      </c>
    </row>
    <row r="1765" spans="1:22" x14ac:dyDescent="0.25">
      <c r="A1765" s="5">
        <v>1763</v>
      </c>
      <c r="B1765" s="1">
        <v>42815</v>
      </c>
      <c r="C1765" s="2">
        <v>181.338852</v>
      </c>
      <c r="D1765" s="2">
        <v>141.79894999999999</v>
      </c>
      <c r="E1765" s="9">
        <f t="shared" si="377"/>
        <v>-5.1160927424395481</v>
      </c>
      <c r="F1765" s="2">
        <f t="array" ref="F1765:G1765">LINEST(C1665:C1764,D1665:D1764)</f>
        <v>1.8835193092262859</v>
      </c>
      <c r="G1765" s="2">
        <v>-80.626115610573066</v>
      </c>
      <c r="H1765" s="2">
        <f t="shared" si="378"/>
        <v>186.45494474243955</v>
      </c>
      <c r="I1765" s="4">
        <f t="shared" si="379"/>
        <v>-0.50242774366755216</v>
      </c>
      <c r="J1765" t="str">
        <f>_xlfn.IFS(I1765&gt;Backtesting!$H$15,IF(OR(J1764=$J$3,J1764=$J$5),$J$5,$J$3),I1765&lt;-Backtesting!$H$15,IF(OR(J1764=$J$4,J1764=$J$5),$J$5,$J$4),TRUE,IF(OR(J1764=$J$7,J1764=$J$6),$J$7,$J$6))</f>
        <v>Do nothing</v>
      </c>
      <c r="K1765" t="str">
        <f t="shared" si="380"/>
        <v>Null</v>
      </c>
      <c r="L1765" t="str">
        <f t="shared" si="381"/>
        <v>Null</v>
      </c>
      <c r="M1765" s="7">
        <f t="shared" si="369"/>
        <v>0</v>
      </c>
      <c r="N1765" s="7">
        <f t="shared" si="370"/>
        <v>0</v>
      </c>
      <c r="O1765" s="10">
        <f t="shared" si="371"/>
        <v>0</v>
      </c>
      <c r="P1765" s="4">
        <f t="shared" si="382"/>
        <v>98.155068333333219</v>
      </c>
      <c r="Q1765" s="19">
        <f t="shared" si="372"/>
        <v>98.155068333333219</v>
      </c>
      <c r="R1765" s="2">
        <f t="shared" si="373"/>
        <v>0</v>
      </c>
      <c r="S1765" s="2">
        <f t="shared" si="374"/>
        <v>0</v>
      </c>
      <c r="T1765" s="19">
        <f t="shared" si="375"/>
        <v>98.155068333333219</v>
      </c>
      <c r="U1765" s="19">
        <f t="shared" si="383"/>
        <v>0</v>
      </c>
      <c r="V1765">
        <f t="shared" si="376"/>
        <v>2017</v>
      </c>
    </row>
    <row r="1766" spans="1:22" x14ac:dyDescent="0.25">
      <c r="A1766" s="5">
        <v>1764</v>
      </c>
      <c r="B1766" s="1">
        <v>42816</v>
      </c>
      <c r="C1766" s="2">
        <v>178.98992899999999</v>
      </c>
      <c r="D1766" s="2">
        <v>140.46542400000001</v>
      </c>
      <c r="E1766" s="9">
        <f t="shared" si="377"/>
        <v>-4.7582108078465524</v>
      </c>
      <c r="F1766" s="2">
        <f t="array" ref="F1766:G1766">LINEST(C1666:C1765,D1666:D1765)</f>
        <v>1.8660871374925179</v>
      </c>
      <c r="G1766" s="2">
        <v>-78.372581180986288</v>
      </c>
      <c r="H1766" s="2">
        <f t="shared" si="378"/>
        <v>183.74813980784654</v>
      </c>
      <c r="I1766" s="4">
        <f t="shared" si="379"/>
        <v>-0.4394915046513948</v>
      </c>
      <c r="J1766" t="str">
        <f>_xlfn.IFS(I1766&gt;Backtesting!$H$15,IF(OR(J1765=$J$3,J1765=$J$5),$J$5,$J$3),I1766&lt;-Backtesting!$H$15,IF(OR(J1765=$J$4,J1765=$J$5),$J$5,$J$4),TRUE,IF(OR(J1765=$J$7,J1765=$J$6),$J$7,$J$6))</f>
        <v>Do nothing</v>
      </c>
      <c r="K1766" t="str">
        <f t="shared" si="380"/>
        <v>Null</v>
      </c>
      <c r="L1766" t="str">
        <f t="shared" si="381"/>
        <v>Null</v>
      </c>
      <c r="M1766" s="7">
        <f t="shared" si="369"/>
        <v>0</v>
      </c>
      <c r="N1766" s="7">
        <f t="shared" si="370"/>
        <v>0</v>
      </c>
      <c r="O1766" s="10">
        <f t="shared" si="371"/>
        <v>0</v>
      </c>
      <c r="P1766" s="4">
        <f t="shared" si="382"/>
        <v>98.155068333333219</v>
      </c>
      <c r="Q1766" s="19">
        <f t="shared" si="372"/>
        <v>98.155068333333219</v>
      </c>
      <c r="R1766" s="2">
        <f t="shared" si="373"/>
        <v>0</v>
      </c>
      <c r="S1766" s="2">
        <f t="shared" si="374"/>
        <v>0</v>
      </c>
      <c r="T1766" s="19">
        <f t="shared" si="375"/>
        <v>98.155068333333219</v>
      </c>
      <c r="U1766" s="19">
        <f t="shared" si="383"/>
        <v>0</v>
      </c>
      <c r="V1766">
        <f t="shared" si="376"/>
        <v>2017</v>
      </c>
    </row>
    <row r="1767" spans="1:22" x14ac:dyDescent="0.25">
      <c r="A1767" s="5">
        <v>1765</v>
      </c>
      <c r="B1767" s="1">
        <v>42817</v>
      </c>
      <c r="C1767" s="2">
        <v>179.45970199999999</v>
      </c>
      <c r="D1767" s="2">
        <v>141.79894999999999</v>
      </c>
      <c r="E1767" s="9">
        <f t="shared" si="377"/>
        <v>-6.6063500518730791</v>
      </c>
      <c r="F1767" s="2">
        <f t="array" ref="F1767:G1767">LINEST(C1667:C1766,D1667:D1766)</f>
        <v>1.8530370615192469</v>
      </c>
      <c r="G1767" s="2">
        <v>-76.692657582641544</v>
      </c>
      <c r="H1767" s="2">
        <f t="shared" si="378"/>
        <v>186.06605205187307</v>
      </c>
      <c r="I1767" s="4">
        <f t="shared" si="379"/>
        <v>-0.76604940827408619</v>
      </c>
      <c r="J1767" t="str">
        <f>_xlfn.IFS(I1767&gt;Backtesting!$H$15,IF(OR(J1766=$J$3,J1766=$J$5),$J$5,$J$3),I1767&lt;-Backtesting!$H$15,IF(OR(J1766=$J$4,J1766=$J$5),$J$5,$J$4),TRUE,IF(OR(J1766=$J$7,J1766=$J$6),$J$7,$J$6))</f>
        <v>Do nothing</v>
      </c>
      <c r="K1767" t="str">
        <f t="shared" si="380"/>
        <v>Null</v>
      </c>
      <c r="L1767" t="str">
        <f t="shared" si="381"/>
        <v>Null</v>
      </c>
      <c r="M1767" s="7">
        <f t="shared" si="369"/>
        <v>0</v>
      </c>
      <c r="N1767" s="7">
        <f t="shared" si="370"/>
        <v>0</v>
      </c>
      <c r="O1767" s="10">
        <f t="shared" si="371"/>
        <v>0</v>
      </c>
      <c r="P1767" s="4">
        <f t="shared" si="382"/>
        <v>98.155068333333219</v>
      </c>
      <c r="Q1767" s="19">
        <f t="shared" si="372"/>
        <v>98.155068333333219</v>
      </c>
      <c r="R1767" s="2">
        <f t="shared" si="373"/>
        <v>0</v>
      </c>
      <c r="S1767" s="2">
        <f t="shared" si="374"/>
        <v>0</v>
      </c>
      <c r="T1767" s="19">
        <f t="shared" si="375"/>
        <v>98.155068333333219</v>
      </c>
      <c r="U1767" s="19">
        <f t="shared" si="383"/>
        <v>0</v>
      </c>
      <c r="V1767">
        <f t="shared" si="376"/>
        <v>2017</v>
      </c>
    </row>
    <row r="1768" spans="1:22" x14ac:dyDescent="0.25">
      <c r="A1768" s="5">
        <v>1766</v>
      </c>
      <c r="B1768" s="1">
        <v>42818</v>
      </c>
      <c r="C1768" s="2">
        <v>179.45970199999999</v>
      </c>
      <c r="D1768" s="2">
        <v>142.68798799999999</v>
      </c>
      <c r="E1768" s="9">
        <f t="shared" si="377"/>
        <v>-7.9729461179323948</v>
      </c>
      <c r="F1768" s="2">
        <f t="array" ref="F1768:G1768">LINEST(C1668:C1767,D1668:D1767)</f>
        <v>1.8305954984980413</v>
      </c>
      <c r="G1768" s="2">
        <v>-73.7713404046101</v>
      </c>
      <c r="H1768" s="2">
        <f t="shared" si="378"/>
        <v>187.43264811793239</v>
      </c>
      <c r="I1768" s="4">
        <f t="shared" si="379"/>
        <v>-1.006415951203282</v>
      </c>
      <c r="J1768" t="str">
        <f>_xlfn.IFS(I1768&gt;Backtesting!$H$15,IF(OR(J1767=$J$3,J1767=$J$5),$J$5,$J$3),I1768&lt;-Backtesting!$H$15,IF(OR(J1767=$J$4,J1767=$J$5),$J$5,$J$4),TRUE,IF(OR(J1767=$J$7,J1767=$J$6),$J$7,$J$6))</f>
        <v>Do nothing</v>
      </c>
      <c r="K1768" t="str">
        <f t="shared" si="380"/>
        <v>Null</v>
      </c>
      <c r="L1768" t="str">
        <f t="shared" si="381"/>
        <v>Null</v>
      </c>
      <c r="M1768" s="7">
        <f t="shared" si="369"/>
        <v>0</v>
      </c>
      <c r="N1768" s="7">
        <f t="shared" si="370"/>
        <v>0</v>
      </c>
      <c r="O1768" s="10">
        <f t="shared" si="371"/>
        <v>0</v>
      </c>
      <c r="P1768" s="4">
        <f t="shared" si="382"/>
        <v>98.155068333333219</v>
      </c>
      <c r="Q1768" s="19">
        <f t="shared" si="372"/>
        <v>98.155068333333219</v>
      </c>
      <c r="R1768" s="2">
        <f t="shared" si="373"/>
        <v>0</v>
      </c>
      <c r="S1768" s="2">
        <f t="shared" si="374"/>
        <v>0</v>
      </c>
      <c r="T1768" s="19">
        <f t="shared" si="375"/>
        <v>98.155068333333219</v>
      </c>
      <c r="U1768" s="19">
        <f t="shared" si="383"/>
        <v>0</v>
      </c>
      <c r="V1768">
        <f t="shared" si="376"/>
        <v>2017</v>
      </c>
    </row>
    <row r="1769" spans="1:22" x14ac:dyDescent="0.25">
      <c r="A1769" s="5">
        <v>1767</v>
      </c>
      <c r="B1769" s="1">
        <v>42821</v>
      </c>
      <c r="C1769" s="2">
        <v>179.45970199999999</v>
      </c>
      <c r="D1769" s="2">
        <v>143.577011</v>
      </c>
      <c r="E1769" s="9">
        <f t="shared" si="377"/>
        <v>-9.2174772774892233</v>
      </c>
      <c r="F1769" s="2">
        <f t="array" ref="F1769:G1769">LINEST(C1669:C1768,D1669:D1768)</f>
        <v>1.8009479213790753</v>
      </c>
      <c r="G1769" s="2">
        <v>-69.89754024078141</v>
      </c>
      <c r="H1769" s="2">
        <f t="shared" si="378"/>
        <v>188.67717927748922</v>
      </c>
      <c r="I1769" s="4">
        <f t="shared" si="379"/>
        <v>-1.2187064714277493</v>
      </c>
      <c r="J1769" t="str">
        <f>_xlfn.IFS(I1769&gt;Backtesting!$H$15,IF(OR(J1768=$J$3,J1768=$J$5),$J$5,$J$3),I1769&lt;-Backtesting!$H$15,IF(OR(J1768=$J$4,J1768=$J$5),$J$5,$J$4),TRUE,IF(OR(J1768=$J$7,J1768=$J$6),$J$7,$J$6))</f>
        <v>Do nothing</v>
      </c>
      <c r="K1769" t="str">
        <f t="shared" si="380"/>
        <v>Null</v>
      </c>
      <c r="L1769" t="str">
        <f t="shared" si="381"/>
        <v>Null</v>
      </c>
      <c r="M1769" s="7">
        <f t="shared" si="369"/>
        <v>0</v>
      </c>
      <c r="N1769" s="7">
        <f t="shared" si="370"/>
        <v>0</v>
      </c>
      <c r="O1769" s="10">
        <f t="shared" si="371"/>
        <v>0</v>
      </c>
      <c r="P1769" s="4">
        <f t="shared" si="382"/>
        <v>98.155068333333219</v>
      </c>
      <c r="Q1769" s="19">
        <f t="shared" si="372"/>
        <v>98.155068333333219</v>
      </c>
      <c r="R1769" s="2">
        <f t="shared" si="373"/>
        <v>0</v>
      </c>
      <c r="S1769" s="2">
        <f t="shared" si="374"/>
        <v>0</v>
      </c>
      <c r="T1769" s="19">
        <f t="shared" si="375"/>
        <v>98.155068333333219</v>
      </c>
      <c r="U1769" s="19">
        <f t="shared" si="383"/>
        <v>0</v>
      </c>
      <c r="V1769">
        <f t="shared" si="376"/>
        <v>2017</v>
      </c>
    </row>
    <row r="1770" spans="1:22" x14ac:dyDescent="0.25">
      <c r="A1770" s="5">
        <v>1768</v>
      </c>
      <c r="B1770" s="1">
        <v>42822</v>
      </c>
      <c r="C1770" s="2">
        <v>180.39930699999999</v>
      </c>
      <c r="D1770" s="2">
        <v>144.02153000000001</v>
      </c>
      <c r="E1770" s="9">
        <f t="shared" si="377"/>
        <v>-8.6023579265091996</v>
      </c>
      <c r="F1770" s="2">
        <f t="array" ref="F1770:G1770">LINEST(C1670:C1769,D1670:D1769)</f>
        <v>1.7639735977369058</v>
      </c>
      <c r="G1770" s="2">
        <v>-65.048511499164533</v>
      </c>
      <c r="H1770" s="2">
        <f t="shared" si="378"/>
        <v>189.00166492650919</v>
      </c>
      <c r="I1770" s="4">
        <f t="shared" si="379"/>
        <v>-1.1010909535175146</v>
      </c>
      <c r="J1770" t="str">
        <f>_xlfn.IFS(I1770&gt;Backtesting!$H$15,IF(OR(J1769=$J$3,J1769=$J$5),$J$5,$J$3),I1770&lt;-Backtesting!$H$15,IF(OR(J1769=$J$4,J1769=$J$5),$J$5,$J$4),TRUE,IF(OR(J1769=$J$7,J1769=$J$6),$J$7,$J$6))</f>
        <v>Do nothing</v>
      </c>
      <c r="K1770" t="str">
        <f t="shared" si="380"/>
        <v>Null</v>
      </c>
      <c r="L1770" t="str">
        <f t="shared" si="381"/>
        <v>Null</v>
      </c>
      <c r="M1770" s="7">
        <f t="shared" si="369"/>
        <v>0</v>
      </c>
      <c r="N1770" s="7">
        <f t="shared" si="370"/>
        <v>0</v>
      </c>
      <c r="O1770" s="10">
        <f t="shared" si="371"/>
        <v>0</v>
      </c>
      <c r="P1770" s="4">
        <f t="shared" si="382"/>
        <v>98.155068333333219</v>
      </c>
      <c r="Q1770" s="19">
        <f t="shared" si="372"/>
        <v>98.155068333333219</v>
      </c>
      <c r="R1770" s="2">
        <f t="shared" si="373"/>
        <v>0</v>
      </c>
      <c r="S1770" s="2">
        <f t="shared" si="374"/>
        <v>0</v>
      </c>
      <c r="T1770" s="19">
        <f t="shared" si="375"/>
        <v>98.155068333333219</v>
      </c>
      <c r="U1770" s="19">
        <f t="shared" si="383"/>
        <v>0</v>
      </c>
      <c r="V1770">
        <f t="shared" si="376"/>
        <v>2017</v>
      </c>
    </row>
    <row r="1771" spans="1:22" x14ac:dyDescent="0.25">
      <c r="A1771" s="5">
        <v>1769</v>
      </c>
      <c r="B1771" s="1">
        <v>42823</v>
      </c>
      <c r="C1771" s="2">
        <v>180.86908</v>
      </c>
      <c r="D1771" s="2">
        <v>144.46601899999999</v>
      </c>
      <c r="E1771" s="9">
        <f t="shared" si="377"/>
        <v>-8.4775189183034172</v>
      </c>
      <c r="F1771" s="2">
        <f t="array" ref="F1771:G1771">LINEST(C1671:C1770,D1671:D1770)</f>
        <v>1.7315951670659393</v>
      </c>
      <c r="G1771" s="2">
        <v>-60.810061387352732</v>
      </c>
      <c r="H1771" s="2">
        <f t="shared" si="378"/>
        <v>189.34659891830341</v>
      </c>
      <c r="I1771" s="4">
        <f t="shared" si="379"/>
        <v>-1.0699733364449822</v>
      </c>
      <c r="J1771" t="str">
        <f>_xlfn.IFS(I1771&gt;Backtesting!$H$15,IF(OR(J1770=$J$3,J1770=$J$5),$J$5,$J$3),I1771&lt;-Backtesting!$H$15,IF(OR(J1770=$J$4,J1770=$J$5),$J$5,$J$4),TRUE,IF(OR(J1770=$J$7,J1770=$J$6),$J$7,$J$6))</f>
        <v>Do nothing</v>
      </c>
      <c r="K1771" t="str">
        <f t="shared" si="380"/>
        <v>Null</v>
      </c>
      <c r="L1771" t="str">
        <f t="shared" si="381"/>
        <v>Null</v>
      </c>
      <c r="M1771" s="7">
        <f t="shared" si="369"/>
        <v>0</v>
      </c>
      <c r="N1771" s="7">
        <f t="shared" si="370"/>
        <v>0</v>
      </c>
      <c r="O1771" s="10">
        <f t="shared" si="371"/>
        <v>0</v>
      </c>
      <c r="P1771" s="4">
        <f t="shared" si="382"/>
        <v>98.155068333333219</v>
      </c>
      <c r="Q1771" s="19">
        <f t="shared" si="372"/>
        <v>98.155068333333219</v>
      </c>
      <c r="R1771" s="2">
        <f t="shared" si="373"/>
        <v>0</v>
      </c>
      <c r="S1771" s="2">
        <f t="shared" si="374"/>
        <v>0</v>
      </c>
      <c r="T1771" s="19">
        <f t="shared" si="375"/>
        <v>98.155068333333219</v>
      </c>
      <c r="U1771" s="19">
        <f t="shared" si="383"/>
        <v>0</v>
      </c>
      <c r="V1771">
        <f t="shared" si="376"/>
        <v>2017</v>
      </c>
    </row>
    <row r="1772" spans="1:22" x14ac:dyDescent="0.25">
      <c r="A1772" s="5">
        <v>1770</v>
      </c>
      <c r="B1772" s="1">
        <v>42824</v>
      </c>
      <c r="C1772" s="2">
        <v>179.45970199999999</v>
      </c>
      <c r="D1772" s="2">
        <v>144.910538</v>
      </c>
      <c r="E1772" s="9">
        <f t="shared" si="377"/>
        <v>-10.201682419966545</v>
      </c>
      <c r="F1772" s="2">
        <f t="array" ref="F1772:G1772">LINEST(C1672:C1771,D1672:D1771)</f>
        <v>1.6977414483870996</v>
      </c>
      <c r="G1772" s="2">
        <v>-56.359242250707297</v>
      </c>
      <c r="H1772" s="2">
        <f t="shared" si="378"/>
        <v>189.66138441996654</v>
      </c>
      <c r="I1772" s="4">
        <f t="shared" si="379"/>
        <v>-1.3616993832501154</v>
      </c>
      <c r="J1772" t="str">
        <f>_xlfn.IFS(I1772&gt;Backtesting!$H$15,IF(OR(J1771=$J$3,J1771=$J$5),$J$5,$J$3),I1772&lt;-Backtesting!$H$15,IF(OR(J1771=$J$4,J1771=$J$5),$J$5,$J$4),TRUE,IF(OR(J1771=$J$7,J1771=$J$6),$J$7,$J$6))</f>
        <v>Do nothing</v>
      </c>
      <c r="K1772" t="str">
        <f t="shared" si="380"/>
        <v>Null</v>
      </c>
      <c r="L1772" t="str">
        <f t="shared" si="381"/>
        <v>Null</v>
      </c>
      <c r="M1772" s="7">
        <f t="shared" si="369"/>
        <v>0</v>
      </c>
      <c r="N1772" s="7">
        <f t="shared" si="370"/>
        <v>0</v>
      </c>
      <c r="O1772" s="10">
        <f t="shared" si="371"/>
        <v>0</v>
      </c>
      <c r="P1772" s="4">
        <f t="shared" si="382"/>
        <v>98.155068333333219</v>
      </c>
      <c r="Q1772" s="19">
        <f t="shared" si="372"/>
        <v>98.155068333333219</v>
      </c>
      <c r="R1772" s="2">
        <f t="shared" si="373"/>
        <v>0</v>
      </c>
      <c r="S1772" s="2">
        <f t="shared" si="374"/>
        <v>0</v>
      </c>
      <c r="T1772" s="19">
        <f t="shared" si="375"/>
        <v>98.155068333333219</v>
      </c>
      <c r="U1772" s="19">
        <f t="shared" si="383"/>
        <v>0</v>
      </c>
      <c r="V1772">
        <f t="shared" si="376"/>
        <v>2017</v>
      </c>
    </row>
    <row r="1773" spans="1:22" x14ac:dyDescent="0.25">
      <c r="A1773" s="5">
        <v>1771</v>
      </c>
      <c r="B1773" s="1">
        <v>42825</v>
      </c>
      <c r="C1773" s="2">
        <v>177.58055100000001</v>
      </c>
      <c r="D1773" s="2">
        <v>144.910538</v>
      </c>
      <c r="E1773" s="9">
        <f t="shared" si="377"/>
        <v>-11.497662449045094</v>
      </c>
      <c r="F1773" s="2">
        <f t="array" ref="F1773:G1773">LINEST(C1673:C1772,D1673:D1772)</f>
        <v>1.6507582250311594</v>
      </c>
      <c r="G1773" s="2">
        <v>-50.134049048145272</v>
      </c>
      <c r="H1773" s="2">
        <f t="shared" si="378"/>
        <v>189.07821344904511</v>
      </c>
      <c r="I1773" s="4">
        <f t="shared" si="379"/>
        <v>-1.5753039752868578</v>
      </c>
      <c r="J1773" t="str">
        <f>_xlfn.IFS(I1773&gt;Backtesting!$H$15,IF(OR(J1772=$J$3,J1772=$J$5),$J$5,$J$3),I1773&lt;-Backtesting!$H$15,IF(OR(J1772=$J$4,J1772=$J$5),$J$5,$J$4),TRUE,IF(OR(J1772=$J$7,J1772=$J$6),$J$7,$J$6))</f>
        <v>Do nothing</v>
      </c>
      <c r="K1773" t="str">
        <f t="shared" si="380"/>
        <v>Null</v>
      </c>
      <c r="L1773" t="str">
        <f t="shared" si="381"/>
        <v>Null</v>
      </c>
      <c r="M1773" s="7">
        <f t="shared" si="369"/>
        <v>0</v>
      </c>
      <c r="N1773" s="7">
        <f t="shared" si="370"/>
        <v>0</v>
      </c>
      <c r="O1773" s="10">
        <f t="shared" si="371"/>
        <v>0</v>
      </c>
      <c r="P1773" s="4">
        <f t="shared" si="382"/>
        <v>98.155068333333219</v>
      </c>
      <c r="Q1773" s="19">
        <f t="shared" si="372"/>
        <v>98.155068333333219</v>
      </c>
      <c r="R1773" s="2">
        <f t="shared" si="373"/>
        <v>0</v>
      </c>
      <c r="S1773" s="2">
        <f t="shared" si="374"/>
        <v>0</v>
      </c>
      <c r="T1773" s="19">
        <f t="shared" si="375"/>
        <v>98.155068333333219</v>
      </c>
      <c r="U1773" s="19">
        <f t="shared" si="383"/>
        <v>0</v>
      </c>
      <c r="V1773">
        <f t="shared" si="376"/>
        <v>2017</v>
      </c>
    </row>
    <row r="1774" spans="1:22" x14ac:dyDescent="0.25">
      <c r="A1774" s="5">
        <v>1772</v>
      </c>
      <c r="B1774" s="1">
        <v>42828</v>
      </c>
      <c r="C1774" s="2">
        <v>178.98992899999999</v>
      </c>
      <c r="D1774" s="2">
        <v>144.910538</v>
      </c>
      <c r="E1774" s="9">
        <f t="shared" si="377"/>
        <v>-9.4357549164909358</v>
      </c>
      <c r="F1774" s="2">
        <f t="array" ref="F1774:G1774">LINEST(C1674:C1773,D1674:D1773)</f>
        <v>1.5966822966418159</v>
      </c>
      <c r="G1774" s="2">
        <v>-42.950406704950211</v>
      </c>
      <c r="H1774" s="2">
        <f t="shared" si="378"/>
        <v>188.42568391649093</v>
      </c>
      <c r="I1774" s="4">
        <f t="shared" si="379"/>
        <v>-1.2089201348043719</v>
      </c>
      <c r="J1774" t="str">
        <f>_xlfn.IFS(I1774&gt;Backtesting!$H$15,IF(OR(J1773=$J$3,J1773=$J$5),$J$5,$J$3),I1774&lt;-Backtesting!$H$15,IF(OR(J1773=$J$4,J1773=$J$5),$J$5,$J$4),TRUE,IF(OR(J1773=$J$7,J1773=$J$6),$J$7,$J$6))</f>
        <v>Do nothing</v>
      </c>
      <c r="K1774" t="str">
        <f t="shared" si="380"/>
        <v>Null</v>
      </c>
      <c r="L1774" t="str">
        <f t="shared" si="381"/>
        <v>Null</v>
      </c>
      <c r="M1774" s="7">
        <f t="shared" si="369"/>
        <v>0</v>
      </c>
      <c r="N1774" s="7">
        <f t="shared" si="370"/>
        <v>0</v>
      </c>
      <c r="O1774" s="10">
        <f t="shared" si="371"/>
        <v>0</v>
      </c>
      <c r="P1774" s="4">
        <f t="shared" si="382"/>
        <v>98.155068333333219</v>
      </c>
      <c r="Q1774" s="19">
        <f t="shared" si="372"/>
        <v>98.155068333333219</v>
      </c>
      <c r="R1774" s="2">
        <f t="shared" si="373"/>
        <v>0</v>
      </c>
      <c r="S1774" s="2">
        <f t="shared" si="374"/>
        <v>0</v>
      </c>
      <c r="T1774" s="19">
        <f t="shared" si="375"/>
        <v>98.155068333333219</v>
      </c>
      <c r="U1774" s="19">
        <f t="shared" si="383"/>
        <v>0</v>
      </c>
      <c r="V1774">
        <f t="shared" si="376"/>
        <v>2017</v>
      </c>
    </row>
    <row r="1775" spans="1:22" x14ac:dyDescent="0.25">
      <c r="A1775" s="5">
        <v>1773</v>
      </c>
      <c r="B1775" s="1">
        <v>42829</v>
      </c>
      <c r="C1775" s="2">
        <v>180.86908</v>
      </c>
      <c r="D1775" s="2">
        <v>143.577011</v>
      </c>
      <c r="E1775" s="9">
        <f t="shared" si="377"/>
        <v>-5.0147158786851094</v>
      </c>
      <c r="F1775" s="2">
        <f t="array" ref="F1775:G1775">LINEST(C1675:C1774,D1675:D1774)</f>
        <v>1.5612149519930478</v>
      </c>
      <c r="G1775" s="2">
        <v>-38.270780456985193</v>
      </c>
      <c r="H1775" s="2">
        <f t="shared" si="378"/>
        <v>185.88379587868511</v>
      </c>
      <c r="I1775" s="4">
        <f t="shared" si="379"/>
        <v>-0.44445086686815549</v>
      </c>
      <c r="J1775" t="str">
        <f>_xlfn.IFS(I1775&gt;Backtesting!$H$15,IF(OR(J1774=$J$3,J1774=$J$5),$J$5,$J$3),I1775&lt;-Backtesting!$H$15,IF(OR(J1774=$J$4,J1774=$J$5),$J$5,$J$4),TRUE,IF(OR(J1774=$J$7,J1774=$J$6),$J$7,$J$6))</f>
        <v>Do nothing</v>
      </c>
      <c r="K1775" t="str">
        <f t="shared" si="380"/>
        <v>Null</v>
      </c>
      <c r="L1775" t="str">
        <f t="shared" si="381"/>
        <v>Null</v>
      </c>
      <c r="M1775" s="7">
        <f t="shared" si="369"/>
        <v>0</v>
      </c>
      <c r="N1775" s="7">
        <f t="shared" si="370"/>
        <v>0</v>
      </c>
      <c r="O1775" s="10">
        <f t="shared" si="371"/>
        <v>0</v>
      </c>
      <c r="P1775" s="4">
        <f t="shared" si="382"/>
        <v>98.155068333333219</v>
      </c>
      <c r="Q1775" s="19">
        <f t="shared" si="372"/>
        <v>98.155068333333219</v>
      </c>
      <c r="R1775" s="2">
        <f t="shared" si="373"/>
        <v>0</v>
      </c>
      <c r="S1775" s="2">
        <f t="shared" si="374"/>
        <v>0</v>
      </c>
      <c r="T1775" s="19">
        <f t="shared" si="375"/>
        <v>98.155068333333219</v>
      </c>
      <c r="U1775" s="19">
        <f t="shared" si="383"/>
        <v>0</v>
      </c>
      <c r="V1775">
        <f t="shared" si="376"/>
        <v>2017</v>
      </c>
    </row>
    <row r="1776" spans="1:22" x14ac:dyDescent="0.25">
      <c r="A1776" s="5">
        <v>1774</v>
      </c>
      <c r="B1776" s="1">
        <v>42830</v>
      </c>
      <c r="C1776" s="2">
        <v>181.80864</v>
      </c>
      <c r="D1776" s="2">
        <v>144.910538</v>
      </c>
      <c r="E1776" s="9">
        <f t="shared" si="377"/>
        <v>-5.9136527952460085</v>
      </c>
      <c r="F1776" s="2">
        <f t="array" ref="F1776:G1776">LINEST(C1676:C1775,D1676:D1775)</f>
        <v>1.5406357718926462</v>
      </c>
      <c r="G1776" s="2">
        <v>-35.532065771762632</v>
      </c>
      <c r="H1776" s="2">
        <f t="shared" si="378"/>
        <v>187.72229279524601</v>
      </c>
      <c r="I1776" s="4">
        <f t="shared" si="379"/>
        <v>-0.60258777700820954</v>
      </c>
      <c r="J1776" t="str">
        <f>_xlfn.IFS(I1776&gt;Backtesting!$H$15,IF(OR(J1775=$J$3,J1775=$J$5),$J$5,$J$3),I1776&lt;-Backtesting!$H$15,IF(OR(J1775=$J$4,J1775=$J$5),$J$5,$J$4),TRUE,IF(OR(J1775=$J$7,J1775=$J$6),$J$7,$J$6))</f>
        <v>Do nothing</v>
      </c>
      <c r="K1776" t="str">
        <f t="shared" si="380"/>
        <v>Null</v>
      </c>
      <c r="L1776" t="str">
        <f t="shared" si="381"/>
        <v>Null</v>
      </c>
      <c r="M1776" s="7">
        <f t="shared" si="369"/>
        <v>0</v>
      </c>
      <c r="N1776" s="7">
        <f t="shared" si="370"/>
        <v>0</v>
      </c>
      <c r="O1776" s="10">
        <f t="shared" si="371"/>
        <v>0</v>
      </c>
      <c r="P1776" s="4">
        <f t="shared" si="382"/>
        <v>98.155068333333219</v>
      </c>
      <c r="Q1776" s="19">
        <f t="shared" si="372"/>
        <v>98.155068333333219</v>
      </c>
      <c r="R1776" s="2">
        <f t="shared" si="373"/>
        <v>0</v>
      </c>
      <c r="S1776" s="2">
        <f t="shared" si="374"/>
        <v>0</v>
      </c>
      <c r="T1776" s="19">
        <f t="shared" si="375"/>
        <v>98.155068333333219</v>
      </c>
      <c r="U1776" s="19">
        <f t="shared" si="383"/>
        <v>0</v>
      </c>
      <c r="V1776">
        <f t="shared" si="376"/>
        <v>2017</v>
      </c>
    </row>
    <row r="1777" spans="1:22" x14ac:dyDescent="0.25">
      <c r="A1777" s="5">
        <v>1775</v>
      </c>
      <c r="B1777" s="1">
        <v>42832</v>
      </c>
      <c r="C1777" s="2">
        <v>185.15774500000001</v>
      </c>
      <c r="D1777" s="2">
        <v>145.79956100000001</v>
      </c>
      <c r="E1777" s="9">
        <f t="shared" si="377"/>
        <v>-3.5994144532124608</v>
      </c>
      <c r="F1777" s="2">
        <f t="array" ref="F1777:G1777">LINEST(C1677:C1776,D1677:D1776)</f>
        <v>1.5124157450877966</v>
      </c>
      <c r="G1777" s="2">
        <v>-31.752392230076197</v>
      </c>
      <c r="H1777" s="2">
        <f t="shared" si="378"/>
        <v>188.75715945321247</v>
      </c>
      <c r="I1777" s="4">
        <f t="shared" si="379"/>
        <v>-0.21119776406411875</v>
      </c>
      <c r="J1777" t="str">
        <f>_xlfn.IFS(I1777&gt;Backtesting!$H$15,IF(OR(J1776=$J$3,J1776=$J$5),$J$5,$J$3),I1777&lt;-Backtesting!$H$15,IF(OR(J1776=$J$4,J1776=$J$5),$J$5,$J$4),TRUE,IF(OR(J1776=$J$7,J1776=$J$6),$J$7,$J$6))</f>
        <v>Do nothing</v>
      </c>
      <c r="K1777" t="str">
        <f t="shared" si="380"/>
        <v>Null</v>
      </c>
      <c r="L1777" t="str">
        <f t="shared" si="381"/>
        <v>Null</v>
      </c>
      <c r="M1777" s="7">
        <f t="shared" si="369"/>
        <v>0</v>
      </c>
      <c r="N1777" s="7">
        <f t="shared" si="370"/>
        <v>0</v>
      </c>
      <c r="O1777" s="10">
        <f t="shared" si="371"/>
        <v>0</v>
      </c>
      <c r="P1777" s="4">
        <f t="shared" si="382"/>
        <v>98.155068333333219</v>
      </c>
      <c r="Q1777" s="19">
        <f t="shared" si="372"/>
        <v>98.155068333333219</v>
      </c>
      <c r="R1777" s="2">
        <f t="shared" si="373"/>
        <v>0</v>
      </c>
      <c r="S1777" s="2">
        <f t="shared" si="374"/>
        <v>0</v>
      </c>
      <c r="T1777" s="19">
        <f t="shared" si="375"/>
        <v>98.155068333333219</v>
      </c>
      <c r="U1777" s="19">
        <f t="shared" si="383"/>
        <v>0</v>
      </c>
      <c r="V1777">
        <f t="shared" si="376"/>
        <v>2017</v>
      </c>
    </row>
    <row r="1778" spans="1:22" x14ac:dyDescent="0.25">
      <c r="A1778" s="5">
        <v>1776</v>
      </c>
      <c r="B1778" s="1">
        <v>42835</v>
      </c>
      <c r="C1778" s="2">
        <v>185.15774500000001</v>
      </c>
      <c r="D1778" s="2">
        <v>144.910538</v>
      </c>
      <c r="E1778" s="9">
        <f t="shared" si="377"/>
        <v>-2.0539110279166266</v>
      </c>
      <c r="F1778" s="2">
        <f t="array" ref="F1778:G1778">LINEST(C1678:C1777,D1678:D1777)</f>
        <v>1.4935531079255187</v>
      </c>
      <c r="G1778" s="2">
        <v>-29.219928373142352</v>
      </c>
      <c r="H1778" s="2">
        <f t="shared" si="378"/>
        <v>187.21165602791663</v>
      </c>
      <c r="I1778" s="4">
        <f t="shared" si="379"/>
        <v>4.7872166495583575E-2</v>
      </c>
      <c r="J1778" t="str">
        <f>_xlfn.IFS(I1778&gt;Backtesting!$H$15,IF(OR(J1777=$J$3,J1777=$J$5),$J$5,$J$3),I1778&lt;-Backtesting!$H$15,IF(OR(J1777=$J$4,J1777=$J$5),$J$5,$J$4),TRUE,IF(OR(J1777=$J$7,J1777=$J$6),$J$7,$J$6))</f>
        <v>Do nothing</v>
      </c>
      <c r="K1778" t="str">
        <f t="shared" si="380"/>
        <v>Null</v>
      </c>
      <c r="L1778" t="str">
        <f t="shared" si="381"/>
        <v>Null</v>
      </c>
      <c r="M1778" s="7">
        <f t="shared" si="369"/>
        <v>0</v>
      </c>
      <c r="N1778" s="7">
        <f t="shared" si="370"/>
        <v>0</v>
      </c>
      <c r="O1778" s="10">
        <f t="shared" si="371"/>
        <v>0</v>
      </c>
      <c r="P1778" s="4">
        <f t="shared" si="382"/>
        <v>98.155068333333219</v>
      </c>
      <c r="Q1778" s="19">
        <f t="shared" si="372"/>
        <v>98.155068333333219</v>
      </c>
      <c r="R1778" s="2">
        <f t="shared" si="373"/>
        <v>0</v>
      </c>
      <c r="S1778" s="2">
        <f t="shared" si="374"/>
        <v>0</v>
      </c>
      <c r="T1778" s="19">
        <f t="shared" si="375"/>
        <v>98.155068333333219</v>
      </c>
      <c r="U1778" s="19">
        <f t="shared" si="383"/>
        <v>0</v>
      </c>
      <c r="V1778">
        <f t="shared" si="376"/>
        <v>2017</v>
      </c>
    </row>
    <row r="1779" spans="1:22" x14ac:dyDescent="0.25">
      <c r="A1779" s="5">
        <v>1777</v>
      </c>
      <c r="B1779" s="1">
        <v>42836</v>
      </c>
      <c r="C1779" s="2">
        <v>187.07153299999999</v>
      </c>
      <c r="D1779" s="2">
        <v>146.24406400000001</v>
      </c>
      <c r="E1779" s="9">
        <f t="shared" si="377"/>
        <v>-1.9957470499271324</v>
      </c>
      <c r="F1779" s="2">
        <f t="array" ref="F1779:G1779">LINEST(C1679:C1778,D1679:D1778)</f>
        <v>1.4800623127701082</v>
      </c>
      <c r="G1779" s="2">
        <v>-27.383047542812619</v>
      </c>
      <c r="H1779" s="2">
        <f t="shared" si="378"/>
        <v>189.06728004992712</v>
      </c>
      <c r="I1779" s="4">
        <f t="shared" si="379"/>
        <v>4.8159817314605245E-2</v>
      </c>
      <c r="J1779" t="str">
        <f>_xlfn.IFS(I1779&gt;Backtesting!$H$15,IF(OR(J1778=$J$3,J1778=$J$5),$J$5,$J$3),I1779&lt;-Backtesting!$H$15,IF(OR(J1778=$J$4,J1778=$J$5),$J$5,$J$4),TRUE,IF(OR(J1778=$J$7,J1778=$J$6),$J$7,$J$6))</f>
        <v>Do nothing</v>
      </c>
      <c r="K1779" t="str">
        <f t="shared" si="380"/>
        <v>Null</v>
      </c>
      <c r="L1779" t="str">
        <f t="shared" si="381"/>
        <v>Null</v>
      </c>
      <c r="M1779" s="7">
        <f t="shared" si="369"/>
        <v>0</v>
      </c>
      <c r="N1779" s="7">
        <f t="shared" si="370"/>
        <v>0</v>
      </c>
      <c r="O1779" s="10">
        <f t="shared" si="371"/>
        <v>0</v>
      </c>
      <c r="P1779" s="4">
        <f t="shared" si="382"/>
        <v>98.155068333333219</v>
      </c>
      <c r="Q1779" s="19">
        <f t="shared" si="372"/>
        <v>98.155068333333219</v>
      </c>
      <c r="R1779" s="2">
        <f t="shared" si="373"/>
        <v>0</v>
      </c>
      <c r="S1779" s="2">
        <f t="shared" si="374"/>
        <v>0</v>
      </c>
      <c r="T1779" s="19">
        <f t="shared" si="375"/>
        <v>98.155068333333219</v>
      </c>
      <c r="U1779" s="19">
        <f t="shared" si="383"/>
        <v>0</v>
      </c>
      <c r="V1779">
        <f t="shared" si="376"/>
        <v>2017</v>
      </c>
    </row>
    <row r="1780" spans="1:22" x14ac:dyDescent="0.25">
      <c r="A1780" s="5">
        <v>1778</v>
      </c>
      <c r="B1780" s="1">
        <v>42837</v>
      </c>
      <c r="C1780" s="2">
        <v>186.59307899999999</v>
      </c>
      <c r="D1780" s="2">
        <v>146.68858299999999</v>
      </c>
      <c r="E1780" s="9">
        <f t="shared" si="377"/>
        <v>-3.0400334587453983</v>
      </c>
      <c r="F1780" s="2">
        <f t="array" ref="F1780:G1780">LINEST(C1680:C1779,D1680:D1779)</f>
        <v>1.4739471472702077</v>
      </c>
      <c r="G1780" s="2">
        <v>-26.578105991213704</v>
      </c>
      <c r="H1780" s="2">
        <f t="shared" si="378"/>
        <v>189.63311245874539</v>
      </c>
      <c r="I1780" s="4">
        <f t="shared" si="379"/>
        <v>-0.13689250834746702</v>
      </c>
      <c r="J1780" t="str">
        <f>_xlfn.IFS(I1780&gt;Backtesting!$H$15,IF(OR(J1779=$J$3,J1779=$J$5),$J$5,$J$3),I1780&lt;-Backtesting!$H$15,IF(OR(J1779=$J$4,J1779=$J$5),$J$5,$J$4),TRUE,IF(OR(J1779=$J$7,J1779=$J$6),$J$7,$J$6))</f>
        <v>Do nothing</v>
      </c>
      <c r="K1780" t="str">
        <f t="shared" si="380"/>
        <v>Null</v>
      </c>
      <c r="L1780" t="str">
        <f t="shared" si="381"/>
        <v>Null</v>
      </c>
      <c r="M1780" s="7">
        <f t="shared" ref="M1780:M1843" si="384">_xlfn.IFS(L1779="Null",_xlfn.IFS(L1780="KBANK",C1780,L1780="SCB",D1780,TRUE,0),AND(L1779="KBANK",L1780="Null"),D1780,AND(L1779="SCB",L1780="Null"),C1780,TRUE,0)</f>
        <v>0</v>
      </c>
      <c r="N1780" s="7">
        <f t="shared" ref="N1780:N1843" si="385">_xlfn.IFS(K1779="Null",_xlfn.IFS(K1780="KBANK",-C1780,K1780="SCB",-D1780,TRUE,0),AND(K1779="KBANK",K1780="Null"),-D1780,AND(K1779="SCB",K1780="Null"),-C1780,TRUE,0)</f>
        <v>0</v>
      </c>
      <c r="O1780" s="10">
        <f t="shared" ref="O1780:O1843" si="386">SUM(M1780:N1780)</f>
        <v>0</v>
      </c>
      <c r="P1780" s="4">
        <f t="shared" si="382"/>
        <v>98.155068333333219</v>
      </c>
      <c r="Q1780" s="19">
        <f t="shared" si="372"/>
        <v>98.155068333333219</v>
      </c>
      <c r="R1780" s="2">
        <f t="shared" si="373"/>
        <v>0</v>
      </c>
      <c r="S1780" s="2">
        <f t="shared" si="374"/>
        <v>0</v>
      </c>
      <c r="T1780" s="19">
        <f t="shared" si="375"/>
        <v>98.155068333333219</v>
      </c>
      <c r="U1780" s="19">
        <f t="shared" si="383"/>
        <v>0</v>
      </c>
      <c r="V1780">
        <f t="shared" si="376"/>
        <v>2017</v>
      </c>
    </row>
    <row r="1781" spans="1:22" x14ac:dyDescent="0.25">
      <c r="A1781" s="5">
        <v>1779</v>
      </c>
      <c r="B1781" s="1">
        <v>42842</v>
      </c>
      <c r="C1781" s="2">
        <v>185.15774500000001</v>
      </c>
      <c r="D1781" s="2">
        <v>145.35505699999999</v>
      </c>
      <c r="E1781" s="9">
        <f t="shared" si="377"/>
        <v>-2.4950652009715384</v>
      </c>
      <c r="F1781" s="2">
        <f t="array" ref="F1781:G1781">LINEST(C1681:C1780,D1681:D1780)</f>
        <v>1.4793927230966775</v>
      </c>
      <c r="G1781" s="2">
        <v>-27.384403390131212</v>
      </c>
      <c r="H1781" s="2">
        <f t="shared" si="378"/>
        <v>187.65281020097154</v>
      </c>
      <c r="I1781" s="4">
        <f t="shared" si="379"/>
        <v>-4.0703050755791018E-2</v>
      </c>
      <c r="J1781" t="str">
        <f>_xlfn.IFS(I1781&gt;Backtesting!$H$15,IF(OR(J1780=$J$3,J1780=$J$5),$J$5,$J$3),I1781&lt;-Backtesting!$H$15,IF(OR(J1780=$J$4,J1780=$J$5),$J$5,$J$4),TRUE,IF(OR(J1780=$J$7,J1780=$J$6),$J$7,$J$6))</f>
        <v>Do nothing</v>
      </c>
      <c r="K1781" t="str">
        <f t="shared" si="380"/>
        <v>Null</v>
      </c>
      <c r="L1781" t="str">
        <f t="shared" si="381"/>
        <v>Null</v>
      </c>
      <c r="M1781" s="7">
        <f t="shared" si="384"/>
        <v>0</v>
      </c>
      <c r="N1781" s="7">
        <f t="shared" si="385"/>
        <v>0</v>
      </c>
      <c r="O1781" s="10">
        <f t="shared" si="386"/>
        <v>0</v>
      </c>
      <c r="P1781" s="4">
        <f t="shared" si="382"/>
        <v>98.155068333333219</v>
      </c>
      <c r="Q1781" s="19">
        <f t="shared" si="372"/>
        <v>98.155068333333219</v>
      </c>
      <c r="R1781" s="2">
        <f t="shared" si="373"/>
        <v>0</v>
      </c>
      <c r="S1781" s="2">
        <f t="shared" si="374"/>
        <v>0</v>
      </c>
      <c r="T1781" s="19">
        <f t="shared" si="375"/>
        <v>98.155068333333219</v>
      </c>
      <c r="U1781" s="19">
        <f t="shared" si="383"/>
        <v>0</v>
      </c>
      <c r="V1781">
        <f t="shared" si="376"/>
        <v>2017</v>
      </c>
    </row>
    <row r="1782" spans="1:22" x14ac:dyDescent="0.25">
      <c r="A1782" s="5">
        <v>1780</v>
      </c>
      <c r="B1782" s="1">
        <v>42843</v>
      </c>
      <c r="C1782" s="2">
        <v>184.20088200000001</v>
      </c>
      <c r="D1782" s="2">
        <v>145.35505699999999</v>
      </c>
      <c r="E1782" s="9">
        <f t="shared" si="377"/>
        <v>-3.3237944534745338</v>
      </c>
      <c r="F1782" s="2">
        <f t="array" ref="F1782:G1782">LINEST(C1682:C1781,D1682:D1781)</f>
        <v>1.4673394749379884</v>
      </c>
      <c r="G1782" s="2">
        <v>-25.760536564486813</v>
      </c>
      <c r="H1782" s="2">
        <f t="shared" si="378"/>
        <v>187.52467645347454</v>
      </c>
      <c r="I1782" s="4">
        <f t="shared" si="379"/>
        <v>-0.19051995860683196</v>
      </c>
      <c r="J1782" t="str">
        <f>_xlfn.IFS(I1782&gt;Backtesting!$H$15,IF(OR(J1781=$J$3,J1781=$J$5),$J$5,$J$3),I1782&lt;-Backtesting!$H$15,IF(OR(J1781=$J$4,J1781=$J$5),$J$5,$J$4),TRUE,IF(OR(J1781=$J$7,J1781=$J$6),$J$7,$J$6))</f>
        <v>Do nothing</v>
      </c>
      <c r="K1782" t="str">
        <f t="shared" si="380"/>
        <v>Null</v>
      </c>
      <c r="L1782" t="str">
        <f t="shared" si="381"/>
        <v>Null</v>
      </c>
      <c r="M1782" s="7">
        <f t="shared" si="384"/>
        <v>0</v>
      </c>
      <c r="N1782" s="7">
        <f t="shared" si="385"/>
        <v>0</v>
      </c>
      <c r="O1782" s="10">
        <f t="shared" si="386"/>
        <v>0</v>
      </c>
      <c r="P1782" s="4">
        <f t="shared" si="382"/>
        <v>98.155068333333219</v>
      </c>
      <c r="Q1782" s="19">
        <f t="shared" ref="Q1782:Q1845" si="387">P1782+O1782</f>
        <v>98.155068333333219</v>
      </c>
      <c r="R1782" s="2">
        <f t="shared" ref="R1782:R1845" si="388">_xlfn.IFS(K1782="KBANK",C1782,K1782="SCB",D1782,K1782="Null",0)</f>
        <v>0</v>
      </c>
      <c r="S1782" s="2">
        <f t="shared" ref="S1782:S1845" si="389">_xlfn.IFS(L1782="KBANK",-C1782,L1782="SCB",-D1782,L1782="Null",0)</f>
        <v>0</v>
      </c>
      <c r="T1782" s="19">
        <f t="shared" ref="T1782:T1845" si="390">SUM(Q1782:S1782)</f>
        <v>98.155068333333219</v>
      </c>
      <c r="U1782" s="19">
        <f t="shared" si="383"/>
        <v>0</v>
      </c>
      <c r="V1782">
        <f t="shared" si="376"/>
        <v>2017</v>
      </c>
    </row>
    <row r="1783" spans="1:22" x14ac:dyDescent="0.25">
      <c r="A1783" s="5">
        <v>1781</v>
      </c>
      <c r="B1783" s="1">
        <v>42844</v>
      </c>
      <c r="C1783" s="2">
        <v>177.98111</v>
      </c>
      <c r="D1783" s="2">
        <v>142.243469</v>
      </c>
      <c r="E1783" s="9">
        <f t="shared" si="377"/>
        <v>-4.8683823500816459</v>
      </c>
      <c r="F1783" s="2">
        <f t="array" ref="F1783:G1783">LINEST(C1683:C1782,D1683:D1782)</f>
        <v>1.4538381486597365</v>
      </c>
      <c r="G1783" s="2">
        <v>-23.949489279816987</v>
      </c>
      <c r="H1783" s="2">
        <f t="shared" si="378"/>
        <v>182.84949235008165</v>
      </c>
      <c r="I1783" s="4">
        <f t="shared" si="379"/>
        <v>-0.46244294441243394</v>
      </c>
      <c r="J1783" t="str">
        <f>_xlfn.IFS(I1783&gt;Backtesting!$H$15,IF(OR(J1782=$J$3,J1782=$J$5),$J$5,$J$3),I1783&lt;-Backtesting!$H$15,IF(OR(J1782=$J$4,J1782=$J$5),$J$5,$J$4),TRUE,IF(OR(J1782=$J$7,J1782=$J$6),$J$7,$J$6))</f>
        <v>Do nothing</v>
      </c>
      <c r="K1783" t="str">
        <f t="shared" si="380"/>
        <v>Null</v>
      </c>
      <c r="L1783" t="str">
        <f t="shared" si="381"/>
        <v>Null</v>
      </c>
      <c r="M1783" s="7">
        <f t="shared" si="384"/>
        <v>0</v>
      </c>
      <c r="N1783" s="7">
        <f t="shared" si="385"/>
        <v>0</v>
      </c>
      <c r="O1783" s="10">
        <f t="shared" si="386"/>
        <v>0</v>
      </c>
      <c r="P1783" s="4">
        <f t="shared" si="382"/>
        <v>98.155068333333219</v>
      </c>
      <c r="Q1783" s="19">
        <f t="shared" si="387"/>
        <v>98.155068333333219</v>
      </c>
      <c r="R1783" s="2">
        <f t="shared" si="388"/>
        <v>0</v>
      </c>
      <c r="S1783" s="2">
        <f t="shared" si="389"/>
        <v>0</v>
      </c>
      <c r="T1783" s="19">
        <f t="shared" si="390"/>
        <v>98.155068333333219</v>
      </c>
      <c r="U1783" s="19">
        <f t="shared" si="383"/>
        <v>0</v>
      </c>
      <c r="V1783">
        <f t="shared" si="376"/>
        <v>2017</v>
      </c>
    </row>
    <row r="1784" spans="1:22" x14ac:dyDescent="0.25">
      <c r="A1784" s="5">
        <v>1782</v>
      </c>
      <c r="B1784" s="1">
        <v>42845</v>
      </c>
      <c r="C1784" s="2">
        <v>180.373322</v>
      </c>
      <c r="D1784" s="2">
        <v>142.243469</v>
      </c>
      <c r="E1784" s="9">
        <f t="shared" si="377"/>
        <v>-2.3414879544807832</v>
      </c>
      <c r="F1784" s="2">
        <f t="array" ref="F1784:G1784">LINEST(C1684:C1783,D1684:D1783)</f>
        <v>1.4348629712651131</v>
      </c>
      <c r="G1784" s="2">
        <v>-21.385076617916212</v>
      </c>
      <c r="H1784" s="2">
        <f t="shared" si="378"/>
        <v>182.71480995448078</v>
      </c>
      <c r="I1784" s="4">
        <f t="shared" si="379"/>
        <v>-2.7796322232852673E-2</v>
      </c>
      <c r="J1784" t="str">
        <f>_xlfn.IFS(I1784&gt;Backtesting!$H$15,IF(OR(J1783=$J$3,J1783=$J$5),$J$5,$J$3),I1784&lt;-Backtesting!$H$15,IF(OR(J1783=$J$4,J1783=$J$5),$J$5,$J$4),TRUE,IF(OR(J1783=$J$7,J1783=$J$6),$J$7,$J$6))</f>
        <v>Do nothing</v>
      </c>
      <c r="K1784" t="str">
        <f t="shared" si="380"/>
        <v>Null</v>
      </c>
      <c r="L1784" t="str">
        <f t="shared" si="381"/>
        <v>Null</v>
      </c>
      <c r="M1784" s="7">
        <f t="shared" si="384"/>
        <v>0</v>
      </c>
      <c r="N1784" s="7">
        <f t="shared" si="385"/>
        <v>0</v>
      </c>
      <c r="O1784" s="10">
        <f t="shared" si="386"/>
        <v>0</v>
      </c>
      <c r="P1784" s="4">
        <f t="shared" si="382"/>
        <v>98.155068333333219</v>
      </c>
      <c r="Q1784" s="19">
        <f t="shared" si="387"/>
        <v>98.155068333333219</v>
      </c>
      <c r="R1784" s="2">
        <f t="shared" si="388"/>
        <v>0</v>
      </c>
      <c r="S1784" s="2">
        <f t="shared" si="389"/>
        <v>0</v>
      </c>
      <c r="T1784" s="19">
        <f t="shared" si="390"/>
        <v>98.155068333333219</v>
      </c>
      <c r="U1784" s="19">
        <f t="shared" si="383"/>
        <v>0</v>
      </c>
      <c r="V1784">
        <f t="shared" si="376"/>
        <v>2017</v>
      </c>
    </row>
    <row r="1785" spans="1:22" x14ac:dyDescent="0.25">
      <c r="A1785" s="5">
        <v>1783</v>
      </c>
      <c r="B1785" s="1">
        <v>42846</v>
      </c>
      <c r="C1785" s="2">
        <v>180.85176100000001</v>
      </c>
      <c r="D1785" s="2">
        <v>142.243469</v>
      </c>
      <c r="E1785" s="9">
        <f t="shared" si="377"/>
        <v>-1.786335894929465</v>
      </c>
      <c r="F1785" s="2">
        <f t="array" ref="F1785:G1785">LINEST(C1685:C1784,D1685:D1784)</f>
        <v>1.4209348384303944</v>
      </c>
      <c r="G1785" s="2">
        <v>-19.480603746364352</v>
      </c>
      <c r="H1785" s="2">
        <f t="shared" si="378"/>
        <v>182.63809689492948</v>
      </c>
      <c r="I1785" s="4">
        <f t="shared" si="379"/>
        <v>6.1425955079300688E-2</v>
      </c>
      <c r="J1785" t="str">
        <f>_xlfn.IFS(I1785&gt;Backtesting!$H$15,IF(OR(J1784=$J$3,J1784=$J$5),$J$5,$J$3),I1785&lt;-Backtesting!$H$15,IF(OR(J1784=$J$4,J1784=$J$5),$J$5,$J$4),TRUE,IF(OR(J1784=$J$7,J1784=$J$6),$J$7,$J$6))</f>
        <v>Do nothing</v>
      </c>
      <c r="K1785" t="str">
        <f t="shared" si="380"/>
        <v>Null</v>
      </c>
      <c r="L1785" t="str">
        <f t="shared" si="381"/>
        <v>Null</v>
      </c>
      <c r="M1785" s="7">
        <f t="shared" si="384"/>
        <v>0</v>
      </c>
      <c r="N1785" s="7">
        <f t="shared" si="385"/>
        <v>0</v>
      </c>
      <c r="O1785" s="10">
        <f t="shared" si="386"/>
        <v>0</v>
      </c>
      <c r="P1785" s="4">
        <f t="shared" si="382"/>
        <v>98.155068333333219</v>
      </c>
      <c r="Q1785" s="19">
        <f t="shared" si="387"/>
        <v>98.155068333333219</v>
      </c>
      <c r="R1785" s="2">
        <f t="shared" si="388"/>
        <v>0</v>
      </c>
      <c r="S1785" s="2">
        <f t="shared" si="389"/>
        <v>0</v>
      </c>
      <c r="T1785" s="19">
        <f t="shared" si="390"/>
        <v>98.155068333333219</v>
      </c>
      <c r="U1785" s="19">
        <f t="shared" si="383"/>
        <v>0</v>
      </c>
      <c r="V1785">
        <f t="shared" si="376"/>
        <v>2017</v>
      </c>
    </row>
    <row r="1786" spans="1:22" x14ac:dyDescent="0.25">
      <c r="A1786" s="5">
        <v>1784</v>
      </c>
      <c r="B1786" s="1">
        <v>42849</v>
      </c>
      <c r="C1786" s="2">
        <v>177.50266999999999</v>
      </c>
      <c r="D1786" s="2">
        <v>141.787567</v>
      </c>
      <c r="E1786" s="9">
        <f t="shared" si="377"/>
        <v>-4.4410020640940218</v>
      </c>
      <c r="F1786" s="2">
        <f t="array" ref="F1786:G1786">LINEST(C1686:C1785,D1686:D1785)</f>
        <v>1.4136725581313638</v>
      </c>
      <c r="G1786" s="2">
        <v>-18.497520488018125</v>
      </c>
      <c r="H1786" s="2">
        <f t="shared" si="378"/>
        <v>181.94367206409402</v>
      </c>
      <c r="I1786" s="4">
        <f t="shared" si="379"/>
        <v>-0.40615188378464206</v>
      </c>
      <c r="J1786" t="str">
        <f>_xlfn.IFS(I1786&gt;Backtesting!$H$15,IF(OR(J1785=$J$3,J1785=$J$5),$J$5,$J$3),I1786&lt;-Backtesting!$H$15,IF(OR(J1785=$J$4,J1785=$J$5),$J$5,$J$4),TRUE,IF(OR(J1785=$J$7,J1785=$J$6),$J$7,$J$6))</f>
        <v>Do nothing</v>
      </c>
      <c r="K1786" t="str">
        <f t="shared" si="380"/>
        <v>Null</v>
      </c>
      <c r="L1786" t="str">
        <f t="shared" si="381"/>
        <v>Null</v>
      </c>
      <c r="M1786" s="7">
        <f t="shared" si="384"/>
        <v>0</v>
      </c>
      <c r="N1786" s="7">
        <f t="shared" si="385"/>
        <v>0</v>
      </c>
      <c r="O1786" s="10">
        <f t="shared" si="386"/>
        <v>0</v>
      </c>
      <c r="P1786" s="4">
        <f t="shared" si="382"/>
        <v>98.155068333333219</v>
      </c>
      <c r="Q1786" s="19">
        <f t="shared" si="387"/>
        <v>98.155068333333219</v>
      </c>
      <c r="R1786" s="2">
        <f t="shared" si="388"/>
        <v>0</v>
      </c>
      <c r="S1786" s="2">
        <f t="shared" si="389"/>
        <v>0</v>
      </c>
      <c r="T1786" s="19">
        <f t="shared" si="390"/>
        <v>98.155068333333219</v>
      </c>
      <c r="U1786" s="19">
        <f t="shared" si="383"/>
        <v>0</v>
      </c>
      <c r="V1786">
        <f t="shared" si="376"/>
        <v>2017</v>
      </c>
    </row>
    <row r="1787" spans="1:22" x14ac:dyDescent="0.25">
      <c r="A1787" s="5">
        <v>1785</v>
      </c>
      <c r="B1787" s="1">
        <v>42850</v>
      </c>
      <c r="C1787" s="2">
        <v>177.02420000000001</v>
      </c>
      <c r="D1787" s="2">
        <v>142.243469</v>
      </c>
      <c r="E1787" s="9">
        <f t="shared" si="377"/>
        <v>-5.4478852717803363</v>
      </c>
      <c r="F1787" s="2">
        <f t="array" ref="F1787:G1787">LINEST(C1687:C1786,D1687:D1786)</f>
        <v>1.3964007181183695</v>
      </c>
      <c r="G1787" s="2">
        <v>-16.156796987467686</v>
      </c>
      <c r="H1787" s="2">
        <f t="shared" si="378"/>
        <v>182.47208527178034</v>
      </c>
      <c r="I1787" s="4">
        <f t="shared" si="379"/>
        <v>-0.58394040710432771</v>
      </c>
      <c r="J1787" t="str">
        <f>_xlfn.IFS(I1787&gt;Backtesting!$H$15,IF(OR(J1786=$J$3,J1786=$J$5),$J$5,$J$3),I1787&lt;-Backtesting!$H$15,IF(OR(J1786=$J$4,J1786=$J$5),$J$5,$J$4),TRUE,IF(OR(J1786=$J$7,J1786=$J$6),$J$7,$J$6))</f>
        <v>Do nothing</v>
      </c>
      <c r="K1787" t="str">
        <f t="shared" si="380"/>
        <v>Null</v>
      </c>
      <c r="L1787" t="str">
        <f t="shared" si="381"/>
        <v>Null</v>
      </c>
      <c r="M1787" s="7">
        <f t="shared" si="384"/>
        <v>0</v>
      </c>
      <c r="N1787" s="7">
        <f t="shared" si="385"/>
        <v>0</v>
      </c>
      <c r="O1787" s="10">
        <f t="shared" si="386"/>
        <v>0</v>
      </c>
      <c r="P1787" s="4">
        <f t="shared" si="382"/>
        <v>98.155068333333219</v>
      </c>
      <c r="Q1787" s="19">
        <f t="shared" si="387"/>
        <v>98.155068333333219</v>
      </c>
      <c r="R1787" s="2">
        <f t="shared" si="388"/>
        <v>0</v>
      </c>
      <c r="S1787" s="2">
        <f t="shared" si="389"/>
        <v>0</v>
      </c>
      <c r="T1787" s="19">
        <f t="shared" si="390"/>
        <v>98.155068333333219</v>
      </c>
      <c r="U1787" s="19">
        <f t="shared" si="383"/>
        <v>0</v>
      </c>
      <c r="V1787">
        <f t="shared" si="376"/>
        <v>2017</v>
      </c>
    </row>
    <row r="1788" spans="1:22" x14ac:dyDescent="0.25">
      <c r="A1788" s="5">
        <v>1786</v>
      </c>
      <c r="B1788" s="1">
        <v>42851</v>
      </c>
      <c r="C1788" s="2">
        <v>177.02420000000001</v>
      </c>
      <c r="D1788" s="2">
        <v>143.155304</v>
      </c>
      <c r="E1788" s="9">
        <f t="shared" si="377"/>
        <v>-6.5626421077779469</v>
      </c>
      <c r="F1788" s="2">
        <f t="array" ref="F1788:G1788">LINEST(C1688:C1787,D1688:D1787)</f>
        <v>1.375095698201001</v>
      </c>
      <c r="G1788" s="2">
        <v>-13.265400597278585</v>
      </c>
      <c r="H1788" s="2">
        <f t="shared" si="378"/>
        <v>183.58684210777795</v>
      </c>
      <c r="I1788" s="4">
        <f t="shared" si="379"/>
        <v>-0.77927742025277813</v>
      </c>
      <c r="J1788" t="str">
        <f>_xlfn.IFS(I1788&gt;Backtesting!$H$15,IF(OR(J1787=$J$3,J1787=$J$5),$J$5,$J$3),I1788&lt;-Backtesting!$H$15,IF(OR(J1787=$J$4,J1787=$J$5),$J$5,$J$4),TRUE,IF(OR(J1787=$J$7,J1787=$J$6),$J$7,$J$6))</f>
        <v>Do nothing</v>
      </c>
      <c r="K1788" t="str">
        <f t="shared" si="380"/>
        <v>Null</v>
      </c>
      <c r="L1788" t="str">
        <f t="shared" si="381"/>
        <v>Null</v>
      </c>
      <c r="M1788" s="7">
        <f t="shared" si="384"/>
        <v>0</v>
      </c>
      <c r="N1788" s="7">
        <f t="shared" si="385"/>
        <v>0</v>
      </c>
      <c r="O1788" s="10">
        <f t="shared" si="386"/>
        <v>0</v>
      </c>
      <c r="P1788" s="4">
        <f t="shared" si="382"/>
        <v>98.155068333333219</v>
      </c>
      <c r="Q1788" s="19">
        <f t="shared" si="387"/>
        <v>98.155068333333219</v>
      </c>
      <c r="R1788" s="2">
        <f t="shared" si="388"/>
        <v>0</v>
      </c>
      <c r="S1788" s="2">
        <f t="shared" si="389"/>
        <v>0</v>
      </c>
      <c r="T1788" s="19">
        <f t="shared" si="390"/>
        <v>98.155068333333219</v>
      </c>
      <c r="U1788" s="19">
        <f t="shared" si="383"/>
        <v>0</v>
      </c>
      <c r="V1788">
        <f t="shared" si="376"/>
        <v>2017</v>
      </c>
    </row>
    <row r="1789" spans="1:22" x14ac:dyDescent="0.25">
      <c r="A1789" s="5">
        <v>1787</v>
      </c>
      <c r="B1789" s="1">
        <v>42852</v>
      </c>
      <c r="C1789" s="2">
        <v>175.58886699999999</v>
      </c>
      <c r="D1789" s="2">
        <v>142.243469</v>
      </c>
      <c r="E1789" s="9">
        <f t="shared" si="377"/>
        <v>-6.5641370958377934</v>
      </c>
      <c r="F1789" s="2">
        <f t="array" ref="F1789:G1789">LINEST(C1689:C1788,D1689:D1788)</f>
        <v>1.3481009735089455</v>
      </c>
      <c r="G1789" s="2">
        <v>-9.6055549383517302</v>
      </c>
      <c r="H1789" s="2">
        <f t="shared" si="378"/>
        <v>182.15300409583779</v>
      </c>
      <c r="I1789" s="4">
        <f t="shared" si="379"/>
        <v>-0.77458399300627201</v>
      </c>
      <c r="J1789" t="str">
        <f>_xlfn.IFS(I1789&gt;Backtesting!$H$15,IF(OR(J1788=$J$3,J1788=$J$5),$J$5,$J$3),I1789&lt;-Backtesting!$H$15,IF(OR(J1788=$J$4,J1788=$J$5),$J$5,$J$4),TRUE,IF(OR(J1788=$J$7,J1788=$J$6),$J$7,$J$6))</f>
        <v>Do nothing</v>
      </c>
      <c r="K1789" t="str">
        <f t="shared" si="380"/>
        <v>Null</v>
      </c>
      <c r="L1789" t="str">
        <f t="shared" si="381"/>
        <v>Null</v>
      </c>
      <c r="M1789" s="7">
        <f t="shared" si="384"/>
        <v>0</v>
      </c>
      <c r="N1789" s="7">
        <f t="shared" si="385"/>
        <v>0</v>
      </c>
      <c r="O1789" s="10">
        <f t="shared" si="386"/>
        <v>0</v>
      </c>
      <c r="P1789" s="4">
        <f t="shared" si="382"/>
        <v>98.155068333333219</v>
      </c>
      <c r="Q1789" s="19">
        <f t="shared" si="387"/>
        <v>98.155068333333219</v>
      </c>
      <c r="R1789" s="2">
        <f t="shared" si="388"/>
        <v>0</v>
      </c>
      <c r="S1789" s="2">
        <f t="shared" si="389"/>
        <v>0</v>
      </c>
      <c r="T1789" s="19">
        <f t="shared" si="390"/>
        <v>98.155068333333219</v>
      </c>
      <c r="U1789" s="19">
        <f t="shared" si="383"/>
        <v>0</v>
      </c>
      <c r="V1789">
        <f t="shared" si="376"/>
        <v>2017</v>
      </c>
    </row>
    <row r="1790" spans="1:22" x14ac:dyDescent="0.25">
      <c r="A1790" s="5">
        <v>1788</v>
      </c>
      <c r="B1790" s="1">
        <v>42853</v>
      </c>
      <c r="C1790" s="2">
        <v>177.02420000000001</v>
      </c>
      <c r="D1790" s="2">
        <v>142.243469</v>
      </c>
      <c r="E1790" s="9">
        <f t="shared" si="377"/>
        <v>-4.9691891862161128</v>
      </c>
      <c r="F1790" s="2">
        <f t="array" ref="F1790:G1790">LINEST(C1690:C1789,D1690:D1789)</f>
        <v>1.3241770709591076</v>
      </c>
      <c r="G1790" s="2">
        <v>-6.3621509572665218</v>
      </c>
      <c r="H1790" s="2">
        <f t="shared" si="378"/>
        <v>181.99338918621612</v>
      </c>
      <c r="I1790" s="4">
        <f t="shared" si="379"/>
        <v>-0.49229531091548634</v>
      </c>
      <c r="J1790" t="str">
        <f>_xlfn.IFS(I1790&gt;Backtesting!$H$15,IF(OR(J1789=$J$3,J1789=$J$5),$J$5,$J$3),I1790&lt;-Backtesting!$H$15,IF(OR(J1789=$J$4,J1789=$J$5),$J$5,$J$4),TRUE,IF(OR(J1789=$J$7,J1789=$J$6),$J$7,$J$6))</f>
        <v>Do nothing</v>
      </c>
      <c r="K1790" t="str">
        <f t="shared" si="380"/>
        <v>Null</v>
      </c>
      <c r="L1790" t="str">
        <f t="shared" si="381"/>
        <v>Null</v>
      </c>
      <c r="M1790" s="7">
        <f t="shared" si="384"/>
        <v>0</v>
      </c>
      <c r="N1790" s="7">
        <f t="shared" si="385"/>
        <v>0</v>
      </c>
      <c r="O1790" s="10">
        <f t="shared" si="386"/>
        <v>0</v>
      </c>
      <c r="P1790" s="4">
        <f t="shared" si="382"/>
        <v>98.155068333333219</v>
      </c>
      <c r="Q1790" s="19">
        <f t="shared" si="387"/>
        <v>98.155068333333219</v>
      </c>
      <c r="R1790" s="2">
        <f t="shared" si="388"/>
        <v>0</v>
      </c>
      <c r="S1790" s="2">
        <f t="shared" si="389"/>
        <v>0</v>
      </c>
      <c r="T1790" s="19">
        <f t="shared" si="390"/>
        <v>98.155068333333219</v>
      </c>
      <c r="U1790" s="19">
        <f t="shared" si="383"/>
        <v>0</v>
      </c>
      <c r="V1790">
        <f t="shared" si="376"/>
        <v>2017</v>
      </c>
    </row>
    <row r="1791" spans="1:22" x14ac:dyDescent="0.25">
      <c r="A1791" s="5">
        <v>1789</v>
      </c>
      <c r="B1791" s="1">
        <v>42857</v>
      </c>
      <c r="C1791" s="2">
        <v>178.93798799999999</v>
      </c>
      <c r="D1791" s="2">
        <v>141.33165</v>
      </c>
      <c r="E1791" s="9">
        <f t="shared" si="377"/>
        <v>-1.735151753466539</v>
      </c>
      <c r="F1791" s="2">
        <f t="array" ref="F1791:G1791">LINEST(C1691:C1790,D1691:D1790)</f>
        <v>1.2988725321671266</v>
      </c>
      <c r="G1791" s="2">
        <v>-2.8986583573915539</v>
      </c>
      <c r="H1791" s="2">
        <f t="shared" si="378"/>
        <v>180.67313975346653</v>
      </c>
      <c r="I1791" s="4">
        <f t="shared" si="379"/>
        <v>6.9361106152593707E-2</v>
      </c>
      <c r="J1791" t="str">
        <f>_xlfn.IFS(I1791&gt;Backtesting!$H$15,IF(OR(J1790=$J$3,J1790=$J$5),$J$5,$J$3),I1791&lt;-Backtesting!$H$15,IF(OR(J1790=$J$4,J1790=$J$5),$J$5,$J$4),TRUE,IF(OR(J1790=$J$7,J1790=$J$6),$J$7,$J$6))</f>
        <v>Do nothing</v>
      </c>
      <c r="K1791" t="str">
        <f t="shared" si="380"/>
        <v>Null</v>
      </c>
      <c r="L1791" t="str">
        <f t="shared" si="381"/>
        <v>Null</v>
      </c>
      <c r="M1791" s="7">
        <f t="shared" si="384"/>
        <v>0</v>
      </c>
      <c r="N1791" s="7">
        <f t="shared" si="385"/>
        <v>0</v>
      </c>
      <c r="O1791" s="10">
        <f t="shared" si="386"/>
        <v>0</v>
      </c>
      <c r="P1791" s="4">
        <f t="shared" si="382"/>
        <v>98.155068333333219</v>
      </c>
      <c r="Q1791" s="19">
        <f t="shared" si="387"/>
        <v>98.155068333333219</v>
      </c>
      <c r="R1791" s="2">
        <f t="shared" si="388"/>
        <v>0</v>
      </c>
      <c r="S1791" s="2">
        <f t="shared" si="389"/>
        <v>0</v>
      </c>
      <c r="T1791" s="19">
        <f t="shared" si="390"/>
        <v>98.155068333333219</v>
      </c>
      <c r="U1791" s="19">
        <f t="shared" si="383"/>
        <v>0</v>
      </c>
      <c r="V1791">
        <f t="shared" si="376"/>
        <v>2017</v>
      </c>
    </row>
    <row r="1792" spans="1:22" x14ac:dyDescent="0.25">
      <c r="A1792" s="5">
        <v>1790</v>
      </c>
      <c r="B1792" s="1">
        <v>42858</v>
      </c>
      <c r="C1792" s="2">
        <v>180.85176100000001</v>
      </c>
      <c r="D1792" s="2">
        <v>141.787567</v>
      </c>
      <c r="E1792" s="9">
        <f t="shared" si="377"/>
        <v>-0.34265013849466186</v>
      </c>
      <c r="F1792" s="2">
        <f t="array" ref="F1792:G1792">LINEST(C1692:C1791,D1692:D1791)</f>
        <v>1.2726199653427486</v>
      </c>
      <c r="G1792" s="2">
        <v>0.75272253692205027</v>
      </c>
      <c r="H1792" s="2">
        <f t="shared" si="378"/>
        <v>181.19441113849467</v>
      </c>
      <c r="I1792" s="4">
        <f t="shared" si="379"/>
        <v>0.3031279733281611</v>
      </c>
      <c r="J1792" t="str">
        <f>_xlfn.IFS(I1792&gt;Backtesting!$H$15,IF(OR(J1791=$J$3,J1791=$J$5),$J$5,$J$3),I1792&lt;-Backtesting!$H$15,IF(OR(J1791=$J$4,J1791=$J$5),$J$5,$J$4),TRUE,IF(OR(J1791=$J$7,J1791=$J$6),$J$7,$J$6))</f>
        <v>Do nothing</v>
      </c>
      <c r="K1792" t="str">
        <f t="shared" si="380"/>
        <v>Null</v>
      </c>
      <c r="L1792" t="str">
        <f t="shared" si="381"/>
        <v>Null</v>
      </c>
      <c r="M1792" s="7">
        <f t="shared" si="384"/>
        <v>0</v>
      </c>
      <c r="N1792" s="7">
        <f t="shared" si="385"/>
        <v>0</v>
      </c>
      <c r="O1792" s="10">
        <f t="shared" si="386"/>
        <v>0</v>
      </c>
      <c r="P1792" s="4">
        <f t="shared" si="382"/>
        <v>98.155068333333219</v>
      </c>
      <c r="Q1792" s="19">
        <f t="shared" si="387"/>
        <v>98.155068333333219</v>
      </c>
      <c r="R1792" s="2">
        <f t="shared" si="388"/>
        <v>0</v>
      </c>
      <c r="S1792" s="2">
        <f t="shared" si="389"/>
        <v>0</v>
      </c>
      <c r="T1792" s="19">
        <f t="shared" si="390"/>
        <v>98.155068333333219</v>
      </c>
      <c r="U1792" s="19">
        <f t="shared" si="383"/>
        <v>0</v>
      </c>
      <c r="V1792">
        <f t="shared" si="376"/>
        <v>2017</v>
      </c>
    </row>
    <row r="1793" spans="1:22" x14ac:dyDescent="0.25">
      <c r="A1793" s="5">
        <v>1791</v>
      </c>
      <c r="B1793" s="1">
        <v>42859</v>
      </c>
      <c r="C1793" s="2">
        <v>184.679306</v>
      </c>
      <c r="D1793" s="2">
        <v>143.155304</v>
      </c>
      <c r="E1793" s="9">
        <f t="shared" si="377"/>
        <v>1.8190389881870885</v>
      </c>
      <c r="F1793" s="2">
        <f t="array" ref="F1793:G1793">LINEST(C1693:C1792,D1693:D1792)</f>
        <v>1.2463962820171908</v>
      </c>
      <c r="G1793" s="2">
        <v>4.4320283551722355</v>
      </c>
      <c r="H1793" s="2">
        <f t="shared" si="378"/>
        <v>182.86026701181291</v>
      </c>
      <c r="I1793" s="4">
        <f t="shared" si="379"/>
        <v>0.6705295888828956</v>
      </c>
      <c r="J1793" t="str">
        <f>_xlfn.IFS(I1793&gt;Backtesting!$H$15,IF(OR(J1792=$J$3,J1792=$J$5),$J$5,$J$3),I1793&lt;-Backtesting!$H$15,IF(OR(J1792=$J$4,J1792=$J$5),$J$5,$J$4),TRUE,IF(OR(J1792=$J$7,J1792=$J$6),$J$7,$J$6))</f>
        <v>Do nothing</v>
      </c>
      <c r="K1793" t="str">
        <f t="shared" si="380"/>
        <v>Null</v>
      </c>
      <c r="L1793" t="str">
        <f t="shared" si="381"/>
        <v>Null</v>
      </c>
      <c r="M1793" s="7">
        <f t="shared" si="384"/>
        <v>0</v>
      </c>
      <c r="N1793" s="7">
        <f t="shared" si="385"/>
        <v>0</v>
      </c>
      <c r="O1793" s="10">
        <f t="shared" si="386"/>
        <v>0</v>
      </c>
      <c r="P1793" s="4">
        <f t="shared" si="382"/>
        <v>98.155068333333219</v>
      </c>
      <c r="Q1793" s="19">
        <f t="shared" si="387"/>
        <v>98.155068333333219</v>
      </c>
      <c r="R1793" s="2">
        <f t="shared" si="388"/>
        <v>0</v>
      </c>
      <c r="S1793" s="2">
        <f t="shared" si="389"/>
        <v>0</v>
      </c>
      <c r="T1793" s="19">
        <f t="shared" si="390"/>
        <v>98.155068333333219</v>
      </c>
      <c r="U1793" s="19">
        <f t="shared" si="383"/>
        <v>0</v>
      </c>
      <c r="V1793">
        <f t="shared" si="376"/>
        <v>2017</v>
      </c>
    </row>
    <row r="1794" spans="1:22" x14ac:dyDescent="0.25">
      <c r="A1794" s="5">
        <v>1792</v>
      </c>
      <c r="B1794" s="1">
        <v>42863</v>
      </c>
      <c r="C1794" s="2">
        <v>184.20088200000001</v>
      </c>
      <c r="D1794" s="2">
        <v>143.61119099999999</v>
      </c>
      <c r="E1794" s="9">
        <f t="shared" si="377"/>
        <v>0.80795314757565961</v>
      </c>
      <c r="F1794" s="2">
        <f t="array" ref="F1794:G1794">LINEST(C1694:C1793,D1694:D1793)</f>
        <v>1.2278483964143792</v>
      </c>
      <c r="G1794" s="2">
        <v>7.0601582759152279</v>
      </c>
      <c r="H1794" s="2">
        <f t="shared" si="378"/>
        <v>183.39292885242435</v>
      </c>
      <c r="I1794" s="4">
        <f t="shared" si="379"/>
        <v>0.47905518396893226</v>
      </c>
      <c r="J1794" t="str">
        <f>_xlfn.IFS(I1794&gt;Backtesting!$H$15,IF(OR(J1793=$J$3,J1793=$J$5),$J$5,$J$3),I1794&lt;-Backtesting!$H$15,IF(OR(J1793=$J$4,J1793=$J$5),$J$5,$J$4),TRUE,IF(OR(J1793=$J$7,J1793=$J$6),$J$7,$J$6))</f>
        <v>Do nothing</v>
      </c>
      <c r="K1794" t="str">
        <f t="shared" si="380"/>
        <v>Null</v>
      </c>
      <c r="L1794" t="str">
        <f t="shared" si="381"/>
        <v>Null</v>
      </c>
      <c r="M1794" s="7">
        <f t="shared" si="384"/>
        <v>0</v>
      </c>
      <c r="N1794" s="7">
        <f t="shared" si="385"/>
        <v>0</v>
      </c>
      <c r="O1794" s="10">
        <f t="shared" si="386"/>
        <v>0</v>
      </c>
      <c r="P1794" s="4">
        <f t="shared" si="382"/>
        <v>98.155068333333219</v>
      </c>
      <c r="Q1794" s="19">
        <f t="shared" si="387"/>
        <v>98.155068333333219</v>
      </c>
      <c r="R1794" s="2">
        <f t="shared" si="388"/>
        <v>0</v>
      </c>
      <c r="S1794" s="2">
        <f t="shared" si="389"/>
        <v>0</v>
      </c>
      <c r="T1794" s="19">
        <f t="shared" si="390"/>
        <v>98.155068333333219</v>
      </c>
      <c r="U1794" s="19">
        <f t="shared" si="383"/>
        <v>0</v>
      </c>
      <c r="V1794">
        <f t="shared" si="376"/>
        <v>2017</v>
      </c>
    </row>
    <row r="1795" spans="1:22" x14ac:dyDescent="0.25">
      <c r="A1795" s="5">
        <v>1793</v>
      </c>
      <c r="B1795" s="1">
        <v>42864</v>
      </c>
      <c r="C1795" s="2">
        <v>184.679306</v>
      </c>
      <c r="D1795" s="2">
        <v>142.69937100000001</v>
      </c>
      <c r="E1795" s="9">
        <f t="shared" si="377"/>
        <v>2.4507621836912961</v>
      </c>
      <c r="F1795" s="2">
        <f t="array" ref="F1795:G1795">LINEST(C1695:C1794,D1695:D1794)</f>
        <v>1.2048339637105194</v>
      </c>
      <c r="G1795" s="2">
        <v>10.299495035380744</v>
      </c>
      <c r="H1795" s="2">
        <f t="shared" si="378"/>
        <v>182.2285438163087</v>
      </c>
      <c r="I1795" s="4">
        <f t="shared" si="379"/>
        <v>0.75738835907526814</v>
      </c>
      <c r="J1795" t="str">
        <f>_xlfn.IFS(I1795&gt;Backtesting!$H$15,IF(OR(J1794=$J$3,J1794=$J$5),$J$5,$J$3),I1795&lt;-Backtesting!$H$15,IF(OR(J1794=$J$4,J1794=$J$5),$J$5,$J$4),TRUE,IF(OR(J1794=$J$7,J1794=$J$6),$J$7,$J$6))</f>
        <v>Do nothing</v>
      </c>
      <c r="K1795" t="str">
        <f t="shared" si="380"/>
        <v>Null</v>
      </c>
      <c r="L1795" t="str">
        <f t="shared" si="381"/>
        <v>Null</v>
      </c>
      <c r="M1795" s="7">
        <f t="shared" si="384"/>
        <v>0</v>
      </c>
      <c r="N1795" s="7">
        <f t="shared" si="385"/>
        <v>0</v>
      </c>
      <c r="O1795" s="10">
        <f t="shared" si="386"/>
        <v>0</v>
      </c>
      <c r="P1795" s="4">
        <f t="shared" si="382"/>
        <v>98.155068333333219</v>
      </c>
      <c r="Q1795" s="19">
        <f t="shared" si="387"/>
        <v>98.155068333333219</v>
      </c>
      <c r="R1795" s="2">
        <f t="shared" si="388"/>
        <v>0</v>
      </c>
      <c r="S1795" s="2">
        <f t="shared" si="389"/>
        <v>0</v>
      </c>
      <c r="T1795" s="19">
        <f t="shared" si="390"/>
        <v>98.155068333333219</v>
      </c>
      <c r="U1795" s="19">
        <f t="shared" si="383"/>
        <v>0</v>
      </c>
      <c r="V1795">
        <f t="shared" si="376"/>
        <v>2017</v>
      </c>
    </row>
    <row r="1796" spans="1:22" x14ac:dyDescent="0.25">
      <c r="A1796" s="5">
        <v>1794</v>
      </c>
      <c r="B1796" s="1">
        <v>42866</v>
      </c>
      <c r="C1796" s="2">
        <v>181.33021500000001</v>
      </c>
      <c r="D1796" s="2">
        <v>142.243469</v>
      </c>
      <c r="E1796" s="9">
        <f t="shared" si="377"/>
        <v>-0.33792077543745336</v>
      </c>
      <c r="F1796" s="2">
        <f t="array" ref="F1796:G1796">LINEST(C1696:C1795,D1696:D1795)</f>
        <v>1.1772339296908407</v>
      </c>
      <c r="G1796" s="2">
        <v>14.21429779171018</v>
      </c>
      <c r="H1796" s="2">
        <f t="shared" si="378"/>
        <v>181.66813577543746</v>
      </c>
      <c r="I1796" s="4">
        <f t="shared" si="379"/>
        <v>0.24802873516653934</v>
      </c>
      <c r="J1796" t="str">
        <f>_xlfn.IFS(I1796&gt;Backtesting!$H$15,IF(OR(J1795=$J$3,J1795=$J$5),$J$5,$J$3),I1796&lt;-Backtesting!$H$15,IF(OR(J1795=$J$4,J1795=$J$5),$J$5,$J$4),TRUE,IF(OR(J1795=$J$7,J1795=$J$6),$J$7,$J$6))</f>
        <v>Do nothing</v>
      </c>
      <c r="K1796" t="str">
        <f t="shared" si="380"/>
        <v>Null</v>
      </c>
      <c r="L1796" t="str">
        <f t="shared" si="381"/>
        <v>Null</v>
      </c>
      <c r="M1796" s="7">
        <f t="shared" si="384"/>
        <v>0</v>
      </c>
      <c r="N1796" s="7">
        <f t="shared" si="385"/>
        <v>0</v>
      </c>
      <c r="O1796" s="10">
        <f t="shared" si="386"/>
        <v>0</v>
      </c>
      <c r="P1796" s="4">
        <f t="shared" si="382"/>
        <v>98.155068333333219</v>
      </c>
      <c r="Q1796" s="19">
        <f t="shared" si="387"/>
        <v>98.155068333333219</v>
      </c>
      <c r="R1796" s="2">
        <f t="shared" si="388"/>
        <v>0</v>
      </c>
      <c r="S1796" s="2">
        <f t="shared" si="389"/>
        <v>0</v>
      </c>
      <c r="T1796" s="19">
        <f t="shared" si="390"/>
        <v>98.155068333333219</v>
      </c>
      <c r="U1796" s="19">
        <f t="shared" si="383"/>
        <v>0</v>
      </c>
      <c r="V1796">
        <f t="shared" ref="V1796:V1859" si="391">YEAR(B1796)</f>
        <v>2017</v>
      </c>
    </row>
    <row r="1797" spans="1:22" x14ac:dyDescent="0.25">
      <c r="A1797" s="5">
        <v>1795</v>
      </c>
      <c r="B1797" s="1">
        <v>42867</v>
      </c>
      <c r="C1797" s="2">
        <v>181.33021500000001</v>
      </c>
      <c r="D1797" s="2">
        <v>140.87574799999999</v>
      </c>
      <c r="E1797" s="9">
        <f t="shared" si="377"/>
        <v>1.2703231682004912</v>
      </c>
      <c r="F1797" s="2">
        <f t="array" ref="F1797:G1797">LINEST(C1697:C1796,D1697:D1796)</f>
        <v>1.14766685544814</v>
      </c>
      <c r="G1797" s="2">
        <v>18.381465115734954</v>
      </c>
      <c r="H1797" s="2">
        <f t="shared" si="378"/>
        <v>180.05989183179952</v>
      </c>
      <c r="I1797" s="4">
        <f t="shared" si="379"/>
        <v>0.52131289347132515</v>
      </c>
      <c r="J1797" t="str">
        <f>_xlfn.IFS(I1797&gt;Backtesting!$H$15,IF(OR(J1796=$J$3,J1796=$J$5),$J$5,$J$3),I1797&lt;-Backtesting!$H$15,IF(OR(J1796=$J$4,J1796=$J$5),$J$5,$J$4),TRUE,IF(OR(J1796=$J$7,J1796=$J$6),$J$7,$J$6))</f>
        <v>Do nothing</v>
      </c>
      <c r="K1797" t="str">
        <f t="shared" si="380"/>
        <v>Null</v>
      </c>
      <c r="L1797" t="str">
        <f t="shared" si="381"/>
        <v>Null</v>
      </c>
      <c r="M1797" s="7">
        <f t="shared" si="384"/>
        <v>0</v>
      </c>
      <c r="N1797" s="7">
        <f t="shared" si="385"/>
        <v>0</v>
      </c>
      <c r="O1797" s="10">
        <f t="shared" si="386"/>
        <v>0</v>
      </c>
      <c r="P1797" s="4">
        <f t="shared" si="382"/>
        <v>98.155068333333219</v>
      </c>
      <c r="Q1797" s="19">
        <f t="shared" si="387"/>
        <v>98.155068333333219</v>
      </c>
      <c r="R1797" s="2">
        <f t="shared" si="388"/>
        <v>0</v>
      </c>
      <c r="S1797" s="2">
        <f t="shared" si="389"/>
        <v>0</v>
      </c>
      <c r="T1797" s="19">
        <f t="shared" si="390"/>
        <v>98.155068333333219</v>
      </c>
      <c r="U1797" s="19">
        <f t="shared" si="383"/>
        <v>0</v>
      </c>
      <c r="V1797">
        <f t="shared" si="391"/>
        <v>2017</v>
      </c>
    </row>
    <row r="1798" spans="1:22" x14ac:dyDescent="0.25">
      <c r="A1798" s="5">
        <v>1796</v>
      </c>
      <c r="B1798" s="1">
        <v>42870</v>
      </c>
      <c r="C1798" s="2">
        <v>177.02420000000001</v>
      </c>
      <c r="D1798" s="2">
        <v>138.59622200000001</v>
      </c>
      <c r="E1798" s="9">
        <f t="shared" si="377"/>
        <v>-0.49539303394445255</v>
      </c>
      <c r="F1798" s="2">
        <f t="array" ref="F1798:G1798">LINEST(C1698:C1797,D1698:D1797)</f>
        <v>1.1283191218865809</v>
      </c>
      <c r="G1798" s="2">
        <v>21.138825530106828</v>
      </c>
      <c r="H1798" s="2">
        <f t="shared" si="378"/>
        <v>177.51959303394446</v>
      </c>
      <c r="I1798" s="4">
        <f t="shared" si="379"/>
        <v>0.19095421177507665</v>
      </c>
      <c r="J1798" t="str">
        <f>_xlfn.IFS(I1798&gt;Backtesting!$H$15,IF(OR(J1797=$J$3,J1797=$J$5),$J$5,$J$3),I1798&lt;-Backtesting!$H$15,IF(OR(J1797=$J$4,J1797=$J$5),$J$5,$J$4),TRUE,IF(OR(J1797=$J$7,J1797=$J$6),$J$7,$J$6))</f>
        <v>Do nothing</v>
      </c>
      <c r="K1798" t="str">
        <f t="shared" si="380"/>
        <v>Null</v>
      </c>
      <c r="L1798" t="str">
        <f t="shared" si="381"/>
        <v>Null</v>
      </c>
      <c r="M1798" s="7">
        <f t="shared" si="384"/>
        <v>0</v>
      </c>
      <c r="N1798" s="7">
        <f t="shared" si="385"/>
        <v>0</v>
      </c>
      <c r="O1798" s="10">
        <f t="shared" si="386"/>
        <v>0</v>
      </c>
      <c r="P1798" s="4">
        <f t="shared" si="382"/>
        <v>98.155068333333219</v>
      </c>
      <c r="Q1798" s="19">
        <f t="shared" si="387"/>
        <v>98.155068333333219</v>
      </c>
      <c r="R1798" s="2">
        <f t="shared" si="388"/>
        <v>0</v>
      </c>
      <c r="S1798" s="2">
        <f t="shared" si="389"/>
        <v>0</v>
      </c>
      <c r="T1798" s="19">
        <f t="shared" si="390"/>
        <v>98.155068333333219</v>
      </c>
      <c r="U1798" s="19">
        <f t="shared" si="383"/>
        <v>0</v>
      </c>
      <c r="V1798">
        <f t="shared" si="391"/>
        <v>2017</v>
      </c>
    </row>
    <row r="1799" spans="1:22" x14ac:dyDescent="0.25">
      <c r="A1799" s="5">
        <v>1797</v>
      </c>
      <c r="B1799" s="1">
        <v>42871</v>
      </c>
      <c r="C1799" s="2">
        <v>174.63200399999999</v>
      </c>
      <c r="D1799" s="2">
        <v>137.22848500000001</v>
      </c>
      <c r="E1799" s="9">
        <f t="shared" ref="E1799:E1862" si="392">C1799-H1799</f>
        <v>-1.444369082503556</v>
      </c>
      <c r="F1799" s="2">
        <f t="array" ref="F1799:G1799">LINEST(C1699:C1798,D1699:D1798)</f>
        <v>1.106811442584628</v>
      </c>
      <c r="G1799" s="2">
        <v>24.190315635950554</v>
      </c>
      <c r="H1799" s="2">
        <f t="shared" ref="H1799:H1862" si="393">F1799*D1799+G1799</f>
        <v>176.07637308250355</v>
      </c>
      <c r="I1799" s="4">
        <f t="shared" si="379"/>
        <v>5.0897673007279948E-3</v>
      </c>
      <c r="J1799" t="str">
        <f>_xlfn.IFS(I1799&gt;Backtesting!$H$15,IF(OR(J1798=$J$3,J1798=$J$5),$J$5,$J$3),I1799&lt;-Backtesting!$H$15,IF(OR(J1798=$J$4,J1798=$J$5),$J$5,$J$4),TRUE,IF(OR(J1798=$J$7,J1798=$J$6),$J$7,$J$6))</f>
        <v>Do nothing</v>
      </c>
      <c r="K1799" t="str">
        <f t="shared" si="380"/>
        <v>Null</v>
      </c>
      <c r="L1799" t="str">
        <f t="shared" si="381"/>
        <v>Null</v>
      </c>
      <c r="M1799" s="7">
        <f t="shared" si="384"/>
        <v>0</v>
      </c>
      <c r="N1799" s="7">
        <f t="shared" si="385"/>
        <v>0</v>
      </c>
      <c r="O1799" s="10">
        <f t="shared" si="386"/>
        <v>0</v>
      </c>
      <c r="P1799" s="4">
        <f t="shared" si="382"/>
        <v>98.155068333333219</v>
      </c>
      <c r="Q1799" s="19">
        <f t="shared" si="387"/>
        <v>98.155068333333219</v>
      </c>
      <c r="R1799" s="2">
        <f t="shared" si="388"/>
        <v>0</v>
      </c>
      <c r="S1799" s="2">
        <f t="shared" si="389"/>
        <v>0</v>
      </c>
      <c r="T1799" s="19">
        <f t="shared" si="390"/>
        <v>98.155068333333219</v>
      </c>
      <c r="U1799" s="19">
        <f t="shared" si="383"/>
        <v>0</v>
      </c>
      <c r="V1799">
        <f t="shared" si="391"/>
        <v>2017</v>
      </c>
    </row>
    <row r="1800" spans="1:22" x14ac:dyDescent="0.25">
      <c r="A1800" s="5">
        <v>1798</v>
      </c>
      <c r="B1800" s="1">
        <v>42872</v>
      </c>
      <c r="C1800" s="2">
        <v>177.02420000000001</v>
      </c>
      <c r="D1800" s="2">
        <v>138.59622200000001</v>
      </c>
      <c r="E1800" s="9">
        <f t="shared" si="392"/>
        <v>-0.63362613364080289</v>
      </c>
      <c r="F1800" s="2">
        <f t="array" ref="F1800:G1800">LINEST(C1700:C1799,D1700:D1799)</f>
        <v>1.0819501936425007</v>
      </c>
      <c r="G1800" s="2">
        <v>27.703616902621775</v>
      </c>
      <c r="H1800" s="2">
        <f t="shared" si="393"/>
        <v>177.65782613364081</v>
      </c>
      <c r="I1800" s="4">
        <f t="shared" si="379"/>
        <v>0.13891747659324927</v>
      </c>
      <c r="J1800" t="str">
        <f>_xlfn.IFS(I1800&gt;Backtesting!$H$15,IF(OR(J1799=$J$3,J1799=$J$5),$J$5,$J$3),I1800&lt;-Backtesting!$H$15,IF(OR(J1799=$J$4,J1799=$J$5),$J$5,$J$4),TRUE,IF(OR(J1799=$J$7,J1799=$J$6),$J$7,$J$6))</f>
        <v>Do nothing</v>
      </c>
      <c r="K1800" t="str">
        <f t="shared" si="380"/>
        <v>Null</v>
      </c>
      <c r="L1800" t="str">
        <f t="shared" si="381"/>
        <v>Null</v>
      </c>
      <c r="M1800" s="7">
        <f t="shared" si="384"/>
        <v>0</v>
      </c>
      <c r="N1800" s="7">
        <f t="shared" si="385"/>
        <v>0</v>
      </c>
      <c r="O1800" s="10">
        <f t="shared" si="386"/>
        <v>0</v>
      </c>
      <c r="P1800" s="4">
        <f t="shared" si="382"/>
        <v>98.155068333333219</v>
      </c>
      <c r="Q1800" s="19">
        <f t="shared" si="387"/>
        <v>98.155068333333219</v>
      </c>
      <c r="R1800" s="2">
        <f t="shared" si="388"/>
        <v>0</v>
      </c>
      <c r="S1800" s="2">
        <f t="shared" si="389"/>
        <v>0</v>
      </c>
      <c r="T1800" s="19">
        <f t="shared" si="390"/>
        <v>98.155068333333219</v>
      </c>
      <c r="U1800" s="19">
        <f t="shared" si="383"/>
        <v>0</v>
      </c>
      <c r="V1800">
        <f t="shared" si="391"/>
        <v>2017</v>
      </c>
    </row>
    <row r="1801" spans="1:22" x14ac:dyDescent="0.25">
      <c r="A1801" s="5">
        <v>1799</v>
      </c>
      <c r="B1801" s="1">
        <v>42873</v>
      </c>
      <c r="C1801" s="2">
        <v>177.02420000000001</v>
      </c>
      <c r="D1801" s="2">
        <v>137.68438699999999</v>
      </c>
      <c r="E1801" s="9">
        <f t="shared" si="392"/>
        <v>0.25613641681306376</v>
      </c>
      <c r="F1801" s="2">
        <f t="array" ref="F1801:G1801">LINEST(C1701:C1800,D1701:D1800)</f>
        <v>1.0455952578952137</v>
      </c>
      <c r="G1801" s="2">
        <v>32.805921449777543</v>
      </c>
      <c r="H1801" s="2">
        <f t="shared" si="393"/>
        <v>176.76806358318694</v>
      </c>
      <c r="I1801" s="4">
        <f t="shared" si="379"/>
        <v>0.29287817991412674</v>
      </c>
      <c r="J1801" t="str">
        <f>_xlfn.IFS(I1801&gt;Backtesting!$H$15,IF(OR(J1800=$J$3,J1800=$J$5),$J$5,$J$3),I1801&lt;-Backtesting!$H$15,IF(OR(J1800=$J$4,J1800=$J$5),$J$5,$J$4),TRUE,IF(OR(J1800=$J$7,J1800=$J$6),$J$7,$J$6))</f>
        <v>Do nothing</v>
      </c>
      <c r="K1801" t="str">
        <f t="shared" si="380"/>
        <v>Null</v>
      </c>
      <c r="L1801" t="str">
        <f t="shared" si="381"/>
        <v>Null</v>
      </c>
      <c r="M1801" s="7">
        <f t="shared" si="384"/>
        <v>0</v>
      </c>
      <c r="N1801" s="7">
        <f t="shared" si="385"/>
        <v>0</v>
      </c>
      <c r="O1801" s="10">
        <f t="shared" si="386"/>
        <v>0</v>
      </c>
      <c r="P1801" s="4">
        <f t="shared" si="382"/>
        <v>98.155068333333219</v>
      </c>
      <c r="Q1801" s="19">
        <f t="shared" si="387"/>
        <v>98.155068333333219</v>
      </c>
      <c r="R1801" s="2">
        <f t="shared" si="388"/>
        <v>0</v>
      </c>
      <c r="S1801" s="2">
        <f t="shared" si="389"/>
        <v>0</v>
      </c>
      <c r="T1801" s="19">
        <f t="shared" si="390"/>
        <v>98.155068333333219</v>
      </c>
      <c r="U1801" s="19">
        <f t="shared" si="383"/>
        <v>0</v>
      </c>
      <c r="V1801">
        <f t="shared" si="391"/>
        <v>2017</v>
      </c>
    </row>
    <row r="1802" spans="1:22" x14ac:dyDescent="0.25">
      <c r="A1802" s="5">
        <v>1800</v>
      </c>
      <c r="B1802" s="1">
        <v>42874</v>
      </c>
      <c r="C1802" s="2">
        <v>178.93798799999999</v>
      </c>
      <c r="D1802" s="2">
        <v>138.59622200000001</v>
      </c>
      <c r="E1802" s="9">
        <f t="shared" si="392"/>
        <v>1.1193787195915661</v>
      </c>
      <c r="F1802" s="2">
        <f t="array" ref="F1802:G1802">LINEST(C1702:C1801,D1702:D1801)</f>
        <v>1.001173993321838</v>
      </c>
      <c r="G1802" s="2">
        <v>39.059676241348427</v>
      </c>
      <c r="H1802" s="2">
        <f t="shared" si="393"/>
        <v>177.81860928040842</v>
      </c>
      <c r="I1802" s="4">
        <f t="shared" si="379"/>
        <v>0.43914546966074458</v>
      </c>
      <c r="J1802" t="str">
        <f>_xlfn.IFS(I1802&gt;Backtesting!$H$15,IF(OR(J1801=$J$3,J1801=$J$5),$J$5,$J$3),I1802&lt;-Backtesting!$H$15,IF(OR(J1801=$J$4,J1801=$J$5),$J$5,$J$4),TRUE,IF(OR(J1801=$J$7,J1801=$J$6),$J$7,$J$6))</f>
        <v>Do nothing</v>
      </c>
      <c r="K1802" t="str">
        <f t="shared" si="380"/>
        <v>Null</v>
      </c>
      <c r="L1802" t="str">
        <f t="shared" si="381"/>
        <v>Null</v>
      </c>
      <c r="M1802" s="7">
        <f t="shared" si="384"/>
        <v>0</v>
      </c>
      <c r="N1802" s="7">
        <f t="shared" si="385"/>
        <v>0</v>
      </c>
      <c r="O1802" s="10">
        <f t="shared" si="386"/>
        <v>0</v>
      </c>
      <c r="P1802" s="4">
        <f t="shared" si="382"/>
        <v>98.155068333333219</v>
      </c>
      <c r="Q1802" s="19">
        <f t="shared" si="387"/>
        <v>98.155068333333219</v>
      </c>
      <c r="R1802" s="2">
        <f t="shared" si="388"/>
        <v>0</v>
      </c>
      <c r="S1802" s="2">
        <f t="shared" si="389"/>
        <v>0</v>
      </c>
      <c r="T1802" s="19">
        <f t="shared" si="390"/>
        <v>98.155068333333219</v>
      </c>
      <c r="U1802" s="19">
        <f t="shared" si="383"/>
        <v>0</v>
      </c>
      <c r="V1802">
        <f t="shared" si="391"/>
        <v>2017</v>
      </c>
    </row>
    <row r="1803" spans="1:22" x14ac:dyDescent="0.25">
      <c r="A1803" s="5">
        <v>1801</v>
      </c>
      <c r="B1803" s="1">
        <v>42877</v>
      </c>
      <c r="C1803" s="2">
        <v>182.28710899999999</v>
      </c>
      <c r="D1803" s="2">
        <v>140.87574799999999</v>
      </c>
      <c r="E1803" s="9">
        <f t="shared" si="392"/>
        <v>2.1943884594317353</v>
      </c>
      <c r="F1803" s="2">
        <f t="array" ref="F1803:G1803">LINEST(C1703:C1802,D1703:D1802)</f>
        <v>0.95138108020945766</v>
      </c>
      <c r="G1803" s="2">
        <v>46.066199233012924</v>
      </c>
      <c r="H1803" s="2">
        <f t="shared" si="393"/>
        <v>180.09272054056825</v>
      </c>
      <c r="I1803" s="4">
        <f t="shared" si="379"/>
        <v>0.6263489282602196</v>
      </c>
      <c r="J1803" t="str">
        <f>_xlfn.IFS(I1803&gt;Backtesting!$H$15,IF(OR(J1802=$J$3,J1802=$J$5),$J$5,$J$3),I1803&lt;-Backtesting!$H$15,IF(OR(J1802=$J$4,J1802=$J$5),$J$5,$J$4),TRUE,IF(OR(J1802=$J$7,J1802=$J$6),$J$7,$J$6))</f>
        <v>Do nothing</v>
      </c>
      <c r="K1803" t="str">
        <f t="shared" si="380"/>
        <v>Null</v>
      </c>
      <c r="L1803" t="str">
        <f t="shared" si="381"/>
        <v>Null</v>
      </c>
      <c r="M1803" s="7">
        <f t="shared" si="384"/>
        <v>0</v>
      </c>
      <c r="N1803" s="7">
        <f t="shared" si="385"/>
        <v>0</v>
      </c>
      <c r="O1803" s="10">
        <f t="shared" si="386"/>
        <v>0</v>
      </c>
      <c r="P1803" s="4">
        <f t="shared" si="382"/>
        <v>98.155068333333219</v>
      </c>
      <c r="Q1803" s="19">
        <f t="shared" si="387"/>
        <v>98.155068333333219</v>
      </c>
      <c r="R1803" s="2">
        <f t="shared" si="388"/>
        <v>0</v>
      </c>
      <c r="S1803" s="2">
        <f t="shared" si="389"/>
        <v>0</v>
      </c>
      <c r="T1803" s="19">
        <f t="shared" si="390"/>
        <v>98.155068333333219</v>
      </c>
      <c r="U1803" s="19">
        <f t="shared" si="383"/>
        <v>0</v>
      </c>
      <c r="V1803">
        <f t="shared" si="391"/>
        <v>2017</v>
      </c>
    </row>
    <row r="1804" spans="1:22" x14ac:dyDescent="0.25">
      <c r="A1804" s="5">
        <v>1802</v>
      </c>
      <c r="B1804" s="1">
        <v>42878</v>
      </c>
      <c r="C1804" s="2">
        <v>183.24397300000001</v>
      </c>
      <c r="D1804" s="2">
        <v>142.243469</v>
      </c>
      <c r="E1804" s="9">
        <f t="shared" si="392"/>
        <v>1.8937125677205415</v>
      </c>
      <c r="F1804" s="2">
        <f t="array" ref="F1804:G1804">LINEST(C1704:C1803,D1704:D1803)</f>
        <v>0.90505378919111579</v>
      </c>
      <c r="G1804" s="2">
        <v>52.612269826140448</v>
      </c>
      <c r="H1804" s="2">
        <f t="shared" si="393"/>
        <v>181.35026043227947</v>
      </c>
      <c r="I1804" s="4">
        <f t="shared" ref="I1804:I1867" si="394">(E1804-AVERAGE(E1704:E1803))/_xlfn.STDEV.S(E1704:E1803)</f>
        <v>0.5553509725745488</v>
      </c>
      <c r="J1804" t="str">
        <f>_xlfn.IFS(I1804&gt;Backtesting!$H$15,IF(OR(J1803=$J$3,J1803=$J$5),$J$5,$J$3),I1804&lt;-Backtesting!$H$15,IF(OR(J1803=$J$4,J1803=$J$5),$J$5,$J$4),TRUE,IF(OR(J1803=$J$7,J1803=$J$6),$J$7,$J$6))</f>
        <v>Do nothing</v>
      </c>
      <c r="K1804" t="str">
        <f t="shared" ref="K1804:K1867" si="395">_xlfn.IFS($J1804=$J$5,K1803,$J1804=$J$3,"SCB",$J1804=$J$4,"KBANK",TRUE,"Null")</f>
        <v>Null</v>
      </c>
      <c r="L1804" t="str">
        <f t="shared" ref="L1804:L1867" si="396">_xlfn.IFS($J1804=$J$5,L1803,$J1804=$J$3,"KBANK",$J1804=$J$4,"SCB",TRUE,"Null")</f>
        <v>Null</v>
      </c>
      <c r="M1804" s="7">
        <f t="shared" si="384"/>
        <v>0</v>
      </c>
      <c r="N1804" s="7">
        <f t="shared" si="385"/>
        <v>0</v>
      </c>
      <c r="O1804" s="10">
        <f t="shared" si="386"/>
        <v>0</v>
      </c>
      <c r="P1804" s="4">
        <f t="shared" ref="P1804:P1867" si="397">Q1803</f>
        <v>98.155068333333219</v>
      </c>
      <c r="Q1804" s="19">
        <f t="shared" si="387"/>
        <v>98.155068333333219</v>
      </c>
      <c r="R1804" s="2">
        <f t="shared" si="388"/>
        <v>0</v>
      </c>
      <c r="S1804" s="2">
        <f t="shared" si="389"/>
        <v>0</v>
      </c>
      <c r="T1804" s="19">
        <f t="shared" si="390"/>
        <v>98.155068333333219</v>
      </c>
      <c r="U1804" s="19">
        <f t="shared" ref="U1804:U1867" si="398">LN(T1804/T1803)</f>
        <v>0</v>
      </c>
      <c r="V1804">
        <f t="shared" si="391"/>
        <v>2017</v>
      </c>
    </row>
    <row r="1805" spans="1:22" x14ac:dyDescent="0.25">
      <c r="A1805" s="5">
        <v>1803</v>
      </c>
      <c r="B1805" s="1">
        <v>42879</v>
      </c>
      <c r="C1805" s="2">
        <v>182.28710899999999</v>
      </c>
      <c r="D1805" s="2">
        <v>141.787567</v>
      </c>
      <c r="E1805" s="9">
        <f t="shared" si="392"/>
        <v>1.3942931899232747</v>
      </c>
      <c r="F1805" s="2">
        <f t="array" ref="F1805:G1805">LINEST(C1705:C1804,D1705:D1804)</f>
        <v>0.85256080399953227</v>
      </c>
      <c r="G1805" s="2">
        <v>60.010293691419164</v>
      </c>
      <c r="H1805" s="2">
        <f t="shared" si="393"/>
        <v>180.89281581007671</v>
      </c>
      <c r="I1805" s="4">
        <f t="shared" si="394"/>
        <v>0.44960637048610352</v>
      </c>
      <c r="J1805" t="str">
        <f>_xlfn.IFS(I1805&gt;Backtesting!$H$15,IF(OR(J1804=$J$3,J1804=$J$5),$J$5,$J$3),I1805&lt;-Backtesting!$H$15,IF(OR(J1804=$J$4,J1804=$J$5),$J$5,$J$4),TRUE,IF(OR(J1804=$J$7,J1804=$J$6),$J$7,$J$6))</f>
        <v>Do nothing</v>
      </c>
      <c r="K1805" t="str">
        <f t="shared" si="395"/>
        <v>Null</v>
      </c>
      <c r="L1805" t="str">
        <f t="shared" si="396"/>
        <v>Null</v>
      </c>
      <c r="M1805" s="7">
        <f t="shared" si="384"/>
        <v>0</v>
      </c>
      <c r="N1805" s="7">
        <f t="shared" si="385"/>
        <v>0</v>
      </c>
      <c r="O1805" s="10">
        <f t="shared" si="386"/>
        <v>0</v>
      </c>
      <c r="P1805" s="4">
        <f t="shared" si="397"/>
        <v>98.155068333333219</v>
      </c>
      <c r="Q1805" s="19">
        <f t="shared" si="387"/>
        <v>98.155068333333219</v>
      </c>
      <c r="R1805" s="2">
        <f t="shared" si="388"/>
        <v>0</v>
      </c>
      <c r="S1805" s="2">
        <f t="shared" si="389"/>
        <v>0</v>
      </c>
      <c r="T1805" s="19">
        <f t="shared" si="390"/>
        <v>98.155068333333219</v>
      </c>
      <c r="U1805" s="19">
        <f t="shared" si="398"/>
        <v>0</v>
      </c>
      <c r="V1805">
        <f t="shared" si="391"/>
        <v>2017</v>
      </c>
    </row>
    <row r="1806" spans="1:22" x14ac:dyDescent="0.25">
      <c r="A1806" s="5">
        <v>1804</v>
      </c>
      <c r="B1806" s="1">
        <v>42880</v>
      </c>
      <c r="C1806" s="2">
        <v>181.80865499999999</v>
      </c>
      <c r="D1806" s="2">
        <v>140.87574799999999</v>
      </c>
      <c r="E1806" s="9">
        <f t="shared" si="392"/>
        <v>1.7009734274114408</v>
      </c>
      <c r="F1806" s="2">
        <f t="array" ref="F1806:G1806">LINEST(C1706:C1805,D1706:D1805)</f>
        <v>0.79036278207694977</v>
      </c>
      <c r="G1806" s="2">
        <v>68.764733456137279</v>
      </c>
      <c r="H1806" s="2">
        <f t="shared" si="393"/>
        <v>180.10768157258855</v>
      </c>
      <c r="I1806" s="4">
        <f t="shared" si="394"/>
        <v>0.4960035727971106</v>
      </c>
      <c r="J1806" t="str">
        <f>_xlfn.IFS(I1806&gt;Backtesting!$H$15,IF(OR(J1805=$J$3,J1805=$J$5),$J$5,$J$3),I1806&lt;-Backtesting!$H$15,IF(OR(J1805=$J$4,J1805=$J$5),$J$5,$J$4),TRUE,IF(OR(J1805=$J$7,J1805=$J$6),$J$7,$J$6))</f>
        <v>Do nothing</v>
      </c>
      <c r="K1806" t="str">
        <f t="shared" si="395"/>
        <v>Null</v>
      </c>
      <c r="L1806" t="str">
        <f t="shared" si="396"/>
        <v>Null</v>
      </c>
      <c r="M1806" s="7">
        <f t="shared" si="384"/>
        <v>0</v>
      </c>
      <c r="N1806" s="7">
        <f t="shared" si="385"/>
        <v>0</v>
      </c>
      <c r="O1806" s="10">
        <f t="shared" si="386"/>
        <v>0</v>
      </c>
      <c r="P1806" s="4">
        <f t="shared" si="397"/>
        <v>98.155068333333219</v>
      </c>
      <c r="Q1806" s="19">
        <f t="shared" si="387"/>
        <v>98.155068333333219</v>
      </c>
      <c r="R1806" s="2">
        <f t="shared" si="388"/>
        <v>0</v>
      </c>
      <c r="S1806" s="2">
        <f t="shared" si="389"/>
        <v>0</v>
      </c>
      <c r="T1806" s="19">
        <f t="shared" si="390"/>
        <v>98.155068333333219</v>
      </c>
      <c r="U1806" s="19">
        <f t="shared" si="398"/>
        <v>0</v>
      </c>
      <c r="V1806">
        <f t="shared" si="391"/>
        <v>2017</v>
      </c>
    </row>
    <row r="1807" spans="1:22" x14ac:dyDescent="0.25">
      <c r="A1807" s="5">
        <v>1805</v>
      </c>
      <c r="B1807" s="1">
        <v>42881</v>
      </c>
      <c r="C1807" s="2">
        <v>181.80865499999999</v>
      </c>
      <c r="D1807" s="2">
        <v>140.87574799999999</v>
      </c>
      <c r="E1807" s="9">
        <f t="shared" si="392"/>
        <v>1.7027210843711202</v>
      </c>
      <c r="F1807" s="2">
        <f t="array" ref="F1807:G1807">LINEST(C1707:C1806,D1707:D1806)</f>
        <v>0.72527500044105286</v>
      </c>
      <c r="G1807" s="2">
        <v>77.932275722795225</v>
      </c>
      <c r="H1807" s="2">
        <f t="shared" si="393"/>
        <v>180.10593391562887</v>
      </c>
      <c r="I1807" s="4">
        <f t="shared" si="394"/>
        <v>0.48493844537723019</v>
      </c>
      <c r="J1807" t="str">
        <f>_xlfn.IFS(I1807&gt;Backtesting!$H$15,IF(OR(J1806=$J$3,J1806=$J$5),$J$5,$J$3),I1807&lt;-Backtesting!$H$15,IF(OR(J1806=$J$4,J1806=$J$5),$J$5,$J$4),TRUE,IF(OR(J1806=$J$7,J1806=$J$6),$J$7,$J$6))</f>
        <v>Do nothing</v>
      </c>
      <c r="K1807" t="str">
        <f t="shared" si="395"/>
        <v>Null</v>
      </c>
      <c r="L1807" t="str">
        <f t="shared" si="396"/>
        <v>Null</v>
      </c>
      <c r="M1807" s="7">
        <f t="shared" si="384"/>
        <v>0</v>
      </c>
      <c r="N1807" s="7">
        <f t="shared" si="385"/>
        <v>0</v>
      </c>
      <c r="O1807" s="10">
        <f t="shared" si="386"/>
        <v>0</v>
      </c>
      <c r="P1807" s="4">
        <f t="shared" si="397"/>
        <v>98.155068333333219</v>
      </c>
      <c r="Q1807" s="19">
        <f t="shared" si="387"/>
        <v>98.155068333333219</v>
      </c>
      <c r="R1807" s="2">
        <f t="shared" si="388"/>
        <v>0</v>
      </c>
      <c r="S1807" s="2">
        <f t="shared" si="389"/>
        <v>0</v>
      </c>
      <c r="T1807" s="19">
        <f t="shared" si="390"/>
        <v>98.155068333333219</v>
      </c>
      <c r="U1807" s="19">
        <f t="shared" si="398"/>
        <v>0</v>
      </c>
      <c r="V1807">
        <f t="shared" si="391"/>
        <v>2017</v>
      </c>
    </row>
    <row r="1808" spans="1:22" x14ac:dyDescent="0.25">
      <c r="A1808" s="5">
        <v>1806</v>
      </c>
      <c r="B1808" s="1">
        <v>42884</v>
      </c>
      <c r="C1808" s="2">
        <v>182.28710899999999</v>
      </c>
      <c r="D1808" s="2">
        <v>140.41982999999999</v>
      </c>
      <c r="E1808" s="9">
        <f t="shared" si="392"/>
        <v>2.478615107572864</v>
      </c>
      <c r="F1808" s="2">
        <f t="array" ref="F1808:G1808">LINEST(C1708:C1807,D1708:D1807)</f>
        <v>0.65801080494810571</v>
      </c>
      <c r="G1808" s="2">
        <v>87.41072852345097</v>
      </c>
      <c r="H1808" s="2">
        <f t="shared" si="393"/>
        <v>179.80849389242712</v>
      </c>
      <c r="I1808" s="4">
        <f t="shared" si="394"/>
        <v>0.61977550232485312</v>
      </c>
      <c r="J1808" t="str">
        <f>_xlfn.IFS(I1808&gt;Backtesting!$H$15,IF(OR(J1807=$J$3,J1807=$J$5),$J$5,$J$3),I1808&lt;-Backtesting!$H$15,IF(OR(J1807=$J$4,J1807=$J$5),$J$5,$J$4),TRUE,IF(OR(J1807=$J$7,J1807=$J$6),$J$7,$J$6))</f>
        <v>Do nothing</v>
      </c>
      <c r="K1808" t="str">
        <f t="shared" si="395"/>
        <v>Null</v>
      </c>
      <c r="L1808" t="str">
        <f t="shared" si="396"/>
        <v>Null</v>
      </c>
      <c r="M1808" s="7">
        <f t="shared" si="384"/>
        <v>0</v>
      </c>
      <c r="N1808" s="7">
        <f t="shared" si="385"/>
        <v>0</v>
      </c>
      <c r="O1808" s="10">
        <f t="shared" si="386"/>
        <v>0</v>
      </c>
      <c r="P1808" s="4">
        <f t="shared" si="397"/>
        <v>98.155068333333219</v>
      </c>
      <c r="Q1808" s="19">
        <f t="shared" si="387"/>
        <v>98.155068333333219</v>
      </c>
      <c r="R1808" s="2">
        <f t="shared" si="388"/>
        <v>0</v>
      </c>
      <c r="S1808" s="2">
        <f t="shared" si="389"/>
        <v>0</v>
      </c>
      <c r="T1808" s="19">
        <f t="shared" si="390"/>
        <v>98.155068333333219</v>
      </c>
      <c r="U1808" s="19">
        <f t="shared" si="398"/>
        <v>0</v>
      </c>
      <c r="V1808">
        <f t="shared" si="391"/>
        <v>2017</v>
      </c>
    </row>
    <row r="1809" spans="1:22" x14ac:dyDescent="0.25">
      <c r="A1809" s="5">
        <v>1807</v>
      </c>
      <c r="B1809" s="1">
        <v>42885</v>
      </c>
      <c r="C1809" s="2">
        <v>182.28710899999999</v>
      </c>
      <c r="D1809" s="2">
        <v>141.33165</v>
      </c>
      <c r="E1809" s="9">
        <f t="shared" si="392"/>
        <v>1.8731531801126948</v>
      </c>
      <c r="F1809" s="2">
        <f t="array" ref="F1809:G1809">LINEST(C1709:C1808,D1709:D1808)</f>
        <v>0.59595906031233192</v>
      </c>
      <c r="G1809" s="2">
        <v>96.186078493495927</v>
      </c>
      <c r="H1809" s="2">
        <f t="shared" si="393"/>
        <v>180.41395581988729</v>
      </c>
      <c r="I1809" s="4">
        <f t="shared" si="394"/>
        <v>0.4909370239179412</v>
      </c>
      <c r="J1809" t="str">
        <f>_xlfn.IFS(I1809&gt;Backtesting!$H$15,IF(OR(J1808=$J$3,J1808=$J$5),$J$5,$J$3),I1809&lt;-Backtesting!$H$15,IF(OR(J1808=$J$4,J1808=$J$5),$J$5,$J$4),TRUE,IF(OR(J1808=$J$7,J1808=$J$6),$J$7,$J$6))</f>
        <v>Do nothing</v>
      </c>
      <c r="K1809" t="str">
        <f t="shared" si="395"/>
        <v>Null</v>
      </c>
      <c r="L1809" t="str">
        <f t="shared" si="396"/>
        <v>Null</v>
      </c>
      <c r="M1809" s="7">
        <f t="shared" si="384"/>
        <v>0</v>
      </c>
      <c r="N1809" s="7">
        <f t="shared" si="385"/>
        <v>0</v>
      </c>
      <c r="O1809" s="10">
        <f t="shared" si="386"/>
        <v>0</v>
      </c>
      <c r="P1809" s="4">
        <f t="shared" si="397"/>
        <v>98.155068333333219</v>
      </c>
      <c r="Q1809" s="19">
        <f t="shared" si="387"/>
        <v>98.155068333333219</v>
      </c>
      <c r="R1809" s="2">
        <f t="shared" si="388"/>
        <v>0</v>
      </c>
      <c r="S1809" s="2">
        <f t="shared" si="389"/>
        <v>0</v>
      </c>
      <c r="T1809" s="19">
        <f t="shared" si="390"/>
        <v>98.155068333333219</v>
      </c>
      <c r="U1809" s="19">
        <f t="shared" si="398"/>
        <v>0</v>
      </c>
      <c r="V1809">
        <f t="shared" si="391"/>
        <v>2017</v>
      </c>
    </row>
    <row r="1810" spans="1:22" x14ac:dyDescent="0.25">
      <c r="A1810" s="5">
        <v>1808</v>
      </c>
      <c r="B1810" s="1">
        <v>42886</v>
      </c>
      <c r="C1810" s="2">
        <v>179.416428</v>
      </c>
      <c r="D1810" s="2">
        <v>139.508026</v>
      </c>
      <c r="E1810" s="9">
        <f t="shared" si="392"/>
        <v>-2.544732477758771E-2</v>
      </c>
      <c r="F1810" s="2">
        <f t="array" ref="F1810:G1810">LINEST(C1710:C1809,D1710:D1809)</f>
        <v>0.53338911841194081</v>
      </c>
      <c r="G1810" s="2">
        <v>105.02981232524746</v>
      </c>
      <c r="H1810" s="2">
        <f t="shared" si="393"/>
        <v>179.44187532477758</v>
      </c>
      <c r="I1810" s="4">
        <f t="shared" si="394"/>
        <v>0.11879820892317579</v>
      </c>
      <c r="J1810" t="str">
        <f>_xlfn.IFS(I1810&gt;Backtesting!$H$15,IF(OR(J1809=$J$3,J1809=$J$5),$J$5,$J$3),I1810&lt;-Backtesting!$H$15,IF(OR(J1809=$J$4,J1809=$J$5),$J$5,$J$4),TRUE,IF(OR(J1809=$J$7,J1809=$J$6),$J$7,$J$6))</f>
        <v>Do nothing</v>
      </c>
      <c r="K1810" t="str">
        <f t="shared" si="395"/>
        <v>Null</v>
      </c>
      <c r="L1810" t="str">
        <f t="shared" si="396"/>
        <v>Null</v>
      </c>
      <c r="M1810" s="7">
        <f t="shared" si="384"/>
        <v>0</v>
      </c>
      <c r="N1810" s="7">
        <f t="shared" si="385"/>
        <v>0</v>
      </c>
      <c r="O1810" s="10">
        <f t="shared" si="386"/>
        <v>0</v>
      </c>
      <c r="P1810" s="4">
        <f t="shared" si="397"/>
        <v>98.155068333333219</v>
      </c>
      <c r="Q1810" s="19">
        <f t="shared" si="387"/>
        <v>98.155068333333219</v>
      </c>
      <c r="R1810" s="2">
        <f t="shared" si="388"/>
        <v>0</v>
      </c>
      <c r="S1810" s="2">
        <f t="shared" si="389"/>
        <v>0</v>
      </c>
      <c r="T1810" s="19">
        <f t="shared" si="390"/>
        <v>98.155068333333219</v>
      </c>
      <c r="U1810" s="19">
        <f t="shared" si="398"/>
        <v>0</v>
      </c>
      <c r="V1810">
        <f t="shared" si="391"/>
        <v>2017</v>
      </c>
    </row>
    <row r="1811" spans="1:22" x14ac:dyDescent="0.25">
      <c r="A1811" s="5">
        <v>1809</v>
      </c>
      <c r="B1811" s="1">
        <v>42887</v>
      </c>
      <c r="C1811" s="2">
        <v>181.80865499999999</v>
      </c>
      <c r="D1811" s="2">
        <v>141.787567</v>
      </c>
      <c r="E1811" s="9">
        <f t="shared" si="392"/>
        <v>1.205139119538984</v>
      </c>
      <c r="F1811" s="2">
        <f t="array" ref="F1811:G1811">LINEST(C1711:C1810,D1711:D1810)</f>
        <v>0.46029536111457553</v>
      </c>
      <c r="G1811" s="2">
        <v>115.33935652663894</v>
      </c>
      <c r="H1811" s="2">
        <f t="shared" si="393"/>
        <v>180.603515880461</v>
      </c>
      <c r="I1811" s="4">
        <f t="shared" si="394"/>
        <v>0.34145543148862673</v>
      </c>
      <c r="J1811" t="str">
        <f>_xlfn.IFS(I1811&gt;Backtesting!$H$15,IF(OR(J1810=$J$3,J1810=$J$5),$J$5,$J$3),I1811&lt;-Backtesting!$H$15,IF(OR(J1810=$J$4,J1810=$J$5),$J$5,$J$4),TRUE,IF(OR(J1810=$J$7,J1810=$J$6),$J$7,$J$6))</f>
        <v>Do nothing</v>
      </c>
      <c r="K1811" t="str">
        <f t="shared" si="395"/>
        <v>Null</v>
      </c>
      <c r="L1811" t="str">
        <f t="shared" si="396"/>
        <v>Null</v>
      </c>
      <c r="M1811" s="7">
        <f t="shared" si="384"/>
        <v>0</v>
      </c>
      <c r="N1811" s="7">
        <f t="shared" si="385"/>
        <v>0</v>
      </c>
      <c r="O1811" s="10">
        <f t="shared" si="386"/>
        <v>0</v>
      </c>
      <c r="P1811" s="4">
        <f t="shared" si="397"/>
        <v>98.155068333333219</v>
      </c>
      <c r="Q1811" s="19">
        <f t="shared" si="387"/>
        <v>98.155068333333219</v>
      </c>
      <c r="R1811" s="2">
        <f t="shared" si="388"/>
        <v>0</v>
      </c>
      <c r="S1811" s="2">
        <f t="shared" si="389"/>
        <v>0</v>
      </c>
      <c r="T1811" s="19">
        <f t="shared" si="390"/>
        <v>98.155068333333219</v>
      </c>
      <c r="U1811" s="19">
        <f t="shared" si="398"/>
        <v>0</v>
      </c>
      <c r="V1811">
        <f t="shared" si="391"/>
        <v>2017</v>
      </c>
    </row>
    <row r="1812" spans="1:22" x14ac:dyDescent="0.25">
      <c r="A1812" s="5">
        <v>1810</v>
      </c>
      <c r="B1812" s="1">
        <v>42888</v>
      </c>
      <c r="C1812" s="2">
        <v>180.85176100000001</v>
      </c>
      <c r="D1812" s="2">
        <v>142.243469</v>
      </c>
      <c r="E1812" s="9">
        <f t="shared" si="392"/>
        <v>5.5946750916888277E-2</v>
      </c>
      <c r="F1812" s="2">
        <f t="array" ref="F1812:G1812">LINEST(C1712:C1811,D1712:D1811)</f>
        <v>0.40623177683405065</v>
      </c>
      <c r="G1812" s="2">
        <v>123.01199709417392</v>
      </c>
      <c r="H1812" s="2">
        <f t="shared" si="393"/>
        <v>180.79581424908312</v>
      </c>
      <c r="I1812" s="4">
        <f t="shared" si="394"/>
        <v>0.10526179803974406</v>
      </c>
      <c r="J1812" t="str">
        <f>_xlfn.IFS(I1812&gt;Backtesting!$H$15,IF(OR(J1811=$J$3,J1811=$J$5),$J$5,$J$3),I1812&lt;-Backtesting!$H$15,IF(OR(J1811=$J$4,J1811=$J$5),$J$5,$J$4),TRUE,IF(OR(J1811=$J$7,J1811=$J$6),$J$7,$J$6))</f>
        <v>Do nothing</v>
      </c>
      <c r="K1812" t="str">
        <f t="shared" si="395"/>
        <v>Null</v>
      </c>
      <c r="L1812" t="str">
        <f t="shared" si="396"/>
        <v>Null</v>
      </c>
      <c r="M1812" s="7">
        <f t="shared" si="384"/>
        <v>0</v>
      </c>
      <c r="N1812" s="7">
        <f t="shared" si="385"/>
        <v>0</v>
      </c>
      <c r="O1812" s="10">
        <f t="shared" si="386"/>
        <v>0</v>
      </c>
      <c r="P1812" s="4">
        <f t="shared" si="397"/>
        <v>98.155068333333219</v>
      </c>
      <c r="Q1812" s="19">
        <f t="shared" si="387"/>
        <v>98.155068333333219</v>
      </c>
      <c r="R1812" s="2">
        <f t="shared" si="388"/>
        <v>0</v>
      </c>
      <c r="S1812" s="2">
        <f t="shared" si="389"/>
        <v>0</v>
      </c>
      <c r="T1812" s="19">
        <f t="shared" si="390"/>
        <v>98.155068333333219</v>
      </c>
      <c r="U1812" s="19">
        <f t="shared" si="398"/>
        <v>0</v>
      </c>
      <c r="V1812">
        <f t="shared" si="391"/>
        <v>2017</v>
      </c>
    </row>
    <row r="1813" spans="1:22" x14ac:dyDescent="0.25">
      <c r="A1813" s="5">
        <v>1811</v>
      </c>
      <c r="B1813" s="1">
        <v>42891</v>
      </c>
      <c r="C1813" s="2">
        <v>182.28710899999999</v>
      </c>
      <c r="D1813" s="2">
        <v>142.69937100000001</v>
      </c>
      <c r="E1813" s="9">
        <f t="shared" si="392"/>
        <v>1.3216384596347837</v>
      </c>
      <c r="F1813" s="2">
        <f t="array" ref="F1813:G1813">LINEST(C1713:C1812,D1713:D1812)</f>
        <v>0.36471849695301634</v>
      </c>
      <c r="G1813" s="2">
        <v>128.92037043310435</v>
      </c>
      <c r="H1813" s="2">
        <f t="shared" si="393"/>
        <v>180.9654705403652</v>
      </c>
      <c r="I1813" s="4">
        <f t="shared" si="394"/>
        <v>0.33626339705692432</v>
      </c>
      <c r="J1813" t="str">
        <f>_xlfn.IFS(I1813&gt;Backtesting!$H$15,IF(OR(J1812=$J$3,J1812=$J$5),$J$5,$J$3),I1813&lt;-Backtesting!$H$15,IF(OR(J1812=$J$4,J1812=$J$5),$J$5,$J$4),TRUE,IF(OR(J1812=$J$7,J1812=$J$6),$J$7,$J$6))</f>
        <v>Do nothing</v>
      </c>
      <c r="K1813" t="str">
        <f t="shared" si="395"/>
        <v>Null</v>
      </c>
      <c r="L1813" t="str">
        <f t="shared" si="396"/>
        <v>Null</v>
      </c>
      <c r="M1813" s="7">
        <f t="shared" si="384"/>
        <v>0</v>
      </c>
      <c r="N1813" s="7">
        <f t="shared" si="385"/>
        <v>0</v>
      </c>
      <c r="O1813" s="10">
        <f t="shared" si="386"/>
        <v>0</v>
      </c>
      <c r="P1813" s="4">
        <f t="shared" si="397"/>
        <v>98.155068333333219</v>
      </c>
      <c r="Q1813" s="19">
        <f t="shared" si="387"/>
        <v>98.155068333333219</v>
      </c>
      <c r="R1813" s="2">
        <f t="shared" si="388"/>
        <v>0</v>
      </c>
      <c r="S1813" s="2">
        <f t="shared" si="389"/>
        <v>0</v>
      </c>
      <c r="T1813" s="19">
        <f t="shared" si="390"/>
        <v>98.155068333333219</v>
      </c>
      <c r="U1813" s="19">
        <f t="shared" si="398"/>
        <v>0</v>
      </c>
      <c r="V1813">
        <f t="shared" si="391"/>
        <v>2017</v>
      </c>
    </row>
    <row r="1814" spans="1:22" x14ac:dyDescent="0.25">
      <c r="A1814" s="5">
        <v>1812</v>
      </c>
      <c r="B1814" s="1">
        <v>42892</v>
      </c>
      <c r="C1814" s="2">
        <v>181.33021500000001</v>
      </c>
      <c r="D1814" s="2">
        <v>141.787567</v>
      </c>
      <c r="E1814" s="9">
        <f t="shared" si="392"/>
        <v>0.60681071059832448</v>
      </c>
      <c r="F1814" s="2">
        <f t="array" ref="F1814:G1814">LINEST(C1714:C1813,D1714:D1813)</f>
        <v>0.36114676415880809</v>
      </c>
      <c r="G1814" s="2">
        <v>129.51728326940147</v>
      </c>
      <c r="H1814" s="2">
        <f t="shared" si="393"/>
        <v>180.72340428940169</v>
      </c>
      <c r="I1814" s="4">
        <f t="shared" si="394"/>
        <v>0.17717929285636422</v>
      </c>
      <c r="J1814" t="str">
        <f>_xlfn.IFS(I1814&gt;Backtesting!$H$15,IF(OR(J1813=$J$3,J1813=$J$5),$J$5,$J$3),I1814&lt;-Backtesting!$H$15,IF(OR(J1813=$J$4,J1813=$J$5),$J$5,$J$4),TRUE,IF(OR(J1813=$J$7,J1813=$J$6),$J$7,$J$6))</f>
        <v>Do nothing</v>
      </c>
      <c r="K1814" t="str">
        <f t="shared" si="395"/>
        <v>Null</v>
      </c>
      <c r="L1814" t="str">
        <f t="shared" si="396"/>
        <v>Null</v>
      </c>
      <c r="M1814" s="7">
        <f t="shared" si="384"/>
        <v>0</v>
      </c>
      <c r="N1814" s="7">
        <f t="shared" si="385"/>
        <v>0</v>
      </c>
      <c r="O1814" s="10">
        <f t="shared" si="386"/>
        <v>0</v>
      </c>
      <c r="P1814" s="4">
        <f t="shared" si="397"/>
        <v>98.155068333333219</v>
      </c>
      <c r="Q1814" s="19">
        <f t="shared" si="387"/>
        <v>98.155068333333219</v>
      </c>
      <c r="R1814" s="2">
        <f t="shared" si="388"/>
        <v>0</v>
      </c>
      <c r="S1814" s="2">
        <f t="shared" si="389"/>
        <v>0</v>
      </c>
      <c r="T1814" s="19">
        <f t="shared" si="390"/>
        <v>98.155068333333219</v>
      </c>
      <c r="U1814" s="19">
        <f t="shared" si="398"/>
        <v>0</v>
      </c>
      <c r="V1814">
        <f t="shared" si="391"/>
        <v>2017</v>
      </c>
    </row>
    <row r="1815" spans="1:22" x14ac:dyDescent="0.25">
      <c r="A1815" s="5">
        <v>1813</v>
      </c>
      <c r="B1815" s="1">
        <v>42893</v>
      </c>
      <c r="C1815" s="2">
        <v>179.894867</v>
      </c>
      <c r="D1815" s="2">
        <v>140.87574799999999</v>
      </c>
      <c r="E1815" s="9">
        <f t="shared" si="392"/>
        <v>-0.57600572113750559</v>
      </c>
      <c r="F1815" s="2">
        <f t="array" ref="F1815:G1815">LINEST(C1715:C1814,D1715:D1814)</f>
        <v>0.3588450771839185</v>
      </c>
      <c r="G1815" s="2">
        <v>129.91830405673525</v>
      </c>
      <c r="H1815" s="2">
        <f t="shared" si="393"/>
        <v>180.47087272113751</v>
      </c>
      <c r="I1815" s="4">
        <f t="shared" si="394"/>
        <v>-7.9909337964233912E-2</v>
      </c>
      <c r="J1815" t="str">
        <f>_xlfn.IFS(I1815&gt;Backtesting!$H$15,IF(OR(J1814=$J$3,J1814=$J$5),$J$5,$J$3),I1815&lt;-Backtesting!$H$15,IF(OR(J1814=$J$4,J1814=$J$5),$J$5,$J$4),TRUE,IF(OR(J1814=$J$7,J1814=$J$6),$J$7,$J$6))</f>
        <v>Do nothing</v>
      </c>
      <c r="K1815" t="str">
        <f t="shared" si="395"/>
        <v>Null</v>
      </c>
      <c r="L1815" t="str">
        <f t="shared" si="396"/>
        <v>Null</v>
      </c>
      <c r="M1815" s="7">
        <f t="shared" si="384"/>
        <v>0</v>
      </c>
      <c r="N1815" s="7">
        <f t="shared" si="385"/>
        <v>0</v>
      </c>
      <c r="O1815" s="10">
        <f t="shared" si="386"/>
        <v>0</v>
      </c>
      <c r="P1815" s="4">
        <f t="shared" si="397"/>
        <v>98.155068333333219</v>
      </c>
      <c r="Q1815" s="19">
        <f t="shared" si="387"/>
        <v>98.155068333333219</v>
      </c>
      <c r="R1815" s="2">
        <f t="shared" si="388"/>
        <v>0</v>
      </c>
      <c r="S1815" s="2">
        <f t="shared" si="389"/>
        <v>0</v>
      </c>
      <c r="T1815" s="19">
        <f t="shared" si="390"/>
        <v>98.155068333333219</v>
      </c>
      <c r="U1815" s="19">
        <f t="shared" si="398"/>
        <v>0</v>
      </c>
      <c r="V1815">
        <f t="shared" si="391"/>
        <v>2017</v>
      </c>
    </row>
    <row r="1816" spans="1:22" x14ac:dyDescent="0.25">
      <c r="A1816" s="5">
        <v>1814</v>
      </c>
      <c r="B1816" s="1">
        <v>42894</v>
      </c>
      <c r="C1816" s="2">
        <v>179.894867</v>
      </c>
      <c r="D1816" s="2">
        <v>142.243469</v>
      </c>
      <c r="E1816" s="9">
        <f t="shared" si="392"/>
        <v>-1.1285227355993186</v>
      </c>
      <c r="F1816" s="2">
        <f t="array" ref="F1816:G1816">LINEST(C1716:C1815,D1716:D1815)</f>
        <v>0.35435831615560054</v>
      </c>
      <c r="G1816" s="2">
        <v>130.61823357662797</v>
      </c>
      <c r="H1816" s="2">
        <f t="shared" si="393"/>
        <v>181.02338973559932</v>
      </c>
      <c r="I1816" s="4">
        <f t="shared" si="394"/>
        <v>-0.2149567554046847</v>
      </c>
      <c r="J1816" t="str">
        <f>_xlfn.IFS(I1816&gt;Backtesting!$H$15,IF(OR(J1815=$J$3,J1815=$J$5),$J$5,$J$3),I1816&lt;-Backtesting!$H$15,IF(OR(J1815=$J$4,J1815=$J$5),$J$5,$J$4),TRUE,IF(OR(J1815=$J$7,J1815=$J$6),$J$7,$J$6))</f>
        <v>Do nothing</v>
      </c>
      <c r="K1816" t="str">
        <f t="shared" si="395"/>
        <v>Null</v>
      </c>
      <c r="L1816" t="str">
        <f t="shared" si="396"/>
        <v>Null</v>
      </c>
      <c r="M1816" s="7">
        <f t="shared" si="384"/>
        <v>0</v>
      </c>
      <c r="N1816" s="7">
        <f t="shared" si="385"/>
        <v>0</v>
      </c>
      <c r="O1816" s="10">
        <f t="shared" si="386"/>
        <v>0</v>
      </c>
      <c r="P1816" s="4">
        <f t="shared" si="397"/>
        <v>98.155068333333219</v>
      </c>
      <c r="Q1816" s="19">
        <f t="shared" si="387"/>
        <v>98.155068333333219</v>
      </c>
      <c r="R1816" s="2">
        <f t="shared" si="388"/>
        <v>0</v>
      </c>
      <c r="S1816" s="2">
        <f t="shared" si="389"/>
        <v>0</v>
      </c>
      <c r="T1816" s="19">
        <f t="shared" si="390"/>
        <v>98.155068333333219</v>
      </c>
      <c r="U1816" s="19">
        <f t="shared" si="398"/>
        <v>0</v>
      </c>
      <c r="V1816">
        <f t="shared" si="391"/>
        <v>2017</v>
      </c>
    </row>
    <row r="1817" spans="1:22" x14ac:dyDescent="0.25">
      <c r="A1817" s="5">
        <v>1815</v>
      </c>
      <c r="B1817" s="1">
        <v>42895</v>
      </c>
      <c r="C1817" s="2">
        <v>180.85176100000001</v>
      </c>
      <c r="D1817" s="2">
        <v>139.96391299999999</v>
      </c>
      <c r="E1817" s="9">
        <f t="shared" si="392"/>
        <v>0.59721828201548988</v>
      </c>
      <c r="F1817" s="2">
        <f t="array" ref="F1817:G1817">LINEST(C1717:C1816,D1717:D1816)</f>
        <v>0.34912464072435406</v>
      </c>
      <c r="G1817" s="2">
        <v>131.38969187748478</v>
      </c>
      <c r="H1817" s="2">
        <f t="shared" si="393"/>
        <v>180.25454271798452</v>
      </c>
      <c r="I1817" s="4">
        <f t="shared" si="394"/>
        <v>0.13143957233058567</v>
      </c>
      <c r="J1817" t="str">
        <f>_xlfn.IFS(I1817&gt;Backtesting!$H$15,IF(OR(J1816=$J$3,J1816=$J$5),$J$5,$J$3),I1817&lt;-Backtesting!$H$15,IF(OR(J1816=$J$4,J1816=$J$5),$J$5,$J$4),TRUE,IF(OR(J1816=$J$7,J1816=$J$6),$J$7,$J$6))</f>
        <v>Do nothing</v>
      </c>
      <c r="K1817" t="str">
        <f t="shared" si="395"/>
        <v>Null</v>
      </c>
      <c r="L1817" t="str">
        <f t="shared" si="396"/>
        <v>Null</v>
      </c>
      <c r="M1817" s="7">
        <f t="shared" si="384"/>
        <v>0</v>
      </c>
      <c r="N1817" s="7">
        <f t="shared" si="385"/>
        <v>0</v>
      </c>
      <c r="O1817" s="10">
        <f t="shared" si="386"/>
        <v>0</v>
      </c>
      <c r="P1817" s="4">
        <f t="shared" si="397"/>
        <v>98.155068333333219</v>
      </c>
      <c r="Q1817" s="19">
        <f t="shared" si="387"/>
        <v>98.155068333333219</v>
      </c>
      <c r="R1817" s="2">
        <f t="shared" si="388"/>
        <v>0</v>
      </c>
      <c r="S1817" s="2">
        <f t="shared" si="389"/>
        <v>0</v>
      </c>
      <c r="T1817" s="19">
        <f t="shared" si="390"/>
        <v>98.155068333333219</v>
      </c>
      <c r="U1817" s="19">
        <f t="shared" si="398"/>
        <v>0</v>
      </c>
      <c r="V1817">
        <f t="shared" si="391"/>
        <v>2017</v>
      </c>
    </row>
    <row r="1818" spans="1:22" x14ac:dyDescent="0.25">
      <c r="A1818" s="5">
        <v>1816</v>
      </c>
      <c r="B1818" s="1">
        <v>42898</v>
      </c>
      <c r="C1818" s="2">
        <v>181.80865499999999</v>
      </c>
      <c r="D1818" s="2">
        <v>140.87574799999999</v>
      </c>
      <c r="E1818" s="9">
        <f t="shared" si="392"/>
        <v>1.2017795186292233</v>
      </c>
      <c r="F1818" s="2">
        <f t="array" ref="F1818:G1818">LINEST(C1718:C1817,D1718:D1817)</f>
        <v>0.35004208592129704</v>
      </c>
      <c r="G1818" s="2">
        <v>131.29443479572777</v>
      </c>
      <c r="H1818" s="2">
        <f t="shared" si="393"/>
        <v>180.60687548137076</v>
      </c>
      <c r="I1818" s="4">
        <f t="shared" si="394"/>
        <v>0.24711006853447251</v>
      </c>
      <c r="J1818" t="str">
        <f>_xlfn.IFS(I1818&gt;Backtesting!$H$15,IF(OR(J1817=$J$3,J1817=$J$5),$J$5,$J$3),I1818&lt;-Backtesting!$H$15,IF(OR(J1817=$J$4,J1817=$J$5),$J$5,$J$4),TRUE,IF(OR(J1817=$J$7,J1817=$J$6),$J$7,$J$6))</f>
        <v>Do nothing</v>
      </c>
      <c r="K1818" t="str">
        <f t="shared" si="395"/>
        <v>Null</v>
      </c>
      <c r="L1818" t="str">
        <f t="shared" si="396"/>
        <v>Null</v>
      </c>
      <c r="M1818" s="7">
        <f t="shared" si="384"/>
        <v>0</v>
      </c>
      <c r="N1818" s="7">
        <f t="shared" si="385"/>
        <v>0</v>
      </c>
      <c r="O1818" s="10">
        <f t="shared" si="386"/>
        <v>0</v>
      </c>
      <c r="P1818" s="4">
        <f t="shared" si="397"/>
        <v>98.155068333333219</v>
      </c>
      <c r="Q1818" s="19">
        <f t="shared" si="387"/>
        <v>98.155068333333219</v>
      </c>
      <c r="R1818" s="2">
        <f t="shared" si="388"/>
        <v>0</v>
      </c>
      <c r="S1818" s="2">
        <f t="shared" si="389"/>
        <v>0</v>
      </c>
      <c r="T1818" s="19">
        <f t="shared" si="390"/>
        <v>98.155068333333219</v>
      </c>
      <c r="U1818" s="19">
        <f t="shared" si="398"/>
        <v>0</v>
      </c>
      <c r="V1818">
        <f t="shared" si="391"/>
        <v>2017</v>
      </c>
    </row>
    <row r="1819" spans="1:22" x14ac:dyDescent="0.25">
      <c r="A1819" s="5">
        <v>1817</v>
      </c>
      <c r="B1819" s="1">
        <v>42899</v>
      </c>
      <c r="C1819" s="2">
        <v>183.24397300000001</v>
      </c>
      <c r="D1819" s="2">
        <v>140.87574799999999</v>
      </c>
      <c r="E1819" s="9">
        <f t="shared" si="392"/>
        <v>2.6121666590671566</v>
      </c>
      <c r="F1819" s="2">
        <f t="array" ref="F1819:G1819">LINEST(C1719:C1818,D1719:D1818)</f>
        <v>0.35115428149570105</v>
      </c>
      <c r="G1819" s="2">
        <v>131.16268427182342</v>
      </c>
      <c r="H1819" s="2">
        <f t="shared" si="393"/>
        <v>180.63180634093285</v>
      </c>
      <c r="I1819" s="4">
        <f t="shared" si="394"/>
        <v>0.53586650737599484</v>
      </c>
      <c r="J1819" t="str">
        <f>_xlfn.IFS(I1819&gt;Backtesting!$H$15,IF(OR(J1818=$J$3,J1818=$J$5),$J$5,$J$3),I1819&lt;-Backtesting!$H$15,IF(OR(J1818=$J$4,J1818=$J$5),$J$5,$J$4),TRUE,IF(OR(J1818=$J$7,J1818=$J$6),$J$7,$J$6))</f>
        <v>Do nothing</v>
      </c>
      <c r="K1819" t="str">
        <f t="shared" si="395"/>
        <v>Null</v>
      </c>
      <c r="L1819" t="str">
        <f t="shared" si="396"/>
        <v>Null</v>
      </c>
      <c r="M1819" s="7">
        <f t="shared" si="384"/>
        <v>0</v>
      </c>
      <c r="N1819" s="7">
        <f t="shared" si="385"/>
        <v>0</v>
      </c>
      <c r="O1819" s="10">
        <f t="shared" si="386"/>
        <v>0</v>
      </c>
      <c r="P1819" s="4">
        <f t="shared" si="397"/>
        <v>98.155068333333219</v>
      </c>
      <c r="Q1819" s="19">
        <f t="shared" si="387"/>
        <v>98.155068333333219</v>
      </c>
      <c r="R1819" s="2">
        <f t="shared" si="388"/>
        <v>0</v>
      </c>
      <c r="S1819" s="2">
        <f t="shared" si="389"/>
        <v>0</v>
      </c>
      <c r="T1819" s="19">
        <f t="shared" si="390"/>
        <v>98.155068333333219</v>
      </c>
      <c r="U1819" s="19">
        <f t="shared" si="398"/>
        <v>0</v>
      </c>
      <c r="V1819">
        <f t="shared" si="391"/>
        <v>2017</v>
      </c>
    </row>
    <row r="1820" spans="1:22" x14ac:dyDescent="0.25">
      <c r="A1820" s="5">
        <v>1818</v>
      </c>
      <c r="B1820" s="1">
        <v>42900</v>
      </c>
      <c r="C1820" s="2">
        <v>183.722443</v>
      </c>
      <c r="D1820" s="2">
        <v>141.33165</v>
      </c>
      <c r="E1820" s="9">
        <f t="shared" si="392"/>
        <v>2.8797811949474976</v>
      </c>
      <c r="F1820" s="2">
        <f t="array" ref="F1820:G1820">LINEST(C1720:C1819,D1720:D1819)</f>
        <v>0.35032261574383572</v>
      </c>
      <c r="G1820" s="2">
        <v>131.33098848966023</v>
      </c>
      <c r="H1820" s="2">
        <f t="shared" si="393"/>
        <v>180.8426618050525</v>
      </c>
      <c r="I1820" s="4">
        <f t="shared" si="394"/>
        <v>0.58182382276618061</v>
      </c>
      <c r="J1820" t="str">
        <f>_xlfn.IFS(I1820&gt;Backtesting!$H$15,IF(OR(J1819=$J$3,J1819=$J$5),$J$5,$J$3),I1820&lt;-Backtesting!$H$15,IF(OR(J1819=$J$4,J1819=$J$5),$J$5,$J$4),TRUE,IF(OR(J1819=$J$7,J1819=$J$6),$J$7,$J$6))</f>
        <v>Do nothing</v>
      </c>
      <c r="K1820" t="str">
        <f t="shared" si="395"/>
        <v>Null</v>
      </c>
      <c r="L1820" t="str">
        <f t="shared" si="396"/>
        <v>Null</v>
      </c>
      <c r="M1820" s="7">
        <f t="shared" si="384"/>
        <v>0</v>
      </c>
      <c r="N1820" s="7">
        <f t="shared" si="385"/>
        <v>0</v>
      </c>
      <c r="O1820" s="10">
        <f t="shared" si="386"/>
        <v>0</v>
      </c>
      <c r="P1820" s="4">
        <f t="shared" si="397"/>
        <v>98.155068333333219</v>
      </c>
      <c r="Q1820" s="19">
        <f t="shared" si="387"/>
        <v>98.155068333333219</v>
      </c>
      <c r="R1820" s="2">
        <f t="shared" si="388"/>
        <v>0</v>
      </c>
      <c r="S1820" s="2">
        <f t="shared" si="389"/>
        <v>0</v>
      </c>
      <c r="T1820" s="19">
        <f t="shared" si="390"/>
        <v>98.155068333333219</v>
      </c>
      <c r="U1820" s="19">
        <f t="shared" si="398"/>
        <v>0</v>
      </c>
      <c r="V1820">
        <f t="shared" si="391"/>
        <v>2017</v>
      </c>
    </row>
    <row r="1821" spans="1:22" x14ac:dyDescent="0.25">
      <c r="A1821" s="5">
        <v>1819</v>
      </c>
      <c r="B1821" s="1">
        <v>42901</v>
      </c>
      <c r="C1821" s="2">
        <v>181.33021500000001</v>
      </c>
      <c r="D1821" s="2">
        <v>140.87574799999999</v>
      </c>
      <c r="E1821" s="9">
        <f t="shared" si="392"/>
        <v>0.57131670872297491</v>
      </c>
      <c r="F1821" s="2">
        <f t="array" ref="F1821:G1821">LINEST(C1721:C1820,D1721:D1820)</f>
        <v>0.34488833571044103</v>
      </c>
      <c r="G1821" s="2">
        <v>132.17249602159353</v>
      </c>
      <c r="H1821" s="2">
        <f t="shared" si="393"/>
        <v>180.75889829127703</v>
      </c>
      <c r="I1821" s="4">
        <f t="shared" si="394"/>
        <v>8.1798731133389077E-2</v>
      </c>
      <c r="J1821" t="str">
        <f>_xlfn.IFS(I1821&gt;Backtesting!$H$15,IF(OR(J1820=$J$3,J1820=$J$5),$J$5,$J$3),I1821&lt;-Backtesting!$H$15,IF(OR(J1820=$J$4,J1820=$J$5),$J$5,$J$4),TRUE,IF(OR(J1820=$J$7,J1820=$J$6),$J$7,$J$6))</f>
        <v>Do nothing</v>
      </c>
      <c r="K1821" t="str">
        <f t="shared" si="395"/>
        <v>Null</v>
      </c>
      <c r="L1821" t="str">
        <f t="shared" si="396"/>
        <v>Null</v>
      </c>
      <c r="M1821" s="7">
        <f t="shared" si="384"/>
        <v>0</v>
      </c>
      <c r="N1821" s="7">
        <f t="shared" si="385"/>
        <v>0</v>
      </c>
      <c r="O1821" s="10">
        <f t="shared" si="386"/>
        <v>0</v>
      </c>
      <c r="P1821" s="4">
        <f t="shared" si="397"/>
        <v>98.155068333333219</v>
      </c>
      <c r="Q1821" s="19">
        <f t="shared" si="387"/>
        <v>98.155068333333219</v>
      </c>
      <c r="R1821" s="2">
        <f t="shared" si="388"/>
        <v>0</v>
      </c>
      <c r="S1821" s="2">
        <f t="shared" si="389"/>
        <v>0</v>
      </c>
      <c r="T1821" s="19">
        <f t="shared" si="390"/>
        <v>98.155068333333219</v>
      </c>
      <c r="U1821" s="19">
        <f t="shared" si="398"/>
        <v>0</v>
      </c>
      <c r="V1821">
        <f t="shared" si="391"/>
        <v>2017</v>
      </c>
    </row>
    <row r="1822" spans="1:22" x14ac:dyDescent="0.25">
      <c r="A1822" s="5">
        <v>1820</v>
      </c>
      <c r="B1822" s="1">
        <v>42902</v>
      </c>
      <c r="C1822" s="2">
        <v>183.722443</v>
      </c>
      <c r="D1822" s="2">
        <v>141.787567</v>
      </c>
      <c r="E1822" s="9">
        <f t="shared" si="392"/>
        <v>2.6046407336800996</v>
      </c>
      <c r="F1822" s="2">
        <f t="array" ref="F1822:G1822">LINEST(C1722:C1821,D1722:D1821)</f>
        <v>0.33477276016338597</v>
      </c>
      <c r="G1822" s="2">
        <v>133.65118710487889</v>
      </c>
      <c r="H1822" s="2">
        <f t="shared" si="393"/>
        <v>181.1178022663199</v>
      </c>
      <c r="I1822" s="4">
        <f t="shared" si="394"/>
        <v>0.50213622600105556</v>
      </c>
      <c r="J1822" t="str">
        <f>_xlfn.IFS(I1822&gt;Backtesting!$H$15,IF(OR(J1821=$J$3,J1821=$J$5),$J$5,$J$3),I1822&lt;-Backtesting!$H$15,IF(OR(J1821=$J$4,J1821=$J$5),$J$5,$J$4),TRUE,IF(OR(J1821=$J$7,J1821=$J$6),$J$7,$J$6))</f>
        <v>Do nothing</v>
      </c>
      <c r="K1822" t="str">
        <f t="shared" si="395"/>
        <v>Null</v>
      </c>
      <c r="L1822" t="str">
        <f t="shared" si="396"/>
        <v>Null</v>
      </c>
      <c r="M1822" s="7">
        <f t="shared" si="384"/>
        <v>0</v>
      </c>
      <c r="N1822" s="7">
        <f t="shared" si="385"/>
        <v>0</v>
      </c>
      <c r="O1822" s="10">
        <f t="shared" si="386"/>
        <v>0</v>
      </c>
      <c r="P1822" s="4">
        <f t="shared" si="397"/>
        <v>98.155068333333219</v>
      </c>
      <c r="Q1822" s="19">
        <f t="shared" si="387"/>
        <v>98.155068333333219</v>
      </c>
      <c r="R1822" s="2">
        <f t="shared" si="388"/>
        <v>0</v>
      </c>
      <c r="S1822" s="2">
        <f t="shared" si="389"/>
        <v>0</v>
      </c>
      <c r="T1822" s="19">
        <f t="shared" si="390"/>
        <v>98.155068333333219</v>
      </c>
      <c r="U1822" s="19">
        <f t="shared" si="398"/>
        <v>0</v>
      </c>
      <c r="V1822">
        <f t="shared" si="391"/>
        <v>2017</v>
      </c>
    </row>
    <row r="1823" spans="1:22" x14ac:dyDescent="0.25">
      <c r="A1823" s="5">
        <v>1821</v>
      </c>
      <c r="B1823" s="1">
        <v>42905</v>
      </c>
      <c r="C1823" s="2">
        <v>183.722443</v>
      </c>
      <c r="D1823" s="2">
        <v>142.243469</v>
      </c>
      <c r="E1823" s="9">
        <f t="shared" si="392"/>
        <v>2.3679923373150586</v>
      </c>
      <c r="F1823" s="2">
        <f t="array" ref="F1823:G1823">LINEST(C1723:C1822,D1723:D1822)</f>
        <v>0.3328612261132266</v>
      </c>
      <c r="G1823" s="2">
        <v>134.00711516474621</v>
      </c>
      <c r="H1823" s="2">
        <f t="shared" si="393"/>
        <v>181.35445066268494</v>
      </c>
      <c r="I1823" s="4">
        <f t="shared" si="394"/>
        <v>0.43745753722803288</v>
      </c>
      <c r="J1823" t="str">
        <f>_xlfn.IFS(I1823&gt;Backtesting!$H$15,IF(OR(J1822=$J$3,J1822=$J$5),$J$5,$J$3),I1823&lt;-Backtesting!$H$15,IF(OR(J1822=$J$4,J1822=$J$5),$J$5,$J$4),TRUE,IF(OR(J1822=$J$7,J1822=$J$6),$J$7,$J$6))</f>
        <v>Do nothing</v>
      </c>
      <c r="K1823" t="str">
        <f t="shared" si="395"/>
        <v>Null</v>
      </c>
      <c r="L1823" t="str">
        <f t="shared" si="396"/>
        <v>Null</v>
      </c>
      <c r="M1823" s="7">
        <f t="shared" si="384"/>
        <v>0</v>
      </c>
      <c r="N1823" s="7">
        <f t="shared" si="385"/>
        <v>0</v>
      </c>
      <c r="O1823" s="10">
        <f t="shared" si="386"/>
        <v>0</v>
      </c>
      <c r="P1823" s="4">
        <f t="shared" si="397"/>
        <v>98.155068333333219</v>
      </c>
      <c r="Q1823" s="19">
        <f t="shared" si="387"/>
        <v>98.155068333333219</v>
      </c>
      <c r="R1823" s="2">
        <f t="shared" si="388"/>
        <v>0</v>
      </c>
      <c r="S1823" s="2">
        <f t="shared" si="389"/>
        <v>0</v>
      </c>
      <c r="T1823" s="19">
        <f t="shared" si="390"/>
        <v>98.155068333333219</v>
      </c>
      <c r="U1823" s="19">
        <f t="shared" si="398"/>
        <v>0</v>
      </c>
      <c r="V1823">
        <f t="shared" si="391"/>
        <v>2017</v>
      </c>
    </row>
    <row r="1824" spans="1:22" x14ac:dyDescent="0.25">
      <c r="A1824" s="5">
        <v>1822</v>
      </c>
      <c r="B1824" s="1">
        <v>42906</v>
      </c>
      <c r="C1824" s="2">
        <v>183.722443</v>
      </c>
      <c r="D1824" s="2">
        <v>140.87574799999999</v>
      </c>
      <c r="E1824" s="9">
        <f t="shared" si="392"/>
        <v>2.722401691139396</v>
      </c>
      <c r="F1824" s="2">
        <f t="array" ref="F1824:G1824">LINEST(C1724:C1823,D1724:D1823)</f>
        <v>0.32124595945245804</v>
      </c>
      <c r="G1824" s="2">
        <v>135.74427647901791</v>
      </c>
      <c r="H1824" s="2">
        <f t="shared" si="393"/>
        <v>181.0000413088606</v>
      </c>
      <c r="I1824" s="4">
        <f t="shared" si="394"/>
        <v>0.49893555818034807</v>
      </c>
      <c r="J1824" t="str">
        <f>_xlfn.IFS(I1824&gt;Backtesting!$H$15,IF(OR(J1823=$J$3,J1823=$J$5),$J$5,$J$3),I1824&lt;-Backtesting!$H$15,IF(OR(J1823=$J$4,J1823=$J$5),$J$5,$J$4),TRUE,IF(OR(J1823=$J$7,J1823=$J$6),$J$7,$J$6))</f>
        <v>Do nothing</v>
      </c>
      <c r="K1824" t="str">
        <f t="shared" si="395"/>
        <v>Null</v>
      </c>
      <c r="L1824" t="str">
        <f t="shared" si="396"/>
        <v>Null</v>
      </c>
      <c r="M1824" s="7">
        <f t="shared" si="384"/>
        <v>0</v>
      </c>
      <c r="N1824" s="7">
        <f t="shared" si="385"/>
        <v>0</v>
      </c>
      <c r="O1824" s="10">
        <f t="shared" si="386"/>
        <v>0</v>
      </c>
      <c r="P1824" s="4">
        <f t="shared" si="397"/>
        <v>98.155068333333219</v>
      </c>
      <c r="Q1824" s="19">
        <f t="shared" si="387"/>
        <v>98.155068333333219</v>
      </c>
      <c r="R1824" s="2">
        <f t="shared" si="388"/>
        <v>0</v>
      </c>
      <c r="S1824" s="2">
        <f t="shared" si="389"/>
        <v>0</v>
      </c>
      <c r="T1824" s="19">
        <f t="shared" si="390"/>
        <v>98.155068333333219</v>
      </c>
      <c r="U1824" s="19">
        <f t="shared" si="398"/>
        <v>0</v>
      </c>
      <c r="V1824">
        <f t="shared" si="391"/>
        <v>2017</v>
      </c>
    </row>
    <row r="1825" spans="1:22" x14ac:dyDescent="0.25">
      <c r="A1825" s="5">
        <v>1823</v>
      </c>
      <c r="B1825" s="1">
        <v>42907</v>
      </c>
      <c r="C1825" s="2">
        <v>185.15774500000001</v>
      </c>
      <c r="D1825" s="2">
        <v>140.41982999999999</v>
      </c>
      <c r="E1825" s="9">
        <f t="shared" si="392"/>
        <v>4.2330572915819857</v>
      </c>
      <c r="F1825" s="2">
        <f t="array" ref="F1825:G1825">LINEST(C1725:C1824,D1725:D1824)</f>
        <v>0.29008189311957566</v>
      </c>
      <c r="G1825" s="2">
        <v>140.19143759048904</v>
      </c>
      <c r="H1825" s="2">
        <f t="shared" si="393"/>
        <v>180.92468770841802</v>
      </c>
      <c r="I1825" s="4">
        <f t="shared" si="394"/>
        <v>0.82083965469363351</v>
      </c>
      <c r="J1825" t="str">
        <f>_xlfn.IFS(I1825&gt;Backtesting!$H$15,IF(OR(J1824=$J$3,J1824=$J$5),$J$5,$J$3),I1825&lt;-Backtesting!$H$15,IF(OR(J1824=$J$4,J1824=$J$5),$J$5,$J$4),TRUE,IF(OR(J1824=$J$7,J1824=$J$6),$J$7,$J$6))</f>
        <v>Do nothing</v>
      </c>
      <c r="K1825" t="str">
        <f t="shared" si="395"/>
        <v>Null</v>
      </c>
      <c r="L1825" t="str">
        <f t="shared" si="396"/>
        <v>Null</v>
      </c>
      <c r="M1825" s="7">
        <f t="shared" si="384"/>
        <v>0</v>
      </c>
      <c r="N1825" s="7">
        <f t="shared" si="385"/>
        <v>0</v>
      </c>
      <c r="O1825" s="10">
        <f t="shared" si="386"/>
        <v>0</v>
      </c>
      <c r="P1825" s="4">
        <f t="shared" si="397"/>
        <v>98.155068333333219</v>
      </c>
      <c r="Q1825" s="19">
        <f t="shared" si="387"/>
        <v>98.155068333333219</v>
      </c>
      <c r="R1825" s="2">
        <f t="shared" si="388"/>
        <v>0</v>
      </c>
      <c r="S1825" s="2">
        <f t="shared" si="389"/>
        <v>0</v>
      </c>
      <c r="T1825" s="19">
        <f t="shared" si="390"/>
        <v>98.155068333333219</v>
      </c>
      <c r="U1825" s="19">
        <f t="shared" si="398"/>
        <v>0</v>
      </c>
      <c r="V1825">
        <f t="shared" si="391"/>
        <v>2017</v>
      </c>
    </row>
    <row r="1826" spans="1:22" x14ac:dyDescent="0.25">
      <c r="A1826" s="5">
        <v>1824</v>
      </c>
      <c r="B1826" s="1">
        <v>42908</v>
      </c>
      <c r="C1826" s="2">
        <v>184.20088200000001</v>
      </c>
      <c r="D1826" s="2">
        <v>140.41982999999999</v>
      </c>
      <c r="E1826" s="9">
        <f t="shared" si="392"/>
        <v>3.2010014983109158</v>
      </c>
      <c r="F1826" s="2">
        <f t="array" ref="F1826:G1826">LINEST(C1726:C1825,D1726:D1825)</f>
        <v>0.26623275948079145</v>
      </c>
      <c r="G1826" s="2">
        <v>143.61552167496546</v>
      </c>
      <c r="H1826" s="2">
        <f t="shared" si="393"/>
        <v>180.99988050168909</v>
      </c>
      <c r="I1826" s="4">
        <f t="shared" si="394"/>
        <v>0.59553030428624287</v>
      </c>
      <c r="J1826" t="str">
        <f>_xlfn.IFS(I1826&gt;Backtesting!$H$15,IF(OR(J1825=$J$3,J1825=$J$5),$J$5,$J$3),I1826&lt;-Backtesting!$H$15,IF(OR(J1825=$J$4,J1825=$J$5),$J$5,$J$4),TRUE,IF(OR(J1825=$J$7,J1825=$J$6),$J$7,$J$6))</f>
        <v>Do nothing</v>
      </c>
      <c r="K1826" t="str">
        <f t="shared" si="395"/>
        <v>Null</v>
      </c>
      <c r="L1826" t="str">
        <f t="shared" si="396"/>
        <v>Null</v>
      </c>
      <c r="M1826" s="7">
        <f t="shared" si="384"/>
        <v>0</v>
      </c>
      <c r="N1826" s="7">
        <f t="shared" si="385"/>
        <v>0</v>
      </c>
      <c r="O1826" s="10">
        <f t="shared" si="386"/>
        <v>0</v>
      </c>
      <c r="P1826" s="4">
        <f t="shared" si="397"/>
        <v>98.155068333333219</v>
      </c>
      <c r="Q1826" s="19">
        <f t="shared" si="387"/>
        <v>98.155068333333219</v>
      </c>
      <c r="R1826" s="2">
        <f t="shared" si="388"/>
        <v>0</v>
      </c>
      <c r="S1826" s="2">
        <f t="shared" si="389"/>
        <v>0</v>
      </c>
      <c r="T1826" s="19">
        <f t="shared" si="390"/>
        <v>98.155068333333219</v>
      </c>
      <c r="U1826" s="19">
        <f t="shared" si="398"/>
        <v>0</v>
      </c>
      <c r="V1826">
        <f t="shared" si="391"/>
        <v>2017</v>
      </c>
    </row>
    <row r="1827" spans="1:22" x14ac:dyDescent="0.25">
      <c r="A1827" s="5">
        <v>1825</v>
      </c>
      <c r="B1827" s="1">
        <v>42909</v>
      </c>
      <c r="C1827" s="2">
        <v>184.679306</v>
      </c>
      <c r="D1827" s="2">
        <v>140.41982999999999</v>
      </c>
      <c r="E1827" s="9">
        <f t="shared" si="392"/>
        <v>3.6191636161527754</v>
      </c>
      <c r="F1827" s="2">
        <f t="array" ref="F1827:G1827">LINEST(C1727:C1826,D1727:D1826)</f>
        <v>0.24499850334314999</v>
      </c>
      <c r="G1827" s="2">
        <v>146.65749419414766</v>
      </c>
      <c r="H1827" s="2">
        <f t="shared" si="393"/>
        <v>181.06014238384722</v>
      </c>
      <c r="I1827" s="4">
        <f t="shared" si="394"/>
        <v>0.6887511192771123</v>
      </c>
      <c r="J1827" t="str">
        <f>_xlfn.IFS(I1827&gt;Backtesting!$H$15,IF(OR(J1826=$J$3,J1826=$J$5),$J$5,$J$3),I1827&lt;-Backtesting!$H$15,IF(OR(J1826=$J$4,J1826=$J$5),$J$5,$J$4),TRUE,IF(OR(J1826=$J$7,J1826=$J$6),$J$7,$J$6))</f>
        <v>Do nothing</v>
      </c>
      <c r="K1827" t="str">
        <f t="shared" si="395"/>
        <v>Null</v>
      </c>
      <c r="L1827" t="str">
        <f t="shared" si="396"/>
        <v>Null</v>
      </c>
      <c r="M1827" s="7">
        <f t="shared" si="384"/>
        <v>0</v>
      </c>
      <c r="N1827" s="7">
        <f t="shared" si="385"/>
        <v>0</v>
      </c>
      <c r="O1827" s="10">
        <f t="shared" si="386"/>
        <v>0</v>
      </c>
      <c r="P1827" s="4">
        <f t="shared" si="397"/>
        <v>98.155068333333219</v>
      </c>
      <c r="Q1827" s="19">
        <f t="shared" si="387"/>
        <v>98.155068333333219</v>
      </c>
      <c r="R1827" s="2">
        <f t="shared" si="388"/>
        <v>0</v>
      </c>
      <c r="S1827" s="2">
        <f t="shared" si="389"/>
        <v>0</v>
      </c>
      <c r="T1827" s="19">
        <f t="shared" si="390"/>
        <v>98.155068333333219</v>
      </c>
      <c r="U1827" s="19">
        <f t="shared" si="398"/>
        <v>0</v>
      </c>
      <c r="V1827">
        <f t="shared" si="391"/>
        <v>2017</v>
      </c>
    </row>
    <row r="1828" spans="1:22" x14ac:dyDescent="0.25">
      <c r="A1828" s="5">
        <v>1826</v>
      </c>
      <c r="B1828" s="1">
        <v>42912</v>
      </c>
      <c r="C1828" s="2">
        <v>185.6362</v>
      </c>
      <c r="D1828" s="2">
        <v>140.41982999999999</v>
      </c>
      <c r="E1828" s="9">
        <f t="shared" si="392"/>
        <v>4.5369652238169351</v>
      </c>
      <c r="F1828" s="2">
        <f t="array" ref="F1828:G1828">LINEST(C1728:C1827,D1728:D1827)</f>
        <v>0.24447713193225667</v>
      </c>
      <c r="G1828" s="2">
        <v>146.76979747136801</v>
      </c>
      <c r="H1828" s="2">
        <f t="shared" si="393"/>
        <v>181.09923477618307</v>
      </c>
      <c r="I1828" s="4">
        <f t="shared" si="394"/>
        <v>0.89629478594315204</v>
      </c>
      <c r="J1828" t="str">
        <f>_xlfn.IFS(I1828&gt;Backtesting!$H$15,IF(OR(J1827=$J$3,J1827=$J$5),$J$5,$J$3),I1828&lt;-Backtesting!$H$15,IF(OR(J1827=$J$4,J1827=$J$5),$J$5,$J$4),TRUE,IF(OR(J1827=$J$7,J1827=$J$6),$J$7,$J$6))</f>
        <v>Do nothing</v>
      </c>
      <c r="K1828" t="str">
        <f t="shared" si="395"/>
        <v>Null</v>
      </c>
      <c r="L1828" t="str">
        <f t="shared" si="396"/>
        <v>Null</v>
      </c>
      <c r="M1828" s="7">
        <f t="shared" si="384"/>
        <v>0</v>
      </c>
      <c r="N1828" s="7">
        <f t="shared" si="385"/>
        <v>0</v>
      </c>
      <c r="O1828" s="10">
        <f t="shared" si="386"/>
        <v>0</v>
      </c>
      <c r="P1828" s="4">
        <f t="shared" si="397"/>
        <v>98.155068333333219</v>
      </c>
      <c r="Q1828" s="19">
        <f t="shared" si="387"/>
        <v>98.155068333333219</v>
      </c>
      <c r="R1828" s="2">
        <f t="shared" si="388"/>
        <v>0</v>
      </c>
      <c r="S1828" s="2">
        <f t="shared" si="389"/>
        <v>0</v>
      </c>
      <c r="T1828" s="19">
        <f t="shared" si="390"/>
        <v>98.155068333333219</v>
      </c>
      <c r="U1828" s="19">
        <f t="shared" si="398"/>
        <v>0</v>
      </c>
      <c r="V1828">
        <f t="shared" si="391"/>
        <v>2017</v>
      </c>
    </row>
    <row r="1829" spans="1:22" x14ac:dyDescent="0.25">
      <c r="A1829" s="5">
        <v>1827</v>
      </c>
      <c r="B1829" s="1">
        <v>42913</v>
      </c>
      <c r="C1829" s="2">
        <v>187.07153299999999</v>
      </c>
      <c r="D1829" s="2">
        <v>141.787567</v>
      </c>
      <c r="E1829" s="9">
        <f t="shared" si="392"/>
        <v>5.5846378024593832</v>
      </c>
      <c r="F1829" s="2">
        <f t="array" ref="F1829:G1829">LINEST(C1729:C1828,D1729:D1828)</f>
        <v>0.23937602006418371</v>
      </c>
      <c r="G1829" s="2">
        <v>147.54635171449681</v>
      </c>
      <c r="H1829" s="2">
        <f t="shared" si="393"/>
        <v>181.4868951975406</v>
      </c>
      <c r="I1829" s="4">
        <f t="shared" si="394"/>
        <v>1.1177625935663125</v>
      </c>
      <c r="J1829" t="str">
        <f>_xlfn.IFS(I1829&gt;Backtesting!$H$15,IF(OR(J1828=$J$3,J1828=$J$5),$J$5,$J$3),I1829&lt;-Backtesting!$H$15,IF(OR(J1828=$J$4,J1828=$J$5),$J$5,$J$4),TRUE,IF(OR(J1828=$J$7,J1828=$J$6),$J$7,$J$6))</f>
        <v>Do nothing</v>
      </c>
      <c r="K1829" t="str">
        <f t="shared" si="395"/>
        <v>Null</v>
      </c>
      <c r="L1829" t="str">
        <f t="shared" si="396"/>
        <v>Null</v>
      </c>
      <c r="M1829" s="7">
        <f t="shared" si="384"/>
        <v>0</v>
      </c>
      <c r="N1829" s="7">
        <f t="shared" si="385"/>
        <v>0</v>
      </c>
      <c r="O1829" s="10">
        <f t="shared" si="386"/>
        <v>0</v>
      </c>
      <c r="P1829" s="4">
        <f t="shared" si="397"/>
        <v>98.155068333333219</v>
      </c>
      <c r="Q1829" s="19">
        <f t="shared" si="387"/>
        <v>98.155068333333219</v>
      </c>
      <c r="R1829" s="2">
        <f t="shared" si="388"/>
        <v>0</v>
      </c>
      <c r="S1829" s="2">
        <f t="shared" si="389"/>
        <v>0</v>
      </c>
      <c r="T1829" s="19">
        <f t="shared" si="390"/>
        <v>98.155068333333219</v>
      </c>
      <c r="U1829" s="19">
        <f t="shared" si="398"/>
        <v>0</v>
      </c>
      <c r="V1829">
        <f t="shared" si="391"/>
        <v>2017</v>
      </c>
    </row>
    <row r="1830" spans="1:22" x14ac:dyDescent="0.25">
      <c r="A1830" s="5">
        <v>1828</v>
      </c>
      <c r="B1830" s="1">
        <v>42914</v>
      </c>
      <c r="C1830" s="2">
        <v>189.46376000000001</v>
      </c>
      <c r="D1830" s="2">
        <v>141.787567</v>
      </c>
      <c r="E1830" s="9">
        <f t="shared" si="392"/>
        <v>7.8979149224540208</v>
      </c>
      <c r="F1830" s="2">
        <f t="array" ref="F1830:G1830">LINEST(C1730:C1829,D1730:D1829)</f>
        <v>0.22956515883469872</v>
      </c>
      <c r="G1830" s="2">
        <v>149.0163597384055</v>
      </c>
      <c r="H1830" s="2">
        <f t="shared" si="393"/>
        <v>181.56584507754599</v>
      </c>
      <c r="I1830" s="4">
        <f t="shared" si="394"/>
        <v>1.6012732350567882</v>
      </c>
      <c r="J1830" t="str">
        <f>_xlfn.IFS(I1830&gt;Backtesting!$H$15,IF(OR(J1829=$J$3,J1829=$J$5),$J$5,$J$3),I1830&lt;-Backtesting!$H$15,IF(OR(J1829=$J$4,J1829=$J$5),$J$5,$J$4),TRUE,IF(OR(J1829=$J$7,J1829=$J$6),$J$7,$J$6))</f>
        <v>Do nothing</v>
      </c>
      <c r="K1830" t="str">
        <f t="shared" si="395"/>
        <v>Null</v>
      </c>
      <c r="L1830" t="str">
        <f t="shared" si="396"/>
        <v>Null</v>
      </c>
      <c r="M1830" s="7">
        <f t="shared" si="384"/>
        <v>0</v>
      </c>
      <c r="N1830" s="7">
        <f t="shared" si="385"/>
        <v>0</v>
      </c>
      <c r="O1830" s="10">
        <f t="shared" si="386"/>
        <v>0</v>
      </c>
      <c r="P1830" s="4">
        <f t="shared" si="397"/>
        <v>98.155068333333219</v>
      </c>
      <c r="Q1830" s="19">
        <f t="shared" si="387"/>
        <v>98.155068333333219</v>
      </c>
      <c r="R1830" s="2">
        <f t="shared" si="388"/>
        <v>0</v>
      </c>
      <c r="S1830" s="2">
        <f t="shared" si="389"/>
        <v>0</v>
      </c>
      <c r="T1830" s="19">
        <f t="shared" si="390"/>
        <v>98.155068333333219</v>
      </c>
      <c r="U1830" s="19">
        <f t="shared" si="398"/>
        <v>0</v>
      </c>
      <c r="V1830">
        <f t="shared" si="391"/>
        <v>2017</v>
      </c>
    </row>
    <row r="1831" spans="1:22" x14ac:dyDescent="0.25">
      <c r="A1831" s="5">
        <v>1829</v>
      </c>
      <c r="B1831" s="1">
        <v>42915</v>
      </c>
      <c r="C1831" s="2">
        <v>190.42065400000001</v>
      </c>
      <c r="D1831" s="2">
        <v>141.787567</v>
      </c>
      <c r="E1831" s="9">
        <f t="shared" si="392"/>
        <v>8.7508228569329276</v>
      </c>
      <c r="F1831" s="2">
        <f t="array" ref="F1831:G1831">LINEST(C1731:C1830,D1731:D1830)</f>
        <v>0.229170710080039</v>
      </c>
      <c r="G1831" s="2">
        <v>149.17627373315597</v>
      </c>
      <c r="H1831" s="2">
        <f t="shared" si="393"/>
        <v>181.66983114306709</v>
      </c>
      <c r="I1831" s="4">
        <f t="shared" si="394"/>
        <v>1.757085470749099</v>
      </c>
      <c r="J1831" t="str">
        <f>_xlfn.IFS(I1831&gt;Backtesting!$H$15,IF(OR(J1830=$J$3,J1830=$J$5),$J$5,$J$3),I1831&lt;-Backtesting!$H$15,IF(OR(J1830=$J$4,J1830=$J$5),$J$5,$J$4),TRUE,IF(OR(J1830=$J$7,J1830=$J$6),$J$7,$J$6))</f>
        <v>Do nothing</v>
      </c>
      <c r="K1831" t="str">
        <f t="shared" si="395"/>
        <v>Null</v>
      </c>
      <c r="L1831" t="str">
        <f t="shared" si="396"/>
        <v>Null</v>
      </c>
      <c r="M1831" s="7">
        <f t="shared" si="384"/>
        <v>0</v>
      </c>
      <c r="N1831" s="7">
        <f t="shared" si="385"/>
        <v>0</v>
      </c>
      <c r="O1831" s="10">
        <f t="shared" si="386"/>
        <v>0</v>
      </c>
      <c r="P1831" s="4">
        <f t="shared" si="397"/>
        <v>98.155068333333219</v>
      </c>
      <c r="Q1831" s="19">
        <f t="shared" si="387"/>
        <v>98.155068333333219</v>
      </c>
      <c r="R1831" s="2">
        <f t="shared" si="388"/>
        <v>0</v>
      </c>
      <c r="S1831" s="2">
        <f t="shared" si="389"/>
        <v>0</v>
      </c>
      <c r="T1831" s="19">
        <f t="shared" si="390"/>
        <v>98.155068333333219</v>
      </c>
      <c r="U1831" s="19">
        <f t="shared" si="398"/>
        <v>0</v>
      </c>
      <c r="V1831">
        <f t="shared" si="391"/>
        <v>2017</v>
      </c>
    </row>
    <row r="1832" spans="1:22" x14ac:dyDescent="0.25">
      <c r="A1832" s="5">
        <v>1830</v>
      </c>
      <c r="B1832" s="1">
        <v>42916</v>
      </c>
      <c r="C1832" s="2">
        <v>189.942215</v>
      </c>
      <c r="D1832" s="2">
        <v>141.787567</v>
      </c>
      <c r="E1832" s="9">
        <f t="shared" si="392"/>
        <v>8.1645843879583708</v>
      </c>
      <c r="F1832" s="2">
        <f t="array" ref="F1832:G1832">LINEST(C1732:C1831,D1732:D1831)</f>
        <v>0.22349179175963799</v>
      </c>
      <c r="G1832" s="2">
        <v>150.08927321397192</v>
      </c>
      <c r="H1832" s="2">
        <f t="shared" si="393"/>
        <v>181.77763061204163</v>
      </c>
      <c r="I1832" s="4">
        <f t="shared" si="394"/>
        <v>1.6074497163311057</v>
      </c>
      <c r="J1832" t="str">
        <f>_xlfn.IFS(I1832&gt;Backtesting!$H$15,IF(OR(J1831=$J$3,J1831=$J$5),$J$5,$J$3),I1832&lt;-Backtesting!$H$15,IF(OR(J1831=$J$4,J1831=$J$5),$J$5,$J$4),TRUE,IF(OR(J1831=$J$7,J1831=$J$6),$J$7,$J$6))</f>
        <v>Do nothing</v>
      </c>
      <c r="K1832" t="str">
        <f t="shared" si="395"/>
        <v>Null</v>
      </c>
      <c r="L1832" t="str">
        <f t="shared" si="396"/>
        <v>Null</v>
      </c>
      <c r="M1832" s="7">
        <f t="shared" si="384"/>
        <v>0</v>
      </c>
      <c r="N1832" s="7">
        <f t="shared" si="385"/>
        <v>0</v>
      </c>
      <c r="O1832" s="10">
        <f t="shared" si="386"/>
        <v>0</v>
      </c>
      <c r="P1832" s="4">
        <f t="shared" si="397"/>
        <v>98.155068333333219</v>
      </c>
      <c r="Q1832" s="19">
        <f t="shared" si="387"/>
        <v>98.155068333333219</v>
      </c>
      <c r="R1832" s="2">
        <f t="shared" si="388"/>
        <v>0</v>
      </c>
      <c r="S1832" s="2">
        <f t="shared" si="389"/>
        <v>0</v>
      </c>
      <c r="T1832" s="19">
        <f t="shared" si="390"/>
        <v>98.155068333333219</v>
      </c>
      <c r="U1832" s="19">
        <f t="shared" si="398"/>
        <v>0</v>
      </c>
      <c r="V1832">
        <f t="shared" si="391"/>
        <v>2017</v>
      </c>
    </row>
    <row r="1833" spans="1:22" x14ac:dyDescent="0.25">
      <c r="A1833" s="5">
        <v>1831</v>
      </c>
      <c r="B1833" s="1">
        <v>42919</v>
      </c>
      <c r="C1833" s="2">
        <v>188.506866</v>
      </c>
      <c r="D1833" s="2">
        <v>143.155304</v>
      </c>
      <c r="E1833" s="9">
        <f t="shared" si="392"/>
        <v>6.3128929948885286</v>
      </c>
      <c r="F1833" s="2">
        <f t="array" ref="F1833:G1833">LINEST(C1733:C1832,D1733:D1832)</f>
        <v>0.23113220754222666</v>
      </c>
      <c r="G1833" s="2">
        <v>149.10617157021292</v>
      </c>
      <c r="H1833" s="2">
        <f t="shared" si="393"/>
        <v>182.19397300511147</v>
      </c>
      <c r="I1833" s="4">
        <f t="shared" si="394"/>
        <v>1.2066085920266327</v>
      </c>
      <c r="J1833" t="str">
        <f>_xlfn.IFS(I1833&gt;Backtesting!$H$15,IF(OR(J1832=$J$3,J1832=$J$5),$J$5,$J$3),I1833&lt;-Backtesting!$H$15,IF(OR(J1832=$J$4,J1832=$J$5),$J$5,$J$4),TRUE,IF(OR(J1832=$J$7,J1832=$J$6),$J$7,$J$6))</f>
        <v>Do nothing</v>
      </c>
      <c r="K1833" t="str">
        <f t="shared" si="395"/>
        <v>Null</v>
      </c>
      <c r="L1833" t="str">
        <f t="shared" si="396"/>
        <v>Null</v>
      </c>
      <c r="M1833" s="7">
        <f t="shared" si="384"/>
        <v>0</v>
      </c>
      <c r="N1833" s="7">
        <f t="shared" si="385"/>
        <v>0</v>
      </c>
      <c r="O1833" s="10">
        <f t="shared" si="386"/>
        <v>0</v>
      </c>
      <c r="P1833" s="4">
        <f t="shared" si="397"/>
        <v>98.155068333333219</v>
      </c>
      <c r="Q1833" s="19">
        <f t="shared" si="387"/>
        <v>98.155068333333219</v>
      </c>
      <c r="R1833" s="2">
        <f t="shared" si="388"/>
        <v>0</v>
      </c>
      <c r="S1833" s="2">
        <f t="shared" si="389"/>
        <v>0</v>
      </c>
      <c r="T1833" s="19">
        <f t="shared" si="390"/>
        <v>98.155068333333219</v>
      </c>
      <c r="U1833" s="19">
        <f t="shared" si="398"/>
        <v>0</v>
      </c>
      <c r="V1833">
        <f t="shared" si="391"/>
        <v>2017</v>
      </c>
    </row>
    <row r="1834" spans="1:22" x14ac:dyDescent="0.25">
      <c r="A1834" s="5">
        <v>1832</v>
      </c>
      <c r="B1834" s="1">
        <v>42920</v>
      </c>
      <c r="C1834" s="2">
        <v>190.42065400000001</v>
      </c>
      <c r="D1834" s="2">
        <v>141.33165</v>
      </c>
      <c r="E1834" s="9">
        <f t="shared" si="392"/>
        <v>8.5608921926190646</v>
      </c>
      <c r="F1834" s="2">
        <f t="array" ref="F1834:G1834">LINEST(C1734:C1833,D1734:D1833)</f>
        <v>0.23530190527064168</v>
      </c>
      <c r="G1834" s="2">
        <v>148.60415528733745</v>
      </c>
      <c r="H1834" s="2">
        <f t="shared" si="393"/>
        <v>181.85976180738095</v>
      </c>
      <c r="I1834" s="4">
        <f t="shared" si="394"/>
        <v>1.6750124367443402</v>
      </c>
      <c r="J1834" t="str">
        <f>_xlfn.IFS(I1834&gt;Backtesting!$H$15,IF(OR(J1833=$J$3,J1833=$J$5),$J$5,$J$3),I1834&lt;-Backtesting!$H$15,IF(OR(J1833=$J$4,J1833=$J$5),$J$5,$J$4),TRUE,IF(OR(J1833=$J$7,J1833=$J$6),$J$7,$J$6))</f>
        <v>Do nothing</v>
      </c>
      <c r="K1834" t="str">
        <f t="shared" si="395"/>
        <v>Null</v>
      </c>
      <c r="L1834" t="str">
        <f t="shared" si="396"/>
        <v>Null</v>
      </c>
      <c r="M1834" s="7">
        <f t="shared" si="384"/>
        <v>0</v>
      </c>
      <c r="N1834" s="7">
        <f t="shared" si="385"/>
        <v>0</v>
      </c>
      <c r="O1834" s="10">
        <f t="shared" si="386"/>
        <v>0</v>
      </c>
      <c r="P1834" s="4">
        <f t="shared" si="397"/>
        <v>98.155068333333219</v>
      </c>
      <c r="Q1834" s="19">
        <f t="shared" si="387"/>
        <v>98.155068333333219</v>
      </c>
      <c r="R1834" s="2">
        <f t="shared" si="388"/>
        <v>0</v>
      </c>
      <c r="S1834" s="2">
        <f t="shared" si="389"/>
        <v>0</v>
      </c>
      <c r="T1834" s="19">
        <f t="shared" si="390"/>
        <v>98.155068333333219</v>
      </c>
      <c r="U1834" s="19">
        <f t="shared" si="398"/>
        <v>0</v>
      </c>
      <c r="V1834">
        <f t="shared" si="391"/>
        <v>2017</v>
      </c>
    </row>
    <row r="1835" spans="1:22" x14ac:dyDescent="0.25">
      <c r="A1835" s="5">
        <v>1833</v>
      </c>
      <c r="B1835" s="1">
        <v>42921</v>
      </c>
      <c r="C1835" s="2">
        <v>190.42065400000001</v>
      </c>
      <c r="D1835" s="2">
        <v>142.69937100000001</v>
      </c>
      <c r="E1835" s="9">
        <f t="shared" si="392"/>
        <v>8.1389943564131499</v>
      </c>
      <c r="F1835" s="2">
        <f t="array" ref="F1835:G1835">LINEST(C1735:C1834,D1735:D1834)</f>
        <v>0.23670203296096154</v>
      </c>
      <c r="G1835" s="2">
        <v>148.50442842563638</v>
      </c>
      <c r="H1835" s="2">
        <f t="shared" si="393"/>
        <v>182.28165964358686</v>
      </c>
      <c r="I1835" s="4">
        <f t="shared" si="394"/>
        <v>1.5637509864782413</v>
      </c>
      <c r="J1835" t="str">
        <f>_xlfn.IFS(I1835&gt;Backtesting!$H$15,IF(OR(J1834=$J$3,J1834=$J$5),$J$5,$J$3),I1835&lt;-Backtesting!$H$15,IF(OR(J1834=$J$4,J1834=$J$5),$J$5,$J$4),TRUE,IF(OR(J1834=$J$7,J1834=$J$6),$J$7,$J$6))</f>
        <v>Do nothing</v>
      </c>
      <c r="K1835" t="str">
        <f t="shared" si="395"/>
        <v>Null</v>
      </c>
      <c r="L1835" t="str">
        <f t="shared" si="396"/>
        <v>Null</v>
      </c>
      <c r="M1835" s="7">
        <f t="shared" si="384"/>
        <v>0</v>
      </c>
      <c r="N1835" s="7">
        <f t="shared" si="385"/>
        <v>0</v>
      </c>
      <c r="O1835" s="10">
        <f t="shared" si="386"/>
        <v>0</v>
      </c>
      <c r="P1835" s="4">
        <f t="shared" si="397"/>
        <v>98.155068333333219</v>
      </c>
      <c r="Q1835" s="19">
        <f t="shared" si="387"/>
        <v>98.155068333333219</v>
      </c>
      <c r="R1835" s="2">
        <f t="shared" si="388"/>
        <v>0</v>
      </c>
      <c r="S1835" s="2">
        <f t="shared" si="389"/>
        <v>0</v>
      </c>
      <c r="T1835" s="19">
        <f t="shared" si="390"/>
        <v>98.155068333333219</v>
      </c>
      <c r="U1835" s="19">
        <f t="shared" si="398"/>
        <v>0</v>
      </c>
      <c r="V1835">
        <f t="shared" si="391"/>
        <v>2017</v>
      </c>
    </row>
    <row r="1836" spans="1:22" x14ac:dyDescent="0.25">
      <c r="A1836" s="5">
        <v>1834</v>
      </c>
      <c r="B1836" s="1">
        <v>42922</v>
      </c>
      <c r="C1836" s="2">
        <v>189.46376000000001</v>
      </c>
      <c r="D1836" s="2">
        <v>139.96391299999999</v>
      </c>
      <c r="E1836" s="9">
        <f t="shared" si="392"/>
        <v>7.7964833389157207</v>
      </c>
      <c r="F1836" s="2">
        <f t="array" ref="F1836:G1836">LINEST(C1736:C1835,D1736:D1835)</f>
        <v>0.26862063684619031</v>
      </c>
      <c r="G1836" s="2">
        <v>144.07008121553952</v>
      </c>
      <c r="H1836" s="2">
        <f t="shared" si="393"/>
        <v>181.66727666108429</v>
      </c>
      <c r="I1836" s="4">
        <f t="shared" si="394"/>
        <v>1.4866023152188057</v>
      </c>
      <c r="J1836" t="str">
        <f>_xlfn.IFS(I1836&gt;Backtesting!$H$15,IF(OR(J1835=$J$3,J1835=$J$5),$J$5,$J$3),I1836&lt;-Backtesting!$H$15,IF(OR(J1835=$J$4,J1835=$J$5),$J$5,$J$4),TRUE,IF(OR(J1835=$J$7,J1835=$J$6),$J$7,$J$6))</f>
        <v>Do nothing</v>
      </c>
      <c r="K1836" t="str">
        <f t="shared" si="395"/>
        <v>Null</v>
      </c>
      <c r="L1836" t="str">
        <f t="shared" si="396"/>
        <v>Null</v>
      </c>
      <c r="M1836" s="7">
        <f t="shared" si="384"/>
        <v>0</v>
      </c>
      <c r="N1836" s="7">
        <f t="shared" si="385"/>
        <v>0</v>
      </c>
      <c r="O1836" s="10">
        <f t="shared" si="386"/>
        <v>0</v>
      </c>
      <c r="P1836" s="4">
        <f t="shared" si="397"/>
        <v>98.155068333333219</v>
      </c>
      <c r="Q1836" s="19">
        <f t="shared" si="387"/>
        <v>98.155068333333219</v>
      </c>
      <c r="R1836" s="2">
        <f t="shared" si="388"/>
        <v>0</v>
      </c>
      <c r="S1836" s="2">
        <f t="shared" si="389"/>
        <v>0</v>
      </c>
      <c r="T1836" s="19">
        <f t="shared" si="390"/>
        <v>98.155068333333219</v>
      </c>
      <c r="U1836" s="19">
        <f t="shared" si="398"/>
        <v>0</v>
      </c>
      <c r="V1836">
        <f t="shared" si="391"/>
        <v>2017</v>
      </c>
    </row>
    <row r="1837" spans="1:22" x14ac:dyDescent="0.25">
      <c r="A1837" s="5">
        <v>1835</v>
      </c>
      <c r="B1837" s="1">
        <v>42923</v>
      </c>
      <c r="C1837" s="2">
        <v>187.54997299999999</v>
      </c>
      <c r="D1837" s="2">
        <v>140.87574799999999</v>
      </c>
      <c r="E1837" s="9">
        <f t="shared" si="392"/>
        <v>5.5868514825931186</v>
      </c>
      <c r="F1837" s="2">
        <f t="array" ref="F1837:G1837">LINEST(C1737:C1836,D1737:D1836)</f>
        <v>0.27520282025287379</v>
      </c>
      <c r="G1837" s="2">
        <v>143.19371836257375</v>
      </c>
      <c r="H1837" s="2">
        <f t="shared" si="393"/>
        <v>181.96312151740688</v>
      </c>
      <c r="I1837" s="4">
        <f t="shared" si="394"/>
        <v>1.0298918373406185</v>
      </c>
      <c r="J1837" t="str">
        <f>_xlfn.IFS(I1837&gt;Backtesting!$H$15,IF(OR(J1836=$J$3,J1836=$J$5),$J$5,$J$3),I1837&lt;-Backtesting!$H$15,IF(OR(J1836=$J$4,J1836=$J$5),$J$5,$J$4),TRUE,IF(OR(J1836=$J$7,J1836=$J$6),$J$7,$J$6))</f>
        <v>Do nothing</v>
      </c>
      <c r="K1837" t="str">
        <f t="shared" si="395"/>
        <v>Null</v>
      </c>
      <c r="L1837" t="str">
        <f t="shared" si="396"/>
        <v>Null</v>
      </c>
      <c r="M1837" s="7">
        <f t="shared" si="384"/>
        <v>0</v>
      </c>
      <c r="N1837" s="7">
        <f t="shared" si="385"/>
        <v>0</v>
      </c>
      <c r="O1837" s="10">
        <f t="shared" si="386"/>
        <v>0</v>
      </c>
      <c r="P1837" s="4">
        <f t="shared" si="397"/>
        <v>98.155068333333219</v>
      </c>
      <c r="Q1837" s="19">
        <f t="shared" si="387"/>
        <v>98.155068333333219</v>
      </c>
      <c r="R1837" s="2">
        <f t="shared" si="388"/>
        <v>0</v>
      </c>
      <c r="S1837" s="2">
        <f t="shared" si="389"/>
        <v>0</v>
      </c>
      <c r="T1837" s="19">
        <f t="shared" si="390"/>
        <v>98.155068333333219</v>
      </c>
      <c r="U1837" s="19">
        <f t="shared" si="398"/>
        <v>0</v>
      </c>
      <c r="V1837">
        <f t="shared" si="391"/>
        <v>2017</v>
      </c>
    </row>
    <row r="1838" spans="1:22" x14ac:dyDescent="0.25">
      <c r="A1838" s="5">
        <v>1836</v>
      </c>
      <c r="B1838" s="1">
        <v>42927</v>
      </c>
      <c r="C1838" s="2">
        <v>190.42065400000001</v>
      </c>
      <c r="D1838" s="2">
        <v>141.787567</v>
      </c>
      <c r="E1838" s="9">
        <f t="shared" si="392"/>
        <v>8.1626651472683989</v>
      </c>
      <c r="F1838" s="2">
        <f t="array" ref="F1838:G1838">LINEST(C1738:C1837,D1738:D1837)</f>
        <v>0.29025955365145162</v>
      </c>
      <c r="G1838" s="2">
        <v>141.10279294198631</v>
      </c>
      <c r="H1838" s="2">
        <f t="shared" si="393"/>
        <v>182.25798885273161</v>
      </c>
      <c r="I1838" s="4">
        <f t="shared" si="394"/>
        <v>1.5726304256980745</v>
      </c>
      <c r="J1838" t="str">
        <f>_xlfn.IFS(I1838&gt;Backtesting!$H$15,IF(OR(J1837=$J$3,J1837=$J$5),$J$5,$J$3),I1838&lt;-Backtesting!$H$15,IF(OR(J1837=$J$4,J1837=$J$5),$J$5,$J$4),TRUE,IF(OR(J1837=$J$7,J1837=$J$6),$J$7,$J$6))</f>
        <v>Do nothing</v>
      </c>
      <c r="K1838" t="str">
        <f t="shared" si="395"/>
        <v>Null</v>
      </c>
      <c r="L1838" t="str">
        <f t="shared" si="396"/>
        <v>Null</v>
      </c>
      <c r="M1838" s="7">
        <f t="shared" si="384"/>
        <v>0</v>
      </c>
      <c r="N1838" s="7">
        <f t="shared" si="385"/>
        <v>0</v>
      </c>
      <c r="O1838" s="10">
        <f t="shared" si="386"/>
        <v>0</v>
      </c>
      <c r="P1838" s="4">
        <f t="shared" si="397"/>
        <v>98.155068333333219</v>
      </c>
      <c r="Q1838" s="19">
        <f t="shared" si="387"/>
        <v>98.155068333333219</v>
      </c>
      <c r="R1838" s="2">
        <f t="shared" si="388"/>
        <v>0</v>
      </c>
      <c r="S1838" s="2">
        <f t="shared" si="389"/>
        <v>0</v>
      </c>
      <c r="T1838" s="19">
        <f t="shared" si="390"/>
        <v>98.155068333333219</v>
      </c>
      <c r="U1838" s="19">
        <f t="shared" si="398"/>
        <v>0</v>
      </c>
      <c r="V1838">
        <f t="shared" si="391"/>
        <v>2017</v>
      </c>
    </row>
    <row r="1839" spans="1:22" x14ac:dyDescent="0.25">
      <c r="A1839" s="5">
        <v>1837</v>
      </c>
      <c r="B1839" s="1">
        <v>42928</v>
      </c>
      <c r="C1839" s="2">
        <v>194.248199</v>
      </c>
      <c r="D1839" s="2">
        <v>143.155304</v>
      </c>
      <c r="E1839" s="9">
        <f t="shared" si="392"/>
        <v>11.472845553800227</v>
      </c>
      <c r="F1839" s="2">
        <f t="array" ref="F1839:G1839">LINEST(C1739:C1838,D1739:D1838)</f>
        <v>0.33005925778920181</v>
      </c>
      <c r="G1839" s="2">
        <v>135.52562005937222</v>
      </c>
      <c r="H1839" s="2">
        <f t="shared" si="393"/>
        <v>182.77535344619977</v>
      </c>
      <c r="I1839" s="4">
        <f t="shared" si="394"/>
        <v>2.2794383479859603</v>
      </c>
      <c r="J1839" t="str">
        <f>_xlfn.IFS(I1839&gt;Backtesting!$H$15,IF(OR(J1838=$J$3,J1838=$J$5),$J$5,$J$3),I1839&lt;-Backtesting!$H$15,IF(OR(J1838=$J$4,J1838=$J$5),$J$5,$J$4),TRUE,IF(OR(J1838=$J$7,J1838=$J$6),$J$7,$J$6))</f>
        <v>Short KBANK Long SCB</v>
      </c>
      <c r="K1839" t="str">
        <f t="shared" si="395"/>
        <v>SCB</v>
      </c>
      <c r="L1839" t="str">
        <f t="shared" si="396"/>
        <v>KBANK</v>
      </c>
      <c r="M1839" s="7">
        <f t="shared" si="384"/>
        <v>194.248199</v>
      </c>
      <c r="N1839" s="7">
        <f t="shared" si="385"/>
        <v>-143.155304</v>
      </c>
      <c r="O1839" s="10">
        <f t="shared" si="386"/>
        <v>51.092894999999999</v>
      </c>
      <c r="P1839" s="4">
        <f t="shared" si="397"/>
        <v>98.155068333333219</v>
      </c>
      <c r="Q1839" s="19">
        <f t="shared" si="387"/>
        <v>149.24796333333322</v>
      </c>
      <c r="R1839" s="2">
        <f t="shared" si="388"/>
        <v>143.155304</v>
      </c>
      <c r="S1839" s="2">
        <f t="shared" si="389"/>
        <v>-194.248199</v>
      </c>
      <c r="T1839" s="19">
        <f t="shared" si="390"/>
        <v>98.155068333333247</v>
      </c>
      <c r="U1839" s="19">
        <f t="shared" si="398"/>
        <v>2.2204460492503128E-16</v>
      </c>
      <c r="V1839">
        <f t="shared" si="391"/>
        <v>2017</v>
      </c>
    </row>
    <row r="1840" spans="1:22" x14ac:dyDescent="0.25">
      <c r="A1840" s="5">
        <v>1838</v>
      </c>
      <c r="B1840" s="1">
        <v>42929</v>
      </c>
      <c r="C1840" s="2">
        <v>194.248199</v>
      </c>
      <c r="D1840" s="2">
        <v>143.61119099999999</v>
      </c>
      <c r="E1840" s="9">
        <f t="shared" si="392"/>
        <v>11.083657296181883</v>
      </c>
      <c r="F1840" s="2">
        <f t="array" ref="F1840:G1840">LINEST(C1740:C1839,D1740:D1839)</f>
        <v>0.39357789747629007</v>
      </c>
      <c r="G1840" s="2">
        <v>126.6423510959722</v>
      </c>
      <c r="H1840" s="2">
        <f t="shared" si="393"/>
        <v>183.16454170381812</v>
      </c>
      <c r="I1840" s="4">
        <f t="shared" si="394"/>
        <v>2.1746186065614599</v>
      </c>
      <c r="J1840" t="str">
        <f>_xlfn.IFS(I1840&gt;Backtesting!$H$15,IF(OR(J1839=$J$3,J1839=$J$5),$J$5,$J$3),I1840&lt;-Backtesting!$H$15,IF(OR(J1839=$J$4,J1839=$J$5),$J$5,$J$4),TRUE,IF(OR(J1839=$J$7,J1839=$J$6),$J$7,$J$6))</f>
        <v>Hold position</v>
      </c>
      <c r="K1840" t="str">
        <f t="shared" si="395"/>
        <v>SCB</v>
      </c>
      <c r="L1840" t="str">
        <f t="shared" si="396"/>
        <v>KBANK</v>
      </c>
      <c r="M1840" s="7">
        <f t="shared" si="384"/>
        <v>0</v>
      </c>
      <c r="N1840" s="7">
        <f t="shared" si="385"/>
        <v>0</v>
      </c>
      <c r="O1840" s="10">
        <f t="shared" si="386"/>
        <v>0</v>
      </c>
      <c r="P1840" s="4">
        <f t="shared" si="397"/>
        <v>149.24796333333322</v>
      </c>
      <c r="Q1840" s="19">
        <f t="shared" si="387"/>
        <v>149.24796333333322</v>
      </c>
      <c r="R1840" s="2">
        <f t="shared" si="388"/>
        <v>143.61119099999999</v>
      </c>
      <c r="S1840" s="2">
        <f t="shared" si="389"/>
        <v>-194.248199</v>
      </c>
      <c r="T1840" s="19">
        <f t="shared" si="390"/>
        <v>98.610955333333209</v>
      </c>
      <c r="U1840" s="19">
        <f t="shared" si="398"/>
        <v>4.6338062562250835E-3</v>
      </c>
      <c r="V1840">
        <f t="shared" si="391"/>
        <v>2017</v>
      </c>
    </row>
    <row r="1841" spans="1:22" x14ac:dyDescent="0.25">
      <c r="A1841" s="5">
        <v>1839</v>
      </c>
      <c r="B1841" s="1">
        <v>42930</v>
      </c>
      <c r="C1841" s="2">
        <v>193.29130599999999</v>
      </c>
      <c r="D1841" s="2">
        <v>142.243469</v>
      </c>
      <c r="E1841" s="9">
        <f t="shared" si="392"/>
        <v>10.505122394327628</v>
      </c>
      <c r="F1841" s="2">
        <f t="array" ref="F1841:G1841">LINEST(C1741:C1840,D1741:D1840)</f>
        <v>0.44620418804276979</v>
      </c>
      <c r="G1841" s="2">
        <v>119.31655201614048</v>
      </c>
      <c r="H1841" s="2">
        <f t="shared" si="393"/>
        <v>182.78618360567236</v>
      </c>
      <c r="I1841" s="4">
        <f t="shared" si="394"/>
        <v>2.0093831519865883</v>
      </c>
      <c r="J1841" t="str">
        <f>_xlfn.IFS(I1841&gt;Backtesting!$H$15,IF(OR(J1840=$J$3,J1840=$J$5),$J$5,$J$3),I1841&lt;-Backtesting!$H$15,IF(OR(J1840=$J$4,J1840=$J$5),$J$5,$J$4),TRUE,IF(OR(J1840=$J$7,J1840=$J$6),$J$7,$J$6))</f>
        <v>Hold position</v>
      </c>
      <c r="K1841" t="str">
        <f t="shared" si="395"/>
        <v>SCB</v>
      </c>
      <c r="L1841" t="str">
        <f t="shared" si="396"/>
        <v>KBANK</v>
      </c>
      <c r="M1841" s="7">
        <f t="shared" si="384"/>
        <v>0</v>
      </c>
      <c r="N1841" s="7">
        <f t="shared" si="385"/>
        <v>0</v>
      </c>
      <c r="O1841" s="10">
        <f t="shared" si="386"/>
        <v>0</v>
      </c>
      <c r="P1841" s="4">
        <f t="shared" si="397"/>
        <v>149.24796333333322</v>
      </c>
      <c r="Q1841" s="19">
        <f t="shared" si="387"/>
        <v>149.24796333333322</v>
      </c>
      <c r="R1841" s="2">
        <f t="shared" si="388"/>
        <v>142.243469</v>
      </c>
      <c r="S1841" s="2">
        <f t="shared" si="389"/>
        <v>-193.29130599999999</v>
      </c>
      <c r="T1841" s="19">
        <f t="shared" si="390"/>
        <v>98.200126333333259</v>
      </c>
      <c r="U1841" s="19">
        <f t="shared" si="398"/>
        <v>-4.1748624440445152E-3</v>
      </c>
      <c r="V1841">
        <f t="shared" si="391"/>
        <v>2017</v>
      </c>
    </row>
    <row r="1842" spans="1:22" x14ac:dyDescent="0.25">
      <c r="A1842" s="5">
        <v>1840</v>
      </c>
      <c r="B1842" s="1">
        <v>42933</v>
      </c>
      <c r="C1842" s="2">
        <v>191.377533</v>
      </c>
      <c r="D1842" s="2">
        <v>143.61119099999999</v>
      </c>
      <c r="E1842" s="9">
        <f t="shared" si="392"/>
        <v>7.8184306888916524</v>
      </c>
      <c r="F1842" s="2">
        <f t="array" ref="F1842:G1842">LINEST(C1742:C1841,D1742:D1841)</f>
        <v>0.47205382853949501</v>
      </c>
      <c r="G1842" s="2">
        <v>115.76688977844169</v>
      </c>
      <c r="H1842" s="2">
        <f t="shared" si="393"/>
        <v>183.55910231110835</v>
      </c>
      <c r="I1842" s="4">
        <f t="shared" si="394"/>
        <v>1.4290822683439606</v>
      </c>
      <c r="J1842" t="str">
        <f>_xlfn.IFS(I1842&gt;Backtesting!$H$15,IF(OR(J1841=$J$3,J1841=$J$5),$J$5,$J$3),I1842&lt;-Backtesting!$H$15,IF(OR(J1841=$J$4,J1841=$J$5),$J$5,$J$4),TRUE,IF(OR(J1841=$J$7,J1841=$J$6),$J$7,$J$6))</f>
        <v>Close position</v>
      </c>
      <c r="K1842" t="str">
        <f t="shared" si="395"/>
        <v>Null</v>
      </c>
      <c r="L1842" t="str">
        <f t="shared" si="396"/>
        <v>Null</v>
      </c>
      <c r="M1842" s="7">
        <f t="shared" si="384"/>
        <v>143.61119099999999</v>
      </c>
      <c r="N1842" s="7">
        <f t="shared" si="385"/>
        <v>-191.377533</v>
      </c>
      <c r="O1842" s="10">
        <f t="shared" si="386"/>
        <v>-47.766342000000009</v>
      </c>
      <c r="P1842" s="4">
        <f t="shared" si="397"/>
        <v>149.24796333333322</v>
      </c>
      <c r="Q1842" s="19">
        <f t="shared" si="387"/>
        <v>101.48162133333321</v>
      </c>
      <c r="R1842" s="2">
        <f t="shared" si="388"/>
        <v>0</v>
      </c>
      <c r="S1842" s="2">
        <f t="shared" si="389"/>
        <v>0</v>
      </c>
      <c r="T1842" s="19">
        <f t="shared" si="390"/>
        <v>101.48162133333321</v>
      </c>
      <c r="U1842" s="19">
        <f t="shared" si="398"/>
        <v>3.2870209629277794E-2</v>
      </c>
      <c r="V1842">
        <f t="shared" si="391"/>
        <v>2017</v>
      </c>
    </row>
    <row r="1843" spans="1:22" x14ac:dyDescent="0.25">
      <c r="A1843" s="5">
        <v>1841</v>
      </c>
      <c r="B1843" s="1">
        <v>42934</v>
      </c>
      <c r="C1843" s="2">
        <v>188.98530600000001</v>
      </c>
      <c r="D1843" s="2">
        <v>140.41982999999999</v>
      </c>
      <c r="E1843" s="9">
        <f t="shared" si="392"/>
        <v>6.9092460405100553</v>
      </c>
      <c r="F1843" s="2">
        <f t="array" ref="F1843:G1843">LINEST(C1743:C1842,D1743:D1842)</f>
        <v>0.51674301870761241</v>
      </c>
      <c r="G1843" s="2">
        <v>109.51509311888022</v>
      </c>
      <c r="H1843" s="2">
        <f t="shared" si="393"/>
        <v>182.07605995948995</v>
      </c>
      <c r="I1843" s="4">
        <f t="shared" si="394"/>
        <v>1.2387686764097952</v>
      </c>
      <c r="J1843" t="str">
        <f>_xlfn.IFS(I1843&gt;Backtesting!$H$15,IF(OR(J1842=$J$3,J1842=$J$5),$J$5,$J$3),I1843&lt;-Backtesting!$H$15,IF(OR(J1842=$J$4,J1842=$J$5),$J$5,$J$4),TRUE,IF(OR(J1842=$J$7,J1842=$J$6),$J$7,$J$6))</f>
        <v>Do nothing</v>
      </c>
      <c r="K1843" t="str">
        <f t="shared" si="395"/>
        <v>Null</v>
      </c>
      <c r="L1843" t="str">
        <f t="shared" si="396"/>
        <v>Null</v>
      </c>
      <c r="M1843" s="7">
        <f t="shared" si="384"/>
        <v>0</v>
      </c>
      <c r="N1843" s="7">
        <f t="shared" si="385"/>
        <v>0</v>
      </c>
      <c r="O1843" s="10">
        <f t="shared" si="386"/>
        <v>0</v>
      </c>
      <c r="P1843" s="4">
        <f t="shared" si="397"/>
        <v>101.48162133333321</v>
      </c>
      <c r="Q1843" s="19">
        <f t="shared" si="387"/>
        <v>101.48162133333321</v>
      </c>
      <c r="R1843" s="2">
        <f t="shared" si="388"/>
        <v>0</v>
      </c>
      <c r="S1843" s="2">
        <f t="shared" si="389"/>
        <v>0</v>
      </c>
      <c r="T1843" s="19">
        <f t="shared" si="390"/>
        <v>101.48162133333321</v>
      </c>
      <c r="U1843" s="19">
        <f t="shared" si="398"/>
        <v>0</v>
      </c>
      <c r="V1843">
        <f t="shared" si="391"/>
        <v>2017</v>
      </c>
    </row>
    <row r="1844" spans="1:22" x14ac:dyDescent="0.25">
      <c r="A1844" s="5">
        <v>1842</v>
      </c>
      <c r="B1844" s="1">
        <v>42935</v>
      </c>
      <c r="C1844" s="2">
        <v>189.942215</v>
      </c>
      <c r="D1844" s="2">
        <v>139.96391299999999</v>
      </c>
      <c r="E1844" s="9">
        <f t="shared" si="392"/>
        <v>8.1130982436578449</v>
      </c>
      <c r="F1844" s="2">
        <f t="array" ref="F1844:G1844">LINEST(C1744:C1843,D1744:D1843)</f>
        <v>0.54201076448385488</v>
      </c>
      <c r="G1844" s="2">
        <v>105.96716927106041</v>
      </c>
      <c r="H1844" s="2">
        <f t="shared" si="393"/>
        <v>181.82911675634216</v>
      </c>
      <c r="I1844" s="4">
        <f t="shared" si="394"/>
        <v>1.4884272985975007</v>
      </c>
      <c r="J1844" t="str">
        <f>_xlfn.IFS(I1844&gt;Backtesting!$H$15,IF(OR(J1843=$J$3,J1843=$J$5),$J$5,$J$3),I1844&lt;-Backtesting!$H$15,IF(OR(J1843=$J$4,J1843=$J$5),$J$5,$J$4),TRUE,IF(OR(J1843=$J$7,J1843=$J$6),$J$7,$J$6))</f>
        <v>Do nothing</v>
      </c>
      <c r="K1844" t="str">
        <f t="shared" si="395"/>
        <v>Null</v>
      </c>
      <c r="L1844" t="str">
        <f t="shared" si="396"/>
        <v>Null</v>
      </c>
      <c r="M1844" s="7">
        <f t="shared" ref="M1844:M1907" si="399">_xlfn.IFS(L1843="Null",_xlfn.IFS(L1844="KBANK",C1844,L1844="SCB",D1844,TRUE,0),AND(L1843="KBANK",L1844="Null"),D1844,AND(L1843="SCB",L1844="Null"),C1844,TRUE,0)</f>
        <v>0</v>
      </c>
      <c r="N1844" s="7">
        <f t="shared" ref="N1844:N1907" si="400">_xlfn.IFS(K1843="Null",_xlfn.IFS(K1844="KBANK",-C1844,K1844="SCB",-D1844,TRUE,0),AND(K1843="KBANK",K1844="Null"),-D1844,AND(K1843="SCB",K1844="Null"),-C1844,TRUE,0)</f>
        <v>0</v>
      </c>
      <c r="O1844" s="10">
        <f t="shared" ref="O1844:O1907" si="401">SUM(M1844:N1844)</f>
        <v>0</v>
      </c>
      <c r="P1844" s="4">
        <f t="shared" si="397"/>
        <v>101.48162133333321</v>
      </c>
      <c r="Q1844" s="19">
        <f t="shared" si="387"/>
        <v>101.48162133333321</v>
      </c>
      <c r="R1844" s="2">
        <f t="shared" si="388"/>
        <v>0</v>
      </c>
      <c r="S1844" s="2">
        <f t="shared" si="389"/>
        <v>0</v>
      </c>
      <c r="T1844" s="19">
        <f t="shared" si="390"/>
        <v>101.48162133333321</v>
      </c>
      <c r="U1844" s="19">
        <f t="shared" si="398"/>
        <v>0</v>
      </c>
      <c r="V1844">
        <f t="shared" si="391"/>
        <v>2017</v>
      </c>
    </row>
    <row r="1845" spans="1:22" x14ac:dyDescent="0.25">
      <c r="A1845" s="5">
        <v>1843</v>
      </c>
      <c r="B1845" s="1">
        <v>42936</v>
      </c>
      <c r="C1845" s="2">
        <v>187.07153299999999</v>
      </c>
      <c r="D1845" s="2">
        <v>138.59622200000001</v>
      </c>
      <c r="E1845" s="9">
        <f t="shared" si="392"/>
        <v>5.99368331343112</v>
      </c>
      <c r="F1845" s="2">
        <f t="array" ref="F1845:G1845">LINEST(C1745:C1844,D1745:D1844)</f>
        <v>0.55887267753924952</v>
      </c>
      <c r="G1845" s="2">
        <v>103.62020800060463</v>
      </c>
      <c r="H1845" s="2">
        <f t="shared" si="393"/>
        <v>181.07784968656887</v>
      </c>
      <c r="I1845" s="4">
        <f t="shared" si="394"/>
        <v>1.0625250957139309</v>
      </c>
      <c r="J1845" t="str">
        <f>_xlfn.IFS(I1845&gt;Backtesting!$H$15,IF(OR(J1844=$J$3,J1844=$J$5),$J$5,$J$3),I1845&lt;-Backtesting!$H$15,IF(OR(J1844=$J$4,J1844=$J$5),$J$5,$J$4),TRUE,IF(OR(J1844=$J$7,J1844=$J$6),$J$7,$J$6))</f>
        <v>Do nothing</v>
      </c>
      <c r="K1845" t="str">
        <f t="shared" si="395"/>
        <v>Null</v>
      </c>
      <c r="L1845" t="str">
        <f t="shared" si="396"/>
        <v>Null</v>
      </c>
      <c r="M1845" s="7">
        <f t="shared" si="399"/>
        <v>0</v>
      </c>
      <c r="N1845" s="7">
        <f t="shared" si="400"/>
        <v>0</v>
      </c>
      <c r="O1845" s="10">
        <f t="shared" si="401"/>
        <v>0</v>
      </c>
      <c r="P1845" s="4">
        <f t="shared" si="397"/>
        <v>101.48162133333321</v>
      </c>
      <c r="Q1845" s="19">
        <f t="shared" si="387"/>
        <v>101.48162133333321</v>
      </c>
      <c r="R1845" s="2">
        <f t="shared" si="388"/>
        <v>0</v>
      </c>
      <c r="S1845" s="2">
        <f t="shared" si="389"/>
        <v>0</v>
      </c>
      <c r="T1845" s="19">
        <f t="shared" si="390"/>
        <v>101.48162133333321</v>
      </c>
      <c r="U1845" s="19">
        <f t="shared" si="398"/>
        <v>0</v>
      </c>
      <c r="V1845">
        <f t="shared" si="391"/>
        <v>2017</v>
      </c>
    </row>
    <row r="1846" spans="1:22" x14ac:dyDescent="0.25">
      <c r="A1846" s="5">
        <v>1844</v>
      </c>
      <c r="B1846" s="1">
        <v>42937</v>
      </c>
      <c r="C1846" s="2">
        <v>188.506866</v>
      </c>
      <c r="D1846" s="2">
        <v>137.68438699999999</v>
      </c>
      <c r="E1846" s="9">
        <f t="shared" si="392"/>
        <v>7.8758789833794935</v>
      </c>
      <c r="F1846" s="2">
        <f t="array" ref="F1846:G1846">LINEST(C1746:C1845,D1746:D1845)</f>
        <v>0.55236345279390153</v>
      </c>
      <c r="G1846" s="2">
        <v>104.57916361748876</v>
      </c>
      <c r="H1846" s="2">
        <f t="shared" si="393"/>
        <v>180.63098701662051</v>
      </c>
      <c r="I1846" s="4">
        <f t="shared" si="394"/>
        <v>1.4401386905038753</v>
      </c>
      <c r="J1846" t="str">
        <f>_xlfn.IFS(I1846&gt;Backtesting!$H$15,IF(OR(J1845=$J$3,J1845=$J$5),$J$5,$J$3),I1846&lt;-Backtesting!$H$15,IF(OR(J1845=$J$4,J1845=$J$5),$J$5,$J$4),TRUE,IF(OR(J1845=$J$7,J1845=$J$6),$J$7,$J$6))</f>
        <v>Do nothing</v>
      </c>
      <c r="K1846" t="str">
        <f t="shared" si="395"/>
        <v>Null</v>
      </c>
      <c r="L1846" t="str">
        <f t="shared" si="396"/>
        <v>Null</v>
      </c>
      <c r="M1846" s="7">
        <f t="shared" si="399"/>
        <v>0</v>
      </c>
      <c r="N1846" s="7">
        <f t="shared" si="400"/>
        <v>0</v>
      </c>
      <c r="O1846" s="10">
        <f t="shared" si="401"/>
        <v>0</v>
      </c>
      <c r="P1846" s="4">
        <f t="shared" si="397"/>
        <v>101.48162133333321</v>
      </c>
      <c r="Q1846" s="19">
        <f t="shared" ref="Q1846:Q1909" si="402">P1846+O1846</f>
        <v>101.48162133333321</v>
      </c>
      <c r="R1846" s="2">
        <f t="shared" ref="R1846:R1909" si="403">_xlfn.IFS(K1846="KBANK",C1846,K1846="SCB",D1846,K1846="Null",0)</f>
        <v>0</v>
      </c>
      <c r="S1846" s="2">
        <f t="shared" ref="S1846:S1909" si="404">_xlfn.IFS(L1846="KBANK",-C1846,L1846="SCB",-D1846,L1846="Null",0)</f>
        <v>0</v>
      </c>
      <c r="T1846" s="19">
        <f t="shared" ref="T1846:T1909" si="405">SUM(Q1846:S1846)</f>
        <v>101.48162133333321</v>
      </c>
      <c r="U1846" s="19">
        <f t="shared" si="398"/>
        <v>0</v>
      </c>
      <c r="V1846">
        <f t="shared" si="391"/>
        <v>2017</v>
      </c>
    </row>
    <row r="1847" spans="1:22" x14ac:dyDescent="0.25">
      <c r="A1847" s="5">
        <v>1845</v>
      </c>
      <c r="B1847" s="1">
        <v>42940</v>
      </c>
      <c r="C1847" s="2">
        <v>189.942215</v>
      </c>
      <c r="D1847" s="2">
        <v>139.052109</v>
      </c>
      <c r="E1847" s="9">
        <f t="shared" si="392"/>
        <v>8.4412049684192993</v>
      </c>
      <c r="F1847" s="2">
        <f t="array" ref="F1847:G1847">LINEST(C1747:C1846,D1747:D1846)</f>
        <v>0.52612893250958492</v>
      </c>
      <c r="G1847" s="2">
        <v>108.34167236020426</v>
      </c>
      <c r="H1847" s="2">
        <f t="shared" si="393"/>
        <v>181.50101003158071</v>
      </c>
      <c r="I1847" s="4">
        <f t="shared" si="394"/>
        <v>1.5427094860982005</v>
      </c>
      <c r="J1847" t="str">
        <f>_xlfn.IFS(I1847&gt;Backtesting!$H$15,IF(OR(J1846=$J$3,J1846=$J$5),$J$5,$J$3),I1847&lt;-Backtesting!$H$15,IF(OR(J1846=$J$4,J1846=$J$5),$J$5,$J$4),TRUE,IF(OR(J1846=$J$7,J1846=$J$6),$J$7,$J$6))</f>
        <v>Do nothing</v>
      </c>
      <c r="K1847" t="str">
        <f t="shared" si="395"/>
        <v>Null</v>
      </c>
      <c r="L1847" t="str">
        <f t="shared" si="396"/>
        <v>Null</v>
      </c>
      <c r="M1847" s="7">
        <f t="shared" si="399"/>
        <v>0</v>
      </c>
      <c r="N1847" s="7">
        <f t="shared" si="400"/>
        <v>0</v>
      </c>
      <c r="O1847" s="10">
        <f t="shared" si="401"/>
        <v>0</v>
      </c>
      <c r="P1847" s="4">
        <f t="shared" si="397"/>
        <v>101.48162133333321</v>
      </c>
      <c r="Q1847" s="19">
        <f t="shared" si="402"/>
        <v>101.48162133333321</v>
      </c>
      <c r="R1847" s="2">
        <f t="shared" si="403"/>
        <v>0</v>
      </c>
      <c r="S1847" s="2">
        <f t="shared" si="404"/>
        <v>0</v>
      </c>
      <c r="T1847" s="19">
        <f t="shared" si="405"/>
        <v>101.48162133333321</v>
      </c>
      <c r="U1847" s="19">
        <f t="shared" si="398"/>
        <v>0</v>
      </c>
      <c r="V1847">
        <f t="shared" si="391"/>
        <v>2017</v>
      </c>
    </row>
    <row r="1848" spans="1:22" x14ac:dyDescent="0.25">
      <c r="A1848" s="5">
        <v>1846</v>
      </c>
      <c r="B1848" s="1">
        <v>42941</v>
      </c>
      <c r="C1848" s="2">
        <v>188.98530600000001</v>
      </c>
      <c r="D1848" s="2">
        <v>138.59622200000001</v>
      </c>
      <c r="E1848" s="9">
        <f t="shared" si="392"/>
        <v>7.562601245426805</v>
      </c>
      <c r="F1848" s="2">
        <f t="array" ref="F1848:G1848">LINEST(C1748:C1847,D1748:D1847)</f>
        <v>0.49617566211548153</v>
      </c>
      <c r="G1848" s="2">
        <v>112.65463253701891</v>
      </c>
      <c r="H1848" s="2">
        <f t="shared" si="393"/>
        <v>181.4227047545732</v>
      </c>
      <c r="I1848" s="4">
        <f t="shared" si="394"/>
        <v>1.3538184833330991</v>
      </c>
      <c r="J1848" t="str">
        <f>_xlfn.IFS(I1848&gt;Backtesting!$H$15,IF(OR(J1847=$J$3,J1847=$J$5),$J$5,$J$3),I1848&lt;-Backtesting!$H$15,IF(OR(J1847=$J$4,J1847=$J$5),$J$5,$J$4),TRUE,IF(OR(J1847=$J$7,J1847=$J$6),$J$7,$J$6))</f>
        <v>Do nothing</v>
      </c>
      <c r="K1848" t="str">
        <f t="shared" si="395"/>
        <v>Null</v>
      </c>
      <c r="L1848" t="str">
        <f t="shared" si="396"/>
        <v>Null</v>
      </c>
      <c r="M1848" s="7">
        <f t="shared" si="399"/>
        <v>0</v>
      </c>
      <c r="N1848" s="7">
        <f t="shared" si="400"/>
        <v>0</v>
      </c>
      <c r="O1848" s="10">
        <f t="shared" si="401"/>
        <v>0</v>
      </c>
      <c r="P1848" s="4">
        <f t="shared" si="397"/>
        <v>101.48162133333321</v>
      </c>
      <c r="Q1848" s="19">
        <f t="shared" si="402"/>
        <v>101.48162133333321</v>
      </c>
      <c r="R1848" s="2">
        <f t="shared" si="403"/>
        <v>0</v>
      </c>
      <c r="S1848" s="2">
        <f t="shared" si="404"/>
        <v>0</v>
      </c>
      <c r="T1848" s="19">
        <f t="shared" si="405"/>
        <v>101.48162133333321</v>
      </c>
      <c r="U1848" s="19">
        <f t="shared" si="398"/>
        <v>0</v>
      </c>
      <c r="V1848">
        <f t="shared" si="391"/>
        <v>2017</v>
      </c>
    </row>
    <row r="1849" spans="1:22" x14ac:dyDescent="0.25">
      <c r="A1849" s="5">
        <v>1847</v>
      </c>
      <c r="B1849" s="1">
        <v>42942</v>
      </c>
      <c r="C1849" s="2">
        <v>189.942215</v>
      </c>
      <c r="D1849" s="2">
        <v>138.59622200000001</v>
      </c>
      <c r="E1849" s="9">
        <f t="shared" si="392"/>
        <v>8.2841863443885302</v>
      </c>
      <c r="F1849" s="2">
        <f t="array" ref="F1849:G1849">LINEST(C1749:C1848,D1749:D1848)</f>
        <v>0.4429627881102523</v>
      </c>
      <c r="G1849" s="2">
        <v>120.26505973694398</v>
      </c>
      <c r="H1849" s="2">
        <f t="shared" si="393"/>
        <v>181.65802865561147</v>
      </c>
      <c r="I1849" s="4">
        <f t="shared" si="394"/>
        <v>1.472633984022413</v>
      </c>
      <c r="J1849" t="str">
        <f>_xlfn.IFS(I1849&gt;Backtesting!$H$15,IF(OR(J1848=$J$3,J1848=$J$5),$J$5,$J$3),I1849&lt;-Backtesting!$H$15,IF(OR(J1848=$J$4,J1848=$J$5),$J$5,$J$4),TRUE,IF(OR(J1848=$J$7,J1848=$J$6),$J$7,$J$6))</f>
        <v>Do nothing</v>
      </c>
      <c r="K1849" t="str">
        <f t="shared" si="395"/>
        <v>Null</v>
      </c>
      <c r="L1849" t="str">
        <f t="shared" si="396"/>
        <v>Null</v>
      </c>
      <c r="M1849" s="7">
        <f t="shared" si="399"/>
        <v>0</v>
      </c>
      <c r="N1849" s="7">
        <f t="shared" si="400"/>
        <v>0</v>
      </c>
      <c r="O1849" s="10">
        <f t="shared" si="401"/>
        <v>0</v>
      </c>
      <c r="P1849" s="4">
        <f t="shared" si="397"/>
        <v>101.48162133333321</v>
      </c>
      <c r="Q1849" s="19">
        <f t="shared" si="402"/>
        <v>101.48162133333321</v>
      </c>
      <c r="R1849" s="2">
        <f t="shared" si="403"/>
        <v>0</v>
      </c>
      <c r="S1849" s="2">
        <f t="shared" si="404"/>
        <v>0</v>
      </c>
      <c r="T1849" s="19">
        <f t="shared" si="405"/>
        <v>101.48162133333321</v>
      </c>
      <c r="U1849" s="19">
        <f t="shared" si="398"/>
        <v>0</v>
      </c>
      <c r="V1849">
        <f t="shared" si="391"/>
        <v>2017</v>
      </c>
    </row>
    <row r="1850" spans="1:22" x14ac:dyDescent="0.25">
      <c r="A1850" s="5">
        <v>1848</v>
      </c>
      <c r="B1850" s="1">
        <v>42943</v>
      </c>
      <c r="C1850" s="2">
        <v>188.98530600000001</v>
      </c>
      <c r="D1850" s="2">
        <v>137.22848500000001</v>
      </c>
      <c r="E1850" s="9">
        <f t="shared" si="392"/>
        <v>7.4717630512500932</v>
      </c>
      <c r="F1850" s="2">
        <f t="array" ref="F1850:G1850">LINEST(C1750:C1849,D1750:D1849)</f>
        <v>0.3584206232699802</v>
      </c>
      <c r="G1850" s="2">
        <v>132.32802382465479</v>
      </c>
      <c r="H1850" s="2">
        <f t="shared" si="393"/>
        <v>181.51354294874992</v>
      </c>
      <c r="I1850" s="4">
        <f t="shared" si="394"/>
        <v>1.2863304667595199</v>
      </c>
      <c r="J1850" t="str">
        <f>_xlfn.IFS(I1850&gt;Backtesting!$H$15,IF(OR(J1849=$J$3,J1849=$J$5),$J$5,$J$3),I1850&lt;-Backtesting!$H$15,IF(OR(J1849=$J$4,J1849=$J$5),$J$5,$J$4),TRUE,IF(OR(J1849=$J$7,J1849=$J$6),$J$7,$J$6))</f>
        <v>Do nothing</v>
      </c>
      <c r="K1850" t="str">
        <f t="shared" si="395"/>
        <v>Null</v>
      </c>
      <c r="L1850" t="str">
        <f t="shared" si="396"/>
        <v>Null</v>
      </c>
      <c r="M1850" s="7">
        <f t="shared" si="399"/>
        <v>0</v>
      </c>
      <c r="N1850" s="7">
        <f t="shared" si="400"/>
        <v>0</v>
      </c>
      <c r="O1850" s="10">
        <f t="shared" si="401"/>
        <v>0</v>
      </c>
      <c r="P1850" s="4">
        <f t="shared" si="397"/>
        <v>101.48162133333321</v>
      </c>
      <c r="Q1850" s="19">
        <f t="shared" si="402"/>
        <v>101.48162133333321</v>
      </c>
      <c r="R1850" s="2">
        <f t="shared" si="403"/>
        <v>0</v>
      </c>
      <c r="S1850" s="2">
        <f t="shared" si="404"/>
        <v>0</v>
      </c>
      <c r="T1850" s="19">
        <f t="shared" si="405"/>
        <v>101.48162133333321</v>
      </c>
      <c r="U1850" s="19">
        <f t="shared" si="398"/>
        <v>0</v>
      </c>
      <c r="V1850">
        <f t="shared" si="391"/>
        <v>2017</v>
      </c>
    </row>
    <row r="1851" spans="1:22" x14ac:dyDescent="0.25">
      <c r="A1851" s="5">
        <v>1849</v>
      </c>
      <c r="B1851" s="1">
        <v>42947</v>
      </c>
      <c r="C1851" s="2">
        <v>184.20088200000001</v>
      </c>
      <c r="D1851" s="2">
        <v>134.037125</v>
      </c>
      <c r="E1851" s="9">
        <f t="shared" si="392"/>
        <v>3.2583230022323448</v>
      </c>
      <c r="F1851" s="2">
        <f t="array" ref="F1851:G1851">LINEST(C1751:C1850,D1751:D1850)</f>
        <v>0.29131650957603311</v>
      </c>
      <c r="G1851" s="2">
        <v>141.89533158916123</v>
      </c>
      <c r="H1851" s="2">
        <f t="shared" si="393"/>
        <v>180.94255899776766</v>
      </c>
      <c r="I1851" s="4">
        <f t="shared" si="394"/>
        <v>0.45466669374778812</v>
      </c>
      <c r="J1851" t="str">
        <f>_xlfn.IFS(I1851&gt;Backtesting!$H$15,IF(OR(J1850=$J$3,J1850=$J$5),$J$5,$J$3),I1851&lt;-Backtesting!$H$15,IF(OR(J1850=$J$4,J1850=$J$5),$J$5,$J$4),TRUE,IF(OR(J1850=$J$7,J1850=$J$6),$J$7,$J$6))</f>
        <v>Do nothing</v>
      </c>
      <c r="K1851" t="str">
        <f t="shared" si="395"/>
        <v>Null</v>
      </c>
      <c r="L1851" t="str">
        <f t="shared" si="396"/>
        <v>Null</v>
      </c>
      <c r="M1851" s="7">
        <f t="shared" si="399"/>
        <v>0</v>
      </c>
      <c r="N1851" s="7">
        <f t="shared" si="400"/>
        <v>0</v>
      </c>
      <c r="O1851" s="10">
        <f t="shared" si="401"/>
        <v>0</v>
      </c>
      <c r="P1851" s="4">
        <f t="shared" si="397"/>
        <v>101.48162133333321</v>
      </c>
      <c r="Q1851" s="19">
        <f t="shared" si="402"/>
        <v>101.48162133333321</v>
      </c>
      <c r="R1851" s="2">
        <f t="shared" si="403"/>
        <v>0</v>
      </c>
      <c r="S1851" s="2">
        <f t="shared" si="404"/>
        <v>0</v>
      </c>
      <c r="T1851" s="19">
        <f t="shared" si="405"/>
        <v>101.48162133333321</v>
      </c>
      <c r="U1851" s="19">
        <f t="shared" si="398"/>
        <v>0</v>
      </c>
      <c r="V1851">
        <f t="shared" si="391"/>
        <v>2017</v>
      </c>
    </row>
    <row r="1852" spans="1:22" x14ac:dyDescent="0.25">
      <c r="A1852" s="5">
        <v>1850</v>
      </c>
      <c r="B1852" s="1">
        <v>42948</v>
      </c>
      <c r="C1852" s="2">
        <v>181.80865499999999</v>
      </c>
      <c r="D1852" s="2">
        <v>132.66940299999999</v>
      </c>
      <c r="E1852" s="9">
        <f t="shared" si="392"/>
        <v>0.96004974327200898</v>
      </c>
      <c r="F1852" s="2">
        <f t="array" ref="F1852:G1852">LINEST(C1752:C1851,D1752:D1851)</f>
        <v>0.25807530413977958</v>
      </c>
      <c r="G1852" s="2">
        <v>146.60990872745998</v>
      </c>
      <c r="H1852" s="2">
        <f t="shared" si="393"/>
        <v>180.84860525672798</v>
      </c>
      <c r="I1852" s="4">
        <f t="shared" si="394"/>
        <v>1.3626807362212664E-2</v>
      </c>
      <c r="J1852" t="str">
        <f>_xlfn.IFS(I1852&gt;Backtesting!$H$15,IF(OR(J1851=$J$3,J1851=$J$5),$J$5,$J$3),I1852&lt;-Backtesting!$H$15,IF(OR(J1851=$J$4,J1851=$J$5),$J$5,$J$4),TRUE,IF(OR(J1851=$J$7,J1851=$J$6),$J$7,$J$6))</f>
        <v>Do nothing</v>
      </c>
      <c r="K1852" t="str">
        <f t="shared" si="395"/>
        <v>Null</v>
      </c>
      <c r="L1852" t="str">
        <f t="shared" si="396"/>
        <v>Null</v>
      </c>
      <c r="M1852" s="7">
        <f t="shared" si="399"/>
        <v>0</v>
      </c>
      <c r="N1852" s="7">
        <f t="shared" si="400"/>
        <v>0</v>
      </c>
      <c r="O1852" s="10">
        <f t="shared" si="401"/>
        <v>0</v>
      </c>
      <c r="P1852" s="4">
        <f t="shared" si="397"/>
        <v>101.48162133333321</v>
      </c>
      <c r="Q1852" s="19">
        <f t="shared" si="402"/>
        <v>101.48162133333321</v>
      </c>
      <c r="R1852" s="2">
        <f t="shared" si="403"/>
        <v>0</v>
      </c>
      <c r="S1852" s="2">
        <f t="shared" si="404"/>
        <v>0</v>
      </c>
      <c r="T1852" s="19">
        <f t="shared" si="405"/>
        <v>101.48162133333321</v>
      </c>
      <c r="U1852" s="19">
        <f t="shared" si="398"/>
        <v>0</v>
      </c>
      <c r="V1852">
        <f t="shared" si="391"/>
        <v>2017</v>
      </c>
    </row>
    <row r="1853" spans="1:22" x14ac:dyDescent="0.25">
      <c r="A1853" s="5">
        <v>1851</v>
      </c>
      <c r="B1853" s="1">
        <v>42949</v>
      </c>
      <c r="C1853" s="2">
        <v>181.80865499999999</v>
      </c>
      <c r="D1853" s="2">
        <v>132.66940299999999</v>
      </c>
      <c r="E1853" s="9">
        <f t="shared" si="392"/>
        <v>0.93361576479662745</v>
      </c>
      <c r="F1853" s="2">
        <f t="array" ref="F1853:G1853">LINEST(C1753:C1852,D1753:D1852)</f>
        <v>0.25388373335998254</v>
      </c>
      <c r="G1853" s="2">
        <v>147.19243589892329</v>
      </c>
      <c r="H1853" s="2">
        <f t="shared" si="393"/>
        <v>180.87503923520336</v>
      </c>
      <c r="I1853" s="4">
        <f t="shared" si="394"/>
        <v>1.5116106662136057E-2</v>
      </c>
      <c r="J1853" t="str">
        <f>_xlfn.IFS(I1853&gt;Backtesting!$H$15,IF(OR(J1852=$J$3,J1852=$J$5),$J$5,$J$3),I1853&lt;-Backtesting!$H$15,IF(OR(J1852=$J$4,J1852=$J$5),$J$5,$J$4),TRUE,IF(OR(J1852=$J$7,J1852=$J$6),$J$7,$J$6))</f>
        <v>Do nothing</v>
      </c>
      <c r="K1853" t="str">
        <f t="shared" si="395"/>
        <v>Null</v>
      </c>
      <c r="L1853" t="str">
        <f t="shared" si="396"/>
        <v>Null</v>
      </c>
      <c r="M1853" s="7">
        <f t="shared" si="399"/>
        <v>0</v>
      </c>
      <c r="N1853" s="7">
        <f t="shared" si="400"/>
        <v>0</v>
      </c>
      <c r="O1853" s="10">
        <f t="shared" si="401"/>
        <v>0</v>
      </c>
      <c r="P1853" s="4">
        <f t="shared" si="397"/>
        <v>101.48162133333321</v>
      </c>
      <c r="Q1853" s="19">
        <f t="shared" si="402"/>
        <v>101.48162133333321</v>
      </c>
      <c r="R1853" s="2">
        <f t="shared" si="403"/>
        <v>0</v>
      </c>
      <c r="S1853" s="2">
        <f t="shared" si="404"/>
        <v>0</v>
      </c>
      <c r="T1853" s="19">
        <f t="shared" si="405"/>
        <v>101.48162133333321</v>
      </c>
      <c r="U1853" s="19">
        <f t="shared" si="398"/>
        <v>0</v>
      </c>
      <c r="V1853">
        <f t="shared" si="391"/>
        <v>2017</v>
      </c>
    </row>
    <row r="1854" spans="1:22" x14ac:dyDescent="0.25">
      <c r="A1854" s="5">
        <v>1852</v>
      </c>
      <c r="B1854" s="1">
        <v>42950</v>
      </c>
      <c r="C1854" s="2">
        <v>180.373322</v>
      </c>
      <c r="D1854" s="2">
        <v>132.21348599999999</v>
      </c>
      <c r="E1854" s="9">
        <f t="shared" si="392"/>
        <v>-0.44071502786653127</v>
      </c>
      <c r="F1854" s="2">
        <f t="array" ref="F1854:G1854">LINEST(C1754:C1853,D1754:D1853)</f>
        <v>0.24760021697343162</v>
      </c>
      <c r="G1854" s="2">
        <v>148.07794920745278</v>
      </c>
      <c r="H1854" s="2">
        <f t="shared" si="393"/>
        <v>180.81403702786653</v>
      </c>
      <c r="I1854" s="4">
        <f t="shared" si="394"/>
        <v>-0.24479190478360796</v>
      </c>
      <c r="J1854" t="str">
        <f>_xlfn.IFS(I1854&gt;Backtesting!$H$15,IF(OR(J1853=$J$3,J1853=$J$5),$J$5,$J$3),I1854&lt;-Backtesting!$H$15,IF(OR(J1853=$J$4,J1853=$J$5),$J$5,$J$4),TRUE,IF(OR(J1853=$J$7,J1853=$J$6),$J$7,$J$6))</f>
        <v>Do nothing</v>
      </c>
      <c r="K1854" t="str">
        <f t="shared" si="395"/>
        <v>Null</v>
      </c>
      <c r="L1854" t="str">
        <f t="shared" si="396"/>
        <v>Null</v>
      </c>
      <c r="M1854" s="7">
        <f t="shared" si="399"/>
        <v>0</v>
      </c>
      <c r="N1854" s="7">
        <f t="shared" si="400"/>
        <v>0</v>
      </c>
      <c r="O1854" s="10">
        <f t="shared" si="401"/>
        <v>0</v>
      </c>
      <c r="P1854" s="4">
        <f t="shared" si="397"/>
        <v>101.48162133333321</v>
      </c>
      <c r="Q1854" s="19">
        <f t="shared" si="402"/>
        <v>101.48162133333321</v>
      </c>
      <c r="R1854" s="2">
        <f t="shared" si="403"/>
        <v>0</v>
      </c>
      <c r="S1854" s="2">
        <f t="shared" si="404"/>
        <v>0</v>
      </c>
      <c r="T1854" s="19">
        <f t="shared" si="405"/>
        <v>101.48162133333321</v>
      </c>
      <c r="U1854" s="19">
        <f t="shared" si="398"/>
        <v>0</v>
      </c>
      <c r="V1854">
        <f t="shared" si="391"/>
        <v>2017</v>
      </c>
    </row>
    <row r="1855" spans="1:22" x14ac:dyDescent="0.25">
      <c r="A1855" s="5">
        <v>1853</v>
      </c>
      <c r="B1855" s="1">
        <v>42951</v>
      </c>
      <c r="C1855" s="2">
        <v>180.373322</v>
      </c>
      <c r="D1855" s="2">
        <v>130.389847</v>
      </c>
      <c r="E1855" s="9">
        <f t="shared" si="392"/>
        <v>-3.7203884039655577E-2</v>
      </c>
      <c r="F1855" s="2">
        <f t="array" ref="F1855:G1855">LINEST(C1755:C1854,D1755:D1854)</f>
        <v>0.24416170240947532</v>
      </c>
      <c r="G1855" s="2">
        <v>148.57431886360865</v>
      </c>
      <c r="H1855" s="2">
        <f t="shared" si="393"/>
        <v>180.41052588403966</v>
      </c>
      <c r="I1855" s="4">
        <f t="shared" si="394"/>
        <v>-0.16014903690431034</v>
      </c>
      <c r="J1855" t="str">
        <f>_xlfn.IFS(I1855&gt;Backtesting!$H$15,IF(OR(J1854=$J$3,J1854=$J$5),$J$5,$J$3),I1855&lt;-Backtesting!$H$15,IF(OR(J1854=$J$4,J1854=$J$5),$J$5,$J$4),TRUE,IF(OR(J1854=$J$7,J1854=$J$6),$J$7,$J$6))</f>
        <v>Do nothing</v>
      </c>
      <c r="K1855" t="str">
        <f t="shared" si="395"/>
        <v>Null</v>
      </c>
      <c r="L1855" t="str">
        <f t="shared" si="396"/>
        <v>Null</v>
      </c>
      <c r="M1855" s="7">
        <f t="shared" si="399"/>
        <v>0</v>
      </c>
      <c r="N1855" s="7">
        <f t="shared" si="400"/>
        <v>0</v>
      </c>
      <c r="O1855" s="10">
        <f t="shared" si="401"/>
        <v>0</v>
      </c>
      <c r="P1855" s="4">
        <f t="shared" si="397"/>
        <v>101.48162133333321</v>
      </c>
      <c r="Q1855" s="19">
        <f t="shared" si="402"/>
        <v>101.48162133333321</v>
      </c>
      <c r="R1855" s="2">
        <f t="shared" si="403"/>
        <v>0</v>
      </c>
      <c r="S1855" s="2">
        <f t="shared" si="404"/>
        <v>0</v>
      </c>
      <c r="T1855" s="19">
        <f t="shared" si="405"/>
        <v>101.48162133333321</v>
      </c>
      <c r="U1855" s="19">
        <f t="shared" si="398"/>
        <v>0</v>
      </c>
      <c r="V1855">
        <f t="shared" si="391"/>
        <v>2017</v>
      </c>
    </row>
    <row r="1856" spans="1:22" x14ac:dyDescent="0.25">
      <c r="A1856" s="5">
        <v>1854</v>
      </c>
      <c r="B1856" s="1">
        <v>42954</v>
      </c>
      <c r="C1856" s="2">
        <v>180.85176100000001</v>
      </c>
      <c r="D1856" s="2">
        <v>129.022141</v>
      </c>
      <c r="E1856" s="9">
        <f t="shared" si="392"/>
        <v>0.67069732070081045</v>
      </c>
      <c r="F1856" s="2">
        <f t="array" ref="F1856:G1856">LINEST(C1756:C1855,D1756:D1855)</f>
        <v>0.2365610602620532</v>
      </c>
      <c r="G1856" s="2">
        <v>149.65944920705908</v>
      </c>
      <c r="H1856" s="2">
        <f t="shared" si="393"/>
        <v>180.1810636792992</v>
      </c>
      <c r="I1856" s="4">
        <f t="shared" si="394"/>
        <v>-1.4090579586665944E-2</v>
      </c>
      <c r="J1856" t="str">
        <f>_xlfn.IFS(I1856&gt;Backtesting!$H$15,IF(OR(J1855=$J$3,J1855=$J$5),$J$5,$J$3),I1856&lt;-Backtesting!$H$15,IF(OR(J1855=$J$4,J1855=$J$5),$J$5,$J$4),TRUE,IF(OR(J1855=$J$7,J1855=$J$6),$J$7,$J$6))</f>
        <v>Do nothing</v>
      </c>
      <c r="K1856" t="str">
        <f t="shared" si="395"/>
        <v>Null</v>
      </c>
      <c r="L1856" t="str">
        <f t="shared" si="396"/>
        <v>Null</v>
      </c>
      <c r="M1856" s="7">
        <f t="shared" si="399"/>
        <v>0</v>
      </c>
      <c r="N1856" s="7">
        <f t="shared" si="400"/>
        <v>0</v>
      </c>
      <c r="O1856" s="10">
        <f t="shared" si="401"/>
        <v>0</v>
      </c>
      <c r="P1856" s="4">
        <f t="shared" si="397"/>
        <v>101.48162133333321</v>
      </c>
      <c r="Q1856" s="19">
        <f t="shared" si="402"/>
        <v>101.48162133333321</v>
      </c>
      <c r="R1856" s="2">
        <f t="shared" si="403"/>
        <v>0</v>
      </c>
      <c r="S1856" s="2">
        <f t="shared" si="404"/>
        <v>0</v>
      </c>
      <c r="T1856" s="19">
        <f t="shared" si="405"/>
        <v>101.48162133333321</v>
      </c>
      <c r="U1856" s="19">
        <f t="shared" si="398"/>
        <v>0</v>
      </c>
      <c r="V1856">
        <f t="shared" si="391"/>
        <v>2017</v>
      </c>
    </row>
    <row r="1857" spans="1:22" x14ac:dyDescent="0.25">
      <c r="A1857" s="5">
        <v>1855</v>
      </c>
      <c r="B1857" s="1">
        <v>42955</v>
      </c>
      <c r="C1857" s="2">
        <v>185.15774500000001</v>
      </c>
      <c r="D1857" s="2">
        <v>130.84574900000001</v>
      </c>
      <c r="E1857" s="9">
        <f t="shared" si="392"/>
        <v>4.3757922315404016</v>
      </c>
      <c r="F1857" s="2">
        <f t="array" ref="F1857:G1857">LINEST(C1757:C1856,D1757:D1856)</f>
        <v>0.22212833157737985</v>
      </c>
      <c r="G1857" s="2">
        <v>151.71740484909699</v>
      </c>
      <c r="H1857" s="2">
        <f t="shared" si="393"/>
        <v>180.7819527684596</v>
      </c>
      <c r="I1857" s="4">
        <f t="shared" si="394"/>
        <v>0.70953709102992735</v>
      </c>
      <c r="J1857" t="str">
        <f>_xlfn.IFS(I1857&gt;Backtesting!$H$15,IF(OR(J1856=$J$3,J1856=$J$5),$J$5,$J$3),I1857&lt;-Backtesting!$H$15,IF(OR(J1856=$J$4,J1856=$J$5),$J$5,$J$4),TRUE,IF(OR(J1856=$J$7,J1856=$J$6),$J$7,$J$6))</f>
        <v>Do nothing</v>
      </c>
      <c r="K1857" t="str">
        <f t="shared" si="395"/>
        <v>Null</v>
      </c>
      <c r="L1857" t="str">
        <f t="shared" si="396"/>
        <v>Null</v>
      </c>
      <c r="M1857" s="7">
        <f t="shared" si="399"/>
        <v>0</v>
      </c>
      <c r="N1857" s="7">
        <f t="shared" si="400"/>
        <v>0</v>
      </c>
      <c r="O1857" s="10">
        <f t="shared" si="401"/>
        <v>0</v>
      </c>
      <c r="P1857" s="4">
        <f t="shared" si="397"/>
        <v>101.48162133333321</v>
      </c>
      <c r="Q1857" s="19">
        <f t="shared" si="402"/>
        <v>101.48162133333321</v>
      </c>
      <c r="R1857" s="2">
        <f t="shared" si="403"/>
        <v>0</v>
      </c>
      <c r="S1857" s="2">
        <f t="shared" si="404"/>
        <v>0</v>
      </c>
      <c r="T1857" s="19">
        <f t="shared" si="405"/>
        <v>101.48162133333321</v>
      </c>
      <c r="U1857" s="19">
        <f t="shared" si="398"/>
        <v>0</v>
      </c>
      <c r="V1857">
        <f t="shared" si="391"/>
        <v>2017</v>
      </c>
    </row>
    <row r="1858" spans="1:22" x14ac:dyDescent="0.25">
      <c r="A1858" s="5">
        <v>1856</v>
      </c>
      <c r="B1858" s="1">
        <v>42956</v>
      </c>
      <c r="C1858" s="2">
        <v>185.15774500000001</v>
      </c>
      <c r="D1858" s="2">
        <v>131.30166600000001</v>
      </c>
      <c r="E1858" s="9">
        <f t="shared" si="392"/>
        <v>3.7293960656280376</v>
      </c>
      <c r="F1858" s="2">
        <f t="array" ref="F1858:G1858">LINEST(C1758:C1857,D1758:D1857)</f>
        <v>0.17372181979597209</v>
      </c>
      <c r="G1858" s="2">
        <v>158.61838457460905</v>
      </c>
      <c r="H1858" s="2">
        <f t="shared" si="393"/>
        <v>181.42834893437197</v>
      </c>
      <c r="I1858" s="4">
        <f t="shared" si="394"/>
        <v>0.57090641886775495</v>
      </c>
      <c r="J1858" t="str">
        <f>_xlfn.IFS(I1858&gt;Backtesting!$H$15,IF(OR(J1857=$J$3,J1857=$J$5),$J$5,$J$3),I1858&lt;-Backtesting!$H$15,IF(OR(J1857=$J$4,J1857=$J$5),$J$5,$J$4),TRUE,IF(OR(J1857=$J$7,J1857=$J$6),$J$7,$J$6))</f>
        <v>Do nothing</v>
      </c>
      <c r="K1858" t="str">
        <f t="shared" si="395"/>
        <v>Null</v>
      </c>
      <c r="L1858" t="str">
        <f t="shared" si="396"/>
        <v>Null</v>
      </c>
      <c r="M1858" s="7">
        <f t="shared" si="399"/>
        <v>0</v>
      </c>
      <c r="N1858" s="7">
        <f t="shared" si="400"/>
        <v>0</v>
      </c>
      <c r="O1858" s="10">
        <f t="shared" si="401"/>
        <v>0</v>
      </c>
      <c r="P1858" s="4">
        <f t="shared" si="397"/>
        <v>101.48162133333321</v>
      </c>
      <c r="Q1858" s="19">
        <f t="shared" si="402"/>
        <v>101.48162133333321</v>
      </c>
      <c r="R1858" s="2">
        <f t="shared" si="403"/>
        <v>0</v>
      </c>
      <c r="S1858" s="2">
        <f t="shared" si="404"/>
        <v>0</v>
      </c>
      <c r="T1858" s="19">
        <f t="shared" si="405"/>
        <v>101.48162133333321</v>
      </c>
      <c r="U1858" s="19">
        <f t="shared" si="398"/>
        <v>0</v>
      </c>
      <c r="V1858">
        <f t="shared" si="391"/>
        <v>2017</v>
      </c>
    </row>
    <row r="1859" spans="1:22" x14ac:dyDescent="0.25">
      <c r="A1859" s="5">
        <v>1857</v>
      </c>
      <c r="B1859" s="1">
        <v>42957</v>
      </c>
      <c r="C1859" s="2">
        <v>185.6362</v>
      </c>
      <c r="D1859" s="2">
        <v>130.389847</v>
      </c>
      <c r="E1859" s="9">
        <f t="shared" si="392"/>
        <v>3.8516016905161905</v>
      </c>
      <c r="F1859" s="2">
        <f t="array" ref="F1859:G1859">LINEST(C1759:C1858,D1759:D1858)</f>
        <v>0.13155476952135611</v>
      </c>
      <c r="G1859" s="2">
        <v>164.63119203947392</v>
      </c>
      <c r="H1859" s="2">
        <f t="shared" si="393"/>
        <v>181.78459830948381</v>
      </c>
      <c r="I1859" s="4">
        <f t="shared" si="394"/>
        <v>0.58716730086387614</v>
      </c>
      <c r="J1859" t="str">
        <f>_xlfn.IFS(I1859&gt;Backtesting!$H$15,IF(OR(J1858=$J$3,J1858=$J$5),$J$5,$J$3),I1859&lt;-Backtesting!$H$15,IF(OR(J1858=$J$4,J1858=$J$5),$J$5,$J$4),TRUE,IF(OR(J1858=$J$7,J1858=$J$6),$J$7,$J$6))</f>
        <v>Do nothing</v>
      </c>
      <c r="K1859" t="str">
        <f t="shared" si="395"/>
        <v>Null</v>
      </c>
      <c r="L1859" t="str">
        <f t="shared" si="396"/>
        <v>Null</v>
      </c>
      <c r="M1859" s="7">
        <f t="shared" si="399"/>
        <v>0</v>
      </c>
      <c r="N1859" s="7">
        <f t="shared" si="400"/>
        <v>0</v>
      </c>
      <c r="O1859" s="10">
        <f t="shared" si="401"/>
        <v>0</v>
      </c>
      <c r="P1859" s="4">
        <f t="shared" si="397"/>
        <v>101.48162133333321</v>
      </c>
      <c r="Q1859" s="19">
        <f t="shared" si="402"/>
        <v>101.48162133333321</v>
      </c>
      <c r="R1859" s="2">
        <f t="shared" si="403"/>
        <v>0</v>
      </c>
      <c r="S1859" s="2">
        <f t="shared" si="404"/>
        <v>0</v>
      </c>
      <c r="T1859" s="19">
        <f t="shared" si="405"/>
        <v>101.48162133333321</v>
      </c>
      <c r="U1859" s="19">
        <f t="shared" si="398"/>
        <v>0</v>
      </c>
      <c r="V1859">
        <f t="shared" si="391"/>
        <v>2017</v>
      </c>
    </row>
    <row r="1860" spans="1:22" x14ac:dyDescent="0.25">
      <c r="A1860" s="5">
        <v>1858</v>
      </c>
      <c r="B1860" s="1">
        <v>42958</v>
      </c>
      <c r="C1860" s="2">
        <v>185.15774500000001</v>
      </c>
      <c r="D1860" s="2">
        <v>130.84574900000001</v>
      </c>
      <c r="E1860" s="9">
        <f t="shared" si="392"/>
        <v>2.7940066035995983</v>
      </c>
      <c r="F1860" s="2">
        <f t="array" ref="F1860:G1860">LINEST(C1760:C1859,D1760:D1859)</f>
        <v>8.8022733949073242E-2</v>
      </c>
      <c r="G1860" s="2">
        <v>170.8463378438062</v>
      </c>
      <c r="H1860" s="2">
        <f t="shared" si="393"/>
        <v>182.36373839640041</v>
      </c>
      <c r="I1860" s="4">
        <f t="shared" si="394"/>
        <v>0.37132830851879128</v>
      </c>
      <c r="J1860" t="str">
        <f>_xlfn.IFS(I1860&gt;Backtesting!$H$15,IF(OR(J1859=$J$3,J1859=$J$5),$J$5,$J$3),I1860&lt;-Backtesting!$H$15,IF(OR(J1859=$J$4,J1859=$J$5),$J$5,$J$4),TRUE,IF(OR(J1859=$J$7,J1859=$J$6),$J$7,$J$6))</f>
        <v>Do nothing</v>
      </c>
      <c r="K1860" t="str">
        <f t="shared" si="395"/>
        <v>Null</v>
      </c>
      <c r="L1860" t="str">
        <f t="shared" si="396"/>
        <v>Null</v>
      </c>
      <c r="M1860" s="7">
        <f t="shared" si="399"/>
        <v>0</v>
      </c>
      <c r="N1860" s="7">
        <f t="shared" si="400"/>
        <v>0</v>
      </c>
      <c r="O1860" s="10">
        <f t="shared" si="401"/>
        <v>0</v>
      </c>
      <c r="P1860" s="4">
        <f t="shared" si="397"/>
        <v>101.48162133333321</v>
      </c>
      <c r="Q1860" s="19">
        <f t="shared" si="402"/>
        <v>101.48162133333321</v>
      </c>
      <c r="R1860" s="2">
        <f t="shared" si="403"/>
        <v>0</v>
      </c>
      <c r="S1860" s="2">
        <f t="shared" si="404"/>
        <v>0</v>
      </c>
      <c r="T1860" s="19">
        <f t="shared" si="405"/>
        <v>101.48162133333321</v>
      </c>
      <c r="U1860" s="19">
        <f t="shared" si="398"/>
        <v>0</v>
      </c>
      <c r="V1860">
        <f t="shared" ref="V1860:V1923" si="406">YEAR(B1860)</f>
        <v>2017</v>
      </c>
    </row>
    <row r="1861" spans="1:22" x14ac:dyDescent="0.25">
      <c r="A1861" s="5">
        <v>1859</v>
      </c>
      <c r="B1861" s="1">
        <v>42962</v>
      </c>
      <c r="C1861" s="2">
        <v>184.20088200000001</v>
      </c>
      <c r="D1861" s="2">
        <v>131.30166600000001</v>
      </c>
      <c r="E1861" s="9">
        <f t="shared" si="392"/>
        <v>1.4475901424312099</v>
      </c>
      <c r="F1861" s="2">
        <f t="array" ref="F1861:G1861">LINEST(C1761:C1860,D1761:D1860)</f>
        <v>5.832931734658222E-2</v>
      </c>
      <c r="G1861" s="2">
        <v>175.09455531331986</v>
      </c>
      <c r="H1861" s="2">
        <f t="shared" si="393"/>
        <v>182.7532918575688</v>
      </c>
      <c r="I1861" s="4">
        <f t="shared" si="394"/>
        <v>0.10352514170088131</v>
      </c>
      <c r="J1861" t="str">
        <f>_xlfn.IFS(I1861&gt;Backtesting!$H$15,IF(OR(J1860=$J$3,J1860=$J$5),$J$5,$J$3),I1861&lt;-Backtesting!$H$15,IF(OR(J1860=$J$4,J1860=$J$5),$J$5,$J$4),TRUE,IF(OR(J1860=$J$7,J1860=$J$6),$J$7,$J$6))</f>
        <v>Do nothing</v>
      </c>
      <c r="K1861" t="str">
        <f t="shared" si="395"/>
        <v>Null</v>
      </c>
      <c r="L1861" t="str">
        <f t="shared" si="396"/>
        <v>Null</v>
      </c>
      <c r="M1861" s="7">
        <f t="shared" si="399"/>
        <v>0</v>
      </c>
      <c r="N1861" s="7">
        <f t="shared" si="400"/>
        <v>0</v>
      </c>
      <c r="O1861" s="10">
        <f t="shared" si="401"/>
        <v>0</v>
      </c>
      <c r="P1861" s="4">
        <f t="shared" si="397"/>
        <v>101.48162133333321</v>
      </c>
      <c r="Q1861" s="19">
        <f t="shared" si="402"/>
        <v>101.48162133333321</v>
      </c>
      <c r="R1861" s="2">
        <f t="shared" si="403"/>
        <v>0</v>
      </c>
      <c r="S1861" s="2">
        <f t="shared" si="404"/>
        <v>0</v>
      </c>
      <c r="T1861" s="19">
        <f t="shared" si="405"/>
        <v>101.48162133333321</v>
      </c>
      <c r="U1861" s="19">
        <f t="shared" si="398"/>
        <v>0</v>
      </c>
      <c r="V1861">
        <f t="shared" si="406"/>
        <v>2017</v>
      </c>
    </row>
    <row r="1862" spans="1:22" x14ac:dyDescent="0.25">
      <c r="A1862" s="5">
        <v>1860</v>
      </c>
      <c r="B1862" s="1">
        <v>42963</v>
      </c>
      <c r="C1862" s="2">
        <v>182.76554899999999</v>
      </c>
      <c r="D1862" s="2">
        <v>128.56620799999999</v>
      </c>
      <c r="E1862" s="9">
        <f t="shared" si="392"/>
        <v>-0.16257593151365768</v>
      </c>
      <c r="F1862" s="2">
        <f t="array" ref="F1862:G1862">LINEST(C1762:C1861,D1762:D1861)</f>
        <v>3.5871883166341947E-2</v>
      </c>
      <c r="G1862" s="2">
        <v>178.31621293899804</v>
      </c>
      <c r="H1862" s="2">
        <f t="shared" si="393"/>
        <v>182.92812493151365</v>
      </c>
      <c r="I1862" s="4">
        <f t="shared" si="394"/>
        <v>-0.21017322371059402</v>
      </c>
      <c r="J1862" t="str">
        <f>_xlfn.IFS(I1862&gt;Backtesting!$H$15,IF(OR(J1861=$J$3,J1861=$J$5),$J$5,$J$3),I1862&lt;-Backtesting!$H$15,IF(OR(J1861=$J$4,J1861=$J$5),$J$5,$J$4),TRUE,IF(OR(J1861=$J$7,J1861=$J$6),$J$7,$J$6))</f>
        <v>Do nothing</v>
      </c>
      <c r="K1862" t="str">
        <f t="shared" si="395"/>
        <v>Null</v>
      </c>
      <c r="L1862" t="str">
        <f t="shared" si="396"/>
        <v>Null</v>
      </c>
      <c r="M1862" s="7">
        <f t="shared" si="399"/>
        <v>0</v>
      </c>
      <c r="N1862" s="7">
        <f t="shared" si="400"/>
        <v>0</v>
      </c>
      <c r="O1862" s="10">
        <f t="shared" si="401"/>
        <v>0</v>
      </c>
      <c r="P1862" s="4">
        <f t="shared" si="397"/>
        <v>101.48162133333321</v>
      </c>
      <c r="Q1862" s="19">
        <f t="shared" si="402"/>
        <v>101.48162133333321</v>
      </c>
      <c r="R1862" s="2">
        <f t="shared" si="403"/>
        <v>0</v>
      </c>
      <c r="S1862" s="2">
        <f t="shared" si="404"/>
        <v>0</v>
      </c>
      <c r="T1862" s="19">
        <f t="shared" si="405"/>
        <v>101.48162133333321</v>
      </c>
      <c r="U1862" s="19">
        <f t="shared" si="398"/>
        <v>0</v>
      </c>
      <c r="V1862">
        <f t="shared" si="406"/>
        <v>2017</v>
      </c>
    </row>
    <row r="1863" spans="1:22" x14ac:dyDescent="0.25">
      <c r="A1863" s="5">
        <v>1861</v>
      </c>
      <c r="B1863" s="1">
        <v>42964</v>
      </c>
      <c r="C1863" s="2">
        <v>181.80865499999999</v>
      </c>
      <c r="D1863" s="2">
        <v>129.478027</v>
      </c>
      <c r="E1863" s="9">
        <f t="shared" ref="E1863:E1926" si="407">C1863-H1863</f>
        <v>-1.1767725258087012</v>
      </c>
      <c r="F1863" s="2">
        <f t="array" ref="F1863:G1863">LINEST(C1763:C1862,D1763:D1862)</f>
        <v>3.5718957913817857E-2</v>
      </c>
      <c r="G1863" s="2">
        <v>178.36060732863152</v>
      </c>
      <c r="H1863" s="2">
        <f t="shared" ref="H1863:H1926" si="408">F1863*D1863+G1863</f>
        <v>182.98542752580869</v>
      </c>
      <c r="I1863" s="4">
        <f t="shared" si="394"/>
        <v>-0.40999443063043861</v>
      </c>
      <c r="J1863" t="str">
        <f>_xlfn.IFS(I1863&gt;Backtesting!$H$15,IF(OR(J1862=$J$3,J1862=$J$5),$J$5,$J$3),I1863&lt;-Backtesting!$H$15,IF(OR(J1862=$J$4,J1862=$J$5),$J$5,$J$4),TRUE,IF(OR(J1862=$J$7,J1862=$J$6),$J$7,$J$6))</f>
        <v>Do nothing</v>
      </c>
      <c r="K1863" t="str">
        <f t="shared" si="395"/>
        <v>Null</v>
      </c>
      <c r="L1863" t="str">
        <f t="shared" si="396"/>
        <v>Null</v>
      </c>
      <c r="M1863" s="7">
        <f t="shared" si="399"/>
        <v>0</v>
      </c>
      <c r="N1863" s="7">
        <f t="shared" si="400"/>
        <v>0</v>
      </c>
      <c r="O1863" s="10">
        <f t="shared" si="401"/>
        <v>0</v>
      </c>
      <c r="P1863" s="4">
        <f t="shared" si="397"/>
        <v>101.48162133333321</v>
      </c>
      <c r="Q1863" s="19">
        <f t="shared" si="402"/>
        <v>101.48162133333321</v>
      </c>
      <c r="R1863" s="2">
        <f t="shared" si="403"/>
        <v>0</v>
      </c>
      <c r="S1863" s="2">
        <f t="shared" si="404"/>
        <v>0</v>
      </c>
      <c r="T1863" s="19">
        <f t="shared" si="405"/>
        <v>101.48162133333321</v>
      </c>
      <c r="U1863" s="19">
        <f t="shared" si="398"/>
        <v>0</v>
      </c>
      <c r="V1863">
        <f t="shared" si="406"/>
        <v>2017</v>
      </c>
    </row>
    <row r="1864" spans="1:22" x14ac:dyDescent="0.25">
      <c r="A1864" s="5">
        <v>1862</v>
      </c>
      <c r="B1864" s="1">
        <v>42965</v>
      </c>
      <c r="C1864" s="2">
        <v>182.76554899999999</v>
      </c>
      <c r="D1864" s="2">
        <v>129.93392900000001</v>
      </c>
      <c r="E1864" s="9">
        <f t="shared" si="407"/>
        <v>-0.16396218622335823</v>
      </c>
      <c r="F1864" s="2">
        <f t="array" ref="F1864:G1864">LINEST(C1764:C1863,D1764:D1863)</f>
        <v>4.3477101894165281E-2</v>
      </c>
      <c r="G1864" s="2">
        <v>177.28036051558112</v>
      </c>
      <c r="H1864" s="2">
        <f t="shared" si="408"/>
        <v>182.92951118622335</v>
      </c>
      <c r="I1864" s="4">
        <f t="shared" si="394"/>
        <v>-0.21706760079454729</v>
      </c>
      <c r="J1864" t="str">
        <f>_xlfn.IFS(I1864&gt;Backtesting!$H$15,IF(OR(J1863=$J$3,J1863=$J$5),$J$5,$J$3),I1864&lt;-Backtesting!$H$15,IF(OR(J1863=$J$4,J1863=$J$5),$J$5,$J$4),TRUE,IF(OR(J1863=$J$7,J1863=$J$6),$J$7,$J$6))</f>
        <v>Do nothing</v>
      </c>
      <c r="K1864" t="str">
        <f t="shared" si="395"/>
        <v>Null</v>
      </c>
      <c r="L1864" t="str">
        <f t="shared" si="396"/>
        <v>Null</v>
      </c>
      <c r="M1864" s="7">
        <f t="shared" si="399"/>
        <v>0</v>
      </c>
      <c r="N1864" s="7">
        <f t="shared" si="400"/>
        <v>0</v>
      </c>
      <c r="O1864" s="10">
        <f t="shared" si="401"/>
        <v>0</v>
      </c>
      <c r="P1864" s="4">
        <f t="shared" si="397"/>
        <v>101.48162133333321</v>
      </c>
      <c r="Q1864" s="19">
        <f t="shared" si="402"/>
        <v>101.48162133333321</v>
      </c>
      <c r="R1864" s="2">
        <f t="shared" si="403"/>
        <v>0</v>
      </c>
      <c r="S1864" s="2">
        <f t="shared" si="404"/>
        <v>0</v>
      </c>
      <c r="T1864" s="19">
        <f t="shared" si="405"/>
        <v>101.48162133333321</v>
      </c>
      <c r="U1864" s="19">
        <f t="shared" si="398"/>
        <v>0</v>
      </c>
      <c r="V1864">
        <f t="shared" si="406"/>
        <v>2017</v>
      </c>
    </row>
    <row r="1865" spans="1:22" x14ac:dyDescent="0.25">
      <c r="A1865" s="5">
        <v>1863</v>
      </c>
      <c r="B1865" s="1">
        <v>42968</v>
      </c>
      <c r="C1865" s="2">
        <v>182.76554899999999</v>
      </c>
      <c r="D1865" s="2">
        <v>129.93392900000001</v>
      </c>
      <c r="E1865" s="9">
        <f t="shared" si="407"/>
        <v>-0.17866736873730815</v>
      </c>
      <c r="F1865" s="2">
        <f t="array" ref="F1865:G1865">LINEST(C1765:C1864,D1765:D1864)</f>
        <v>4.4789679875551901E-2</v>
      </c>
      <c r="G1865" s="2">
        <v>177.1245172838546</v>
      </c>
      <c r="H1865" s="2">
        <f t="shared" si="408"/>
        <v>182.9442163687373</v>
      </c>
      <c r="I1865" s="4">
        <f t="shared" si="394"/>
        <v>-0.22761256397512925</v>
      </c>
      <c r="J1865" t="str">
        <f>_xlfn.IFS(I1865&gt;Backtesting!$H$15,IF(OR(J1864=$J$3,J1864=$J$5),$J$5,$J$3),I1865&lt;-Backtesting!$H$15,IF(OR(J1864=$J$4,J1864=$J$5),$J$5,$J$4),TRUE,IF(OR(J1864=$J$7,J1864=$J$6),$J$7,$J$6))</f>
        <v>Do nothing</v>
      </c>
      <c r="K1865" t="str">
        <f t="shared" si="395"/>
        <v>Null</v>
      </c>
      <c r="L1865" t="str">
        <f t="shared" si="396"/>
        <v>Null</v>
      </c>
      <c r="M1865" s="7">
        <f t="shared" si="399"/>
        <v>0</v>
      </c>
      <c r="N1865" s="7">
        <f t="shared" si="400"/>
        <v>0</v>
      </c>
      <c r="O1865" s="10">
        <f t="shared" si="401"/>
        <v>0</v>
      </c>
      <c r="P1865" s="4">
        <f t="shared" si="397"/>
        <v>101.48162133333321</v>
      </c>
      <c r="Q1865" s="19">
        <f t="shared" si="402"/>
        <v>101.48162133333321</v>
      </c>
      <c r="R1865" s="2">
        <f t="shared" si="403"/>
        <v>0</v>
      </c>
      <c r="S1865" s="2">
        <f t="shared" si="404"/>
        <v>0</v>
      </c>
      <c r="T1865" s="19">
        <f t="shared" si="405"/>
        <v>101.48162133333321</v>
      </c>
      <c r="U1865" s="19">
        <f t="shared" si="398"/>
        <v>0</v>
      </c>
      <c r="V1865">
        <f t="shared" si="406"/>
        <v>2017</v>
      </c>
    </row>
    <row r="1866" spans="1:22" x14ac:dyDescent="0.25">
      <c r="A1866" s="5">
        <v>1864</v>
      </c>
      <c r="B1866" s="1">
        <v>42969</v>
      </c>
      <c r="C1866" s="2">
        <v>186.11463900000001</v>
      </c>
      <c r="D1866" s="2">
        <v>130.84574900000001</v>
      </c>
      <c r="E1866" s="9">
        <f t="shared" si="407"/>
        <v>3.1364946951064496</v>
      </c>
      <c r="F1866" s="2">
        <f t="array" ref="F1866:G1866">LINEST(C1766:C1865,D1766:D1865)</f>
        <v>4.7643939347193881E-2</v>
      </c>
      <c r="G1866" s="2">
        <v>176.74413737569941</v>
      </c>
      <c r="H1866" s="2">
        <f t="shared" si="408"/>
        <v>182.97814430489356</v>
      </c>
      <c r="I1866" s="4">
        <f t="shared" si="394"/>
        <v>0.41238268644763848</v>
      </c>
      <c r="J1866" t="str">
        <f>_xlfn.IFS(I1866&gt;Backtesting!$H$15,IF(OR(J1865=$J$3,J1865=$J$5),$J$5,$J$3),I1866&lt;-Backtesting!$H$15,IF(OR(J1865=$J$4,J1865=$J$5),$J$5,$J$4),TRUE,IF(OR(J1865=$J$7,J1865=$J$6),$J$7,$J$6))</f>
        <v>Do nothing</v>
      </c>
      <c r="K1866" t="str">
        <f t="shared" si="395"/>
        <v>Null</v>
      </c>
      <c r="L1866" t="str">
        <f t="shared" si="396"/>
        <v>Null</v>
      </c>
      <c r="M1866" s="7">
        <f t="shared" si="399"/>
        <v>0</v>
      </c>
      <c r="N1866" s="7">
        <f t="shared" si="400"/>
        <v>0</v>
      </c>
      <c r="O1866" s="10">
        <f t="shared" si="401"/>
        <v>0</v>
      </c>
      <c r="P1866" s="4">
        <f t="shared" si="397"/>
        <v>101.48162133333321</v>
      </c>
      <c r="Q1866" s="19">
        <f t="shared" si="402"/>
        <v>101.48162133333321</v>
      </c>
      <c r="R1866" s="2">
        <f t="shared" si="403"/>
        <v>0</v>
      </c>
      <c r="S1866" s="2">
        <f t="shared" si="404"/>
        <v>0</v>
      </c>
      <c r="T1866" s="19">
        <f t="shared" si="405"/>
        <v>101.48162133333321</v>
      </c>
      <c r="U1866" s="19">
        <f t="shared" si="398"/>
        <v>0</v>
      </c>
      <c r="V1866">
        <f t="shared" si="406"/>
        <v>2017</v>
      </c>
    </row>
    <row r="1867" spans="1:22" x14ac:dyDescent="0.25">
      <c r="A1867" s="5">
        <v>1865</v>
      </c>
      <c r="B1867" s="1">
        <v>42970</v>
      </c>
      <c r="C1867" s="2">
        <v>188.98530600000001</v>
      </c>
      <c r="D1867" s="2">
        <v>131.757553</v>
      </c>
      <c r="E1867" s="9">
        <f t="shared" si="407"/>
        <v>5.7752262341849416</v>
      </c>
      <c r="F1867" s="2">
        <f t="array" ref="F1867:G1867">LINEST(C1767:C1866,D1767:D1866)</f>
        <v>3.4027531849634959E-2</v>
      </c>
      <c r="G1867" s="2">
        <v>178.72669543467759</v>
      </c>
      <c r="H1867" s="2">
        <f t="shared" si="408"/>
        <v>183.21007976581507</v>
      </c>
      <c r="I1867" s="4">
        <f t="shared" si="394"/>
        <v>0.920639965631743</v>
      </c>
      <c r="J1867" t="str">
        <f>_xlfn.IFS(I1867&gt;Backtesting!$H$15,IF(OR(J1866=$J$3,J1866=$J$5),$J$5,$J$3),I1867&lt;-Backtesting!$H$15,IF(OR(J1866=$J$4,J1866=$J$5),$J$5,$J$4),TRUE,IF(OR(J1866=$J$7,J1866=$J$6),$J$7,$J$6))</f>
        <v>Do nothing</v>
      </c>
      <c r="K1867" t="str">
        <f t="shared" si="395"/>
        <v>Null</v>
      </c>
      <c r="L1867" t="str">
        <f t="shared" si="396"/>
        <v>Null</v>
      </c>
      <c r="M1867" s="7">
        <f t="shared" si="399"/>
        <v>0</v>
      </c>
      <c r="N1867" s="7">
        <f t="shared" si="400"/>
        <v>0</v>
      </c>
      <c r="O1867" s="10">
        <f t="shared" si="401"/>
        <v>0</v>
      </c>
      <c r="P1867" s="4">
        <f t="shared" si="397"/>
        <v>101.48162133333321</v>
      </c>
      <c r="Q1867" s="19">
        <f t="shared" si="402"/>
        <v>101.48162133333321</v>
      </c>
      <c r="R1867" s="2">
        <f t="shared" si="403"/>
        <v>0</v>
      </c>
      <c r="S1867" s="2">
        <f t="shared" si="404"/>
        <v>0</v>
      </c>
      <c r="T1867" s="19">
        <f t="shared" si="405"/>
        <v>101.48162133333321</v>
      </c>
      <c r="U1867" s="19">
        <f t="shared" si="398"/>
        <v>0</v>
      </c>
      <c r="V1867">
        <f t="shared" si="406"/>
        <v>2017</v>
      </c>
    </row>
    <row r="1868" spans="1:22" x14ac:dyDescent="0.25">
      <c r="A1868" s="5">
        <v>1866</v>
      </c>
      <c r="B1868" s="1">
        <v>42971</v>
      </c>
      <c r="C1868" s="2">
        <v>188.028412</v>
      </c>
      <c r="D1868" s="2">
        <v>131.757553</v>
      </c>
      <c r="E1868" s="9">
        <f t="shared" si="407"/>
        <v>4.5610386075609881</v>
      </c>
      <c r="F1868" s="2">
        <f t="array" ref="F1868:G1868">LINEST(C1768:C1867,D1768:D1867)</f>
        <v>1.4621213850289787E-2</v>
      </c>
      <c r="G1868" s="2">
        <v>181.54091803363514</v>
      </c>
      <c r="H1868" s="2">
        <f t="shared" si="408"/>
        <v>183.46737339243901</v>
      </c>
      <c r="I1868" s="4">
        <f t="shared" ref="I1868:I1931" si="409">(E1868-AVERAGE(E1768:E1867))/_xlfn.STDEV.S(E1768:E1867)</f>
        <v>0.66140508482690041</v>
      </c>
      <c r="J1868" t="str">
        <f>_xlfn.IFS(I1868&gt;Backtesting!$H$15,IF(OR(J1867=$J$3,J1867=$J$5),$J$5,$J$3),I1868&lt;-Backtesting!$H$15,IF(OR(J1867=$J$4,J1867=$J$5),$J$5,$J$4),TRUE,IF(OR(J1867=$J$7,J1867=$J$6),$J$7,$J$6))</f>
        <v>Do nothing</v>
      </c>
      <c r="K1868" t="str">
        <f t="shared" ref="K1868:K1931" si="410">_xlfn.IFS($J1868=$J$5,K1867,$J1868=$J$3,"SCB",$J1868=$J$4,"KBANK",TRUE,"Null")</f>
        <v>Null</v>
      </c>
      <c r="L1868" t="str">
        <f t="shared" ref="L1868:L1931" si="411">_xlfn.IFS($J1868=$J$5,L1867,$J1868=$J$3,"KBANK",$J1868=$J$4,"SCB",TRUE,"Null")</f>
        <v>Null</v>
      </c>
      <c r="M1868" s="7">
        <f t="shared" si="399"/>
        <v>0</v>
      </c>
      <c r="N1868" s="7">
        <f t="shared" si="400"/>
        <v>0</v>
      </c>
      <c r="O1868" s="10">
        <f t="shared" si="401"/>
        <v>0</v>
      </c>
      <c r="P1868" s="4">
        <f t="shared" ref="P1868:P1931" si="412">Q1867</f>
        <v>101.48162133333321</v>
      </c>
      <c r="Q1868" s="19">
        <f t="shared" si="402"/>
        <v>101.48162133333321</v>
      </c>
      <c r="R1868" s="2">
        <f t="shared" si="403"/>
        <v>0</v>
      </c>
      <c r="S1868" s="2">
        <f t="shared" si="404"/>
        <v>0</v>
      </c>
      <c r="T1868" s="19">
        <f t="shared" si="405"/>
        <v>101.48162133333321</v>
      </c>
      <c r="U1868" s="19">
        <f t="shared" ref="U1868:U1931" si="413">LN(T1868/T1867)</f>
        <v>0</v>
      </c>
      <c r="V1868">
        <f t="shared" si="406"/>
        <v>2017</v>
      </c>
    </row>
    <row r="1869" spans="1:22" x14ac:dyDescent="0.25">
      <c r="A1869" s="5">
        <v>1867</v>
      </c>
      <c r="B1869" s="1">
        <v>42972</v>
      </c>
      <c r="C1869" s="2">
        <v>188.98530600000001</v>
      </c>
      <c r="D1869" s="2">
        <v>131.30166600000001</v>
      </c>
      <c r="E1869" s="9">
        <f t="shared" si="407"/>
        <v>5.3363783102614093</v>
      </c>
      <c r="F1869" s="2">
        <f t="array" ref="F1869:G1869">LINEST(C1769:C1868,D1769:D1868)</f>
        <v>2.7747678869032648E-3</v>
      </c>
      <c r="G1869" s="2">
        <v>183.2845960434249</v>
      </c>
      <c r="H1869" s="2">
        <f t="shared" si="408"/>
        <v>183.6489276897386</v>
      </c>
      <c r="I1869" s="4">
        <f t="shared" si="409"/>
        <v>0.8030918129580894</v>
      </c>
      <c r="J1869" t="str">
        <f>_xlfn.IFS(I1869&gt;Backtesting!$H$15,IF(OR(J1868=$J$3,J1868=$J$5),$J$5,$J$3),I1869&lt;-Backtesting!$H$15,IF(OR(J1868=$J$4,J1868=$J$5),$J$5,$J$4),TRUE,IF(OR(J1868=$J$7,J1868=$J$6),$J$7,$J$6))</f>
        <v>Do nothing</v>
      </c>
      <c r="K1869" t="str">
        <f t="shared" si="410"/>
        <v>Null</v>
      </c>
      <c r="L1869" t="str">
        <f t="shared" si="411"/>
        <v>Null</v>
      </c>
      <c r="M1869" s="7">
        <f t="shared" si="399"/>
        <v>0</v>
      </c>
      <c r="N1869" s="7">
        <f t="shared" si="400"/>
        <v>0</v>
      </c>
      <c r="O1869" s="10">
        <f t="shared" si="401"/>
        <v>0</v>
      </c>
      <c r="P1869" s="4">
        <f t="shared" si="412"/>
        <v>101.48162133333321</v>
      </c>
      <c r="Q1869" s="19">
        <f t="shared" si="402"/>
        <v>101.48162133333321</v>
      </c>
      <c r="R1869" s="2">
        <f t="shared" si="403"/>
        <v>0</v>
      </c>
      <c r="S1869" s="2">
        <f t="shared" si="404"/>
        <v>0</v>
      </c>
      <c r="T1869" s="19">
        <f t="shared" si="405"/>
        <v>101.48162133333321</v>
      </c>
      <c r="U1869" s="19">
        <f t="shared" si="413"/>
        <v>0</v>
      </c>
      <c r="V1869">
        <f t="shared" si="406"/>
        <v>2017</v>
      </c>
    </row>
    <row r="1870" spans="1:22" x14ac:dyDescent="0.25">
      <c r="A1870" s="5">
        <v>1868</v>
      </c>
      <c r="B1870" s="1">
        <v>42975</v>
      </c>
      <c r="C1870" s="2">
        <v>191.377533</v>
      </c>
      <c r="D1870" s="2">
        <v>131.757553</v>
      </c>
      <c r="E1870" s="9">
        <f t="shared" si="407"/>
        <v>7.5268876240710654</v>
      </c>
      <c r="F1870" s="2">
        <f t="array" ref="F1870:G1870">LINEST(C1770:C1869,D1770:D1869)</f>
        <v>-1.0428611140805131E-2</v>
      </c>
      <c r="G1870" s="2">
        <v>185.22469366102996</v>
      </c>
      <c r="H1870" s="2">
        <f t="shared" si="408"/>
        <v>183.85064537592893</v>
      </c>
      <c r="I1870" s="4">
        <f t="shared" si="409"/>
        <v>1.2421795151027721</v>
      </c>
      <c r="J1870" t="str">
        <f>_xlfn.IFS(I1870&gt;Backtesting!$H$15,IF(OR(J1869=$J$3,J1869=$J$5),$J$5,$J$3),I1870&lt;-Backtesting!$H$15,IF(OR(J1869=$J$4,J1869=$J$5),$J$5,$J$4),TRUE,IF(OR(J1869=$J$7,J1869=$J$6),$J$7,$J$6))</f>
        <v>Do nothing</v>
      </c>
      <c r="K1870" t="str">
        <f t="shared" si="410"/>
        <v>Null</v>
      </c>
      <c r="L1870" t="str">
        <f t="shared" si="411"/>
        <v>Null</v>
      </c>
      <c r="M1870" s="7">
        <f t="shared" si="399"/>
        <v>0</v>
      </c>
      <c r="N1870" s="7">
        <f t="shared" si="400"/>
        <v>0</v>
      </c>
      <c r="O1870" s="10">
        <f t="shared" si="401"/>
        <v>0</v>
      </c>
      <c r="P1870" s="4">
        <f t="shared" si="412"/>
        <v>101.48162133333321</v>
      </c>
      <c r="Q1870" s="19">
        <f t="shared" si="402"/>
        <v>101.48162133333321</v>
      </c>
      <c r="R1870" s="2">
        <f t="shared" si="403"/>
        <v>0</v>
      </c>
      <c r="S1870" s="2">
        <f t="shared" si="404"/>
        <v>0</v>
      </c>
      <c r="T1870" s="19">
        <f t="shared" si="405"/>
        <v>101.48162133333321</v>
      </c>
      <c r="U1870" s="19">
        <f t="shared" si="413"/>
        <v>0</v>
      </c>
      <c r="V1870">
        <f t="shared" si="406"/>
        <v>2017</v>
      </c>
    </row>
    <row r="1871" spans="1:22" x14ac:dyDescent="0.25">
      <c r="A1871" s="5">
        <v>1869</v>
      </c>
      <c r="B1871" s="1">
        <v>42976</v>
      </c>
      <c r="C1871" s="2">
        <v>194.248199</v>
      </c>
      <c r="D1871" s="2">
        <v>135.404831</v>
      </c>
      <c r="E1871" s="9">
        <f t="shared" si="407"/>
        <v>10.243367856689815</v>
      </c>
      <c r="F1871" s="2">
        <f t="array" ref="F1871:G1871">LINEST(C1771:C1870,D1771:D1870)</f>
        <v>-3.0496861720127964E-2</v>
      </c>
      <c r="G1871" s="2">
        <v>188.13425355055449</v>
      </c>
      <c r="H1871" s="2">
        <f t="shared" si="408"/>
        <v>184.00483114331018</v>
      </c>
      <c r="I1871" s="4">
        <f t="shared" si="409"/>
        <v>1.796561774370844</v>
      </c>
      <c r="J1871" t="str">
        <f>_xlfn.IFS(I1871&gt;Backtesting!$H$15,IF(OR(J1870=$J$3,J1870=$J$5),$J$5,$J$3),I1871&lt;-Backtesting!$H$15,IF(OR(J1870=$J$4,J1870=$J$5),$J$5,$J$4),TRUE,IF(OR(J1870=$J$7,J1870=$J$6),$J$7,$J$6))</f>
        <v>Do nothing</v>
      </c>
      <c r="K1871" t="str">
        <f t="shared" si="410"/>
        <v>Null</v>
      </c>
      <c r="L1871" t="str">
        <f t="shared" si="411"/>
        <v>Null</v>
      </c>
      <c r="M1871" s="7">
        <f t="shared" si="399"/>
        <v>0</v>
      </c>
      <c r="N1871" s="7">
        <f t="shared" si="400"/>
        <v>0</v>
      </c>
      <c r="O1871" s="10">
        <f t="shared" si="401"/>
        <v>0</v>
      </c>
      <c r="P1871" s="4">
        <f t="shared" si="412"/>
        <v>101.48162133333321</v>
      </c>
      <c r="Q1871" s="19">
        <f t="shared" si="402"/>
        <v>101.48162133333321</v>
      </c>
      <c r="R1871" s="2">
        <f t="shared" si="403"/>
        <v>0</v>
      </c>
      <c r="S1871" s="2">
        <f t="shared" si="404"/>
        <v>0</v>
      </c>
      <c r="T1871" s="19">
        <f t="shared" si="405"/>
        <v>101.48162133333321</v>
      </c>
      <c r="U1871" s="19">
        <f t="shared" si="413"/>
        <v>0</v>
      </c>
      <c r="V1871">
        <f t="shared" si="406"/>
        <v>2017</v>
      </c>
    </row>
    <row r="1872" spans="1:22" x14ac:dyDescent="0.25">
      <c r="A1872" s="5">
        <v>1870</v>
      </c>
      <c r="B1872" s="1">
        <v>42977</v>
      </c>
      <c r="C1872" s="2">
        <v>196.161957</v>
      </c>
      <c r="D1872" s="2">
        <v>137.22848500000001</v>
      </c>
      <c r="E1872" s="9">
        <f t="shared" si="407"/>
        <v>12.053290561921187</v>
      </c>
      <c r="F1872" s="2">
        <f t="array" ref="F1872:G1872">LINEST(C1772:C1871,D1772:D1871)</f>
        <v>-4.3087854428948663E-2</v>
      </c>
      <c r="G1872" s="2">
        <v>190.02154742326397</v>
      </c>
      <c r="H1872" s="2">
        <f t="shared" si="408"/>
        <v>184.10866643807881</v>
      </c>
      <c r="I1872" s="4">
        <f t="shared" si="409"/>
        <v>2.1525475040738762</v>
      </c>
      <c r="J1872" t="str">
        <f>_xlfn.IFS(I1872&gt;Backtesting!$H$15,IF(OR(J1871=$J$3,J1871=$J$5),$J$5,$J$3),I1872&lt;-Backtesting!$H$15,IF(OR(J1871=$J$4,J1871=$J$5),$J$5,$J$4),TRUE,IF(OR(J1871=$J$7,J1871=$J$6),$J$7,$J$6))</f>
        <v>Short KBANK Long SCB</v>
      </c>
      <c r="K1872" t="str">
        <f t="shared" si="410"/>
        <v>SCB</v>
      </c>
      <c r="L1872" t="str">
        <f t="shared" si="411"/>
        <v>KBANK</v>
      </c>
      <c r="M1872" s="7">
        <f t="shared" si="399"/>
        <v>196.161957</v>
      </c>
      <c r="N1872" s="7">
        <f t="shared" si="400"/>
        <v>-137.22848500000001</v>
      </c>
      <c r="O1872" s="10">
        <f t="shared" si="401"/>
        <v>58.933471999999995</v>
      </c>
      <c r="P1872" s="4">
        <f t="shared" si="412"/>
        <v>101.48162133333321</v>
      </c>
      <c r="Q1872" s="19">
        <f t="shared" si="402"/>
        <v>160.4150933333332</v>
      </c>
      <c r="R1872" s="2">
        <f t="shared" si="403"/>
        <v>137.22848500000001</v>
      </c>
      <c r="S1872" s="2">
        <f t="shared" si="404"/>
        <v>-196.161957</v>
      </c>
      <c r="T1872" s="19">
        <f t="shared" si="405"/>
        <v>101.48162133333321</v>
      </c>
      <c r="U1872" s="19">
        <f t="shared" si="413"/>
        <v>0</v>
      </c>
      <c r="V1872">
        <f t="shared" si="406"/>
        <v>2017</v>
      </c>
    </row>
    <row r="1873" spans="1:22" x14ac:dyDescent="0.25">
      <c r="A1873" s="5">
        <v>1871</v>
      </c>
      <c r="B1873" s="1">
        <v>42978</v>
      </c>
      <c r="C1873" s="2">
        <v>192.33441199999999</v>
      </c>
      <c r="D1873" s="2">
        <v>137.22848500000001</v>
      </c>
      <c r="E1873" s="9">
        <f t="shared" si="407"/>
        <v>8.059485536630433</v>
      </c>
      <c r="F1873" s="2">
        <f t="array" ref="F1873:G1873">LINEST(C1773:C1872,D1773:D1872)</f>
        <v>-4.4256112378315456E-2</v>
      </c>
      <c r="G1873" s="2">
        <v>190.34812571703554</v>
      </c>
      <c r="H1873" s="2">
        <f t="shared" si="408"/>
        <v>184.27492646336955</v>
      </c>
      <c r="I1873" s="4">
        <f t="shared" si="409"/>
        <v>1.2756390540514611</v>
      </c>
      <c r="J1873" t="str">
        <f>_xlfn.IFS(I1873&gt;Backtesting!$H$15,IF(OR(J1872=$J$3,J1872=$J$5),$J$5,$J$3),I1873&lt;-Backtesting!$H$15,IF(OR(J1872=$J$4,J1872=$J$5),$J$5,$J$4),TRUE,IF(OR(J1872=$J$7,J1872=$J$6),$J$7,$J$6))</f>
        <v>Close position</v>
      </c>
      <c r="K1873" t="str">
        <f t="shared" si="410"/>
        <v>Null</v>
      </c>
      <c r="L1873" t="str">
        <f t="shared" si="411"/>
        <v>Null</v>
      </c>
      <c r="M1873" s="7">
        <f t="shared" si="399"/>
        <v>137.22848500000001</v>
      </c>
      <c r="N1873" s="7">
        <f t="shared" si="400"/>
        <v>-192.33441199999999</v>
      </c>
      <c r="O1873" s="10">
        <f t="shared" si="401"/>
        <v>-55.10592699999998</v>
      </c>
      <c r="P1873" s="4">
        <f t="shared" si="412"/>
        <v>160.4150933333332</v>
      </c>
      <c r="Q1873" s="19">
        <f t="shared" si="402"/>
        <v>105.30916633333322</v>
      </c>
      <c r="R1873" s="2">
        <f t="shared" si="403"/>
        <v>0</v>
      </c>
      <c r="S1873" s="2">
        <f t="shared" si="404"/>
        <v>0</v>
      </c>
      <c r="T1873" s="19">
        <f t="shared" si="405"/>
        <v>105.30916633333322</v>
      </c>
      <c r="U1873" s="19">
        <f t="shared" si="413"/>
        <v>3.7022753571569728E-2</v>
      </c>
      <c r="V1873">
        <f t="shared" si="406"/>
        <v>2017</v>
      </c>
    </row>
    <row r="1874" spans="1:22" x14ac:dyDescent="0.25">
      <c r="A1874" s="5">
        <v>1872</v>
      </c>
      <c r="B1874" s="1">
        <v>42979</v>
      </c>
      <c r="C1874" s="2">
        <v>195.205063</v>
      </c>
      <c r="D1874" s="2">
        <v>137.68438699999999</v>
      </c>
      <c r="E1874" s="9">
        <f t="shared" si="407"/>
        <v>10.820425382175415</v>
      </c>
      <c r="F1874" s="2">
        <f t="array" ref="F1874:G1874">LINEST(C1774:C1873,D1774:D1873)</f>
        <v>-3.5607897100989438E-2</v>
      </c>
      <c r="G1874" s="2">
        <v>189.28728910253338</v>
      </c>
      <c r="H1874" s="2">
        <f t="shared" si="408"/>
        <v>184.38463761782458</v>
      </c>
      <c r="I1874" s="4">
        <f t="shared" si="409"/>
        <v>1.8906467007768848</v>
      </c>
      <c r="J1874" t="str">
        <f>_xlfn.IFS(I1874&gt;Backtesting!$H$15,IF(OR(J1873=$J$3,J1873=$J$5),$J$5,$J$3),I1874&lt;-Backtesting!$H$15,IF(OR(J1873=$J$4,J1873=$J$5),$J$5,$J$4),TRUE,IF(OR(J1873=$J$7,J1873=$J$6),$J$7,$J$6))</f>
        <v>Do nothing</v>
      </c>
      <c r="K1874" t="str">
        <f t="shared" si="410"/>
        <v>Null</v>
      </c>
      <c r="L1874" t="str">
        <f t="shared" si="411"/>
        <v>Null</v>
      </c>
      <c r="M1874" s="7">
        <f t="shared" si="399"/>
        <v>0</v>
      </c>
      <c r="N1874" s="7">
        <f t="shared" si="400"/>
        <v>0</v>
      </c>
      <c r="O1874" s="10">
        <f t="shared" si="401"/>
        <v>0</v>
      </c>
      <c r="P1874" s="4">
        <f t="shared" si="412"/>
        <v>105.30916633333322</v>
      </c>
      <c r="Q1874" s="19">
        <f t="shared" si="402"/>
        <v>105.30916633333322</v>
      </c>
      <c r="R1874" s="2">
        <f t="shared" si="403"/>
        <v>0</v>
      </c>
      <c r="S1874" s="2">
        <f t="shared" si="404"/>
        <v>0</v>
      </c>
      <c r="T1874" s="19">
        <f t="shared" si="405"/>
        <v>105.30916633333322</v>
      </c>
      <c r="U1874" s="19">
        <f t="shared" si="413"/>
        <v>0</v>
      </c>
      <c r="V1874">
        <f t="shared" si="406"/>
        <v>2017</v>
      </c>
    </row>
    <row r="1875" spans="1:22" x14ac:dyDescent="0.25">
      <c r="A1875" s="5">
        <v>1873</v>
      </c>
      <c r="B1875" s="1">
        <v>42982</v>
      </c>
      <c r="C1875" s="2">
        <v>195.205063</v>
      </c>
      <c r="D1875" s="2">
        <v>137.684372</v>
      </c>
      <c r="E1875" s="9">
        <f t="shared" si="407"/>
        <v>10.669796038850052</v>
      </c>
      <c r="F1875" s="2">
        <f t="array" ref="F1875:G1875">LINEST(C1775:C1874,D1775:D1874)</f>
        <v>-2.9927993599127057E-2</v>
      </c>
      <c r="G1875" s="2">
        <v>188.65588396506578</v>
      </c>
      <c r="H1875" s="2">
        <f t="shared" si="408"/>
        <v>184.53526696114994</v>
      </c>
      <c r="I1875" s="4">
        <f t="shared" si="409"/>
        <v>1.843915733224563</v>
      </c>
      <c r="J1875" t="str">
        <f>_xlfn.IFS(I1875&gt;Backtesting!$H$15,IF(OR(J1874=$J$3,J1874=$J$5),$J$5,$J$3),I1875&lt;-Backtesting!$H$15,IF(OR(J1874=$J$4,J1874=$J$5),$J$5,$J$4),TRUE,IF(OR(J1874=$J$7,J1874=$J$6),$J$7,$J$6))</f>
        <v>Do nothing</v>
      </c>
      <c r="K1875" t="str">
        <f t="shared" si="410"/>
        <v>Null</v>
      </c>
      <c r="L1875" t="str">
        <f t="shared" si="411"/>
        <v>Null</v>
      </c>
      <c r="M1875" s="7">
        <f t="shared" si="399"/>
        <v>0</v>
      </c>
      <c r="N1875" s="7">
        <f t="shared" si="400"/>
        <v>0</v>
      </c>
      <c r="O1875" s="10">
        <f t="shared" si="401"/>
        <v>0</v>
      </c>
      <c r="P1875" s="4">
        <f t="shared" si="412"/>
        <v>105.30916633333322</v>
      </c>
      <c r="Q1875" s="19">
        <f t="shared" si="402"/>
        <v>105.30916633333322</v>
      </c>
      <c r="R1875" s="2">
        <f t="shared" si="403"/>
        <v>0</v>
      </c>
      <c r="S1875" s="2">
        <f t="shared" si="404"/>
        <v>0</v>
      </c>
      <c r="T1875" s="19">
        <f t="shared" si="405"/>
        <v>105.30916633333322</v>
      </c>
      <c r="U1875" s="19">
        <f t="shared" si="413"/>
        <v>0</v>
      </c>
      <c r="V1875">
        <f t="shared" si="406"/>
        <v>2017</v>
      </c>
    </row>
    <row r="1876" spans="1:22" x14ac:dyDescent="0.25">
      <c r="A1876" s="5">
        <v>1874</v>
      </c>
      <c r="B1876" s="1">
        <v>42983</v>
      </c>
      <c r="C1876" s="2">
        <v>193.29130599999999</v>
      </c>
      <c r="D1876" s="2">
        <v>136.302933</v>
      </c>
      <c r="E1876" s="9">
        <f t="shared" si="407"/>
        <v>8.5718364758377845</v>
      </c>
      <c r="F1876" s="2">
        <f t="array" ref="F1876:G1876">LINEST(C1776:C1875,D1776:D1875)</f>
        <v>-3.0363645812457322E-2</v>
      </c>
      <c r="G1876" s="2">
        <v>188.85812350497332</v>
      </c>
      <c r="H1876" s="2">
        <f t="shared" si="408"/>
        <v>184.71946952416221</v>
      </c>
      <c r="I1876" s="4">
        <f t="shared" si="409"/>
        <v>1.3333598292999351</v>
      </c>
      <c r="J1876" t="str">
        <f>_xlfn.IFS(I1876&gt;Backtesting!$H$15,IF(OR(J1875=$J$3,J1875=$J$5),$J$5,$J$3),I1876&lt;-Backtesting!$H$15,IF(OR(J1875=$J$4,J1875=$J$5),$J$5,$J$4),TRUE,IF(OR(J1875=$J$7,J1875=$J$6),$J$7,$J$6))</f>
        <v>Do nothing</v>
      </c>
      <c r="K1876" t="str">
        <f t="shared" si="410"/>
        <v>Null</v>
      </c>
      <c r="L1876" t="str">
        <f t="shared" si="411"/>
        <v>Null</v>
      </c>
      <c r="M1876" s="7">
        <f t="shared" si="399"/>
        <v>0</v>
      </c>
      <c r="N1876" s="7">
        <f t="shared" si="400"/>
        <v>0</v>
      </c>
      <c r="O1876" s="10">
        <f t="shared" si="401"/>
        <v>0</v>
      </c>
      <c r="P1876" s="4">
        <f t="shared" si="412"/>
        <v>105.30916633333322</v>
      </c>
      <c r="Q1876" s="19">
        <f t="shared" si="402"/>
        <v>105.30916633333322</v>
      </c>
      <c r="R1876" s="2">
        <f t="shared" si="403"/>
        <v>0</v>
      </c>
      <c r="S1876" s="2">
        <f t="shared" si="404"/>
        <v>0</v>
      </c>
      <c r="T1876" s="19">
        <f t="shared" si="405"/>
        <v>105.30916633333322</v>
      </c>
      <c r="U1876" s="19">
        <f t="shared" si="413"/>
        <v>0</v>
      </c>
      <c r="V1876">
        <f t="shared" si="406"/>
        <v>2017</v>
      </c>
    </row>
    <row r="1877" spans="1:22" x14ac:dyDescent="0.25">
      <c r="A1877" s="5">
        <v>1875</v>
      </c>
      <c r="B1877" s="1">
        <v>42984</v>
      </c>
      <c r="C1877" s="2">
        <v>192.33441199999999</v>
      </c>
      <c r="D1877" s="2">
        <v>135.38197299999999</v>
      </c>
      <c r="E1877" s="9">
        <f t="shared" si="407"/>
        <v>7.4589699260651798</v>
      </c>
      <c r="F1877" s="2">
        <f t="array" ref="F1877:G1877">LINEST(C1777:C1876,D1777:D1876)</f>
        <v>-3.4594998327041451E-2</v>
      </c>
      <c r="G1877" s="2">
        <v>189.55898120338136</v>
      </c>
      <c r="H1877" s="2">
        <f t="shared" si="408"/>
        <v>184.87544207393481</v>
      </c>
      <c r="I1877" s="4">
        <f t="shared" si="409"/>
        <v>1.0616673781513657</v>
      </c>
      <c r="J1877" t="str">
        <f>_xlfn.IFS(I1877&gt;Backtesting!$H$15,IF(OR(J1876=$J$3,J1876=$J$5),$J$5,$J$3),I1877&lt;-Backtesting!$H$15,IF(OR(J1876=$J$4,J1876=$J$5),$J$5,$J$4),TRUE,IF(OR(J1876=$J$7,J1876=$J$6),$J$7,$J$6))</f>
        <v>Do nothing</v>
      </c>
      <c r="K1877" t="str">
        <f t="shared" si="410"/>
        <v>Null</v>
      </c>
      <c r="L1877" t="str">
        <f t="shared" si="411"/>
        <v>Null</v>
      </c>
      <c r="M1877" s="7">
        <f t="shared" si="399"/>
        <v>0</v>
      </c>
      <c r="N1877" s="7">
        <f t="shared" si="400"/>
        <v>0</v>
      </c>
      <c r="O1877" s="10">
        <f t="shared" si="401"/>
        <v>0</v>
      </c>
      <c r="P1877" s="4">
        <f t="shared" si="412"/>
        <v>105.30916633333322</v>
      </c>
      <c r="Q1877" s="19">
        <f t="shared" si="402"/>
        <v>105.30916633333322</v>
      </c>
      <c r="R1877" s="2">
        <f t="shared" si="403"/>
        <v>0</v>
      </c>
      <c r="S1877" s="2">
        <f t="shared" si="404"/>
        <v>0</v>
      </c>
      <c r="T1877" s="19">
        <f t="shared" si="405"/>
        <v>105.30916633333322</v>
      </c>
      <c r="U1877" s="19">
        <f t="shared" si="413"/>
        <v>0</v>
      </c>
      <c r="V1877">
        <f t="shared" si="406"/>
        <v>2017</v>
      </c>
    </row>
    <row r="1878" spans="1:22" x14ac:dyDescent="0.25">
      <c r="A1878" s="5">
        <v>1876</v>
      </c>
      <c r="B1878" s="1">
        <v>42985</v>
      </c>
      <c r="C1878" s="2">
        <v>196.161957</v>
      </c>
      <c r="D1878" s="2">
        <v>135.84245300000001</v>
      </c>
      <c r="E1878" s="9">
        <f t="shared" si="407"/>
        <v>11.185369663864179</v>
      </c>
      <c r="F1878" s="2">
        <f t="array" ref="F1878:G1878">LINEST(C1778:C1877,D1778:D1877)</f>
        <v>-5.0032837223767807E-2</v>
      </c>
      <c r="G1878" s="2">
        <v>191.77317067516216</v>
      </c>
      <c r="H1878" s="2">
        <f t="shared" si="408"/>
        <v>184.97658733613582</v>
      </c>
      <c r="I1878" s="4">
        <f t="shared" si="409"/>
        <v>1.892353419905201</v>
      </c>
      <c r="J1878" t="str">
        <f>_xlfn.IFS(I1878&gt;Backtesting!$H$15,IF(OR(J1877=$J$3,J1877=$J$5),$J$5,$J$3),I1878&lt;-Backtesting!$H$15,IF(OR(J1877=$J$4,J1877=$J$5),$J$5,$J$4),TRUE,IF(OR(J1877=$J$7,J1877=$J$6),$J$7,$J$6))</f>
        <v>Do nothing</v>
      </c>
      <c r="K1878" t="str">
        <f t="shared" si="410"/>
        <v>Null</v>
      </c>
      <c r="L1878" t="str">
        <f t="shared" si="411"/>
        <v>Null</v>
      </c>
      <c r="M1878" s="7">
        <f t="shared" si="399"/>
        <v>0</v>
      </c>
      <c r="N1878" s="7">
        <f t="shared" si="400"/>
        <v>0</v>
      </c>
      <c r="O1878" s="10">
        <f t="shared" si="401"/>
        <v>0</v>
      </c>
      <c r="P1878" s="4">
        <f t="shared" si="412"/>
        <v>105.30916633333322</v>
      </c>
      <c r="Q1878" s="19">
        <f t="shared" si="402"/>
        <v>105.30916633333322</v>
      </c>
      <c r="R1878" s="2">
        <f t="shared" si="403"/>
        <v>0</v>
      </c>
      <c r="S1878" s="2">
        <f t="shared" si="404"/>
        <v>0</v>
      </c>
      <c r="T1878" s="19">
        <f t="shared" si="405"/>
        <v>105.30916633333322</v>
      </c>
      <c r="U1878" s="19">
        <f t="shared" si="413"/>
        <v>0</v>
      </c>
      <c r="V1878">
        <f t="shared" si="406"/>
        <v>2017</v>
      </c>
    </row>
    <row r="1879" spans="1:22" x14ac:dyDescent="0.25">
      <c r="A1879" s="5">
        <v>1877</v>
      </c>
      <c r="B1879" s="1">
        <v>42986</v>
      </c>
      <c r="C1879" s="2">
        <v>199.03260800000001</v>
      </c>
      <c r="D1879" s="2">
        <v>137.223907</v>
      </c>
      <c r="E1879" s="9">
        <f t="shared" si="407"/>
        <v>13.987378563269971</v>
      </c>
      <c r="F1879" s="2">
        <f t="array" ref="F1879:G1879">LINEST(C1779:C1878,D1779:D1878)</f>
        <v>-6.9048461648799089E-2</v>
      </c>
      <c r="G1879" s="2">
        <v>194.5203291165179</v>
      </c>
      <c r="H1879" s="2">
        <f t="shared" si="408"/>
        <v>185.04522943673004</v>
      </c>
      <c r="I1879" s="4">
        <f t="shared" si="409"/>
        <v>2.4740043172515378</v>
      </c>
      <c r="J1879" t="str">
        <f>_xlfn.IFS(I1879&gt;Backtesting!$H$15,IF(OR(J1878=$J$3,J1878=$J$5),$J$5,$J$3),I1879&lt;-Backtesting!$H$15,IF(OR(J1878=$J$4,J1878=$J$5),$J$5,$J$4),TRUE,IF(OR(J1878=$J$7,J1878=$J$6),$J$7,$J$6))</f>
        <v>Short KBANK Long SCB</v>
      </c>
      <c r="K1879" t="str">
        <f t="shared" si="410"/>
        <v>SCB</v>
      </c>
      <c r="L1879" t="str">
        <f t="shared" si="411"/>
        <v>KBANK</v>
      </c>
      <c r="M1879" s="7">
        <f t="shared" si="399"/>
        <v>199.03260800000001</v>
      </c>
      <c r="N1879" s="7">
        <f t="shared" si="400"/>
        <v>-137.223907</v>
      </c>
      <c r="O1879" s="10">
        <f t="shared" si="401"/>
        <v>61.808701000000013</v>
      </c>
      <c r="P1879" s="4">
        <f t="shared" si="412"/>
        <v>105.30916633333322</v>
      </c>
      <c r="Q1879" s="19">
        <f t="shared" si="402"/>
        <v>167.11786733333324</v>
      </c>
      <c r="R1879" s="2">
        <f t="shared" si="403"/>
        <v>137.223907</v>
      </c>
      <c r="S1879" s="2">
        <f t="shared" si="404"/>
        <v>-199.03260800000001</v>
      </c>
      <c r="T1879" s="19">
        <f t="shared" si="405"/>
        <v>105.3091663333332</v>
      </c>
      <c r="U1879" s="19">
        <f t="shared" si="413"/>
        <v>-2.2204460492503131E-16</v>
      </c>
      <c r="V1879">
        <f t="shared" si="406"/>
        <v>2017</v>
      </c>
    </row>
    <row r="1880" spans="1:22" x14ac:dyDescent="0.25">
      <c r="A1880" s="5">
        <v>1878</v>
      </c>
      <c r="B1880" s="1">
        <v>42989</v>
      </c>
      <c r="C1880" s="2">
        <v>203.81706199999999</v>
      </c>
      <c r="D1880" s="2">
        <v>138.144882</v>
      </c>
      <c r="E1880" s="9">
        <f t="shared" si="407"/>
        <v>18.707316127106679</v>
      </c>
      <c r="F1880" s="2">
        <f t="array" ref="F1880:G1880">LINEST(C1780:C1879,D1780:D1879)</f>
        <v>-9.0544093793916286E-2</v>
      </c>
      <c r="G1880" s="2">
        <v>197.61794902585081</v>
      </c>
      <c r="H1880" s="2">
        <f t="shared" si="408"/>
        <v>185.10974587289331</v>
      </c>
      <c r="I1880" s="4">
        <f t="shared" si="409"/>
        <v>3.4227093889824705</v>
      </c>
      <c r="J1880" t="str">
        <f>_xlfn.IFS(I1880&gt;Backtesting!$H$15,IF(OR(J1879=$J$3,J1879=$J$5),$J$5,$J$3),I1880&lt;-Backtesting!$H$15,IF(OR(J1879=$J$4,J1879=$J$5),$J$5,$J$4),TRUE,IF(OR(J1879=$J$7,J1879=$J$6),$J$7,$J$6))</f>
        <v>Hold position</v>
      </c>
      <c r="K1880" t="str">
        <f t="shared" si="410"/>
        <v>SCB</v>
      </c>
      <c r="L1880" t="str">
        <f t="shared" si="411"/>
        <v>KBANK</v>
      </c>
      <c r="M1880" s="7">
        <f t="shared" si="399"/>
        <v>0</v>
      </c>
      <c r="N1880" s="7">
        <f t="shared" si="400"/>
        <v>0</v>
      </c>
      <c r="O1880" s="10">
        <f t="shared" si="401"/>
        <v>0</v>
      </c>
      <c r="P1880" s="4">
        <f t="shared" si="412"/>
        <v>167.11786733333324</v>
      </c>
      <c r="Q1880" s="19">
        <f t="shared" si="402"/>
        <v>167.11786733333324</v>
      </c>
      <c r="R1880" s="2">
        <f t="shared" si="403"/>
        <v>138.144882</v>
      </c>
      <c r="S1880" s="2">
        <f t="shared" si="404"/>
        <v>-203.81706199999999</v>
      </c>
      <c r="T1880" s="19">
        <f t="shared" si="405"/>
        <v>101.44568733333321</v>
      </c>
      <c r="U1880" s="19">
        <f t="shared" si="413"/>
        <v>-3.7376909950143457E-2</v>
      </c>
      <c r="V1880">
        <f t="shared" si="406"/>
        <v>2017</v>
      </c>
    </row>
    <row r="1881" spans="1:22" x14ac:dyDescent="0.25">
      <c r="A1881" s="5">
        <v>1879</v>
      </c>
      <c r="B1881" s="1">
        <v>42990</v>
      </c>
      <c r="C1881" s="2">
        <v>202.37837200000001</v>
      </c>
      <c r="D1881" s="2">
        <v>139.52630600000001</v>
      </c>
      <c r="E1881" s="9">
        <f t="shared" si="407"/>
        <v>17.24121534832156</v>
      </c>
      <c r="F1881" s="2">
        <f t="array" ref="F1881:G1881">LINEST(C1781:C1880,D1781:D1880)</f>
        <v>-0.1059105410330841</v>
      </c>
      <c r="G1881" s="2">
        <v>199.9144632084861</v>
      </c>
      <c r="H1881" s="2">
        <f t="shared" si="408"/>
        <v>185.13715665167845</v>
      </c>
      <c r="I1881" s="4">
        <f t="shared" si="409"/>
        <v>2.9134763077514827</v>
      </c>
      <c r="J1881" t="str">
        <f>_xlfn.IFS(I1881&gt;Backtesting!$H$15,IF(OR(J1880=$J$3,J1880=$J$5),$J$5,$J$3),I1881&lt;-Backtesting!$H$15,IF(OR(J1880=$J$4,J1880=$J$5),$J$5,$J$4),TRUE,IF(OR(J1880=$J$7,J1880=$J$6),$J$7,$J$6))</f>
        <v>Hold position</v>
      </c>
      <c r="K1881" t="str">
        <f t="shared" si="410"/>
        <v>SCB</v>
      </c>
      <c r="L1881" t="str">
        <f t="shared" si="411"/>
        <v>KBANK</v>
      </c>
      <c r="M1881" s="7">
        <f t="shared" si="399"/>
        <v>0</v>
      </c>
      <c r="N1881" s="7">
        <f t="shared" si="400"/>
        <v>0</v>
      </c>
      <c r="O1881" s="10">
        <f t="shared" si="401"/>
        <v>0</v>
      </c>
      <c r="P1881" s="4">
        <f t="shared" si="412"/>
        <v>167.11786733333324</v>
      </c>
      <c r="Q1881" s="19">
        <f t="shared" si="402"/>
        <v>167.11786733333324</v>
      </c>
      <c r="R1881" s="2">
        <f t="shared" si="403"/>
        <v>139.52630600000001</v>
      </c>
      <c r="S1881" s="2">
        <f t="shared" si="404"/>
        <v>-202.37837200000001</v>
      </c>
      <c r="T1881" s="19">
        <f t="shared" si="405"/>
        <v>104.26580133333323</v>
      </c>
      <c r="U1881" s="19">
        <f t="shared" si="413"/>
        <v>2.7419865635418136E-2</v>
      </c>
      <c r="V1881">
        <f t="shared" si="406"/>
        <v>2017</v>
      </c>
    </row>
    <row r="1882" spans="1:22" x14ac:dyDescent="0.25">
      <c r="A1882" s="5">
        <v>1880</v>
      </c>
      <c r="B1882" s="1">
        <v>42991</v>
      </c>
      <c r="C1882" s="2">
        <v>202.37837200000001</v>
      </c>
      <c r="D1882" s="2">
        <v>139.98680100000001</v>
      </c>
      <c r="E1882" s="9">
        <f t="shared" si="407"/>
        <v>17.116774741059089</v>
      </c>
      <c r="F1882" s="2">
        <f t="array" ref="F1882:G1882">LINEST(C1782:C1881,D1782:D1881)</f>
        <v>-0.10039079337473587</v>
      </c>
      <c r="G1882" s="2">
        <v>199.31498327332218</v>
      </c>
      <c r="H1882" s="2">
        <f t="shared" si="408"/>
        <v>185.26159725894092</v>
      </c>
      <c r="I1882" s="4">
        <f t="shared" si="409"/>
        <v>2.7530933810050291</v>
      </c>
      <c r="J1882" t="str">
        <f>_xlfn.IFS(I1882&gt;Backtesting!$H$15,IF(OR(J1881=$J$3,J1881=$J$5),$J$5,$J$3),I1882&lt;-Backtesting!$H$15,IF(OR(J1881=$J$4,J1881=$J$5),$J$5,$J$4),TRUE,IF(OR(J1881=$J$7,J1881=$J$6),$J$7,$J$6))</f>
        <v>Hold position</v>
      </c>
      <c r="K1882" t="str">
        <f t="shared" si="410"/>
        <v>SCB</v>
      </c>
      <c r="L1882" t="str">
        <f t="shared" si="411"/>
        <v>KBANK</v>
      </c>
      <c r="M1882" s="7">
        <f t="shared" si="399"/>
        <v>0</v>
      </c>
      <c r="N1882" s="7">
        <f t="shared" si="400"/>
        <v>0</v>
      </c>
      <c r="O1882" s="10">
        <f t="shared" si="401"/>
        <v>0</v>
      </c>
      <c r="P1882" s="4">
        <f t="shared" si="412"/>
        <v>167.11786733333324</v>
      </c>
      <c r="Q1882" s="19">
        <f t="shared" si="402"/>
        <v>167.11786733333324</v>
      </c>
      <c r="R1882" s="2">
        <f t="shared" si="403"/>
        <v>139.98680100000001</v>
      </c>
      <c r="S1882" s="2">
        <f t="shared" si="404"/>
        <v>-202.37837200000001</v>
      </c>
      <c r="T1882" s="19">
        <f t="shared" si="405"/>
        <v>104.72629633333327</v>
      </c>
      <c r="U1882" s="19">
        <f t="shared" si="413"/>
        <v>4.406824472115667E-3</v>
      </c>
      <c r="V1882">
        <f t="shared" si="406"/>
        <v>2017</v>
      </c>
    </row>
    <row r="1883" spans="1:22" x14ac:dyDescent="0.25">
      <c r="A1883" s="5">
        <v>1881</v>
      </c>
      <c r="B1883" s="1">
        <v>42992</v>
      </c>
      <c r="C1883" s="2">
        <v>209.092331</v>
      </c>
      <c r="D1883" s="2">
        <v>141.368225</v>
      </c>
      <c r="E1883" s="9">
        <f t="shared" si="407"/>
        <v>23.752698656457937</v>
      </c>
      <c r="F1883" s="2">
        <f t="array" ref="F1883:G1883">LINEST(C1783:C1882,D1783:D1882)</f>
        <v>-8.5647996855468006E-2</v>
      </c>
      <c r="G1883" s="2">
        <v>197.44753763380515</v>
      </c>
      <c r="H1883" s="2">
        <f t="shared" si="408"/>
        <v>185.33963234354206</v>
      </c>
      <c r="I1883" s="4">
        <f t="shared" si="409"/>
        <v>3.9562129773759951</v>
      </c>
      <c r="J1883" t="str">
        <f>_xlfn.IFS(I1883&gt;Backtesting!$H$15,IF(OR(J1882=$J$3,J1882=$J$5),$J$5,$J$3),I1883&lt;-Backtesting!$H$15,IF(OR(J1882=$J$4,J1882=$J$5),$J$5,$J$4),TRUE,IF(OR(J1882=$J$7,J1882=$J$6),$J$7,$J$6))</f>
        <v>Hold position</v>
      </c>
      <c r="K1883" t="str">
        <f t="shared" si="410"/>
        <v>SCB</v>
      </c>
      <c r="L1883" t="str">
        <f t="shared" si="411"/>
        <v>KBANK</v>
      </c>
      <c r="M1883" s="7">
        <f t="shared" si="399"/>
        <v>0</v>
      </c>
      <c r="N1883" s="7">
        <f t="shared" si="400"/>
        <v>0</v>
      </c>
      <c r="O1883" s="10">
        <f t="shared" si="401"/>
        <v>0</v>
      </c>
      <c r="P1883" s="4">
        <f t="shared" si="412"/>
        <v>167.11786733333324</v>
      </c>
      <c r="Q1883" s="19">
        <f t="shared" si="402"/>
        <v>167.11786733333324</v>
      </c>
      <c r="R1883" s="2">
        <f t="shared" si="403"/>
        <v>141.368225</v>
      </c>
      <c r="S1883" s="2">
        <f t="shared" si="404"/>
        <v>-209.092331</v>
      </c>
      <c r="T1883" s="19">
        <f t="shared" si="405"/>
        <v>99.393761333333202</v>
      </c>
      <c r="U1883" s="19">
        <f t="shared" si="413"/>
        <v>-5.2260896761296985E-2</v>
      </c>
      <c r="V1883">
        <f t="shared" si="406"/>
        <v>2017</v>
      </c>
    </row>
    <row r="1884" spans="1:22" x14ac:dyDescent="0.25">
      <c r="A1884" s="5">
        <v>1882</v>
      </c>
      <c r="B1884" s="1">
        <v>42993</v>
      </c>
      <c r="C1884" s="2">
        <v>205.25578300000001</v>
      </c>
      <c r="D1884" s="2">
        <v>143.21019000000001</v>
      </c>
      <c r="E1884" s="9">
        <f t="shared" si="407"/>
        <v>19.530881752710116</v>
      </c>
      <c r="F1884" s="2">
        <f t="array" ref="F1884:G1884">LINEST(C1784:C1883,D1784:D1883)</f>
        <v>-3.4918289287747935E-2</v>
      </c>
      <c r="G1884" s="2">
        <v>190.72555609066325</v>
      </c>
      <c r="H1884" s="2">
        <f t="shared" si="408"/>
        <v>185.72490124728989</v>
      </c>
      <c r="I1884" s="4">
        <f t="shared" si="409"/>
        <v>2.8871017922382953</v>
      </c>
      <c r="J1884" t="str">
        <f>_xlfn.IFS(I1884&gt;Backtesting!$H$15,IF(OR(J1883=$J$3,J1883=$J$5),$J$5,$J$3),I1884&lt;-Backtesting!$H$15,IF(OR(J1883=$J$4,J1883=$J$5),$J$5,$J$4),TRUE,IF(OR(J1883=$J$7,J1883=$J$6),$J$7,$J$6))</f>
        <v>Hold position</v>
      </c>
      <c r="K1884" t="str">
        <f t="shared" si="410"/>
        <v>SCB</v>
      </c>
      <c r="L1884" t="str">
        <f t="shared" si="411"/>
        <v>KBANK</v>
      </c>
      <c r="M1884" s="7">
        <f t="shared" si="399"/>
        <v>0</v>
      </c>
      <c r="N1884" s="7">
        <f t="shared" si="400"/>
        <v>0</v>
      </c>
      <c r="O1884" s="10">
        <f t="shared" si="401"/>
        <v>0</v>
      </c>
      <c r="P1884" s="4">
        <f t="shared" si="412"/>
        <v>167.11786733333324</v>
      </c>
      <c r="Q1884" s="19">
        <f t="shared" si="402"/>
        <v>167.11786733333324</v>
      </c>
      <c r="R1884" s="2">
        <f t="shared" si="403"/>
        <v>143.21019000000001</v>
      </c>
      <c r="S1884" s="2">
        <f t="shared" si="404"/>
        <v>-205.25578300000001</v>
      </c>
      <c r="T1884" s="19">
        <f t="shared" si="405"/>
        <v>105.07227433333327</v>
      </c>
      <c r="U1884" s="19">
        <f t="shared" si="413"/>
        <v>5.555909190659504E-2</v>
      </c>
      <c r="V1884">
        <f t="shared" si="406"/>
        <v>2017</v>
      </c>
    </row>
    <row r="1885" spans="1:22" x14ac:dyDescent="0.25">
      <c r="A1885" s="5">
        <v>1883</v>
      </c>
      <c r="B1885" s="1">
        <v>42996</v>
      </c>
      <c r="C1885" s="2">
        <v>205.25578300000001</v>
      </c>
      <c r="D1885" s="2">
        <v>143.67065400000001</v>
      </c>
      <c r="E1885" s="9">
        <f t="shared" si="407"/>
        <v>18.995367987815939</v>
      </c>
      <c r="F1885" s="2">
        <f t="array" ref="F1885:G1885">LINEST(C1785:C1884,D1785:D1884)</f>
        <v>2.512104970714673E-2</v>
      </c>
      <c r="G1885" s="2">
        <v>182.65125737159178</v>
      </c>
      <c r="H1885" s="2">
        <f t="shared" si="408"/>
        <v>186.26041501218407</v>
      </c>
      <c r="I1885" s="4">
        <f t="shared" si="409"/>
        <v>2.6573422410424032</v>
      </c>
      <c r="J1885" t="str">
        <f>_xlfn.IFS(I1885&gt;Backtesting!$H$15,IF(OR(J1884=$J$3,J1884=$J$5),$J$5,$J$3),I1885&lt;-Backtesting!$H$15,IF(OR(J1884=$J$4,J1884=$J$5),$J$5,$J$4),TRUE,IF(OR(J1884=$J$7,J1884=$J$6),$J$7,$J$6))</f>
        <v>Hold position</v>
      </c>
      <c r="K1885" t="str">
        <f t="shared" si="410"/>
        <v>SCB</v>
      </c>
      <c r="L1885" t="str">
        <f t="shared" si="411"/>
        <v>KBANK</v>
      </c>
      <c r="M1885" s="7">
        <f t="shared" si="399"/>
        <v>0</v>
      </c>
      <c r="N1885" s="7">
        <f t="shared" si="400"/>
        <v>0</v>
      </c>
      <c r="O1885" s="10">
        <f t="shared" si="401"/>
        <v>0</v>
      </c>
      <c r="P1885" s="4">
        <f t="shared" si="412"/>
        <v>167.11786733333324</v>
      </c>
      <c r="Q1885" s="19">
        <f t="shared" si="402"/>
        <v>167.11786733333324</v>
      </c>
      <c r="R1885" s="2">
        <f t="shared" si="403"/>
        <v>143.67065400000001</v>
      </c>
      <c r="S1885" s="2">
        <f t="shared" si="404"/>
        <v>-205.25578300000001</v>
      </c>
      <c r="T1885" s="19">
        <f t="shared" si="405"/>
        <v>105.53273833333327</v>
      </c>
      <c r="U1885" s="19">
        <f t="shared" si="413"/>
        <v>4.3727803805654825E-3</v>
      </c>
      <c r="V1885">
        <f t="shared" si="406"/>
        <v>2017</v>
      </c>
    </row>
    <row r="1886" spans="1:22" x14ac:dyDescent="0.25">
      <c r="A1886" s="5">
        <v>1884</v>
      </c>
      <c r="B1886" s="1">
        <v>42997</v>
      </c>
      <c r="C1886" s="2">
        <v>207.174072</v>
      </c>
      <c r="D1886" s="2">
        <v>142.28921500000001</v>
      </c>
      <c r="E1886" s="9">
        <f t="shared" si="407"/>
        <v>20.475743576332064</v>
      </c>
      <c r="F1886" s="2">
        <f t="array" ref="F1886:G1886">LINEST(C1786:C1885,D1786:D1885)</f>
        <v>8.7989522505261972E-2</v>
      </c>
      <c r="G1886" s="2">
        <v>174.17836833816938</v>
      </c>
      <c r="H1886" s="2">
        <f t="shared" si="408"/>
        <v>186.69832842366793</v>
      </c>
      <c r="I1886" s="4">
        <f t="shared" si="409"/>
        <v>2.8078444656554016</v>
      </c>
      <c r="J1886" t="str">
        <f>_xlfn.IFS(I1886&gt;Backtesting!$H$15,IF(OR(J1885=$J$3,J1885=$J$5),$J$5,$J$3),I1886&lt;-Backtesting!$H$15,IF(OR(J1885=$J$4,J1885=$J$5),$J$5,$J$4),TRUE,IF(OR(J1885=$J$7,J1885=$J$6),$J$7,$J$6))</f>
        <v>Hold position</v>
      </c>
      <c r="K1886" t="str">
        <f t="shared" si="410"/>
        <v>SCB</v>
      </c>
      <c r="L1886" t="str">
        <f t="shared" si="411"/>
        <v>KBANK</v>
      </c>
      <c r="M1886" s="7">
        <f t="shared" si="399"/>
        <v>0</v>
      </c>
      <c r="N1886" s="7">
        <f t="shared" si="400"/>
        <v>0</v>
      </c>
      <c r="O1886" s="10">
        <f t="shared" si="401"/>
        <v>0</v>
      </c>
      <c r="P1886" s="4">
        <f t="shared" si="412"/>
        <v>167.11786733333324</v>
      </c>
      <c r="Q1886" s="19">
        <f t="shared" si="402"/>
        <v>167.11786733333324</v>
      </c>
      <c r="R1886" s="2">
        <f t="shared" si="403"/>
        <v>142.28921500000001</v>
      </c>
      <c r="S1886" s="2">
        <f t="shared" si="404"/>
        <v>-207.174072</v>
      </c>
      <c r="T1886" s="19">
        <f t="shared" si="405"/>
        <v>102.23301033333328</v>
      </c>
      <c r="U1886" s="19">
        <f t="shared" si="413"/>
        <v>-3.1766597725935715E-2</v>
      </c>
      <c r="V1886">
        <f t="shared" si="406"/>
        <v>2017</v>
      </c>
    </row>
    <row r="1887" spans="1:22" x14ac:dyDescent="0.25">
      <c r="A1887" s="5">
        <v>1885</v>
      </c>
      <c r="B1887" s="1">
        <v>42998</v>
      </c>
      <c r="C1887" s="2">
        <v>204.29664600000001</v>
      </c>
      <c r="D1887" s="2">
        <v>142.28921500000001</v>
      </c>
      <c r="E1887" s="9">
        <f t="shared" si="407"/>
        <v>17.096889762739096</v>
      </c>
      <c r="F1887" s="2">
        <f t="array" ref="F1887:G1887">LINEST(C1787:C1886,D1787:D1886)</f>
        <v>0.14440549579284537</v>
      </c>
      <c r="G1887" s="2">
        <v>166.65241159921115</v>
      </c>
      <c r="H1887" s="2">
        <f t="shared" si="408"/>
        <v>187.19975623726091</v>
      </c>
      <c r="I1887" s="4">
        <f t="shared" si="409"/>
        <v>2.114619146215047</v>
      </c>
      <c r="J1887" t="str">
        <f>_xlfn.IFS(I1887&gt;Backtesting!$H$15,IF(OR(J1886=$J$3,J1886=$J$5),$J$5,$J$3),I1887&lt;-Backtesting!$H$15,IF(OR(J1886=$J$4,J1886=$J$5),$J$5,$J$4),TRUE,IF(OR(J1886=$J$7,J1886=$J$6),$J$7,$J$6))</f>
        <v>Hold position</v>
      </c>
      <c r="K1887" t="str">
        <f t="shared" si="410"/>
        <v>SCB</v>
      </c>
      <c r="L1887" t="str">
        <f t="shared" si="411"/>
        <v>KBANK</v>
      </c>
      <c r="M1887" s="7">
        <f t="shared" si="399"/>
        <v>0</v>
      </c>
      <c r="N1887" s="7">
        <f t="shared" si="400"/>
        <v>0</v>
      </c>
      <c r="O1887" s="10">
        <f t="shared" si="401"/>
        <v>0</v>
      </c>
      <c r="P1887" s="4">
        <f t="shared" si="412"/>
        <v>167.11786733333324</v>
      </c>
      <c r="Q1887" s="19">
        <f t="shared" si="402"/>
        <v>167.11786733333324</v>
      </c>
      <c r="R1887" s="2">
        <f t="shared" si="403"/>
        <v>142.28921500000001</v>
      </c>
      <c r="S1887" s="2">
        <f t="shared" si="404"/>
        <v>-204.29664600000001</v>
      </c>
      <c r="T1887" s="19">
        <f t="shared" si="405"/>
        <v>105.11043633333327</v>
      </c>
      <c r="U1887" s="19">
        <f t="shared" si="413"/>
        <v>2.7756949025405285E-2</v>
      </c>
      <c r="V1887">
        <f t="shared" si="406"/>
        <v>2017</v>
      </c>
    </row>
    <row r="1888" spans="1:22" x14ac:dyDescent="0.25">
      <c r="A1888" s="5">
        <v>1886</v>
      </c>
      <c r="B1888" s="1">
        <v>42999</v>
      </c>
      <c r="C1888" s="2">
        <v>201.41923499999999</v>
      </c>
      <c r="D1888" s="2">
        <v>141.368225</v>
      </c>
      <c r="E1888" s="9">
        <f t="shared" si="407"/>
        <v>13.933315862311673</v>
      </c>
      <c r="F1888" s="2">
        <f t="array" ref="F1888:G1888">LINEST(C1788:C1887,D1788:D1887)</f>
        <v>0.19836465350143956</v>
      </c>
      <c r="G1888" s="2">
        <v>159.44346016944976</v>
      </c>
      <c r="H1888" s="2">
        <f t="shared" si="408"/>
        <v>187.48591913768831</v>
      </c>
      <c r="I1888" s="4">
        <f t="shared" si="409"/>
        <v>1.5238192233080396</v>
      </c>
      <c r="J1888" t="str">
        <f>_xlfn.IFS(I1888&gt;Backtesting!$H$15,IF(OR(J1887=$J$3,J1887=$J$5),$J$5,$J$3),I1888&lt;-Backtesting!$H$15,IF(OR(J1887=$J$4,J1887=$J$5),$J$5,$J$4),TRUE,IF(OR(J1887=$J$7,J1887=$J$6),$J$7,$J$6))</f>
        <v>Close position</v>
      </c>
      <c r="K1888" t="str">
        <f t="shared" si="410"/>
        <v>Null</v>
      </c>
      <c r="L1888" t="str">
        <f t="shared" si="411"/>
        <v>Null</v>
      </c>
      <c r="M1888" s="7">
        <f t="shared" si="399"/>
        <v>141.368225</v>
      </c>
      <c r="N1888" s="7">
        <f t="shared" si="400"/>
        <v>-201.41923499999999</v>
      </c>
      <c r="O1888" s="10">
        <f t="shared" si="401"/>
        <v>-60.051009999999991</v>
      </c>
      <c r="P1888" s="4">
        <f t="shared" si="412"/>
        <v>167.11786733333324</v>
      </c>
      <c r="Q1888" s="19">
        <f t="shared" si="402"/>
        <v>107.06685733333325</v>
      </c>
      <c r="R1888" s="2">
        <f t="shared" si="403"/>
        <v>0</v>
      </c>
      <c r="S1888" s="2">
        <f t="shared" si="404"/>
        <v>0</v>
      </c>
      <c r="T1888" s="19">
        <f t="shared" si="405"/>
        <v>107.06685733333325</v>
      </c>
      <c r="U1888" s="19">
        <f t="shared" si="413"/>
        <v>1.8441902191509672E-2</v>
      </c>
      <c r="V1888">
        <f t="shared" si="406"/>
        <v>2017</v>
      </c>
    </row>
    <row r="1889" spans="1:22" x14ac:dyDescent="0.25">
      <c r="A1889" s="5">
        <v>1887</v>
      </c>
      <c r="B1889" s="1">
        <v>43000</v>
      </c>
      <c r="C1889" s="2">
        <v>197.582672</v>
      </c>
      <c r="D1889" s="2">
        <v>141.368225</v>
      </c>
      <c r="E1889" s="9">
        <f t="shared" si="407"/>
        <v>9.7183622761868094</v>
      </c>
      <c r="F1889" s="2">
        <f t="array" ref="F1889:G1889">LINEST(C1789:C1888,D1789:D1888)</f>
        <v>0.2462608280298155</v>
      </c>
      <c r="G1889" s="2">
        <v>153.05085357820792</v>
      </c>
      <c r="H1889" s="2">
        <f t="shared" si="408"/>
        <v>187.86430972381319</v>
      </c>
      <c r="I1889" s="4">
        <f t="shared" si="409"/>
        <v>0.77722156525025299</v>
      </c>
      <c r="J1889" t="str">
        <f>_xlfn.IFS(I1889&gt;Backtesting!$H$15,IF(OR(J1888=$J$3,J1888=$J$5),$J$5,$J$3),I1889&lt;-Backtesting!$H$15,IF(OR(J1888=$J$4,J1888=$J$5),$J$5,$J$4),TRUE,IF(OR(J1888=$J$7,J1888=$J$6),$J$7,$J$6))</f>
        <v>Do nothing</v>
      </c>
      <c r="K1889" t="str">
        <f t="shared" si="410"/>
        <v>Null</v>
      </c>
      <c r="L1889" t="str">
        <f t="shared" si="411"/>
        <v>Null</v>
      </c>
      <c r="M1889" s="7">
        <f t="shared" si="399"/>
        <v>0</v>
      </c>
      <c r="N1889" s="7">
        <f t="shared" si="400"/>
        <v>0</v>
      </c>
      <c r="O1889" s="10">
        <f t="shared" si="401"/>
        <v>0</v>
      </c>
      <c r="P1889" s="4">
        <f t="shared" si="412"/>
        <v>107.06685733333325</v>
      </c>
      <c r="Q1889" s="19">
        <f t="shared" si="402"/>
        <v>107.06685733333325</v>
      </c>
      <c r="R1889" s="2">
        <f t="shared" si="403"/>
        <v>0</v>
      </c>
      <c r="S1889" s="2">
        <f t="shared" si="404"/>
        <v>0</v>
      </c>
      <c r="T1889" s="19">
        <f t="shared" si="405"/>
        <v>107.06685733333325</v>
      </c>
      <c r="U1889" s="19">
        <f t="shared" si="413"/>
        <v>0</v>
      </c>
      <c r="V1889">
        <f t="shared" si="406"/>
        <v>2017</v>
      </c>
    </row>
    <row r="1890" spans="1:22" x14ac:dyDescent="0.25">
      <c r="A1890" s="5">
        <v>1888</v>
      </c>
      <c r="B1890" s="1">
        <v>43003</v>
      </c>
      <c r="C1890" s="2">
        <v>200.460083</v>
      </c>
      <c r="D1890" s="2">
        <v>142.28921500000001</v>
      </c>
      <c r="E1890" s="9">
        <f t="shared" si="407"/>
        <v>12.001553538616065</v>
      </c>
      <c r="F1890" s="2">
        <f t="array" ref="F1890:G1890">LINEST(C1790:C1889,D1790:D1889)</f>
        <v>0.28593782981073468</v>
      </c>
      <c r="G1890" s="2">
        <v>147.7726601188109</v>
      </c>
      <c r="H1890" s="2">
        <f t="shared" si="408"/>
        <v>188.45852946138393</v>
      </c>
      <c r="I1890" s="4">
        <f t="shared" si="409"/>
        <v>1.1627545732728635</v>
      </c>
      <c r="J1890" t="str">
        <f>_xlfn.IFS(I1890&gt;Backtesting!$H$15,IF(OR(J1889=$J$3,J1889=$J$5),$J$5,$J$3),I1890&lt;-Backtesting!$H$15,IF(OR(J1889=$J$4,J1889=$J$5),$J$5,$J$4),TRUE,IF(OR(J1889=$J$7,J1889=$J$6),$J$7,$J$6))</f>
        <v>Do nothing</v>
      </c>
      <c r="K1890" t="str">
        <f t="shared" si="410"/>
        <v>Null</v>
      </c>
      <c r="L1890" t="str">
        <f t="shared" si="411"/>
        <v>Null</v>
      </c>
      <c r="M1890" s="7">
        <f t="shared" si="399"/>
        <v>0</v>
      </c>
      <c r="N1890" s="7">
        <f t="shared" si="400"/>
        <v>0</v>
      </c>
      <c r="O1890" s="10">
        <f t="shared" si="401"/>
        <v>0</v>
      </c>
      <c r="P1890" s="4">
        <f t="shared" si="412"/>
        <v>107.06685733333325</v>
      </c>
      <c r="Q1890" s="19">
        <f t="shared" si="402"/>
        <v>107.06685733333325</v>
      </c>
      <c r="R1890" s="2">
        <f t="shared" si="403"/>
        <v>0</v>
      </c>
      <c r="S1890" s="2">
        <f t="shared" si="404"/>
        <v>0</v>
      </c>
      <c r="T1890" s="19">
        <f t="shared" si="405"/>
        <v>107.06685733333325</v>
      </c>
      <c r="U1890" s="19">
        <f t="shared" si="413"/>
        <v>0</v>
      </c>
      <c r="V1890">
        <f t="shared" si="406"/>
        <v>2017</v>
      </c>
    </row>
    <row r="1891" spans="1:22" x14ac:dyDescent="0.25">
      <c r="A1891" s="5">
        <v>1889</v>
      </c>
      <c r="B1891" s="1">
        <v>43004</v>
      </c>
      <c r="C1891" s="2">
        <v>199.500946</v>
      </c>
      <c r="D1891" s="2">
        <v>141.82872</v>
      </c>
      <c r="E1891" s="9">
        <f t="shared" si="407"/>
        <v>10.789096520498333</v>
      </c>
      <c r="F1891" s="2">
        <f t="array" ref="F1891:G1891">LINEST(C1791:C1890,D1791:D1890)</f>
        <v>0.33302704983562786</v>
      </c>
      <c r="G1891" s="2">
        <v>141.47904927593834</v>
      </c>
      <c r="H1891" s="2">
        <f t="shared" si="408"/>
        <v>188.71184947950167</v>
      </c>
      <c r="I1891" s="4">
        <f t="shared" si="409"/>
        <v>0.93027508461482</v>
      </c>
      <c r="J1891" t="str">
        <f>_xlfn.IFS(I1891&gt;Backtesting!$H$15,IF(OR(J1890=$J$3,J1890=$J$5),$J$5,$J$3),I1891&lt;-Backtesting!$H$15,IF(OR(J1890=$J$4,J1890=$J$5),$J$5,$J$4),TRUE,IF(OR(J1890=$J$7,J1890=$J$6),$J$7,$J$6))</f>
        <v>Do nothing</v>
      </c>
      <c r="K1891" t="str">
        <f t="shared" si="410"/>
        <v>Null</v>
      </c>
      <c r="L1891" t="str">
        <f t="shared" si="411"/>
        <v>Null</v>
      </c>
      <c r="M1891" s="7">
        <f t="shared" si="399"/>
        <v>0</v>
      </c>
      <c r="N1891" s="7">
        <f t="shared" si="400"/>
        <v>0</v>
      </c>
      <c r="O1891" s="10">
        <f t="shared" si="401"/>
        <v>0</v>
      </c>
      <c r="P1891" s="4">
        <f t="shared" si="412"/>
        <v>107.06685733333325</v>
      </c>
      <c r="Q1891" s="19">
        <f t="shared" si="402"/>
        <v>107.06685733333325</v>
      </c>
      <c r="R1891" s="2">
        <f t="shared" si="403"/>
        <v>0</v>
      </c>
      <c r="S1891" s="2">
        <f t="shared" si="404"/>
        <v>0</v>
      </c>
      <c r="T1891" s="19">
        <f t="shared" si="405"/>
        <v>107.06685733333325</v>
      </c>
      <c r="U1891" s="19">
        <f t="shared" si="413"/>
        <v>0</v>
      </c>
      <c r="V1891">
        <f t="shared" si="406"/>
        <v>2017</v>
      </c>
    </row>
    <row r="1892" spans="1:22" x14ac:dyDescent="0.25">
      <c r="A1892" s="5">
        <v>1890</v>
      </c>
      <c r="B1892" s="1">
        <v>43005</v>
      </c>
      <c r="C1892" s="2">
        <v>200.460083</v>
      </c>
      <c r="D1892" s="2">
        <v>142.28921500000001</v>
      </c>
      <c r="E1892" s="9">
        <f t="shared" si="407"/>
        <v>11.269034863249601</v>
      </c>
      <c r="F1892" s="2">
        <f t="array" ref="F1892:G1892">LINEST(C1792:C1891,D1792:D1891)</f>
        <v>0.36634948055102257</v>
      </c>
      <c r="G1892" s="2">
        <v>137.06346813348762</v>
      </c>
      <c r="H1892" s="2">
        <f t="shared" si="408"/>
        <v>189.1910481367504</v>
      </c>
      <c r="I1892" s="4">
        <f t="shared" si="409"/>
        <v>0.99721207856119476</v>
      </c>
      <c r="J1892" t="str">
        <f>_xlfn.IFS(I1892&gt;Backtesting!$H$15,IF(OR(J1891=$J$3,J1891=$J$5),$J$5,$J$3),I1892&lt;-Backtesting!$H$15,IF(OR(J1891=$J$4,J1891=$J$5),$J$5,$J$4),TRUE,IF(OR(J1891=$J$7,J1891=$J$6),$J$7,$J$6))</f>
        <v>Do nothing</v>
      </c>
      <c r="K1892" t="str">
        <f t="shared" si="410"/>
        <v>Null</v>
      </c>
      <c r="L1892" t="str">
        <f t="shared" si="411"/>
        <v>Null</v>
      </c>
      <c r="M1892" s="7">
        <f t="shared" si="399"/>
        <v>0</v>
      </c>
      <c r="N1892" s="7">
        <f t="shared" si="400"/>
        <v>0</v>
      </c>
      <c r="O1892" s="10">
        <f t="shared" si="401"/>
        <v>0</v>
      </c>
      <c r="P1892" s="4">
        <f t="shared" si="412"/>
        <v>107.06685733333325</v>
      </c>
      <c r="Q1892" s="19">
        <f t="shared" si="402"/>
        <v>107.06685733333325</v>
      </c>
      <c r="R1892" s="2">
        <f t="shared" si="403"/>
        <v>0</v>
      </c>
      <c r="S1892" s="2">
        <f t="shared" si="404"/>
        <v>0</v>
      </c>
      <c r="T1892" s="19">
        <f t="shared" si="405"/>
        <v>107.06685733333325</v>
      </c>
      <c r="U1892" s="19">
        <f t="shared" si="413"/>
        <v>0</v>
      </c>
      <c r="V1892">
        <f t="shared" si="406"/>
        <v>2017</v>
      </c>
    </row>
    <row r="1893" spans="1:22" x14ac:dyDescent="0.25">
      <c r="A1893" s="5">
        <v>1891</v>
      </c>
      <c r="B1893" s="1">
        <v>43006</v>
      </c>
      <c r="C1893" s="2">
        <v>197.582672</v>
      </c>
      <c r="D1893" s="2">
        <v>141.368225</v>
      </c>
      <c r="E1893" s="9">
        <f t="shared" si="407"/>
        <v>8.4342890785432019</v>
      </c>
      <c r="F1893" s="2">
        <f t="array" ref="F1893:G1893">LINEST(C1793:C1892,D1793:D1892)</f>
        <v>0.40314407181136608</v>
      </c>
      <c r="G1893" s="2">
        <v>132.15662107021146</v>
      </c>
      <c r="H1893" s="2">
        <f t="shared" si="408"/>
        <v>189.1483829214568</v>
      </c>
      <c r="I1893" s="4">
        <f t="shared" si="409"/>
        <v>0.47357606428528704</v>
      </c>
      <c r="J1893" t="str">
        <f>_xlfn.IFS(I1893&gt;Backtesting!$H$15,IF(OR(J1892=$J$3,J1892=$J$5),$J$5,$J$3),I1893&lt;-Backtesting!$H$15,IF(OR(J1892=$J$4,J1892=$J$5),$J$5,$J$4),TRUE,IF(OR(J1892=$J$7,J1892=$J$6),$J$7,$J$6))</f>
        <v>Do nothing</v>
      </c>
      <c r="K1893" t="str">
        <f t="shared" si="410"/>
        <v>Null</v>
      </c>
      <c r="L1893" t="str">
        <f t="shared" si="411"/>
        <v>Null</v>
      </c>
      <c r="M1893" s="7">
        <f t="shared" si="399"/>
        <v>0</v>
      </c>
      <c r="N1893" s="7">
        <f t="shared" si="400"/>
        <v>0</v>
      </c>
      <c r="O1893" s="10">
        <f t="shared" si="401"/>
        <v>0</v>
      </c>
      <c r="P1893" s="4">
        <f t="shared" si="412"/>
        <v>107.06685733333325</v>
      </c>
      <c r="Q1893" s="19">
        <f t="shared" si="402"/>
        <v>107.06685733333325</v>
      </c>
      <c r="R1893" s="2">
        <f t="shared" si="403"/>
        <v>0</v>
      </c>
      <c r="S1893" s="2">
        <f t="shared" si="404"/>
        <v>0</v>
      </c>
      <c r="T1893" s="19">
        <f t="shared" si="405"/>
        <v>107.06685733333325</v>
      </c>
      <c r="U1893" s="19">
        <f t="shared" si="413"/>
        <v>0</v>
      </c>
      <c r="V1893">
        <f t="shared" si="406"/>
        <v>2017</v>
      </c>
    </row>
    <row r="1894" spans="1:22" x14ac:dyDescent="0.25">
      <c r="A1894" s="5">
        <v>1892</v>
      </c>
      <c r="B1894" s="1">
        <v>43007</v>
      </c>
      <c r="C1894" s="2">
        <v>198.541809</v>
      </c>
      <c r="D1894" s="2">
        <v>140.90777600000001</v>
      </c>
      <c r="E1894" s="9">
        <f t="shared" si="407"/>
        <v>9.3835316413521923</v>
      </c>
      <c r="F1894" s="2">
        <f t="array" ref="F1894:G1894">LINEST(C1794:C1893,D1794:D1893)</f>
        <v>0.42904762627807691</v>
      </c>
      <c r="G1894" s="2">
        <v>128.70213054172484</v>
      </c>
      <c r="H1894" s="2">
        <f t="shared" si="408"/>
        <v>189.15827735864781</v>
      </c>
      <c r="I1894" s="4">
        <f t="shared" si="409"/>
        <v>0.63146008313735724</v>
      </c>
      <c r="J1894" t="str">
        <f>_xlfn.IFS(I1894&gt;Backtesting!$H$15,IF(OR(J1893=$J$3,J1893=$J$5),$J$5,$J$3),I1894&lt;-Backtesting!$H$15,IF(OR(J1893=$J$4,J1893=$J$5),$J$5,$J$4),TRUE,IF(OR(J1893=$J$7,J1893=$J$6),$J$7,$J$6))</f>
        <v>Do nothing</v>
      </c>
      <c r="K1894" t="str">
        <f t="shared" si="410"/>
        <v>Null</v>
      </c>
      <c r="L1894" t="str">
        <f t="shared" si="411"/>
        <v>Null</v>
      </c>
      <c r="M1894" s="7">
        <f t="shared" si="399"/>
        <v>0</v>
      </c>
      <c r="N1894" s="7">
        <f t="shared" si="400"/>
        <v>0</v>
      </c>
      <c r="O1894" s="10">
        <f t="shared" si="401"/>
        <v>0</v>
      </c>
      <c r="P1894" s="4">
        <f t="shared" si="412"/>
        <v>107.06685733333325</v>
      </c>
      <c r="Q1894" s="19">
        <f t="shared" si="402"/>
        <v>107.06685733333325</v>
      </c>
      <c r="R1894" s="2">
        <f t="shared" si="403"/>
        <v>0</v>
      </c>
      <c r="S1894" s="2">
        <f t="shared" si="404"/>
        <v>0</v>
      </c>
      <c r="T1894" s="19">
        <f t="shared" si="405"/>
        <v>107.06685733333325</v>
      </c>
      <c r="U1894" s="19">
        <f t="shared" si="413"/>
        <v>0</v>
      </c>
      <c r="V1894">
        <f t="shared" si="406"/>
        <v>2017</v>
      </c>
    </row>
    <row r="1895" spans="1:22" x14ac:dyDescent="0.25">
      <c r="A1895" s="5">
        <v>1893</v>
      </c>
      <c r="B1895" s="1">
        <v>43010</v>
      </c>
      <c r="C1895" s="2">
        <v>199.500946</v>
      </c>
      <c r="D1895" s="2">
        <v>142.74970999999999</v>
      </c>
      <c r="E1895" s="9">
        <f t="shared" si="407"/>
        <v>9.2751990155867929</v>
      </c>
      <c r="F1895" s="2">
        <f t="array" ref="F1895:G1895">LINEST(C1795:C1894,D1795:D1894)</f>
        <v>0.45843577503940386</v>
      </c>
      <c r="G1895" s="2">
        <v>124.78417304391306</v>
      </c>
      <c r="H1895" s="2">
        <f t="shared" si="408"/>
        <v>190.22574698441321</v>
      </c>
      <c r="I1895" s="4">
        <f t="shared" si="409"/>
        <v>0.59819681523372226</v>
      </c>
      <c r="J1895" t="str">
        <f>_xlfn.IFS(I1895&gt;Backtesting!$H$15,IF(OR(J1894=$J$3,J1894=$J$5),$J$5,$J$3),I1895&lt;-Backtesting!$H$15,IF(OR(J1894=$J$4,J1894=$J$5),$J$5,$J$4),TRUE,IF(OR(J1894=$J$7,J1894=$J$6),$J$7,$J$6))</f>
        <v>Do nothing</v>
      </c>
      <c r="K1895" t="str">
        <f t="shared" si="410"/>
        <v>Null</v>
      </c>
      <c r="L1895" t="str">
        <f t="shared" si="411"/>
        <v>Null</v>
      </c>
      <c r="M1895" s="7">
        <f t="shared" si="399"/>
        <v>0</v>
      </c>
      <c r="N1895" s="7">
        <f t="shared" si="400"/>
        <v>0</v>
      </c>
      <c r="O1895" s="10">
        <f t="shared" si="401"/>
        <v>0</v>
      </c>
      <c r="P1895" s="4">
        <f t="shared" si="412"/>
        <v>107.06685733333325</v>
      </c>
      <c r="Q1895" s="19">
        <f t="shared" si="402"/>
        <v>107.06685733333325</v>
      </c>
      <c r="R1895" s="2">
        <f t="shared" si="403"/>
        <v>0</v>
      </c>
      <c r="S1895" s="2">
        <f t="shared" si="404"/>
        <v>0</v>
      </c>
      <c r="T1895" s="19">
        <f t="shared" si="405"/>
        <v>107.06685733333325</v>
      </c>
      <c r="U1895" s="19">
        <f t="shared" si="413"/>
        <v>0</v>
      </c>
      <c r="V1895">
        <f t="shared" si="406"/>
        <v>2017</v>
      </c>
    </row>
    <row r="1896" spans="1:22" x14ac:dyDescent="0.25">
      <c r="A1896" s="5">
        <v>1894</v>
      </c>
      <c r="B1896" s="1">
        <v>43011</v>
      </c>
      <c r="C1896" s="2">
        <v>198.541809</v>
      </c>
      <c r="D1896" s="2">
        <v>141.82872</v>
      </c>
      <c r="E1896" s="9">
        <f t="shared" si="407"/>
        <v>8.4792365136481749</v>
      </c>
      <c r="F1896" s="2">
        <f t="array" ref="F1896:G1896">LINEST(C1796:C1895,D1796:D1895)</f>
        <v>0.49275319360666942</v>
      </c>
      <c r="G1896" s="2">
        <v>120.1760177612057</v>
      </c>
      <c r="H1896" s="2">
        <f t="shared" si="408"/>
        <v>190.06257248635183</v>
      </c>
      <c r="I1896" s="4">
        <f t="shared" si="409"/>
        <v>0.44411132292952094</v>
      </c>
      <c r="J1896" t="str">
        <f>_xlfn.IFS(I1896&gt;Backtesting!$H$15,IF(OR(J1895=$J$3,J1895=$J$5),$J$5,$J$3),I1896&lt;-Backtesting!$H$15,IF(OR(J1895=$J$4,J1895=$J$5),$J$5,$J$4),TRUE,IF(OR(J1895=$J$7,J1895=$J$6),$J$7,$J$6))</f>
        <v>Do nothing</v>
      </c>
      <c r="K1896" t="str">
        <f t="shared" si="410"/>
        <v>Null</v>
      </c>
      <c r="L1896" t="str">
        <f t="shared" si="411"/>
        <v>Null</v>
      </c>
      <c r="M1896" s="7">
        <f t="shared" si="399"/>
        <v>0</v>
      </c>
      <c r="N1896" s="7">
        <f t="shared" si="400"/>
        <v>0</v>
      </c>
      <c r="O1896" s="10">
        <f t="shared" si="401"/>
        <v>0</v>
      </c>
      <c r="P1896" s="4">
        <f t="shared" si="412"/>
        <v>107.06685733333325</v>
      </c>
      <c r="Q1896" s="19">
        <f t="shared" si="402"/>
        <v>107.06685733333325</v>
      </c>
      <c r="R1896" s="2">
        <f t="shared" si="403"/>
        <v>0</v>
      </c>
      <c r="S1896" s="2">
        <f t="shared" si="404"/>
        <v>0</v>
      </c>
      <c r="T1896" s="19">
        <f t="shared" si="405"/>
        <v>107.06685733333325</v>
      </c>
      <c r="U1896" s="19">
        <f t="shared" si="413"/>
        <v>0</v>
      </c>
      <c r="V1896">
        <f t="shared" si="406"/>
        <v>2017</v>
      </c>
    </row>
    <row r="1897" spans="1:22" x14ac:dyDescent="0.25">
      <c r="A1897" s="5">
        <v>1895</v>
      </c>
      <c r="B1897" s="1">
        <v>43012</v>
      </c>
      <c r="C1897" s="2">
        <v>198.541809</v>
      </c>
      <c r="D1897" s="2">
        <v>140.90777600000001</v>
      </c>
      <c r="E1897" s="9">
        <f t="shared" si="407"/>
        <v>8.680589782603704</v>
      </c>
      <c r="F1897" s="2">
        <f t="array" ref="F1897:G1897">LINEST(C1797:C1896,D1797:D1896)</f>
        <v>0.52650693048505648</v>
      </c>
      <c r="G1897" s="2">
        <v>115.67229859416038</v>
      </c>
      <c r="H1897" s="2">
        <f t="shared" si="408"/>
        <v>189.8612192173963</v>
      </c>
      <c r="I1897" s="4">
        <f t="shared" si="409"/>
        <v>0.46691477984248142</v>
      </c>
      <c r="J1897" t="str">
        <f>_xlfn.IFS(I1897&gt;Backtesting!$H$15,IF(OR(J1896=$J$3,J1896=$J$5),$J$5,$J$3),I1897&lt;-Backtesting!$H$15,IF(OR(J1896=$J$4,J1896=$J$5),$J$5,$J$4),TRUE,IF(OR(J1896=$J$7,J1896=$J$6),$J$7,$J$6))</f>
        <v>Do nothing</v>
      </c>
      <c r="K1897" t="str">
        <f t="shared" si="410"/>
        <v>Null</v>
      </c>
      <c r="L1897" t="str">
        <f t="shared" si="411"/>
        <v>Null</v>
      </c>
      <c r="M1897" s="7">
        <f t="shared" si="399"/>
        <v>0</v>
      </c>
      <c r="N1897" s="7">
        <f t="shared" si="400"/>
        <v>0</v>
      </c>
      <c r="O1897" s="10">
        <f t="shared" si="401"/>
        <v>0</v>
      </c>
      <c r="P1897" s="4">
        <f t="shared" si="412"/>
        <v>107.06685733333325</v>
      </c>
      <c r="Q1897" s="19">
        <f t="shared" si="402"/>
        <v>107.06685733333325</v>
      </c>
      <c r="R1897" s="2">
        <f t="shared" si="403"/>
        <v>0</v>
      </c>
      <c r="S1897" s="2">
        <f t="shared" si="404"/>
        <v>0</v>
      </c>
      <c r="T1897" s="19">
        <f t="shared" si="405"/>
        <v>107.06685733333325</v>
      </c>
      <c r="U1897" s="19">
        <f t="shared" si="413"/>
        <v>0</v>
      </c>
      <c r="V1897">
        <f t="shared" si="406"/>
        <v>2017</v>
      </c>
    </row>
    <row r="1898" spans="1:22" x14ac:dyDescent="0.25">
      <c r="A1898" s="5">
        <v>1896</v>
      </c>
      <c r="B1898" s="1">
        <v>43013</v>
      </c>
      <c r="C1898" s="2">
        <v>199.500946</v>
      </c>
      <c r="D1898" s="2">
        <v>139.98680100000001</v>
      </c>
      <c r="E1898" s="9">
        <f t="shared" si="407"/>
        <v>9.9216081364982074</v>
      </c>
      <c r="F1898" s="2">
        <f t="array" ref="F1898:G1898">LINEST(C1798:C1897,D1798:D1897)</f>
        <v>0.54873214334356424</v>
      </c>
      <c r="G1898" s="2">
        <v>112.76408051096277</v>
      </c>
      <c r="H1898" s="2">
        <f t="shared" si="408"/>
        <v>189.57933786350179</v>
      </c>
      <c r="I1898" s="4">
        <f t="shared" si="409"/>
        <v>0.67817310171325196</v>
      </c>
      <c r="J1898" t="str">
        <f>_xlfn.IFS(I1898&gt;Backtesting!$H$15,IF(OR(J1897=$J$3,J1897=$J$5),$J$5,$J$3),I1898&lt;-Backtesting!$H$15,IF(OR(J1897=$J$4,J1897=$J$5),$J$5,$J$4),TRUE,IF(OR(J1897=$J$7,J1897=$J$6),$J$7,$J$6))</f>
        <v>Do nothing</v>
      </c>
      <c r="K1898" t="str">
        <f t="shared" si="410"/>
        <v>Null</v>
      </c>
      <c r="L1898" t="str">
        <f t="shared" si="411"/>
        <v>Null</v>
      </c>
      <c r="M1898" s="7">
        <f t="shared" si="399"/>
        <v>0</v>
      </c>
      <c r="N1898" s="7">
        <f t="shared" si="400"/>
        <v>0</v>
      </c>
      <c r="O1898" s="10">
        <f t="shared" si="401"/>
        <v>0</v>
      </c>
      <c r="P1898" s="4">
        <f t="shared" si="412"/>
        <v>107.06685733333325</v>
      </c>
      <c r="Q1898" s="19">
        <f t="shared" si="402"/>
        <v>107.06685733333325</v>
      </c>
      <c r="R1898" s="2">
        <f t="shared" si="403"/>
        <v>0</v>
      </c>
      <c r="S1898" s="2">
        <f t="shared" si="404"/>
        <v>0</v>
      </c>
      <c r="T1898" s="19">
        <f t="shared" si="405"/>
        <v>107.06685733333325</v>
      </c>
      <c r="U1898" s="19">
        <f t="shared" si="413"/>
        <v>0</v>
      </c>
      <c r="V1898">
        <f t="shared" si="406"/>
        <v>2017</v>
      </c>
    </row>
    <row r="1899" spans="1:22" x14ac:dyDescent="0.25">
      <c r="A1899" s="5">
        <v>1897</v>
      </c>
      <c r="B1899" s="1">
        <v>43014</v>
      </c>
      <c r="C1899" s="2">
        <v>198.541809</v>
      </c>
      <c r="D1899" s="2">
        <v>139.065842</v>
      </c>
      <c r="E1899" s="9">
        <f t="shared" si="407"/>
        <v>9.2471482935476388</v>
      </c>
      <c r="F1899" s="2">
        <f t="array" ref="F1899:G1899">LINEST(C1799:C1898,D1799:D1898)</f>
        <v>0.55638794453452844</v>
      </c>
      <c r="G1899" s="2">
        <v>111.92010272110888</v>
      </c>
      <c r="H1899" s="2">
        <f t="shared" si="408"/>
        <v>189.29466070645236</v>
      </c>
      <c r="I1899" s="4">
        <f t="shared" si="409"/>
        <v>0.54082492875820209</v>
      </c>
      <c r="J1899" t="str">
        <f>_xlfn.IFS(I1899&gt;Backtesting!$H$15,IF(OR(J1898=$J$3,J1898=$J$5),$J$5,$J$3),I1899&lt;-Backtesting!$H$15,IF(OR(J1898=$J$4,J1898=$J$5),$J$5,$J$4),TRUE,IF(OR(J1898=$J$7,J1898=$J$6),$J$7,$J$6))</f>
        <v>Do nothing</v>
      </c>
      <c r="K1899" t="str">
        <f t="shared" si="410"/>
        <v>Null</v>
      </c>
      <c r="L1899" t="str">
        <f t="shared" si="411"/>
        <v>Null</v>
      </c>
      <c r="M1899" s="7">
        <f t="shared" si="399"/>
        <v>0</v>
      </c>
      <c r="N1899" s="7">
        <f t="shared" si="400"/>
        <v>0</v>
      </c>
      <c r="O1899" s="10">
        <f t="shared" si="401"/>
        <v>0</v>
      </c>
      <c r="P1899" s="4">
        <f t="shared" si="412"/>
        <v>107.06685733333325</v>
      </c>
      <c r="Q1899" s="19">
        <f t="shared" si="402"/>
        <v>107.06685733333325</v>
      </c>
      <c r="R1899" s="2">
        <f t="shared" si="403"/>
        <v>0</v>
      </c>
      <c r="S1899" s="2">
        <f t="shared" si="404"/>
        <v>0</v>
      </c>
      <c r="T1899" s="19">
        <f t="shared" si="405"/>
        <v>107.06685733333325</v>
      </c>
      <c r="U1899" s="19">
        <f t="shared" si="413"/>
        <v>0</v>
      </c>
      <c r="V1899">
        <f t="shared" si="406"/>
        <v>2017</v>
      </c>
    </row>
    <row r="1900" spans="1:22" x14ac:dyDescent="0.25">
      <c r="A1900" s="5">
        <v>1898</v>
      </c>
      <c r="B1900" s="1">
        <v>43017</v>
      </c>
      <c r="C1900" s="2">
        <v>198.541809</v>
      </c>
      <c r="D1900" s="2">
        <v>138.60536200000001</v>
      </c>
      <c r="E1900" s="9">
        <f t="shared" si="407"/>
        <v>9.2743474066238321</v>
      </c>
      <c r="F1900" s="2">
        <f t="array" ref="F1900:G1900">LINEST(C1800:C1899,D1800:D1899)</f>
        <v>0.54803664043178801</v>
      </c>
      <c r="G1900" s="2">
        <v>113.30664465706435</v>
      </c>
      <c r="H1900" s="2">
        <f t="shared" si="408"/>
        <v>189.26746159337617</v>
      </c>
      <c r="I1900" s="4">
        <f t="shared" si="409"/>
        <v>0.53094502165047719</v>
      </c>
      <c r="J1900" t="str">
        <f>_xlfn.IFS(I1900&gt;Backtesting!$H$15,IF(OR(J1899=$J$3,J1899=$J$5),$J$5,$J$3),I1900&lt;-Backtesting!$H$15,IF(OR(J1899=$J$4,J1899=$J$5),$J$5,$J$4),TRUE,IF(OR(J1899=$J$7,J1899=$J$6),$J$7,$J$6))</f>
        <v>Do nothing</v>
      </c>
      <c r="K1900" t="str">
        <f t="shared" si="410"/>
        <v>Null</v>
      </c>
      <c r="L1900" t="str">
        <f t="shared" si="411"/>
        <v>Null</v>
      </c>
      <c r="M1900" s="7">
        <f t="shared" si="399"/>
        <v>0</v>
      </c>
      <c r="N1900" s="7">
        <f t="shared" si="400"/>
        <v>0</v>
      </c>
      <c r="O1900" s="10">
        <f t="shared" si="401"/>
        <v>0</v>
      </c>
      <c r="P1900" s="4">
        <f t="shared" si="412"/>
        <v>107.06685733333325</v>
      </c>
      <c r="Q1900" s="19">
        <f t="shared" si="402"/>
        <v>107.06685733333325</v>
      </c>
      <c r="R1900" s="2">
        <f t="shared" si="403"/>
        <v>0</v>
      </c>
      <c r="S1900" s="2">
        <f t="shared" si="404"/>
        <v>0</v>
      </c>
      <c r="T1900" s="19">
        <f t="shared" si="405"/>
        <v>107.06685733333325</v>
      </c>
      <c r="U1900" s="19">
        <f t="shared" si="413"/>
        <v>0</v>
      </c>
      <c r="V1900">
        <f t="shared" si="406"/>
        <v>2017</v>
      </c>
    </row>
    <row r="1901" spans="1:22" x14ac:dyDescent="0.25">
      <c r="A1901" s="5">
        <v>1899</v>
      </c>
      <c r="B1901" s="1">
        <v>43018</v>
      </c>
      <c r="C1901" s="2">
        <v>203.33750900000001</v>
      </c>
      <c r="D1901" s="2">
        <v>138.144882</v>
      </c>
      <c r="E1901" s="9">
        <f t="shared" si="407"/>
        <v>14.107160578904768</v>
      </c>
      <c r="F1901" s="2">
        <f t="array" ref="F1901:G1901">LINEST(C1801:C1900,D1801:D1900)</f>
        <v>0.54778313333989925</v>
      </c>
      <c r="G1901" s="2">
        <v>113.55691210426458</v>
      </c>
      <c r="H1901" s="2">
        <f t="shared" si="408"/>
        <v>189.23034842109524</v>
      </c>
      <c r="I1901" s="4">
        <f t="shared" si="409"/>
        <v>1.4042763996401728</v>
      </c>
      <c r="J1901" t="str">
        <f>_xlfn.IFS(I1901&gt;Backtesting!$H$15,IF(OR(J1900=$J$3,J1900=$J$5),$J$5,$J$3),I1901&lt;-Backtesting!$H$15,IF(OR(J1900=$J$4,J1900=$J$5),$J$5,$J$4),TRUE,IF(OR(J1900=$J$7,J1900=$J$6),$J$7,$J$6))</f>
        <v>Do nothing</v>
      </c>
      <c r="K1901" t="str">
        <f t="shared" si="410"/>
        <v>Null</v>
      </c>
      <c r="L1901" t="str">
        <f t="shared" si="411"/>
        <v>Null</v>
      </c>
      <c r="M1901" s="7">
        <f t="shared" si="399"/>
        <v>0</v>
      </c>
      <c r="N1901" s="7">
        <f t="shared" si="400"/>
        <v>0</v>
      </c>
      <c r="O1901" s="10">
        <f t="shared" si="401"/>
        <v>0</v>
      </c>
      <c r="P1901" s="4">
        <f t="shared" si="412"/>
        <v>107.06685733333325</v>
      </c>
      <c r="Q1901" s="19">
        <f t="shared" si="402"/>
        <v>107.06685733333325</v>
      </c>
      <c r="R1901" s="2">
        <f t="shared" si="403"/>
        <v>0</v>
      </c>
      <c r="S1901" s="2">
        <f t="shared" si="404"/>
        <v>0</v>
      </c>
      <c r="T1901" s="19">
        <f t="shared" si="405"/>
        <v>107.06685733333325</v>
      </c>
      <c r="U1901" s="19">
        <f t="shared" si="413"/>
        <v>0</v>
      </c>
      <c r="V1901">
        <f t="shared" si="406"/>
        <v>2017</v>
      </c>
    </row>
    <row r="1902" spans="1:22" x14ac:dyDescent="0.25">
      <c r="A1902" s="5">
        <v>1900</v>
      </c>
      <c r="B1902" s="1">
        <v>43019</v>
      </c>
      <c r="C1902" s="2">
        <v>208.13320899999999</v>
      </c>
      <c r="D1902" s="2">
        <v>138.60536200000001</v>
      </c>
      <c r="E1902" s="9">
        <f t="shared" si="407"/>
        <v>18.389800217730823</v>
      </c>
      <c r="F1902" s="2">
        <f t="array" ref="F1902:G1902">LINEST(C1802:C1901,D1802:D1901)</f>
        <v>0.53765794186073879</v>
      </c>
      <c r="G1902" s="2">
        <v>115.22113511848653</v>
      </c>
      <c r="H1902" s="2">
        <f t="shared" si="408"/>
        <v>189.74340878226917</v>
      </c>
      <c r="I1902" s="4">
        <f t="shared" si="409"/>
        <v>2.1589458481385821</v>
      </c>
      <c r="J1902" t="str">
        <f>_xlfn.IFS(I1902&gt;Backtesting!$H$15,IF(OR(J1901=$J$3,J1901=$J$5),$J$5,$J$3),I1902&lt;-Backtesting!$H$15,IF(OR(J1901=$J$4,J1901=$J$5),$J$5,$J$4),TRUE,IF(OR(J1901=$J$7,J1901=$J$6),$J$7,$J$6))</f>
        <v>Short KBANK Long SCB</v>
      </c>
      <c r="K1902" t="str">
        <f t="shared" si="410"/>
        <v>SCB</v>
      </c>
      <c r="L1902" t="str">
        <f t="shared" si="411"/>
        <v>KBANK</v>
      </c>
      <c r="M1902" s="7">
        <f t="shared" si="399"/>
        <v>208.13320899999999</v>
      </c>
      <c r="N1902" s="7">
        <f t="shared" si="400"/>
        <v>-138.60536200000001</v>
      </c>
      <c r="O1902" s="10">
        <f t="shared" si="401"/>
        <v>69.52784699999998</v>
      </c>
      <c r="P1902" s="4">
        <f t="shared" si="412"/>
        <v>107.06685733333325</v>
      </c>
      <c r="Q1902" s="19">
        <f t="shared" si="402"/>
        <v>176.59470433333323</v>
      </c>
      <c r="R1902" s="2">
        <f t="shared" si="403"/>
        <v>138.60536200000001</v>
      </c>
      <c r="S1902" s="2">
        <f t="shared" si="404"/>
        <v>-208.13320899999999</v>
      </c>
      <c r="T1902" s="19">
        <f t="shared" si="405"/>
        <v>107.06685733333322</v>
      </c>
      <c r="U1902" s="19">
        <f t="shared" si="413"/>
        <v>-2.2204460492503131E-16</v>
      </c>
      <c r="V1902">
        <f t="shared" si="406"/>
        <v>2017</v>
      </c>
    </row>
    <row r="1903" spans="1:22" x14ac:dyDescent="0.25">
      <c r="A1903" s="5">
        <v>1901</v>
      </c>
      <c r="B1903" s="1">
        <v>43020</v>
      </c>
      <c r="C1903" s="2">
        <v>207.174072</v>
      </c>
      <c r="D1903" s="2">
        <v>139.52630600000001</v>
      </c>
      <c r="E1903" s="9">
        <f t="shared" si="407"/>
        <v>16.643959617827932</v>
      </c>
      <c r="F1903" s="2">
        <f t="array" ref="F1903:G1903">LINEST(C1803:C1902,D1803:D1902)</f>
        <v>0.53726666545630275</v>
      </c>
      <c r="G1903" s="2">
        <v>115.56727921411634</v>
      </c>
      <c r="H1903" s="2">
        <f t="shared" si="408"/>
        <v>190.53011238217206</v>
      </c>
      <c r="I1903" s="4">
        <f t="shared" si="409"/>
        <v>1.7759942980648815</v>
      </c>
      <c r="J1903" t="str">
        <f>_xlfn.IFS(I1903&gt;Backtesting!$H$15,IF(OR(J1902=$J$3,J1902=$J$5),$J$5,$J$3),I1903&lt;-Backtesting!$H$15,IF(OR(J1902=$J$4,J1902=$J$5),$J$5,$J$4),TRUE,IF(OR(J1902=$J$7,J1902=$J$6),$J$7,$J$6))</f>
        <v>Close position</v>
      </c>
      <c r="K1903" t="str">
        <f t="shared" si="410"/>
        <v>Null</v>
      </c>
      <c r="L1903" t="str">
        <f t="shared" si="411"/>
        <v>Null</v>
      </c>
      <c r="M1903" s="7">
        <f t="shared" si="399"/>
        <v>139.52630600000001</v>
      </c>
      <c r="N1903" s="7">
        <f t="shared" si="400"/>
        <v>-207.174072</v>
      </c>
      <c r="O1903" s="10">
        <f t="shared" si="401"/>
        <v>-67.64776599999999</v>
      </c>
      <c r="P1903" s="4">
        <f t="shared" si="412"/>
        <v>176.59470433333323</v>
      </c>
      <c r="Q1903" s="19">
        <f t="shared" si="402"/>
        <v>108.94693833333324</v>
      </c>
      <c r="R1903" s="2">
        <f t="shared" si="403"/>
        <v>0</v>
      </c>
      <c r="S1903" s="2">
        <f t="shared" si="404"/>
        <v>0</v>
      </c>
      <c r="T1903" s="19">
        <f t="shared" si="405"/>
        <v>108.94693833333324</v>
      </c>
      <c r="U1903" s="19">
        <f t="shared" si="413"/>
        <v>1.7407485195297036E-2</v>
      </c>
      <c r="V1903">
        <f t="shared" si="406"/>
        <v>2017</v>
      </c>
    </row>
    <row r="1904" spans="1:22" x14ac:dyDescent="0.25">
      <c r="A1904" s="5">
        <v>1902</v>
      </c>
      <c r="B1904" s="1">
        <v>43024</v>
      </c>
      <c r="C1904" s="2">
        <v>208.13320899999999</v>
      </c>
      <c r="D1904" s="2">
        <v>139.065842</v>
      </c>
      <c r="E1904" s="9">
        <f t="shared" si="407"/>
        <v>17.58530773214207</v>
      </c>
      <c r="F1904" s="2">
        <f t="array" ref="F1904:G1904">LINEST(C1804:C1903,D1804:D1903)</f>
        <v>0.55724804864813826</v>
      </c>
      <c r="G1904" s="2">
        <v>113.0537321797476</v>
      </c>
      <c r="H1904" s="2">
        <f t="shared" si="408"/>
        <v>190.54790126785792</v>
      </c>
      <c r="I1904" s="4">
        <f t="shared" si="409"/>
        <v>1.8964591015211341</v>
      </c>
      <c r="J1904" t="str">
        <f>_xlfn.IFS(I1904&gt;Backtesting!$H$15,IF(OR(J1903=$J$3,J1903=$J$5),$J$5,$J$3),I1904&lt;-Backtesting!$H$15,IF(OR(J1903=$J$4,J1903=$J$5),$J$5,$J$4),TRUE,IF(OR(J1903=$J$7,J1903=$J$6),$J$7,$J$6))</f>
        <v>Do nothing</v>
      </c>
      <c r="K1904" t="str">
        <f t="shared" si="410"/>
        <v>Null</v>
      </c>
      <c r="L1904" t="str">
        <f t="shared" si="411"/>
        <v>Null</v>
      </c>
      <c r="M1904" s="7">
        <f t="shared" si="399"/>
        <v>0</v>
      </c>
      <c r="N1904" s="7">
        <f t="shared" si="400"/>
        <v>0</v>
      </c>
      <c r="O1904" s="10">
        <f t="shared" si="401"/>
        <v>0</v>
      </c>
      <c r="P1904" s="4">
        <f t="shared" si="412"/>
        <v>108.94693833333324</v>
      </c>
      <c r="Q1904" s="19">
        <f t="shared" si="402"/>
        <v>108.94693833333324</v>
      </c>
      <c r="R1904" s="2">
        <f t="shared" si="403"/>
        <v>0</v>
      </c>
      <c r="S1904" s="2">
        <f t="shared" si="404"/>
        <v>0</v>
      </c>
      <c r="T1904" s="19">
        <f t="shared" si="405"/>
        <v>108.94693833333324</v>
      </c>
      <c r="U1904" s="19">
        <f t="shared" si="413"/>
        <v>0</v>
      </c>
      <c r="V1904">
        <f t="shared" si="406"/>
        <v>2017</v>
      </c>
    </row>
    <row r="1905" spans="1:22" x14ac:dyDescent="0.25">
      <c r="A1905" s="5">
        <v>1903</v>
      </c>
      <c r="B1905" s="1">
        <v>43025</v>
      </c>
      <c r="C1905" s="2">
        <v>208.13320899999999</v>
      </c>
      <c r="D1905" s="2">
        <v>138.60536200000001</v>
      </c>
      <c r="E1905" s="9">
        <f t="shared" si="407"/>
        <v>17.574723043924479</v>
      </c>
      <c r="F1905" s="2">
        <f t="array" ref="F1905:G1905">LINEST(C1805:C1904,D1805:D1904)</f>
        <v>0.58092796127698021</v>
      </c>
      <c r="G1905" s="2">
        <v>110.03875558735767</v>
      </c>
      <c r="H1905" s="2">
        <f t="shared" si="408"/>
        <v>190.55848595607551</v>
      </c>
      <c r="I1905" s="4">
        <f t="shared" si="409"/>
        <v>1.8415466583026001</v>
      </c>
      <c r="J1905" t="str">
        <f>_xlfn.IFS(I1905&gt;Backtesting!$H$15,IF(OR(J1904=$J$3,J1904=$J$5),$J$5,$J$3),I1905&lt;-Backtesting!$H$15,IF(OR(J1904=$J$4,J1904=$J$5),$J$5,$J$4),TRUE,IF(OR(J1904=$J$7,J1904=$J$6),$J$7,$J$6))</f>
        <v>Do nothing</v>
      </c>
      <c r="K1905" t="str">
        <f t="shared" si="410"/>
        <v>Null</v>
      </c>
      <c r="L1905" t="str">
        <f t="shared" si="411"/>
        <v>Null</v>
      </c>
      <c r="M1905" s="7">
        <f t="shared" si="399"/>
        <v>0</v>
      </c>
      <c r="N1905" s="7">
        <f t="shared" si="400"/>
        <v>0</v>
      </c>
      <c r="O1905" s="10">
        <f t="shared" si="401"/>
        <v>0</v>
      </c>
      <c r="P1905" s="4">
        <f t="shared" si="412"/>
        <v>108.94693833333324</v>
      </c>
      <c r="Q1905" s="19">
        <f t="shared" si="402"/>
        <v>108.94693833333324</v>
      </c>
      <c r="R1905" s="2">
        <f t="shared" si="403"/>
        <v>0</v>
      </c>
      <c r="S1905" s="2">
        <f t="shared" si="404"/>
        <v>0</v>
      </c>
      <c r="T1905" s="19">
        <f t="shared" si="405"/>
        <v>108.94693833333324</v>
      </c>
      <c r="U1905" s="19">
        <f t="shared" si="413"/>
        <v>0</v>
      </c>
      <c r="V1905">
        <f t="shared" si="406"/>
        <v>2017</v>
      </c>
    </row>
    <row r="1906" spans="1:22" x14ac:dyDescent="0.25">
      <c r="A1906" s="5">
        <v>1904</v>
      </c>
      <c r="B1906" s="1">
        <v>43026</v>
      </c>
      <c r="C1906" s="2">
        <v>206.21492000000001</v>
      </c>
      <c r="D1906" s="2">
        <v>136.302933</v>
      </c>
      <c r="E1906" s="9">
        <f t="shared" si="407"/>
        <v>16.760281263088302</v>
      </c>
      <c r="F1906" s="2">
        <f t="array" ref="F1906:G1906">LINEST(C1806:C1905,D1806:D1905)</f>
        <v>0.60018547197858885</v>
      </c>
      <c r="G1906" s="2">
        <v>107.64759856224072</v>
      </c>
      <c r="H1906" s="2">
        <f t="shared" si="408"/>
        <v>189.4546387369117</v>
      </c>
      <c r="I1906" s="4">
        <f t="shared" si="409"/>
        <v>1.6510995664119057</v>
      </c>
      <c r="J1906" t="str">
        <f>_xlfn.IFS(I1906&gt;Backtesting!$H$15,IF(OR(J1905=$J$3,J1905=$J$5),$J$5,$J$3),I1906&lt;-Backtesting!$H$15,IF(OR(J1905=$J$4,J1905=$J$5),$J$5,$J$4),TRUE,IF(OR(J1905=$J$7,J1905=$J$6),$J$7,$J$6))</f>
        <v>Do nothing</v>
      </c>
      <c r="K1906" t="str">
        <f t="shared" si="410"/>
        <v>Null</v>
      </c>
      <c r="L1906" t="str">
        <f t="shared" si="411"/>
        <v>Null</v>
      </c>
      <c r="M1906" s="7">
        <f t="shared" si="399"/>
        <v>0</v>
      </c>
      <c r="N1906" s="7">
        <f t="shared" si="400"/>
        <v>0</v>
      </c>
      <c r="O1906" s="10">
        <f t="shared" si="401"/>
        <v>0</v>
      </c>
      <c r="P1906" s="4">
        <f t="shared" si="412"/>
        <v>108.94693833333324</v>
      </c>
      <c r="Q1906" s="19">
        <f t="shared" si="402"/>
        <v>108.94693833333324</v>
      </c>
      <c r="R1906" s="2">
        <f t="shared" si="403"/>
        <v>0</v>
      </c>
      <c r="S1906" s="2">
        <f t="shared" si="404"/>
        <v>0</v>
      </c>
      <c r="T1906" s="19">
        <f t="shared" si="405"/>
        <v>108.94693833333324</v>
      </c>
      <c r="U1906" s="19">
        <f t="shared" si="413"/>
        <v>0</v>
      </c>
      <c r="V1906">
        <f t="shared" si="406"/>
        <v>2017</v>
      </c>
    </row>
    <row r="1907" spans="1:22" x14ac:dyDescent="0.25">
      <c r="A1907" s="5">
        <v>1905</v>
      </c>
      <c r="B1907" s="1">
        <v>43027</v>
      </c>
      <c r="C1907" s="2">
        <v>203.33750900000001</v>
      </c>
      <c r="D1907" s="2">
        <v>136.76341199999999</v>
      </c>
      <c r="E1907" s="9">
        <f t="shared" si="407"/>
        <v>13.322862623525623</v>
      </c>
      <c r="F1907" s="2">
        <f t="array" ref="F1907:G1907">LINEST(C1807:C1906,D1807:D1906)</f>
        <v>0.59321454061957124</v>
      </c>
      <c r="G1907" s="2">
        <v>108.88460175332922</v>
      </c>
      <c r="H1907" s="2">
        <f t="shared" si="408"/>
        <v>190.01464637647439</v>
      </c>
      <c r="I1907" s="4">
        <f t="shared" si="409"/>
        <v>1.0201044461537629</v>
      </c>
      <c r="J1907" t="str">
        <f>_xlfn.IFS(I1907&gt;Backtesting!$H$15,IF(OR(J1906=$J$3,J1906=$J$5),$J$5,$J$3),I1907&lt;-Backtesting!$H$15,IF(OR(J1906=$J$4,J1906=$J$5),$J$5,$J$4),TRUE,IF(OR(J1906=$J$7,J1906=$J$6),$J$7,$J$6))</f>
        <v>Do nothing</v>
      </c>
      <c r="K1907" t="str">
        <f t="shared" si="410"/>
        <v>Null</v>
      </c>
      <c r="L1907" t="str">
        <f t="shared" si="411"/>
        <v>Null</v>
      </c>
      <c r="M1907" s="7">
        <f t="shared" si="399"/>
        <v>0</v>
      </c>
      <c r="N1907" s="7">
        <f t="shared" si="400"/>
        <v>0</v>
      </c>
      <c r="O1907" s="10">
        <f t="shared" si="401"/>
        <v>0</v>
      </c>
      <c r="P1907" s="4">
        <f t="shared" si="412"/>
        <v>108.94693833333324</v>
      </c>
      <c r="Q1907" s="19">
        <f t="shared" si="402"/>
        <v>108.94693833333324</v>
      </c>
      <c r="R1907" s="2">
        <f t="shared" si="403"/>
        <v>0</v>
      </c>
      <c r="S1907" s="2">
        <f t="shared" si="404"/>
        <v>0</v>
      </c>
      <c r="T1907" s="19">
        <f t="shared" si="405"/>
        <v>108.94693833333324</v>
      </c>
      <c r="U1907" s="19">
        <f t="shared" si="413"/>
        <v>0</v>
      </c>
      <c r="V1907">
        <f t="shared" si="406"/>
        <v>2017</v>
      </c>
    </row>
    <row r="1908" spans="1:22" x14ac:dyDescent="0.25">
      <c r="A1908" s="5">
        <v>1906</v>
      </c>
      <c r="B1908" s="1">
        <v>43028</v>
      </c>
      <c r="C1908" s="2">
        <v>204.29664600000001</v>
      </c>
      <c r="D1908" s="2">
        <v>135.38197299999999</v>
      </c>
      <c r="E1908" s="9">
        <f t="shared" si="407"/>
        <v>14.86720356342056</v>
      </c>
      <c r="F1908" s="2">
        <f t="array" ref="F1908:G1908">LINEST(C1808:C1907,D1808:D1907)</f>
        <v>0.59496709119956992</v>
      </c>
      <c r="G1908" s="2">
        <v>108.88162375991072</v>
      </c>
      <c r="H1908" s="2">
        <f t="shared" si="408"/>
        <v>189.42944243657945</v>
      </c>
      <c r="I1908" s="4">
        <f t="shared" si="409"/>
        <v>1.2652773927099037</v>
      </c>
      <c r="J1908" t="str">
        <f>_xlfn.IFS(I1908&gt;Backtesting!$H$15,IF(OR(J1907=$J$3,J1907=$J$5),$J$5,$J$3),I1908&lt;-Backtesting!$H$15,IF(OR(J1907=$J$4,J1907=$J$5),$J$5,$J$4),TRUE,IF(OR(J1907=$J$7,J1907=$J$6),$J$7,$J$6))</f>
        <v>Do nothing</v>
      </c>
      <c r="K1908" t="str">
        <f t="shared" si="410"/>
        <v>Null</v>
      </c>
      <c r="L1908" t="str">
        <f t="shared" si="411"/>
        <v>Null</v>
      </c>
      <c r="M1908" s="7">
        <f t="shared" ref="M1908:M1971" si="414">_xlfn.IFS(L1907="Null",_xlfn.IFS(L1908="KBANK",C1908,L1908="SCB",D1908,TRUE,0),AND(L1907="KBANK",L1908="Null"),D1908,AND(L1907="SCB",L1908="Null"),C1908,TRUE,0)</f>
        <v>0</v>
      </c>
      <c r="N1908" s="7">
        <f t="shared" ref="N1908:N1971" si="415">_xlfn.IFS(K1907="Null",_xlfn.IFS(K1908="KBANK",-C1908,K1908="SCB",-D1908,TRUE,0),AND(K1907="KBANK",K1908="Null"),-D1908,AND(K1907="SCB",K1908="Null"),-C1908,TRUE,0)</f>
        <v>0</v>
      </c>
      <c r="O1908" s="10">
        <f t="shared" ref="O1908:O1971" si="416">SUM(M1908:N1908)</f>
        <v>0</v>
      </c>
      <c r="P1908" s="4">
        <f t="shared" si="412"/>
        <v>108.94693833333324</v>
      </c>
      <c r="Q1908" s="19">
        <f t="shared" si="402"/>
        <v>108.94693833333324</v>
      </c>
      <c r="R1908" s="2">
        <f t="shared" si="403"/>
        <v>0</v>
      </c>
      <c r="S1908" s="2">
        <f t="shared" si="404"/>
        <v>0</v>
      </c>
      <c r="T1908" s="19">
        <f t="shared" si="405"/>
        <v>108.94693833333324</v>
      </c>
      <c r="U1908" s="19">
        <f t="shared" si="413"/>
        <v>0</v>
      </c>
      <c r="V1908">
        <f t="shared" si="406"/>
        <v>2017</v>
      </c>
    </row>
    <row r="1909" spans="1:22" x14ac:dyDescent="0.25">
      <c r="A1909" s="5">
        <v>1907</v>
      </c>
      <c r="B1909" s="1">
        <v>43032</v>
      </c>
      <c r="C1909" s="2">
        <v>201.41923499999999</v>
      </c>
      <c r="D1909" s="2">
        <v>134.000519</v>
      </c>
      <c r="E1909" s="9">
        <f t="shared" si="407"/>
        <v>12.499643842151215</v>
      </c>
      <c r="F1909" s="2">
        <f t="array" ref="F1909:G1909">LINEST(C1809:C1908,D1809:D1908)</f>
        <v>0.58091150508673506</v>
      </c>
      <c r="G1909" s="2">
        <v>111.07714798315513</v>
      </c>
      <c r="H1909" s="2">
        <f t="shared" si="408"/>
        <v>188.91959115784877</v>
      </c>
      <c r="I1909" s="4">
        <f t="shared" si="409"/>
        <v>0.83374776042722687</v>
      </c>
      <c r="J1909" t="str">
        <f>_xlfn.IFS(I1909&gt;Backtesting!$H$15,IF(OR(J1908=$J$3,J1908=$J$5),$J$5,$J$3),I1909&lt;-Backtesting!$H$15,IF(OR(J1908=$J$4,J1908=$J$5),$J$5,$J$4),TRUE,IF(OR(J1908=$J$7,J1908=$J$6),$J$7,$J$6))</f>
        <v>Do nothing</v>
      </c>
      <c r="K1909" t="str">
        <f t="shared" si="410"/>
        <v>Null</v>
      </c>
      <c r="L1909" t="str">
        <f t="shared" si="411"/>
        <v>Null</v>
      </c>
      <c r="M1909" s="7">
        <f t="shared" si="414"/>
        <v>0</v>
      </c>
      <c r="N1909" s="7">
        <f t="shared" si="415"/>
        <v>0</v>
      </c>
      <c r="O1909" s="10">
        <f t="shared" si="416"/>
        <v>0</v>
      </c>
      <c r="P1909" s="4">
        <f t="shared" si="412"/>
        <v>108.94693833333324</v>
      </c>
      <c r="Q1909" s="19">
        <f t="shared" si="402"/>
        <v>108.94693833333324</v>
      </c>
      <c r="R1909" s="2">
        <f t="shared" si="403"/>
        <v>0</v>
      </c>
      <c r="S1909" s="2">
        <f t="shared" si="404"/>
        <v>0</v>
      </c>
      <c r="T1909" s="19">
        <f t="shared" si="405"/>
        <v>108.94693833333324</v>
      </c>
      <c r="U1909" s="19">
        <f t="shared" si="413"/>
        <v>0</v>
      </c>
      <c r="V1909">
        <f t="shared" si="406"/>
        <v>2017</v>
      </c>
    </row>
    <row r="1910" spans="1:22" x14ac:dyDescent="0.25">
      <c r="A1910" s="5">
        <v>1908</v>
      </c>
      <c r="B1910" s="1">
        <v>43033</v>
      </c>
      <c r="C1910" s="2">
        <v>203.33750900000001</v>
      </c>
      <c r="D1910" s="2">
        <v>135.38197299999999</v>
      </c>
      <c r="E1910" s="9">
        <f t="shared" si="407"/>
        <v>13.345321274048416</v>
      </c>
      <c r="F1910" s="2">
        <f t="array" ref="F1910:G1910">LINEST(C1810:C1909,D1810:D1909)</f>
        <v>0.56867120648604397</v>
      </c>
      <c r="G1910" s="2">
        <v>113.00435780358058</v>
      </c>
      <c r="H1910" s="2">
        <f t="shared" si="408"/>
        <v>189.9921877259516</v>
      </c>
      <c r="I1910" s="4">
        <f t="shared" si="409"/>
        <v>0.96178759546715076</v>
      </c>
      <c r="J1910" t="str">
        <f>_xlfn.IFS(I1910&gt;Backtesting!$H$15,IF(OR(J1909=$J$3,J1909=$J$5),$J$5,$J$3),I1910&lt;-Backtesting!$H$15,IF(OR(J1909=$J$4,J1909=$J$5),$J$5,$J$4),TRUE,IF(OR(J1909=$J$7,J1909=$J$6),$J$7,$J$6))</f>
        <v>Do nothing</v>
      </c>
      <c r="K1910" t="str">
        <f t="shared" si="410"/>
        <v>Null</v>
      </c>
      <c r="L1910" t="str">
        <f t="shared" si="411"/>
        <v>Null</v>
      </c>
      <c r="M1910" s="7">
        <f t="shared" si="414"/>
        <v>0</v>
      </c>
      <c r="N1910" s="7">
        <f t="shared" si="415"/>
        <v>0</v>
      </c>
      <c r="O1910" s="10">
        <f t="shared" si="416"/>
        <v>0</v>
      </c>
      <c r="P1910" s="4">
        <f t="shared" si="412"/>
        <v>108.94693833333324</v>
      </c>
      <c r="Q1910" s="19">
        <f t="shared" ref="Q1910:Q1973" si="417">P1910+O1910</f>
        <v>108.94693833333324</v>
      </c>
      <c r="R1910" s="2">
        <f t="shared" ref="R1910:R1973" si="418">_xlfn.IFS(K1910="KBANK",C1910,K1910="SCB",D1910,K1910="Null",0)</f>
        <v>0</v>
      </c>
      <c r="S1910" s="2">
        <f t="shared" ref="S1910:S1973" si="419">_xlfn.IFS(L1910="KBANK",-C1910,L1910="SCB",-D1910,L1910="Null",0)</f>
        <v>0</v>
      </c>
      <c r="T1910" s="19">
        <f t="shared" ref="T1910:T1973" si="420">SUM(Q1910:S1910)</f>
        <v>108.94693833333324</v>
      </c>
      <c r="U1910" s="19">
        <f t="shared" si="413"/>
        <v>0</v>
      </c>
      <c r="V1910">
        <f t="shared" si="406"/>
        <v>2017</v>
      </c>
    </row>
    <row r="1911" spans="1:22" x14ac:dyDescent="0.25">
      <c r="A1911" s="5">
        <v>1909</v>
      </c>
      <c r="B1911" s="1">
        <v>43035</v>
      </c>
      <c r="C1911" s="2">
        <v>204.29664600000001</v>
      </c>
      <c r="D1911" s="2">
        <v>135.38197299999999</v>
      </c>
      <c r="E1911" s="9">
        <f t="shared" si="407"/>
        <v>14.003561867116559</v>
      </c>
      <c r="F1911" s="2">
        <f t="array" ref="F1911:G1911">LINEST(C1811:C1910,D1811:D1910)</f>
        <v>0.55555901483996539</v>
      </c>
      <c r="G1911" s="2">
        <v>115.08040858591266</v>
      </c>
      <c r="H1911" s="2">
        <f t="shared" si="408"/>
        <v>190.29308413288345</v>
      </c>
      <c r="I1911" s="4">
        <f t="shared" si="409"/>
        <v>1.0564906291574956</v>
      </c>
      <c r="J1911" t="str">
        <f>_xlfn.IFS(I1911&gt;Backtesting!$H$15,IF(OR(J1910=$J$3,J1910=$J$5),$J$5,$J$3),I1911&lt;-Backtesting!$H$15,IF(OR(J1910=$J$4,J1910=$J$5),$J$5,$J$4),TRUE,IF(OR(J1910=$J$7,J1910=$J$6),$J$7,$J$6))</f>
        <v>Do nothing</v>
      </c>
      <c r="K1911" t="str">
        <f t="shared" si="410"/>
        <v>Null</v>
      </c>
      <c r="L1911" t="str">
        <f t="shared" si="411"/>
        <v>Null</v>
      </c>
      <c r="M1911" s="7">
        <f t="shared" si="414"/>
        <v>0</v>
      </c>
      <c r="N1911" s="7">
        <f t="shared" si="415"/>
        <v>0</v>
      </c>
      <c r="O1911" s="10">
        <f t="shared" si="416"/>
        <v>0</v>
      </c>
      <c r="P1911" s="4">
        <f t="shared" si="412"/>
        <v>108.94693833333324</v>
      </c>
      <c r="Q1911" s="19">
        <f t="shared" si="417"/>
        <v>108.94693833333324</v>
      </c>
      <c r="R1911" s="2">
        <f t="shared" si="418"/>
        <v>0</v>
      </c>
      <c r="S1911" s="2">
        <f t="shared" si="419"/>
        <v>0</v>
      </c>
      <c r="T1911" s="19">
        <f t="shared" si="420"/>
        <v>108.94693833333324</v>
      </c>
      <c r="U1911" s="19">
        <f t="shared" si="413"/>
        <v>0</v>
      </c>
      <c r="V1911">
        <f t="shared" si="406"/>
        <v>2017</v>
      </c>
    </row>
    <row r="1912" spans="1:22" x14ac:dyDescent="0.25">
      <c r="A1912" s="5">
        <v>1910</v>
      </c>
      <c r="B1912" s="1">
        <v>43038</v>
      </c>
      <c r="C1912" s="2">
        <v>211.010605</v>
      </c>
      <c r="D1912" s="2">
        <v>135.38197299999999</v>
      </c>
      <c r="E1912" s="9">
        <f t="shared" si="407"/>
        <v>20.461704509436913</v>
      </c>
      <c r="F1912" s="2">
        <f t="array" ref="F1912:G1912">LINEST(C1812:C1911,D1812:D1911)</f>
        <v>0.55719020146096954</v>
      </c>
      <c r="G1912" s="2">
        <v>115.11539168050955</v>
      </c>
      <c r="H1912" s="2">
        <f t="shared" si="408"/>
        <v>190.54890049056308</v>
      </c>
      <c r="I1912" s="4">
        <f t="shared" si="409"/>
        <v>2.1491684465624425</v>
      </c>
      <c r="J1912" t="str">
        <f>_xlfn.IFS(I1912&gt;Backtesting!$H$15,IF(OR(J1911=$J$3,J1911=$J$5),$J$5,$J$3),I1912&lt;-Backtesting!$H$15,IF(OR(J1911=$J$4,J1911=$J$5),$J$5,$J$4),TRUE,IF(OR(J1911=$J$7,J1911=$J$6),$J$7,$J$6))</f>
        <v>Short KBANK Long SCB</v>
      </c>
      <c r="K1912" t="str">
        <f t="shared" si="410"/>
        <v>SCB</v>
      </c>
      <c r="L1912" t="str">
        <f t="shared" si="411"/>
        <v>KBANK</v>
      </c>
      <c r="M1912" s="7">
        <f t="shared" si="414"/>
        <v>211.010605</v>
      </c>
      <c r="N1912" s="7">
        <f t="shared" si="415"/>
        <v>-135.38197299999999</v>
      </c>
      <c r="O1912" s="10">
        <f t="shared" si="416"/>
        <v>75.62863200000001</v>
      </c>
      <c r="P1912" s="4">
        <f t="shared" si="412"/>
        <v>108.94693833333324</v>
      </c>
      <c r="Q1912" s="19">
        <f t="shared" si="417"/>
        <v>184.57557033333325</v>
      </c>
      <c r="R1912" s="2">
        <f t="shared" si="418"/>
        <v>135.38197299999999</v>
      </c>
      <c r="S1912" s="2">
        <f t="shared" si="419"/>
        <v>-211.010605</v>
      </c>
      <c r="T1912" s="19">
        <f t="shared" si="420"/>
        <v>108.94693833333321</v>
      </c>
      <c r="U1912" s="19">
        <f t="shared" si="413"/>
        <v>-2.2204460492503131E-16</v>
      </c>
      <c r="V1912">
        <f t="shared" si="406"/>
        <v>2017</v>
      </c>
    </row>
    <row r="1913" spans="1:22" x14ac:dyDescent="0.25">
      <c r="A1913" s="5">
        <v>1911</v>
      </c>
      <c r="B1913" s="1">
        <v>43039</v>
      </c>
      <c r="C1913" s="2">
        <v>211.010605</v>
      </c>
      <c r="D1913" s="2">
        <v>134.921494</v>
      </c>
      <c r="E1913" s="9">
        <f t="shared" si="407"/>
        <v>20.375181901533921</v>
      </c>
      <c r="F1913" s="2">
        <f t="array" ref="F1913:G1913">LINEST(C1813:C1912,D1813:D1912)</f>
        <v>0.55617966361261839</v>
      </c>
      <c r="G1913" s="2">
        <v>115.59483195143417</v>
      </c>
      <c r="H1913" s="2">
        <f t="shared" si="408"/>
        <v>190.63542309846608</v>
      </c>
      <c r="I1913" s="4">
        <f t="shared" si="409"/>
        <v>2.0718213746272309</v>
      </c>
      <c r="J1913" t="str">
        <f>_xlfn.IFS(I1913&gt;Backtesting!$H$15,IF(OR(J1912=$J$3,J1912=$J$5),$J$5,$J$3),I1913&lt;-Backtesting!$H$15,IF(OR(J1912=$J$4,J1912=$J$5),$J$5,$J$4),TRUE,IF(OR(J1912=$J$7,J1912=$J$6),$J$7,$J$6))</f>
        <v>Hold position</v>
      </c>
      <c r="K1913" t="str">
        <f t="shared" si="410"/>
        <v>SCB</v>
      </c>
      <c r="L1913" t="str">
        <f t="shared" si="411"/>
        <v>KBANK</v>
      </c>
      <c r="M1913" s="7">
        <f t="shared" si="414"/>
        <v>0</v>
      </c>
      <c r="N1913" s="7">
        <f t="shared" si="415"/>
        <v>0</v>
      </c>
      <c r="O1913" s="10">
        <f t="shared" si="416"/>
        <v>0</v>
      </c>
      <c r="P1913" s="4">
        <f t="shared" si="412"/>
        <v>184.57557033333325</v>
      </c>
      <c r="Q1913" s="19">
        <f t="shared" si="417"/>
        <v>184.57557033333325</v>
      </c>
      <c r="R1913" s="2">
        <f t="shared" si="418"/>
        <v>134.921494</v>
      </c>
      <c r="S1913" s="2">
        <f t="shared" si="419"/>
        <v>-211.010605</v>
      </c>
      <c r="T1913" s="19">
        <f t="shared" si="420"/>
        <v>108.48645933333324</v>
      </c>
      <c r="U1913" s="19">
        <f t="shared" si="413"/>
        <v>-4.2355929987472436E-3</v>
      </c>
      <c r="V1913">
        <f t="shared" si="406"/>
        <v>2017</v>
      </c>
    </row>
    <row r="1914" spans="1:22" x14ac:dyDescent="0.25">
      <c r="A1914" s="5">
        <v>1912</v>
      </c>
      <c r="B1914" s="1">
        <v>43040</v>
      </c>
      <c r="C1914" s="2">
        <v>214.84716800000001</v>
      </c>
      <c r="D1914" s="2">
        <v>134.921494</v>
      </c>
      <c r="E1914" s="9">
        <f t="shared" si="407"/>
        <v>23.870357693685889</v>
      </c>
      <c r="F1914" s="2">
        <f t="array" ref="F1914:G1914">LINEST(C1814:C1913,D1814:D1913)</f>
        <v>0.55273789189031808</v>
      </c>
      <c r="G1914" s="2">
        <v>116.40058814206191</v>
      </c>
      <c r="H1914" s="2">
        <f t="shared" si="408"/>
        <v>190.97681030631412</v>
      </c>
      <c r="I1914" s="4">
        <f t="shared" si="409"/>
        <v>2.5974605252043741</v>
      </c>
      <c r="J1914" t="str">
        <f>_xlfn.IFS(I1914&gt;Backtesting!$H$15,IF(OR(J1913=$J$3,J1913=$J$5),$J$5,$J$3),I1914&lt;-Backtesting!$H$15,IF(OR(J1913=$J$4,J1913=$J$5),$J$5,$J$4),TRUE,IF(OR(J1913=$J$7,J1913=$J$6),$J$7,$J$6))</f>
        <v>Hold position</v>
      </c>
      <c r="K1914" t="str">
        <f t="shared" si="410"/>
        <v>SCB</v>
      </c>
      <c r="L1914" t="str">
        <f t="shared" si="411"/>
        <v>KBANK</v>
      </c>
      <c r="M1914" s="7">
        <f t="shared" si="414"/>
        <v>0</v>
      </c>
      <c r="N1914" s="7">
        <f t="shared" si="415"/>
        <v>0</v>
      </c>
      <c r="O1914" s="10">
        <f t="shared" si="416"/>
        <v>0</v>
      </c>
      <c r="P1914" s="4">
        <f t="shared" si="412"/>
        <v>184.57557033333325</v>
      </c>
      <c r="Q1914" s="19">
        <f t="shared" si="417"/>
        <v>184.57557033333325</v>
      </c>
      <c r="R1914" s="2">
        <f t="shared" si="418"/>
        <v>134.921494</v>
      </c>
      <c r="S1914" s="2">
        <f t="shared" si="419"/>
        <v>-214.84716800000001</v>
      </c>
      <c r="T1914" s="19">
        <f t="shared" si="420"/>
        <v>104.64989633333323</v>
      </c>
      <c r="U1914" s="19">
        <f t="shared" si="413"/>
        <v>-3.6004908133459634E-2</v>
      </c>
      <c r="V1914">
        <f t="shared" si="406"/>
        <v>2017</v>
      </c>
    </row>
    <row r="1915" spans="1:22" x14ac:dyDescent="0.25">
      <c r="A1915" s="5">
        <v>1913</v>
      </c>
      <c r="B1915" s="1">
        <v>43041</v>
      </c>
      <c r="C1915" s="2">
        <v>213.88803100000001</v>
      </c>
      <c r="D1915" s="2">
        <v>134.46101400000001</v>
      </c>
      <c r="E1915" s="9">
        <f t="shared" si="407"/>
        <v>22.745281437164408</v>
      </c>
      <c r="F1915" s="2">
        <f t="array" ref="F1915:G1915">LINEST(C1815:C1914,D1815:D1914)</f>
        <v>0.53942745672434977</v>
      </c>
      <c r="G1915" s="2">
        <v>118.6107867522384</v>
      </c>
      <c r="H1915" s="2">
        <f t="shared" si="408"/>
        <v>191.1427495628356</v>
      </c>
      <c r="I1915" s="4">
        <f t="shared" si="409"/>
        <v>2.3132170766777636</v>
      </c>
      <c r="J1915" t="str">
        <f>_xlfn.IFS(I1915&gt;Backtesting!$H$15,IF(OR(J1914=$J$3,J1914=$J$5),$J$5,$J$3),I1915&lt;-Backtesting!$H$15,IF(OR(J1914=$J$4,J1914=$J$5),$J$5,$J$4),TRUE,IF(OR(J1914=$J$7,J1914=$J$6),$J$7,$J$6))</f>
        <v>Hold position</v>
      </c>
      <c r="K1915" t="str">
        <f t="shared" si="410"/>
        <v>SCB</v>
      </c>
      <c r="L1915" t="str">
        <f t="shared" si="411"/>
        <v>KBANK</v>
      </c>
      <c r="M1915" s="7">
        <f t="shared" si="414"/>
        <v>0</v>
      </c>
      <c r="N1915" s="7">
        <f t="shared" si="415"/>
        <v>0</v>
      </c>
      <c r="O1915" s="10">
        <f t="shared" si="416"/>
        <v>0</v>
      </c>
      <c r="P1915" s="4">
        <f t="shared" si="412"/>
        <v>184.57557033333325</v>
      </c>
      <c r="Q1915" s="19">
        <f t="shared" si="417"/>
        <v>184.57557033333325</v>
      </c>
      <c r="R1915" s="2">
        <f t="shared" si="418"/>
        <v>134.46101400000001</v>
      </c>
      <c r="S1915" s="2">
        <f t="shared" si="419"/>
        <v>-213.88803100000001</v>
      </c>
      <c r="T1915" s="19">
        <f t="shared" si="420"/>
        <v>105.14855333333327</v>
      </c>
      <c r="U1915" s="19">
        <f t="shared" si="413"/>
        <v>4.7536856428307172E-3</v>
      </c>
      <c r="V1915">
        <f t="shared" si="406"/>
        <v>2017</v>
      </c>
    </row>
    <row r="1916" spans="1:22" x14ac:dyDescent="0.25">
      <c r="A1916" s="5">
        <v>1914</v>
      </c>
      <c r="B1916" s="1">
        <v>43042</v>
      </c>
      <c r="C1916" s="2">
        <v>213.88803100000001</v>
      </c>
      <c r="D1916" s="2">
        <v>134.921494</v>
      </c>
      <c r="E1916" s="9">
        <f t="shared" si="407"/>
        <v>22.059171624086844</v>
      </c>
      <c r="F1916" s="2">
        <f t="array" ref="F1916:G1916">LINEST(C1816:C1915,D1816:D1915)</f>
        <v>0.51859125712571386</v>
      </c>
      <c r="G1916" s="2">
        <v>121.8597521891737</v>
      </c>
      <c r="H1916" s="2">
        <f t="shared" si="408"/>
        <v>191.82885937591317</v>
      </c>
      <c r="I1916" s="4">
        <f t="shared" si="409"/>
        <v>2.1312748882173875</v>
      </c>
      <c r="J1916" t="str">
        <f>_xlfn.IFS(I1916&gt;Backtesting!$H$15,IF(OR(J1915=$J$3,J1915=$J$5),$J$5,$J$3),I1916&lt;-Backtesting!$H$15,IF(OR(J1915=$J$4,J1915=$J$5),$J$5,$J$4),TRUE,IF(OR(J1915=$J$7,J1915=$J$6),$J$7,$J$6))</f>
        <v>Hold position</v>
      </c>
      <c r="K1916" t="str">
        <f t="shared" si="410"/>
        <v>SCB</v>
      </c>
      <c r="L1916" t="str">
        <f t="shared" si="411"/>
        <v>KBANK</v>
      </c>
      <c r="M1916" s="7">
        <f t="shared" si="414"/>
        <v>0</v>
      </c>
      <c r="N1916" s="7">
        <f t="shared" si="415"/>
        <v>0</v>
      </c>
      <c r="O1916" s="10">
        <f t="shared" si="416"/>
        <v>0</v>
      </c>
      <c r="P1916" s="4">
        <f t="shared" si="412"/>
        <v>184.57557033333325</v>
      </c>
      <c r="Q1916" s="19">
        <f t="shared" si="417"/>
        <v>184.57557033333325</v>
      </c>
      <c r="R1916" s="2">
        <f t="shared" si="418"/>
        <v>134.921494</v>
      </c>
      <c r="S1916" s="2">
        <f t="shared" si="419"/>
        <v>-213.88803100000001</v>
      </c>
      <c r="T1916" s="19">
        <f t="shared" si="420"/>
        <v>105.60903333333323</v>
      </c>
      <c r="U1916" s="19">
        <f t="shared" si="413"/>
        <v>4.3697666121169315E-3</v>
      </c>
      <c r="V1916">
        <f t="shared" si="406"/>
        <v>2017</v>
      </c>
    </row>
    <row r="1917" spans="1:22" x14ac:dyDescent="0.25">
      <c r="A1917" s="5">
        <v>1915</v>
      </c>
      <c r="B1917" s="1">
        <v>43045</v>
      </c>
      <c r="C1917" s="2">
        <v>211.010605</v>
      </c>
      <c r="D1917" s="2">
        <v>135.38197299999999</v>
      </c>
      <c r="E1917" s="9">
        <f t="shared" si="407"/>
        <v>18.56986865303918</v>
      </c>
      <c r="F1917" s="2">
        <f t="array" ref="F1917:G1917">LINEST(C1817:C1916,D1817:D1916)</f>
        <v>0.52052287546067555</v>
      </c>
      <c r="G1917" s="2">
        <v>121.97132247546129</v>
      </c>
      <c r="H1917" s="2">
        <f t="shared" si="408"/>
        <v>192.44073634696082</v>
      </c>
      <c r="I1917" s="4">
        <f t="shared" si="409"/>
        <v>1.5168226158554854</v>
      </c>
      <c r="J1917" t="str">
        <f>_xlfn.IFS(I1917&gt;Backtesting!$H$15,IF(OR(J1916=$J$3,J1916=$J$5),$J$5,$J$3),I1917&lt;-Backtesting!$H$15,IF(OR(J1916=$J$4,J1916=$J$5),$J$5,$J$4),TRUE,IF(OR(J1916=$J$7,J1916=$J$6),$J$7,$J$6))</f>
        <v>Close position</v>
      </c>
      <c r="K1917" t="str">
        <f t="shared" si="410"/>
        <v>Null</v>
      </c>
      <c r="L1917" t="str">
        <f t="shared" si="411"/>
        <v>Null</v>
      </c>
      <c r="M1917" s="7">
        <f t="shared" si="414"/>
        <v>135.38197299999999</v>
      </c>
      <c r="N1917" s="7">
        <f t="shared" si="415"/>
        <v>-211.010605</v>
      </c>
      <c r="O1917" s="10">
        <f t="shared" si="416"/>
        <v>-75.62863200000001</v>
      </c>
      <c r="P1917" s="4">
        <f t="shared" si="412"/>
        <v>184.57557033333325</v>
      </c>
      <c r="Q1917" s="19">
        <f t="shared" si="417"/>
        <v>108.94693833333324</v>
      </c>
      <c r="R1917" s="2">
        <f t="shared" si="418"/>
        <v>0</v>
      </c>
      <c r="S1917" s="2">
        <f t="shared" si="419"/>
        <v>0</v>
      </c>
      <c r="T1917" s="19">
        <f t="shared" si="420"/>
        <v>108.94693833333324</v>
      </c>
      <c r="U1917" s="19">
        <f t="shared" si="413"/>
        <v>3.1117048877259756E-2</v>
      </c>
      <c r="V1917">
        <f t="shared" si="406"/>
        <v>2017</v>
      </c>
    </row>
    <row r="1918" spans="1:22" x14ac:dyDescent="0.25">
      <c r="A1918" s="5">
        <v>1916</v>
      </c>
      <c r="B1918" s="1">
        <v>43046</v>
      </c>
      <c r="C1918" s="2">
        <v>211.010605</v>
      </c>
      <c r="D1918" s="2">
        <v>134.921494</v>
      </c>
      <c r="E1918" s="9">
        <f t="shared" si="407"/>
        <v>18.457710507152171</v>
      </c>
      <c r="F1918" s="2">
        <f t="array" ref="F1918:G1918">LINEST(C1818:C1917,D1818:D1917)</f>
        <v>0.51145732680132672</v>
      </c>
      <c r="G1918" s="2">
        <v>123.54630784356657</v>
      </c>
      <c r="H1918" s="2">
        <f t="shared" si="408"/>
        <v>192.55289449284783</v>
      </c>
      <c r="I1918" s="4">
        <f t="shared" si="409"/>
        <v>1.4673668765758427</v>
      </c>
      <c r="J1918" t="str">
        <f>_xlfn.IFS(I1918&gt;Backtesting!$H$15,IF(OR(J1917=$J$3,J1917=$J$5),$J$5,$J$3),I1918&lt;-Backtesting!$H$15,IF(OR(J1917=$J$4,J1917=$J$5),$J$5,$J$4),TRUE,IF(OR(J1917=$J$7,J1917=$J$6),$J$7,$J$6))</f>
        <v>Do nothing</v>
      </c>
      <c r="K1918" t="str">
        <f t="shared" si="410"/>
        <v>Null</v>
      </c>
      <c r="L1918" t="str">
        <f t="shared" si="411"/>
        <v>Null</v>
      </c>
      <c r="M1918" s="7">
        <f t="shared" si="414"/>
        <v>0</v>
      </c>
      <c r="N1918" s="7">
        <f t="shared" si="415"/>
        <v>0</v>
      </c>
      <c r="O1918" s="10">
        <f t="shared" si="416"/>
        <v>0</v>
      </c>
      <c r="P1918" s="4">
        <f t="shared" si="412"/>
        <v>108.94693833333324</v>
      </c>
      <c r="Q1918" s="19">
        <f t="shared" si="417"/>
        <v>108.94693833333324</v>
      </c>
      <c r="R1918" s="2">
        <f t="shared" si="418"/>
        <v>0</v>
      </c>
      <c r="S1918" s="2">
        <f t="shared" si="419"/>
        <v>0</v>
      </c>
      <c r="T1918" s="19">
        <f t="shared" si="420"/>
        <v>108.94693833333324</v>
      </c>
      <c r="U1918" s="19">
        <f t="shared" si="413"/>
        <v>0</v>
      </c>
      <c r="V1918">
        <f t="shared" si="406"/>
        <v>2017</v>
      </c>
    </row>
    <row r="1919" spans="1:22" x14ac:dyDescent="0.25">
      <c r="A1919" s="5">
        <v>1917</v>
      </c>
      <c r="B1919" s="1">
        <v>43047</v>
      </c>
      <c r="C1919" s="2">
        <v>212.92889400000001</v>
      </c>
      <c r="D1919" s="2">
        <v>137.223907</v>
      </c>
      <c r="E1919" s="9">
        <f t="shared" si="407"/>
        <v>18.872801086809545</v>
      </c>
      <c r="F1919" s="2">
        <f t="array" ref="F1919:G1919">LINEST(C1819:C1918,D1819:D1918)</f>
        <v>0.50576183811808595</v>
      </c>
      <c r="G1919" s="2">
        <v>124.65347747512519</v>
      </c>
      <c r="H1919" s="2">
        <f t="shared" si="408"/>
        <v>194.05609291319047</v>
      </c>
      <c r="I1919" s="4">
        <f t="shared" si="409"/>
        <v>1.5029198856787644</v>
      </c>
      <c r="J1919" t="str">
        <f>_xlfn.IFS(I1919&gt;Backtesting!$H$15,IF(OR(J1918=$J$3,J1918=$J$5),$J$5,$J$3),I1919&lt;-Backtesting!$H$15,IF(OR(J1918=$J$4,J1918=$J$5),$J$5,$J$4),TRUE,IF(OR(J1918=$J$7,J1918=$J$6),$J$7,$J$6))</f>
        <v>Do nothing</v>
      </c>
      <c r="K1919" t="str">
        <f t="shared" si="410"/>
        <v>Null</v>
      </c>
      <c r="L1919" t="str">
        <f t="shared" si="411"/>
        <v>Null</v>
      </c>
      <c r="M1919" s="7">
        <f t="shared" si="414"/>
        <v>0</v>
      </c>
      <c r="N1919" s="7">
        <f t="shared" si="415"/>
        <v>0</v>
      </c>
      <c r="O1919" s="10">
        <f t="shared" si="416"/>
        <v>0</v>
      </c>
      <c r="P1919" s="4">
        <f t="shared" si="412"/>
        <v>108.94693833333324</v>
      </c>
      <c r="Q1919" s="19">
        <f t="shared" si="417"/>
        <v>108.94693833333324</v>
      </c>
      <c r="R1919" s="2">
        <f t="shared" si="418"/>
        <v>0</v>
      </c>
      <c r="S1919" s="2">
        <f t="shared" si="419"/>
        <v>0</v>
      </c>
      <c r="T1919" s="19">
        <f t="shared" si="420"/>
        <v>108.94693833333324</v>
      </c>
      <c r="U1919" s="19">
        <f t="shared" si="413"/>
        <v>0</v>
      </c>
      <c r="V1919">
        <f t="shared" si="406"/>
        <v>2017</v>
      </c>
    </row>
    <row r="1920" spans="1:22" x14ac:dyDescent="0.25">
      <c r="A1920" s="5">
        <v>1918</v>
      </c>
      <c r="B1920" s="1">
        <v>43048</v>
      </c>
      <c r="C1920" s="2">
        <v>211.010605</v>
      </c>
      <c r="D1920" s="2">
        <v>136.76341199999999</v>
      </c>
      <c r="E1920" s="9">
        <f t="shared" si="407"/>
        <v>16.888990614682115</v>
      </c>
      <c r="F1920" s="2">
        <f t="array" ref="F1920:G1920">LINEST(C1820:C1919,D1820:D1919)</f>
        <v>0.52308819001326889</v>
      </c>
      <c r="G1920" s="2">
        <v>122.58228874219891</v>
      </c>
      <c r="H1920" s="2">
        <f t="shared" si="408"/>
        <v>194.12161438531788</v>
      </c>
      <c r="I1920" s="4">
        <f t="shared" si="409"/>
        <v>1.1550512846854093</v>
      </c>
      <c r="J1920" t="str">
        <f>_xlfn.IFS(I1920&gt;Backtesting!$H$15,IF(OR(J1919=$J$3,J1919=$J$5),$J$5,$J$3),I1920&lt;-Backtesting!$H$15,IF(OR(J1919=$J$4,J1919=$J$5),$J$5,$J$4),TRUE,IF(OR(J1919=$J$7,J1919=$J$6),$J$7,$J$6))</f>
        <v>Do nothing</v>
      </c>
      <c r="K1920" t="str">
        <f t="shared" si="410"/>
        <v>Null</v>
      </c>
      <c r="L1920" t="str">
        <f t="shared" si="411"/>
        <v>Null</v>
      </c>
      <c r="M1920" s="7">
        <f t="shared" si="414"/>
        <v>0</v>
      </c>
      <c r="N1920" s="7">
        <f t="shared" si="415"/>
        <v>0</v>
      </c>
      <c r="O1920" s="10">
        <f t="shared" si="416"/>
        <v>0</v>
      </c>
      <c r="P1920" s="4">
        <f t="shared" si="412"/>
        <v>108.94693833333324</v>
      </c>
      <c r="Q1920" s="19">
        <f t="shared" si="417"/>
        <v>108.94693833333324</v>
      </c>
      <c r="R1920" s="2">
        <f t="shared" si="418"/>
        <v>0</v>
      </c>
      <c r="S1920" s="2">
        <f t="shared" si="419"/>
        <v>0</v>
      </c>
      <c r="T1920" s="19">
        <f t="shared" si="420"/>
        <v>108.94693833333324</v>
      </c>
      <c r="U1920" s="19">
        <f t="shared" si="413"/>
        <v>0</v>
      </c>
      <c r="V1920">
        <f t="shared" si="406"/>
        <v>2017</v>
      </c>
    </row>
    <row r="1921" spans="1:22" x14ac:dyDescent="0.25">
      <c r="A1921" s="5">
        <v>1919</v>
      </c>
      <c r="B1921" s="1">
        <v>43049</v>
      </c>
      <c r="C1921" s="2">
        <v>208.13320899999999</v>
      </c>
      <c r="D1921" s="2">
        <v>137.223907</v>
      </c>
      <c r="E1921" s="9">
        <f t="shared" si="407"/>
        <v>13.482349718917163</v>
      </c>
      <c r="F1921" s="2">
        <f t="array" ref="F1921:G1921">LINEST(C1821:C1920,D1821:D1920)</f>
        <v>0.54102386495728194</v>
      </c>
      <c r="G1921" s="2">
        <v>120.40945075140424</v>
      </c>
      <c r="H1921" s="2">
        <f t="shared" si="408"/>
        <v>194.65085928108283</v>
      </c>
      <c r="I1921" s="4">
        <f t="shared" si="409"/>
        <v>0.59233510215855356</v>
      </c>
      <c r="J1921" t="str">
        <f>_xlfn.IFS(I1921&gt;Backtesting!$H$15,IF(OR(J1920=$J$3,J1920=$J$5),$J$5,$J$3),I1921&lt;-Backtesting!$H$15,IF(OR(J1920=$J$4,J1920=$J$5),$J$5,$J$4),TRUE,IF(OR(J1920=$J$7,J1920=$J$6),$J$7,$J$6))</f>
        <v>Do nothing</v>
      </c>
      <c r="K1921" t="str">
        <f t="shared" si="410"/>
        <v>Null</v>
      </c>
      <c r="L1921" t="str">
        <f t="shared" si="411"/>
        <v>Null</v>
      </c>
      <c r="M1921" s="7">
        <f t="shared" si="414"/>
        <v>0</v>
      </c>
      <c r="N1921" s="7">
        <f t="shared" si="415"/>
        <v>0</v>
      </c>
      <c r="O1921" s="10">
        <f t="shared" si="416"/>
        <v>0</v>
      </c>
      <c r="P1921" s="4">
        <f t="shared" si="412"/>
        <v>108.94693833333324</v>
      </c>
      <c r="Q1921" s="19">
        <f t="shared" si="417"/>
        <v>108.94693833333324</v>
      </c>
      <c r="R1921" s="2">
        <f t="shared" si="418"/>
        <v>0</v>
      </c>
      <c r="S1921" s="2">
        <f t="shared" si="419"/>
        <v>0</v>
      </c>
      <c r="T1921" s="19">
        <f t="shared" si="420"/>
        <v>108.94693833333324</v>
      </c>
      <c r="U1921" s="19">
        <f t="shared" si="413"/>
        <v>0</v>
      </c>
      <c r="V1921">
        <f t="shared" si="406"/>
        <v>2017</v>
      </c>
    </row>
    <row r="1922" spans="1:22" x14ac:dyDescent="0.25">
      <c r="A1922" s="5">
        <v>1920</v>
      </c>
      <c r="B1922" s="1">
        <v>43052</v>
      </c>
      <c r="C1922" s="2">
        <v>208.13320899999999</v>
      </c>
      <c r="D1922" s="2">
        <v>138.60536200000001</v>
      </c>
      <c r="E1922" s="9">
        <f t="shared" si="407"/>
        <v>12.423059489557716</v>
      </c>
      <c r="F1922" s="2">
        <f t="array" ref="F1922:G1922">LINEST(C1822:C1921,D1822:D1921)</f>
        <v>0.56642316740219345</v>
      </c>
      <c r="G1922" s="2">
        <v>117.20086134747464</v>
      </c>
      <c r="H1922" s="2">
        <f t="shared" si="408"/>
        <v>195.71014951044228</v>
      </c>
      <c r="I1922" s="4">
        <f t="shared" si="409"/>
        <v>0.40780527590796256</v>
      </c>
      <c r="J1922" t="str">
        <f>_xlfn.IFS(I1922&gt;Backtesting!$H$15,IF(OR(J1921=$J$3,J1921=$J$5),$J$5,$J$3),I1922&lt;-Backtesting!$H$15,IF(OR(J1921=$J$4,J1921=$J$5),$J$5,$J$4),TRUE,IF(OR(J1921=$J$7,J1921=$J$6),$J$7,$J$6))</f>
        <v>Do nothing</v>
      </c>
      <c r="K1922" t="str">
        <f t="shared" si="410"/>
        <v>Null</v>
      </c>
      <c r="L1922" t="str">
        <f t="shared" si="411"/>
        <v>Null</v>
      </c>
      <c r="M1922" s="7">
        <f t="shared" si="414"/>
        <v>0</v>
      </c>
      <c r="N1922" s="7">
        <f t="shared" si="415"/>
        <v>0</v>
      </c>
      <c r="O1922" s="10">
        <f t="shared" si="416"/>
        <v>0</v>
      </c>
      <c r="P1922" s="4">
        <f t="shared" si="412"/>
        <v>108.94693833333324</v>
      </c>
      <c r="Q1922" s="19">
        <f t="shared" si="417"/>
        <v>108.94693833333324</v>
      </c>
      <c r="R1922" s="2">
        <f t="shared" si="418"/>
        <v>0</v>
      </c>
      <c r="S1922" s="2">
        <f t="shared" si="419"/>
        <v>0</v>
      </c>
      <c r="T1922" s="19">
        <f t="shared" si="420"/>
        <v>108.94693833333324</v>
      </c>
      <c r="U1922" s="19">
        <f t="shared" si="413"/>
        <v>0</v>
      </c>
      <c r="V1922">
        <f t="shared" si="406"/>
        <v>2017</v>
      </c>
    </row>
    <row r="1923" spans="1:22" x14ac:dyDescent="0.25">
      <c r="A1923" s="5">
        <v>1921</v>
      </c>
      <c r="B1923" s="1">
        <v>43053</v>
      </c>
      <c r="C1923" s="2">
        <v>214.84716800000001</v>
      </c>
      <c r="D1923" s="2">
        <v>138.60536200000001</v>
      </c>
      <c r="E1923" s="9">
        <f t="shared" si="407"/>
        <v>18.834569184436702</v>
      </c>
      <c r="F1923" s="2">
        <f t="array" ref="F1923:G1923">LINEST(C1823:C1922,D1823:D1922)</f>
        <v>0.6075302004835873</v>
      </c>
      <c r="G1923" s="2">
        <v>111.80565545160309</v>
      </c>
      <c r="H1923" s="2">
        <f t="shared" si="408"/>
        <v>196.01259881556331</v>
      </c>
      <c r="I1923" s="4">
        <f t="shared" si="409"/>
        <v>1.4258764178669676</v>
      </c>
      <c r="J1923" t="str">
        <f>_xlfn.IFS(I1923&gt;Backtesting!$H$15,IF(OR(J1922=$J$3,J1922=$J$5),$J$5,$J$3),I1923&lt;-Backtesting!$H$15,IF(OR(J1922=$J$4,J1922=$J$5),$J$5,$J$4),TRUE,IF(OR(J1922=$J$7,J1922=$J$6),$J$7,$J$6))</f>
        <v>Do nothing</v>
      </c>
      <c r="K1923" t="str">
        <f t="shared" si="410"/>
        <v>Null</v>
      </c>
      <c r="L1923" t="str">
        <f t="shared" si="411"/>
        <v>Null</v>
      </c>
      <c r="M1923" s="7">
        <f t="shared" si="414"/>
        <v>0</v>
      </c>
      <c r="N1923" s="7">
        <f t="shared" si="415"/>
        <v>0</v>
      </c>
      <c r="O1923" s="10">
        <f t="shared" si="416"/>
        <v>0</v>
      </c>
      <c r="P1923" s="4">
        <f t="shared" si="412"/>
        <v>108.94693833333324</v>
      </c>
      <c r="Q1923" s="19">
        <f t="shared" si="417"/>
        <v>108.94693833333324</v>
      </c>
      <c r="R1923" s="2">
        <f t="shared" si="418"/>
        <v>0</v>
      </c>
      <c r="S1923" s="2">
        <f t="shared" si="419"/>
        <v>0</v>
      </c>
      <c r="T1923" s="19">
        <f t="shared" si="420"/>
        <v>108.94693833333324</v>
      </c>
      <c r="U1923" s="19">
        <f t="shared" si="413"/>
        <v>0</v>
      </c>
      <c r="V1923">
        <f t="shared" si="406"/>
        <v>2017</v>
      </c>
    </row>
    <row r="1924" spans="1:22" x14ac:dyDescent="0.25">
      <c r="A1924" s="5">
        <v>1922</v>
      </c>
      <c r="B1924" s="1">
        <v>43054</v>
      </c>
      <c r="C1924" s="2">
        <v>211.010605</v>
      </c>
      <c r="D1924" s="2">
        <v>135.84245300000001</v>
      </c>
      <c r="E1924" s="9">
        <f t="shared" si="407"/>
        <v>16.43366589560739</v>
      </c>
      <c r="F1924" s="2">
        <f t="array" ref="F1924:G1924">LINEST(C1824:C1923,D1824:D1923)</f>
        <v>0.65934686178616864</v>
      </c>
      <c r="G1924" s="2">
        <v>105.0096440215075</v>
      </c>
      <c r="H1924" s="2">
        <f t="shared" si="408"/>
        <v>194.57693910439261</v>
      </c>
      <c r="I1924" s="4">
        <f t="shared" si="409"/>
        <v>1.0107965952752025</v>
      </c>
      <c r="J1924" t="str">
        <f>_xlfn.IFS(I1924&gt;Backtesting!$H$15,IF(OR(J1923=$J$3,J1923=$J$5),$J$5,$J$3),I1924&lt;-Backtesting!$H$15,IF(OR(J1923=$J$4,J1923=$J$5),$J$5,$J$4),TRUE,IF(OR(J1923=$J$7,J1923=$J$6),$J$7,$J$6))</f>
        <v>Do nothing</v>
      </c>
      <c r="K1924" t="str">
        <f t="shared" si="410"/>
        <v>Null</v>
      </c>
      <c r="L1924" t="str">
        <f t="shared" si="411"/>
        <v>Null</v>
      </c>
      <c r="M1924" s="7">
        <f t="shared" si="414"/>
        <v>0</v>
      </c>
      <c r="N1924" s="7">
        <f t="shared" si="415"/>
        <v>0</v>
      </c>
      <c r="O1924" s="10">
        <f t="shared" si="416"/>
        <v>0</v>
      </c>
      <c r="P1924" s="4">
        <f t="shared" si="412"/>
        <v>108.94693833333324</v>
      </c>
      <c r="Q1924" s="19">
        <f t="shared" si="417"/>
        <v>108.94693833333324</v>
      </c>
      <c r="R1924" s="2">
        <f t="shared" si="418"/>
        <v>0</v>
      </c>
      <c r="S1924" s="2">
        <f t="shared" si="419"/>
        <v>0</v>
      </c>
      <c r="T1924" s="19">
        <f t="shared" si="420"/>
        <v>108.94693833333324</v>
      </c>
      <c r="U1924" s="19">
        <f t="shared" si="413"/>
        <v>0</v>
      </c>
      <c r="V1924">
        <f t="shared" ref="V1924:V1987" si="421">YEAR(B1924)</f>
        <v>2017</v>
      </c>
    </row>
    <row r="1925" spans="1:22" x14ac:dyDescent="0.25">
      <c r="A1925" s="5">
        <v>1923</v>
      </c>
      <c r="B1925" s="1">
        <v>43055</v>
      </c>
      <c r="C1925" s="2">
        <v>211.969742</v>
      </c>
      <c r="D1925" s="2">
        <v>135.84245300000001</v>
      </c>
      <c r="E1925" s="9">
        <f t="shared" si="407"/>
        <v>17.106542751274219</v>
      </c>
      <c r="F1925" s="2">
        <f t="array" ref="F1925:G1925">LINEST(C1825:C1924,D1825:D1924)</f>
        <v>0.6710303329642785</v>
      </c>
      <c r="G1925" s="2">
        <v>103.70879278145142</v>
      </c>
      <c r="H1925" s="2">
        <f t="shared" si="408"/>
        <v>194.86319924872578</v>
      </c>
      <c r="I1925" s="4">
        <f t="shared" si="409"/>
        <v>1.0992325560873735</v>
      </c>
      <c r="J1925" t="str">
        <f>_xlfn.IFS(I1925&gt;Backtesting!$H$15,IF(OR(J1924=$J$3,J1924=$J$5),$J$5,$J$3),I1925&lt;-Backtesting!$H$15,IF(OR(J1924=$J$4,J1924=$J$5),$J$5,$J$4),TRUE,IF(OR(J1924=$J$7,J1924=$J$6),$J$7,$J$6))</f>
        <v>Do nothing</v>
      </c>
      <c r="K1925" t="str">
        <f t="shared" si="410"/>
        <v>Null</v>
      </c>
      <c r="L1925" t="str">
        <f t="shared" si="411"/>
        <v>Null</v>
      </c>
      <c r="M1925" s="7">
        <f t="shared" si="414"/>
        <v>0</v>
      </c>
      <c r="N1925" s="7">
        <f t="shared" si="415"/>
        <v>0</v>
      </c>
      <c r="O1925" s="10">
        <f t="shared" si="416"/>
        <v>0</v>
      </c>
      <c r="P1925" s="4">
        <f t="shared" si="412"/>
        <v>108.94693833333324</v>
      </c>
      <c r="Q1925" s="19">
        <f t="shared" si="417"/>
        <v>108.94693833333324</v>
      </c>
      <c r="R1925" s="2">
        <f t="shared" si="418"/>
        <v>0</v>
      </c>
      <c r="S1925" s="2">
        <f t="shared" si="419"/>
        <v>0</v>
      </c>
      <c r="T1925" s="19">
        <f t="shared" si="420"/>
        <v>108.94693833333324</v>
      </c>
      <c r="U1925" s="19">
        <f t="shared" si="413"/>
        <v>0</v>
      </c>
      <c r="V1925">
        <f t="shared" si="421"/>
        <v>2017</v>
      </c>
    </row>
    <row r="1926" spans="1:22" x14ac:dyDescent="0.25">
      <c r="A1926" s="5">
        <v>1924</v>
      </c>
      <c r="B1926" s="1">
        <v>43056</v>
      </c>
      <c r="C1926" s="2">
        <v>214.84716800000001</v>
      </c>
      <c r="D1926" s="2">
        <v>137.223907</v>
      </c>
      <c r="E1926" s="9">
        <f t="shared" si="407"/>
        <v>18.75962113915989</v>
      </c>
      <c r="F1926" s="2">
        <f t="array" ref="F1926:G1926">LINEST(C1826:C1925,D1826:D1925)</f>
        <v>0.67656928430152752</v>
      </c>
      <c r="G1926" s="2">
        <v>103.24606631279076</v>
      </c>
      <c r="H1926" s="2">
        <f t="shared" si="408"/>
        <v>196.08754686084012</v>
      </c>
      <c r="I1926" s="4">
        <f t="shared" si="409"/>
        <v>1.3429045578212251</v>
      </c>
      <c r="J1926" t="str">
        <f>_xlfn.IFS(I1926&gt;Backtesting!$H$15,IF(OR(J1925=$J$3,J1925=$J$5),$J$5,$J$3),I1926&lt;-Backtesting!$H$15,IF(OR(J1925=$J$4,J1925=$J$5),$J$5,$J$4),TRUE,IF(OR(J1925=$J$7,J1925=$J$6),$J$7,$J$6))</f>
        <v>Do nothing</v>
      </c>
      <c r="K1926" t="str">
        <f t="shared" si="410"/>
        <v>Null</v>
      </c>
      <c r="L1926" t="str">
        <f t="shared" si="411"/>
        <v>Null</v>
      </c>
      <c r="M1926" s="7">
        <f t="shared" si="414"/>
        <v>0</v>
      </c>
      <c r="N1926" s="7">
        <f t="shared" si="415"/>
        <v>0</v>
      </c>
      <c r="O1926" s="10">
        <f t="shared" si="416"/>
        <v>0</v>
      </c>
      <c r="P1926" s="4">
        <f t="shared" si="412"/>
        <v>108.94693833333324</v>
      </c>
      <c r="Q1926" s="19">
        <f t="shared" si="417"/>
        <v>108.94693833333324</v>
      </c>
      <c r="R1926" s="2">
        <f t="shared" si="418"/>
        <v>0</v>
      </c>
      <c r="S1926" s="2">
        <f t="shared" si="419"/>
        <v>0</v>
      </c>
      <c r="T1926" s="19">
        <f t="shared" si="420"/>
        <v>108.94693833333324</v>
      </c>
      <c r="U1926" s="19">
        <f t="shared" si="413"/>
        <v>0</v>
      </c>
      <c r="V1926">
        <f t="shared" si="421"/>
        <v>2017</v>
      </c>
    </row>
    <row r="1927" spans="1:22" x14ac:dyDescent="0.25">
      <c r="A1927" s="5">
        <v>1925</v>
      </c>
      <c r="B1927" s="1">
        <v>43059</v>
      </c>
      <c r="C1927" s="2">
        <v>213.88803100000001</v>
      </c>
      <c r="D1927" s="2">
        <v>138.144882</v>
      </c>
      <c r="E1927" s="9">
        <f t="shared" ref="E1927:E1990" si="422">C1927-H1927</f>
        <v>16.833880395661708</v>
      </c>
      <c r="F1927" s="2">
        <f t="array" ref="F1927:G1927">LINEST(C1827:C1926,D1827:D1926)</f>
        <v>0.69908107969719779</v>
      </c>
      <c r="G1927" s="2">
        <v>100.47967734113631</v>
      </c>
      <c r="H1927" s="2">
        <f t="shared" ref="H1927:H1990" si="423">F1927*D1927+G1927</f>
        <v>197.0541506043383</v>
      </c>
      <c r="I1927" s="4">
        <f t="shared" si="409"/>
        <v>1.0064716689848396</v>
      </c>
      <c r="J1927" t="str">
        <f>_xlfn.IFS(I1927&gt;Backtesting!$H$15,IF(OR(J1926=$J$3,J1926=$J$5),$J$5,$J$3),I1927&lt;-Backtesting!$H$15,IF(OR(J1926=$J$4,J1926=$J$5),$J$5,$J$4),TRUE,IF(OR(J1926=$J$7,J1926=$J$6),$J$7,$J$6))</f>
        <v>Do nothing</v>
      </c>
      <c r="K1927" t="str">
        <f t="shared" si="410"/>
        <v>Null</v>
      </c>
      <c r="L1927" t="str">
        <f t="shared" si="411"/>
        <v>Null</v>
      </c>
      <c r="M1927" s="7">
        <f t="shared" si="414"/>
        <v>0</v>
      </c>
      <c r="N1927" s="7">
        <f t="shared" si="415"/>
        <v>0</v>
      </c>
      <c r="O1927" s="10">
        <f t="shared" si="416"/>
        <v>0</v>
      </c>
      <c r="P1927" s="4">
        <f t="shared" si="412"/>
        <v>108.94693833333324</v>
      </c>
      <c r="Q1927" s="19">
        <f t="shared" si="417"/>
        <v>108.94693833333324</v>
      </c>
      <c r="R1927" s="2">
        <f t="shared" si="418"/>
        <v>0</v>
      </c>
      <c r="S1927" s="2">
        <f t="shared" si="419"/>
        <v>0</v>
      </c>
      <c r="T1927" s="19">
        <f t="shared" si="420"/>
        <v>108.94693833333324</v>
      </c>
      <c r="U1927" s="19">
        <f t="shared" si="413"/>
        <v>0</v>
      </c>
      <c r="V1927">
        <f t="shared" si="421"/>
        <v>2017</v>
      </c>
    </row>
    <row r="1928" spans="1:22" x14ac:dyDescent="0.25">
      <c r="A1928" s="5">
        <v>1926</v>
      </c>
      <c r="B1928" s="1">
        <v>43060</v>
      </c>
      <c r="C1928" s="2">
        <v>213.88803100000001</v>
      </c>
      <c r="D1928" s="2">
        <v>137.223907</v>
      </c>
      <c r="E1928" s="9">
        <f t="shared" si="422"/>
        <v>17.176689714874215</v>
      </c>
      <c r="F1928" s="2">
        <f t="array" ref="F1928:G1928">LINEST(C1828:C1927,D1828:D1927)</f>
        <v>0.73170290126248105</v>
      </c>
      <c r="G1928" s="2">
        <v>96.3042104106529</v>
      </c>
      <c r="H1928" s="2">
        <f t="shared" si="423"/>
        <v>196.7113412851258</v>
      </c>
      <c r="I1928" s="4">
        <f t="shared" si="409"/>
        <v>1.0416649903117321</v>
      </c>
      <c r="J1928" t="str">
        <f>_xlfn.IFS(I1928&gt;Backtesting!$H$15,IF(OR(J1927=$J$3,J1927=$J$5),$J$5,$J$3),I1928&lt;-Backtesting!$H$15,IF(OR(J1927=$J$4,J1927=$J$5),$J$5,$J$4),TRUE,IF(OR(J1927=$J$7,J1927=$J$6),$J$7,$J$6))</f>
        <v>Do nothing</v>
      </c>
      <c r="K1928" t="str">
        <f t="shared" si="410"/>
        <v>Null</v>
      </c>
      <c r="L1928" t="str">
        <f t="shared" si="411"/>
        <v>Null</v>
      </c>
      <c r="M1928" s="7">
        <f t="shared" si="414"/>
        <v>0</v>
      </c>
      <c r="N1928" s="7">
        <f t="shared" si="415"/>
        <v>0</v>
      </c>
      <c r="O1928" s="10">
        <f t="shared" si="416"/>
        <v>0</v>
      </c>
      <c r="P1928" s="4">
        <f t="shared" si="412"/>
        <v>108.94693833333324</v>
      </c>
      <c r="Q1928" s="19">
        <f t="shared" si="417"/>
        <v>108.94693833333324</v>
      </c>
      <c r="R1928" s="2">
        <f t="shared" si="418"/>
        <v>0</v>
      </c>
      <c r="S1928" s="2">
        <f t="shared" si="419"/>
        <v>0</v>
      </c>
      <c r="T1928" s="19">
        <f t="shared" si="420"/>
        <v>108.94693833333324</v>
      </c>
      <c r="U1928" s="19">
        <f t="shared" si="413"/>
        <v>0</v>
      </c>
      <c r="V1928">
        <f t="shared" si="421"/>
        <v>2017</v>
      </c>
    </row>
    <row r="1929" spans="1:22" x14ac:dyDescent="0.25">
      <c r="A1929" s="5">
        <v>1927</v>
      </c>
      <c r="B1929" s="1">
        <v>43061</v>
      </c>
      <c r="C1929" s="2">
        <v>214.84716800000001</v>
      </c>
      <c r="D1929" s="2">
        <v>138.144882</v>
      </c>
      <c r="E1929" s="9">
        <f t="shared" si="422"/>
        <v>17.13914522905111</v>
      </c>
      <c r="F1929" s="2">
        <f t="array" ref="F1929:G1929">LINEST(C1829:C1928,D1829:D1928)</f>
        <v>0.75455547525619782</v>
      </c>
      <c r="G1929" s="2">
        <v>93.470045679227525</v>
      </c>
      <c r="H1929" s="2">
        <f t="shared" si="423"/>
        <v>197.7080227709489</v>
      </c>
      <c r="I1929" s="4">
        <f t="shared" si="409"/>
        <v>1.0149932273758961</v>
      </c>
      <c r="J1929" t="str">
        <f>_xlfn.IFS(I1929&gt;Backtesting!$H$15,IF(OR(J1928=$J$3,J1928=$J$5),$J$5,$J$3),I1929&lt;-Backtesting!$H$15,IF(OR(J1928=$J$4,J1928=$J$5),$J$5,$J$4),TRUE,IF(OR(J1928=$J$7,J1928=$J$6),$J$7,$J$6))</f>
        <v>Do nothing</v>
      </c>
      <c r="K1929" t="str">
        <f t="shared" si="410"/>
        <v>Null</v>
      </c>
      <c r="L1929" t="str">
        <f t="shared" si="411"/>
        <v>Null</v>
      </c>
      <c r="M1929" s="7">
        <f t="shared" si="414"/>
        <v>0</v>
      </c>
      <c r="N1929" s="7">
        <f t="shared" si="415"/>
        <v>0</v>
      </c>
      <c r="O1929" s="10">
        <f t="shared" si="416"/>
        <v>0</v>
      </c>
      <c r="P1929" s="4">
        <f t="shared" si="412"/>
        <v>108.94693833333324</v>
      </c>
      <c r="Q1929" s="19">
        <f t="shared" si="417"/>
        <v>108.94693833333324</v>
      </c>
      <c r="R1929" s="2">
        <f t="shared" si="418"/>
        <v>0</v>
      </c>
      <c r="S1929" s="2">
        <f t="shared" si="419"/>
        <v>0</v>
      </c>
      <c r="T1929" s="19">
        <f t="shared" si="420"/>
        <v>108.94693833333324</v>
      </c>
      <c r="U1929" s="19">
        <f t="shared" si="413"/>
        <v>0</v>
      </c>
      <c r="V1929">
        <f t="shared" si="421"/>
        <v>2017</v>
      </c>
    </row>
    <row r="1930" spans="1:22" x14ac:dyDescent="0.25">
      <c r="A1930" s="5">
        <v>1928</v>
      </c>
      <c r="B1930" s="1">
        <v>43062</v>
      </c>
      <c r="C1930" s="2">
        <v>213.88803100000001</v>
      </c>
      <c r="D1930" s="2">
        <v>137.684372</v>
      </c>
      <c r="E1930" s="9">
        <f t="shared" si="422"/>
        <v>16.208092409821944</v>
      </c>
      <c r="F1930" s="2">
        <f t="array" ref="F1930:G1930">LINEST(C1830:C1929,D1830:D1929)</f>
        <v>0.79943507261440017</v>
      </c>
      <c r="G1930" s="2">
        <v>87.610222662489988</v>
      </c>
      <c r="H1930" s="2">
        <f t="shared" si="423"/>
        <v>197.67993859017807</v>
      </c>
      <c r="I1930" s="4">
        <f t="shared" si="409"/>
        <v>0.84577411214671594</v>
      </c>
      <c r="J1930" t="str">
        <f>_xlfn.IFS(I1930&gt;Backtesting!$H$15,IF(OR(J1929=$J$3,J1929=$J$5),$J$5,$J$3),I1930&lt;-Backtesting!$H$15,IF(OR(J1929=$J$4,J1929=$J$5),$J$5,$J$4),TRUE,IF(OR(J1929=$J$7,J1929=$J$6),$J$7,$J$6))</f>
        <v>Do nothing</v>
      </c>
      <c r="K1930" t="str">
        <f t="shared" si="410"/>
        <v>Null</v>
      </c>
      <c r="L1930" t="str">
        <f t="shared" si="411"/>
        <v>Null</v>
      </c>
      <c r="M1930" s="7">
        <f t="shared" si="414"/>
        <v>0</v>
      </c>
      <c r="N1930" s="7">
        <f t="shared" si="415"/>
        <v>0</v>
      </c>
      <c r="O1930" s="10">
        <f t="shared" si="416"/>
        <v>0</v>
      </c>
      <c r="P1930" s="4">
        <f t="shared" si="412"/>
        <v>108.94693833333324</v>
      </c>
      <c r="Q1930" s="19">
        <f t="shared" si="417"/>
        <v>108.94693833333324</v>
      </c>
      <c r="R1930" s="2">
        <f t="shared" si="418"/>
        <v>0</v>
      </c>
      <c r="S1930" s="2">
        <f t="shared" si="419"/>
        <v>0</v>
      </c>
      <c r="T1930" s="19">
        <f t="shared" si="420"/>
        <v>108.94693833333324</v>
      </c>
      <c r="U1930" s="19">
        <f t="shared" si="413"/>
        <v>0</v>
      </c>
      <c r="V1930">
        <f t="shared" si="421"/>
        <v>2017</v>
      </c>
    </row>
    <row r="1931" spans="1:22" x14ac:dyDescent="0.25">
      <c r="A1931" s="5">
        <v>1929</v>
      </c>
      <c r="B1931" s="1">
        <v>43063</v>
      </c>
      <c r="C1931" s="2">
        <v>212.92889400000001</v>
      </c>
      <c r="D1931" s="2">
        <v>136.76341199999999</v>
      </c>
      <c r="E1931" s="9">
        <f t="shared" si="422"/>
        <v>15.728355751517739</v>
      </c>
      <c r="F1931" s="2">
        <f t="array" ref="F1931:G1931">LINEST(C1831:C1930,D1831:D1930)</f>
        <v>0.83521128680944234</v>
      </c>
      <c r="G1931" s="2">
        <v>82.974192923512362</v>
      </c>
      <c r="H1931" s="2">
        <f t="shared" si="423"/>
        <v>197.20053824848227</v>
      </c>
      <c r="I1931" s="4">
        <f t="shared" si="409"/>
        <v>0.75381787628988361</v>
      </c>
      <c r="J1931" t="str">
        <f>_xlfn.IFS(I1931&gt;Backtesting!$H$15,IF(OR(J1930=$J$3,J1930=$J$5),$J$5,$J$3),I1931&lt;-Backtesting!$H$15,IF(OR(J1930=$J$4,J1930=$J$5),$J$5,$J$4),TRUE,IF(OR(J1930=$J$7,J1930=$J$6),$J$7,$J$6))</f>
        <v>Do nothing</v>
      </c>
      <c r="K1931" t="str">
        <f t="shared" si="410"/>
        <v>Null</v>
      </c>
      <c r="L1931" t="str">
        <f t="shared" si="411"/>
        <v>Null</v>
      </c>
      <c r="M1931" s="7">
        <f t="shared" si="414"/>
        <v>0</v>
      </c>
      <c r="N1931" s="7">
        <f t="shared" si="415"/>
        <v>0</v>
      </c>
      <c r="O1931" s="10">
        <f t="shared" si="416"/>
        <v>0</v>
      </c>
      <c r="P1931" s="4">
        <f t="shared" si="412"/>
        <v>108.94693833333324</v>
      </c>
      <c r="Q1931" s="19">
        <f t="shared" si="417"/>
        <v>108.94693833333324</v>
      </c>
      <c r="R1931" s="2">
        <f t="shared" si="418"/>
        <v>0</v>
      </c>
      <c r="S1931" s="2">
        <f t="shared" si="419"/>
        <v>0</v>
      </c>
      <c r="T1931" s="19">
        <f t="shared" si="420"/>
        <v>108.94693833333324</v>
      </c>
      <c r="U1931" s="19">
        <f t="shared" si="413"/>
        <v>0</v>
      </c>
      <c r="V1931">
        <f t="shared" si="421"/>
        <v>2017</v>
      </c>
    </row>
    <row r="1932" spans="1:22" x14ac:dyDescent="0.25">
      <c r="A1932" s="5">
        <v>1930</v>
      </c>
      <c r="B1932" s="1">
        <v>43066</v>
      </c>
      <c r="C1932" s="2">
        <v>211.969742</v>
      </c>
      <c r="D1932" s="2">
        <v>135.84245300000001</v>
      </c>
      <c r="E1932" s="9">
        <f t="shared" si="422"/>
        <v>15.309098944749564</v>
      </c>
      <c r="F1932" s="2">
        <f t="array" ref="F1932:G1932">LINEST(C1832:C1931,D1832:D1931)</f>
        <v>0.86150908306131457</v>
      </c>
      <c r="G1932" s="2">
        <v>79.631135930420712</v>
      </c>
      <c r="H1932" s="2">
        <f t="shared" si="423"/>
        <v>196.66064305525043</v>
      </c>
      <c r="I1932" s="4">
        <f t="shared" ref="I1932:I1995" si="424">(E1932-AVERAGE(E1832:E1931))/_xlfn.STDEV.S(E1832:E1931)</f>
        <v>0.67418130082247918</v>
      </c>
      <c r="J1932" t="str">
        <f>_xlfn.IFS(I1932&gt;Backtesting!$H$15,IF(OR(J1931=$J$3,J1931=$J$5),$J$5,$J$3),I1932&lt;-Backtesting!$H$15,IF(OR(J1931=$J$4,J1931=$J$5),$J$5,$J$4),TRUE,IF(OR(J1931=$J$7,J1931=$J$6),$J$7,$J$6))</f>
        <v>Do nothing</v>
      </c>
      <c r="K1932" t="str">
        <f t="shared" ref="K1932:K1995" si="425">_xlfn.IFS($J1932=$J$5,K1931,$J1932=$J$3,"SCB",$J1932=$J$4,"KBANK",TRUE,"Null")</f>
        <v>Null</v>
      </c>
      <c r="L1932" t="str">
        <f t="shared" ref="L1932:L1995" si="426">_xlfn.IFS($J1932=$J$5,L1931,$J1932=$J$3,"KBANK",$J1932=$J$4,"SCB",TRUE,"Null")</f>
        <v>Null</v>
      </c>
      <c r="M1932" s="7">
        <f t="shared" si="414"/>
        <v>0</v>
      </c>
      <c r="N1932" s="7">
        <f t="shared" si="415"/>
        <v>0</v>
      </c>
      <c r="O1932" s="10">
        <f t="shared" si="416"/>
        <v>0</v>
      </c>
      <c r="P1932" s="4">
        <f t="shared" ref="P1932:P1995" si="427">Q1931</f>
        <v>108.94693833333324</v>
      </c>
      <c r="Q1932" s="19">
        <f t="shared" si="417"/>
        <v>108.94693833333324</v>
      </c>
      <c r="R1932" s="2">
        <f t="shared" si="418"/>
        <v>0</v>
      </c>
      <c r="S1932" s="2">
        <f t="shared" si="419"/>
        <v>0</v>
      </c>
      <c r="T1932" s="19">
        <f t="shared" si="420"/>
        <v>108.94693833333324</v>
      </c>
      <c r="U1932" s="19">
        <f t="shared" ref="U1932:U1995" si="428">LN(T1932/T1931)</f>
        <v>0</v>
      </c>
      <c r="V1932">
        <f t="shared" si="421"/>
        <v>2017</v>
      </c>
    </row>
    <row r="1933" spans="1:22" x14ac:dyDescent="0.25">
      <c r="A1933" s="5">
        <v>1931</v>
      </c>
      <c r="B1933" s="1">
        <v>43067</v>
      </c>
      <c r="C1933" s="2">
        <v>212.92889400000001</v>
      </c>
      <c r="D1933" s="2">
        <v>135.38197299999999</v>
      </c>
      <c r="E1933" s="9">
        <f t="shared" si="422"/>
        <v>16.432454332107227</v>
      </c>
      <c r="F1933" s="2">
        <f t="array" ref="F1933:G1933">LINEST(C1833:C1932,D1833:D1932)</f>
        <v>0.88274122627978069</v>
      </c>
      <c r="G1933" s="2">
        <v>76.989190805696637</v>
      </c>
      <c r="H1933" s="2">
        <f t="shared" si="423"/>
        <v>196.49643966789279</v>
      </c>
      <c r="I1933" s="4">
        <f t="shared" si="424"/>
        <v>0.84105796845993486</v>
      </c>
      <c r="J1933" t="str">
        <f>_xlfn.IFS(I1933&gt;Backtesting!$H$15,IF(OR(J1932=$J$3,J1932=$J$5),$J$5,$J$3),I1933&lt;-Backtesting!$H$15,IF(OR(J1932=$J$4,J1932=$J$5),$J$5,$J$4),TRUE,IF(OR(J1932=$J$7,J1932=$J$6),$J$7,$J$6))</f>
        <v>Do nothing</v>
      </c>
      <c r="K1933" t="str">
        <f t="shared" si="425"/>
        <v>Null</v>
      </c>
      <c r="L1933" t="str">
        <f t="shared" si="426"/>
        <v>Null</v>
      </c>
      <c r="M1933" s="7">
        <f t="shared" si="414"/>
        <v>0</v>
      </c>
      <c r="N1933" s="7">
        <f t="shared" si="415"/>
        <v>0</v>
      </c>
      <c r="O1933" s="10">
        <f t="shared" si="416"/>
        <v>0</v>
      </c>
      <c r="P1933" s="4">
        <f t="shared" si="427"/>
        <v>108.94693833333324</v>
      </c>
      <c r="Q1933" s="19">
        <f t="shared" si="417"/>
        <v>108.94693833333324</v>
      </c>
      <c r="R1933" s="2">
        <f t="shared" si="418"/>
        <v>0</v>
      </c>
      <c r="S1933" s="2">
        <f t="shared" si="419"/>
        <v>0</v>
      </c>
      <c r="T1933" s="19">
        <f t="shared" si="420"/>
        <v>108.94693833333324</v>
      </c>
      <c r="U1933" s="19">
        <f t="shared" si="428"/>
        <v>0</v>
      </c>
      <c r="V1933">
        <f t="shared" si="421"/>
        <v>2017</v>
      </c>
    </row>
    <row r="1934" spans="1:22" x14ac:dyDescent="0.25">
      <c r="A1934" s="5">
        <v>1932</v>
      </c>
      <c r="B1934" s="1">
        <v>43068</v>
      </c>
      <c r="C1934" s="2">
        <v>219.64286799999999</v>
      </c>
      <c r="D1934" s="2">
        <v>137.684372</v>
      </c>
      <c r="E1934" s="9">
        <f t="shared" si="422"/>
        <v>20.779597253728895</v>
      </c>
      <c r="F1934" s="2">
        <f t="array" ref="F1934:G1934">LINEST(C1834:C1933,D1834:D1933)</f>
        <v>0.92240420634877429</v>
      </c>
      <c r="G1934" s="2">
        <v>71.862626864981692</v>
      </c>
      <c r="H1934" s="2">
        <f t="shared" si="423"/>
        <v>198.8632707462711</v>
      </c>
      <c r="I1934" s="4">
        <f t="shared" si="424"/>
        <v>1.5170657898672704</v>
      </c>
      <c r="J1934" t="str">
        <f>_xlfn.IFS(I1934&gt;Backtesting!$H$15,IF(OR(J1933=$J$3,J1933=$J$5),$J$5,$J$3),I1934&lt;-Backtesting!$H$15,IF(OR(J1933=$J$4,J1933=$J$5),$J$5,$J$4),TRUE,IF(OR(J1933=$J$7,J1933=$J$6),$J$7,$J$6))</f>
        <v>Do nothing</v>
      </c>
      <c r="K1934" t="str">
        <f t="shared" si="425"/>
        <v>Null</v>
      </c>
      <c r="L1934" t="str">
        <f t="shared" si="426"/>
        <v>Null</v>
      </c>
      <c r="M1934" s="7">
        <f t="shared" si="414"/>
        <v>0</v>
      </c>
      <c r="N1934" s="7">
        <f t="shared" si="415"/>
        <v>0</v>
      </c>
      <c r="O1934" s="10">
        <f t="shared" si="416"/>
        <v>0</v>
      </c>
      <c r="P1934" s="4">
        <f t="shared" si="427"/>
        <v>108.94693833333324</v>
      </c>
      <c r="Q1934" s="19">
        <f t="shared" si="417"/>
        <v>108.94693833333324</v>
      </c>
      <c r="R1934" s="2">
        <f t="shared" si="418"/>
        <v>0</v>
      </c>
      <c r="S1934" s="2">
        <f t="shared" si="419"/>
        <v>0</v>
      </c>
      <c r="T1934" s="19">
        <f t="shared" si="420"/>
        <v>108.94693833333324</v>
      </c>
      <c r="U1934" s="19">
        <f t="shared" si="428"/>
        <v>0</v>
      </c>
      <c r="V1934">
        <f t="shared" si="421"/>
        <v>2017</v>
      </c>
    </row>
    <row r="1935" spans="1:22" x14ac:dyDescent="0.25">
      <c r="A1935" s="5">
        <v>1933</v>
      </c>
      <c r="B1935" s="1">
        <v>43069</v>
      </c>
      <c r="C1935" s="2">
        <v>217.72457900000001</v>
      </c>
      <c r="D1935" s="2">
        <v>140.447281</v>
      </c>
      <c r="E1935" s="9">
        <f t="shared" si="422"/>
        <v>15.849366102612152</v>
      </c>
      <c r="F1935" s="2">
        <f t="array" ref="F1935:G1935">LINEST(C1835:C1934,D1835:D1934)</f>
        <v>0.96354982514468057</v>
      </c>
      <c r="G1935" s="2">
        <v>66.54725984779202</v>
      </c>
      <c r="H1935" s="2">
        <f t="shared" si="423"/>
        <v>201.87521289738785</v>
      </c>
      <c r="I1935" s="4">
        <f t="shared" si="424"/>
        <v>0.70486036667727581</v>
      </c>
      <c r="J1935" t="str">
        <f>_xlfn.IFS(I1935&gt;Backtesting!$H$15,IF(OR(J1934=$J$3,J1934=$J$5),$J$5,$J$3),I1935&lt;-Backtesting!$H$15,IF(OR(J1934=$J$4,J1934=$J$5),$J$5,$J$4),TRUE,IF(OR(J1934=$J$7,J1934=$J$6),$J$7,$J$6))</f>
        <v>Do nothing</v>
      </c>
      <c r="K1935" t="str">
        <f t="shared" si="425"/>
        <v>Null</v>
      </c>
      <c r="L1935" t="str">
        <f t="shared" si="426"/>
        <v>Null</v>
      </c>
      <c r="M1935" s="7">
        <f t="shared" si="414"/>
        <v>0</v>
      </c>
      <c r="N1935" s="7">
        <f t="shared" si="415"/>
        <v>0</v>
      </c>
      <c r="O1935" s="10">
        <f t="shared" si="416"/>
        <v>0</v>
      </c>
      <c r="P1935" s="4">
        <f t="shared" si="427"/>
        <v>108.94693833333324</v>
      </c>
      <c r="Q1935" s="19">
        <f t="shared" si="417"/>
        <v>108.94693833333324</v>
      </c>
      <c r="R1935" s="2">
        <f t="shared" si="418"/>
        <v>0</v>
      </c>
      <c r="S1935" s="2">
        <f t="shared" si="419"/>
        <v>0</v>
      </c>
      <c r="T1935" s="19">
        <f t="shared" si="420"/>
        <v>108.94693833333324</v>
      </c>
      <c r="U1935" s="19">
        <f t="shared" si="428"/>
        <v>0</v>
      </c>
      <c r="V1935">
        <f t="shared" si="421"/>
        <v>2017</v>
      </c>
    </row>
    <row r="1936" spans="1:22" x14ac:dyDescent="0.25">
      <c r="A1936" s="5">
        <v>1934</v>
      </c>
      <c r="B1936" s="1">
        <v>43070</v>
      </c>
      <c r="C1936" s="2">
        <v>213.88803100000001</v>
      </c>
      <c r="D1936" s="2">
        <v>141.368225</v>
      </c>
      <c r="E1936" s="9">
        <f t="shared" si="422"/>
        <v>10.456024317093011</v>
      </c>
      <c r="F1936" s="2">
        <f t="array" ref="F1936:G1936">LINEST(C1836:C1935,D1836:D1935)</f>
        <v>1.0509553374406893</v>
      </c>
      <c r="G1936" s="2">
        <v>54.860316074640735</v>
      </c>
      <c r="H1936" s="2">
        <f t="shared" si="423"/>
        <v>203.432006682907</v>
      </c>
      <c r="I1936" s="4">
        <f t="shared" si="424"/>
        <v>-0.15738734831610379</v>
      </c>
      <c r="J1936" t="str">
        <f>_xlfn.IFS(I1936&gt;Backtesting!$H$15,IF(OR(J1935=$J$3,J1935=$J$5),$J$5,$J$3),I1936&lt;-Backtesting!$H$15,IF(OR(J1935=$J$4,J1935=$J$5),$J$5,$J$4),TRUE,IF(OR(J1935=$J$7,J1935=$J$6),$J$7,$J$6))</f>
        <v>Do nothing</v>
      </c>
      <c r="K1936" t="str">
        <f t="shared" si="425"/>
        <v>Null</v>
      </c>
      <c r="L1936" t="str">
        <f t="shared" si="426"/>
        <v>Null</v>
      </c>
      <c r="M1936" s="7">
        <f t="shared" si="414"/>
        <v>0</v>
      </c>
      <c r="N1936" s="7">
        <f t="shared" si="415"/>
        <v>0</v>
      </c>
      <c r="O1936" s="10">
        <f t="shared" si="416"/>
        <v>0</v>
      </c>
      <c r="P1936" s="4">
        <f t="shared" si="427"/>
        <v>108.94693833333324</v>
      </c>
      <c r="Q1936" s="19">
        <f t="shared" si="417"/>
        <v>108.94693833333324</v>
      </c>
      <c r="R1936" s="2">
        <f t="shared" si="418"/>
        <v>0</v>
      </c>
      <c r="S1936" s="2">
        <f t="shared" si="419"/>
        <v>0</v>
      </c>
      <c r="T1936" s="19">
        <f t="shared" si="420"/>
        <v>108.94693833333324</v>
      </c>
      <c r="U1936" s="19">
        <f t="shared" si="428"/>
        <v>0</v>
      </c>
      <c r="V1936">
        <f t="shared" si="421"/>
        <v>2017</v>
      </c>
    </row>
    <row r="1937" spans="1:22" x14ac:dyDescent="0.25">
      <c r="A1937" s="5">
        <v>1935</v>
      </c>
      <c r="B1937" s="1">
        <v>43073</v>
      </c>
      <c r="C1937" s="2">
        <v>215.80630500000001</v>
      </c>
      <c r="D1937" s="2">
        <v>141.82872</v>
      </c>
      <c r="E1937" s="9">
        <f t="shared" si="422"/>
        <v>11.40615151059032</v>
      </c>
      <c r="F1937" s="2">
        <f t="array" ref="F1937:G1937">LINEST(C1837:C1936,D1837:D1936)</f>
        <v>1.1047681915300172</v>
      </c>
      <c r="G1937" s="2">
        <v>47.712294987992522</v>
      </c>
      <c r="H1937" s="2">
        <f t="shared" si="423"/>
        <v>204.40015348940969</v>
      </c>
      <c r="I1937" s="4">
        <f t="shared" si="424"/>
        <v>-1.1972371028945999E-2</v>
      </c>
      <c r="J1937" t="str">
        <f>_xlfn.IFS(I1937&gt;Backtesting!$H$15,IF(OR(J1936=$J$3,J1936=$J$5),$J$5,$J$3),I1937&lt;-Backtesting!$H$15,IF(OR(J1936=$J$4,J1936=$J$5),$J$5,$J$4),TRUE,IF(OR(J1936=$J$7,J1936=$J$6),$J$7,$J$6))</f>
        <v>Do nothing</v>
      </c>
      <c r="K1937" t="str">
        <f t="shared" si="425"/>
        <v>Null</v>
      </c>
      <c r="L1937" t="str">
        <f t="shared" si="426"/>
        <v>Null</v>
      </c>
      <c r="M1937" s="7">
        <f t="shared" si="414"/>
        <v>0</v>
      </c>
      <c r="N1937" s="7">
        <f t="shared" si="415"/>
        <v>0</v>
      </c>
      <c r="O1937" s="10">
        <f t="shared" si="416"/>
        <v>0</v>
      </c>
      <c r="P1937" s="4">
        <f t="shared" si="427"/>
        <v>108.94693833333324</v>
      </c>
      <c r="Q1937" s="19">
        <f t="shared" si="417"/>
        <v>108.94693833333324</v>
      </c>
      <c r="R1937" s="2">
        <f t="shared" si="418"/>
        <v>0</v>
      </c>
      <c r="S1937" s="2">
        <f t="shared" si="419"/>
        <v>0</v>
      </c>
      <c r="T1937" s="19">
        <f t="shared" si="420"/>
        <v>108.94693833333324</v>
      </c>
      <c r="U1937" s="19">
        <f t="shared" si="428"/>
        <v>0</v>
      </c>
      <c r="V1937">
        <f t="shared" si="421"/>
        <v>2017</v>
      </c>
    </row>
    <row r="1938" spans="1:22" x14ac:dyDescent="0.25">
      <c r="A1938" s="5">
        <v>1936</v>
      </c>
      <c r="B1938" s="1">
        <v>43075</v>
      </c>
      <c r="C1938" s="2">
        <v>219.64286799999999</v>
      </c>
      <c r="D1938" s="2">
        <v>140.447281</v>
      </c>
      <c r="E1938" s="9">
        <f t="shared" si="422"/>
        <v>16.244782427252034</v>
      </c>
      <c r="F1938" s="2">
        <f t="array" ref="F1938:G1938">LINEST(C1838:C1937,D1838:D1937)</f>
        <v>1.1801885297353327</v>
      </c>
      <c r="G1938" s="2">
        <v>37.64381550403283</v>
      </c>
      <c r="H1938" s="2">
        <f t="shared" si="423"/>
        <v>203.39808557274796</v>
      </c>
      <c r="I1938" s="4">
        <f t="shared" si="424"/>
        <v>0.74529993587605314</v>
      </c>
      <c r="J1938" t="str">
        <f>_xlfn.IFS(I1938&gt;Backtesting!$H$15,IF(OR(J1937=$J$3,J1937=$J$5),$J$5,$J$3),I1938&lt;-Backtesting!$H$15,IF(OR(J1937=$J$4,J1937=$J$5),$J$5,$J$4),TRUE,IF(OR(J1937=$J$7,J1937=$J$6),$J$7,$J$6))</f>
        <v>Do nothing</v>
      </c>
      <c r="K1938" t="str">
        <f t="shared" si="425"/>
        <v>Null</v>
      </c>
      <c r="L1938" t="str">
        <f t="shared" si="426"/>
        <v>Null</v>
      </c>
      <c r="M1938" s="7">
        <f t="shared" si="414"/>
        <v>0</v>
      </c>
      <c r="N1938" s="7">
        <f t="shared" si="415"/>
        <v>0</v>
      </c>
      <c r="O1938" s="10">
        <f t="shared" si="416"/>
        <v>0</v>
      </c>
      <c r="P1938" s="4">
        <f t="shared" si="427"/>
        <v>108.94693833333324</v>
      </c>
      <c r="Q1938" s="19">
        <f t="shared" si="417"/>
        <v>108.94693833333324</v>
      </c>
      <c r="R1938" s="2">
        <f t="shared" si="418"/>
        <v>0</v>
      </c>
      <c r="S1938" s="2">
        <f t="shared" si="419"/>
        <v>0</v>
      </c>
      <c r="T1938" s="19">
        <f t="shared" si="420"/>
        <v>108.94693833333324</v>
      </c>
      <c r="U1938" s="19">
        <f t="shared" si="428"/>
        <v>0</v>
      </c>
      <c r="V1938">
        <f t="shared" si="421"/>
        <v>2017</v>
      </c>
    </row>
    <row r="1939" spans="1:22" x14ac:dyDescent="0.25">
      <c r="A1939" s="5">
        <v>1937</v>
      </c>
      <c r="B1939" s="1">
        <v>43076</v>
      </c>
      <c r="C1939" s="2">
        <v>220.60200499999999</v>
      </c>
      <c r="D1939" s="2">
        <v>139.52630600000001</v>
      </c>
      <c r="E1939" s="9">
        <f t="shared" si="422"/>
        <v>17.782481413983078</v>
      </c>
      <c r="F1939" s="2">
        <f t="array" ref="F1939:G1939">LINEST(C1839:C1938,D1839:D1938)</f>
        <v>1.2624702949667006</v>
      </c>
      <c r="G1939" s="2">
        <v>26.671706894582769</v>
      </c>
      <c r="H1939" s="2">
        <f t="shared" si="423"/>
        <v>202.81952358601691</v>
      </c>
      <c r="I1939" s="4">
        <f t="shared" si="424"/>
        <v>0.97485740177179736</v>
      </c>
      <c r="J1939" t="str">
        <f>_xlfn.IFS(I1939&gt;Backtesting!$H$15,IF(OR(J1938=$J$3,J1938=$J$5),$J$5,$J$3),I1939&lt;-Backtesting!$H$15,IF(OR(J1938=$J$4,J1938=$J$5),$J$5,$J$4),TRUE,IF(OR(J1938=$J$7,J1938=$J$6),$J$7,$J$6))</f>
        <v>Do nothing</v>
      </c>
      <c r="K1939" t="str">
        <f t="shared" si="425"/>
        <v>Null</v>
      </c>
      <c r="L1939" t="str">
        <f t="shared" si="426"/>
        <v>Null</v>
      </c>
      <c r="M1939" s="7">
        <f t="shared" si="414"/>
        <v>0</v>
      </c>
      <c r="N1939" s="7">
        <f t="shared" si="415"/>
        <v>0</v>
      </c>
      <c r="O1939" s="10">
        <f t="shared" si="416"/>
        <v>0</v>
      </c>
      <c r="P1939" s="4">
        <f t="shared" si="427"/>
        <v>108.94693833333324</v>
      </c>
      <c r="Q1939" s="19">
        <f t="shared" si="417"/>
        <v>108.94693833333324</v>
      </c>
      <c r="R1939" s="2">
        <f t="shared" si="418"/>
        <v>0</v>
      </c>
      <c r="S1939" s="2">
        <f t="shared" si="419"/>
        <v>0</v>
      </c>
      <c r="T1939" s="19">
        <f t="shared" si="420"/>
        <v>108.94693833333324</v>
      </c>
      <c r="U1939" s="19">
        <f t="shared" si="428"/>
        <v>0</v>
      </c>
      <c r="V1939">
        <f t="shared" si="421"/>
        <v>2017</v>
      </c>
    </row>
    <row r="1940" spans="1:22" x14ac:dyDescent="0.25">
      <c r="A1940" s="5">
        <v>1938</v>
      </c>
      <c r="B1940" s="1">
        <v>43077</v>
      </c>
      <c r="C1940" s="2">
        <v>218.68373099999999</v>
      </c>
      <c r="D1940" s="2">
        <v>139.065842</v>
      </c>
      <c r="E1940" s="9">
        <f t="shared" si="422"/>
        <v>15.96547850662958</v>
      </c>
      <c r="F1940" s="2">
        <f t="array" ref="F1940:G1940">LINEST(C1840:C1939,D1840:D1939)</f>
        <v>1.3473772085130109</v>
      </c>
      <c r="G1940" s="2">
        <v>15.34410649989897</v>
      </c>
      <c r="H1940" s="2">
        <f t="shared" si="423"/>
        <v>202.71825249337041</v>
      </c>
      <c r="I1940" s="4">
        <f t="shared" si="424"/>
        <v>0.67419566036860457</v>
      </c>
      <c r="J1940" t="str">
        <f>_xlfn.IFS(I1940&gt;Backtesting!$H$15,IF(OR(J1939=$J$3,J1939=$J$5),$J$5,$J$3),I1940&lt;-Backtesting!$H$15,IF(OR(J1939=$J$4,J1939=$J$5),$J$5,$J$4),TRUE,IF(OR(J1939=$J$7,J1939=$J$6),$J$7,$J$6))</f>
        <v>Do nothing</v>
      </c>
      <c r="K1940" t="str">
        <f t="shared" si="425"/>
        <v>Null</v>
      </c>
      <c r="L1940" t="str">
        <f t="shared" si="426"/>
        <v>Null</v>
      </c>
      <c r="M1940" s="7">
        <f t="shared" si="414"/>
        <v>0</v>
      </c>
      <c r="N1940" s="7">
        <f t="shared" si="415"/>
        <v>0</v>
      </c>
      <c r="O1940" s="10">
        <f t="shared" si="416"/>
        <v>0</v>
      </c>
      <c r="P1940" s="4">
        <f t="shared" si="427"/>
        <v>108.94693833333324</v>
      </c>
      <c r="Q1940" s="19">
        <f t="shared" si="417"/>
        <v>108.94693833333324</v>
      </c>
      <c r="R1940" s="2">
        <f t="shared" si="418"/>
        <v>0</v>
      </c>
      <c r="S1940" s="2">
        <f t="shared" si="419"/>
        <v>0</v>
      </c>
      <c r="T1940" s="19">
        <f t="shared" si="420"/>
        <v>108.94693833333324</v>
      </c>
      <c r="U1940" s="19">
        <f t="shared" si="428"/>
        <v>0</v>
      </c>
      <c r="V1940">
        <f t="shared" si="421"/>
        <v>2017</v>
      </c>
    </row>
    <row r="1941" spans="1:22" x14ac:dyDescent="0.25">
      <c r="A1941" s="5">
        <v>1939</v>
      </c>
      <c r="B1941" s="1">
        <v>43081</v>
      </c>
      <c r="C1941" s="2">
        <v>216.76544200000001</v>
      </c>
      <c r="D1941" s="2">
        <v>140.447281</v>
      </c>
      <c r="E1941" s="9">
        <f t="shared" si="422"/>
        <v>11.568332321765553</v>
      </c>
      <c r="F1941" s="2">
        <f t="array" ref="F1941:G1941">LINEST(C1841:C1940,D1841:D1940)</f>
        <v>1.4381283687116875</v>
      </c>
      <c r="G1941" s="2">
        <v>3.2158905637124633</v>
      </c>
      <c r="H1941" s="2">
        <f t="shared" si="423"/>
        <v>205.19710967823445</v>
      </c>
      <c r="I1941" s="4">
        <f t="shared" si="424"/>
        <v>-2.5871694051005329E-2</v>
      </c>
      <c r="J1941" t="str">
        <f>_xlfn.IFS(I1941&gt;Backtesting!$H$15,IF(OR(J1940=$J$3,J1940=$J$5),$J$5,$J$3),I1941&lt;-Backtesting!$H$15,IF(OR(J1940=$J$4,J1940=$J$5),$J$5,$J$4),TRUE,IF(OR(J1940=$J$7,J1940=$J$6),$J$7,$J$6))</f>
        <v>Do nothing</v>
      </c>
      <c r="K1941" t="str">
        <f t="shared" si="425"/>
        <v>Null</v>
      </c>
      <c r="L1941" t="str">
        <f t="shared" si="426"/>
        <v>Null</v>
      </c>
      <c r="M1941" s="7">
        <f t="shared" si="414"/>
        <v>0</v>
      </c>
      <c r="N1941" s="7">
        <f t="shared" si="415"/>
        <v>0</v>
      </c>
      <c r="O1941" s="10">
        <f t="shared" si="416"/>
        <v>0</v>
      </c>
      <c r="P1941" s="4">
        <f t="shared" si="427"/>
        <v>108.94693833333324</v>
      </c>
      <c r="Q1941" s="19">
        <f t="shared" si="417"/>
        <v>108.94693833333324</v>
      </c>
      <c r="R1941" s="2">
        <f t="shared" si="418"/>
        <v>0</v>
      </c>
      <c r="S1941" s="2">
        <f t="shared" si="419"/>
        <v>0</v>
      </c>
      <c r="T1941" s="19">
        <f t="shared" si="420"/>
        <v>108.94693833333324</v>
      </c>
      <c r="U1941" s="19">
        <f t="shared" si="428"/>
        <v>0</v>
      </c>
      <c r="V1941">
        <f t="shared" si="421"/>
        <v>2017</v>
      </c>
    </row>
    <row r="1942" spans="1:22" x14ac:dyDescent="0.25">
      <c r="A1942" s="5">
        <v>1940</v>
      </c>
      <c r="B1942" s="1">
        <v>43082</v>
      </c>
      <c r="C1942" s="2">
        <v>214.84716800000001</v>
      </c>
      <c r="D1942" s="2">
        <v>139.065842</v>
      </c>
      <c r="E1942" s="9">
        <f t="shared" si="422"/>
        <v>11.205187953825771</v>
      </c>
      <c r="F1942" s="2">
        <f t="array" ref="F1942:G1942">LINEST(C1842:C1941,D1842:D1941)</f>
        <v>1.520576922128797</v>
      </c>
      <c r="G1942" s="2">
        <v>-7.8183299554353596</v>
      </c>
      <c r="H1942" s="2">
        <f t="shared" si="423"/>
        <v>203.64198004617424</v>
      </c>
      <c r="I1942" s="4">
        <f t="shared" si="424"/>
        <v>-8.4617317063875402E-2</v>
      </c>
      <c r="J1942" t="str">
        <f>_xlfn.IFS(I1942&gt;Backtesting!$H$15,IF(OR(J1941=$J$3,J1941=$J$5),$J$5,$J$3),I1942&lt;-Backtesting!$H$15,IF(OR(J1941=$J$4,J1941=$J$5),$J$5,$J$4),TRUE,IF(OR(J1941=$J$7,J1941=$J$6),$J$7,$J$6))</f>
        <v>Do nothing</v>
      </c>
      <c r="K1942" t="str">
        <f t="shared" si="425"/>
        <v>Null</v>
      </c>
      <c r="L1942" t="str">
        <f t="shared" si="426"/>
        <v>Null</v>
      </c>
      <c r="M1942" s="7">
        <f t="shared" si="414"/>
        <v>0</v>
      </c>
      <c r="N1942" s="7">
        <f t="shared" si="415"/>
        <v>0</v>
      </c>
      <c r="O1942" s="10">
        <f t="shared" si="416"/>
        <v>0</v>
      </c>
      <c r="P1942" s="4">
        <f t="shared" si="427"/>
        <v>108.94693833333324</v>
      </c>
      <c r="Q1942" s="19">
        <f t="shared" si="417"/>
        <v>108.94693833333324</v>
      </c>
      <c r="R1942" s="2">
        <f t="shared" si="418"/>
        <v>0</v>
      </c>
      <c r="S1942" s="2">
        <f t="shared" si="419"/>
        <v>0</v>
      </c>
      <c r="T1942" s="19">
        <f t="shared" si="420"/>
        <v>108.94693833333324</v>
      </c>
      <c r="U1942" s="19">
        <f t="shared" si="428"/>
        <v>0</v>
      </c>
      <c r="V1942">
        <f t="shared" si="421"/>
        <v>2017</v>
      </c>
    </row>
    <row r="1943" spans="1:22" x14ac:dyDescent="0.25">
      <c r="A1943" s="5">
        <v>1941</v>
      </c>
      <c r="B1943" s="1">
        <v>43083</v>
      </c>
      <c r="C1943" s="2">
        <v>218.68373099999999</v>
      </c>
      <c r="D1943" s="2">
        <v>138.60536200000001</v>
      </c>
      <c r="E1943" s="9">
        <f t="shared" si="422"/>
        <v>15.254363644966105</v>
      </c>
      <c r="F1943" s="2">
        <f t="array" ref="F1943:G1943">LINEST(C1843:C1942,D1843:D1942)</f>
        <v>1.6313621318696543</v>
      </c>
      <c r="G1943" s="2">
        <v>-22.686171485851304</v>
      </c>
      <c r="H1943" s="2">
        <f t="shared" si="423"/>
        <v>203.42936735503389</v>
      </c>
      <c r="I1943" s="4">
        <f t="shared" si="424"/>
        <v>0.54744921354138487</v>
      </c>
      <c r="J1943" t="str">
        <f>_xlfn.IFS(I1943&gt;Backtesting!$H$15,IF(OR(J1942=$J$3,J1942=$J$5),$J$5,$J$3),I1943&lt;-Backtesting!$H$15,IF(OR(J1942=$J$4,J1942=$J$5),$J$5,$J$4),TRUE,IF(OR(J1942=$J$7,J1942=$J$6),$J$7,$J$6))</f>
        <v>Do nothing</v>
      </c>
      <c r="K1943" t="str">
        <f t="shared" si="425"/>
        <v>Null</v>
      </c>
      <c r="L1943" t="str">
        <f t="shared" si="426"/>
        <v>Null</v>
      </c>
      <c r="M1943" s="7">
        <f t="shared" si="414"/>
        <v>0</v>
      </c>
      <c r="N1943" s="7">
        <f t="shared" si="415"/>
        <v>0</v>
      </c>
      <c r="O1943" s="10">
        <f t="shared" si="416"/>
        <v>0</v>
      </c>
      <c r="P1943" s="4">
        <f t="shared" si="427"/>
        <v>108.94693833333324</v>
      </c>
      <c r="Q1943" s="19">
        <f t="shared" si="417"/>
        <v>108.94693833333324</v>
      </c>
      <c r="R1943" s="2">
        <f t="shared" si="418"/>
        <v>0</v>
      </c>
      <c r="S1943" s="2">
        <f t="shared" si="419"/>
        <v>0</v>
      </c>
      <c r="T1943" s="19">
        <f t="shared" si="420"/>
        <v>108.94693833333324</v>
      </c>
      <c r="U1943" s="19">
        <f t="shared" si="428"/>
        <v>0</v>
      </c>
      <c r="V1943">
        <f t="shared" si="421"/>
        <v>2017</v>
      </c>
    </row>
    <row r="1944" spans="1:22" x14ac:dyDescent="0.25">
      <c r="A1944" s="5">
        <v>1942</v>
      </c>
      <c r="B1944" s="1">
        <v>43084</v>
      </c>
      <c r="C1944" s="2">
        <v>220.60200499999999</v>
      </c>
      <c r="D1944" s="2">
        <v>137.684372</v>
      </c>
      <c r="E1944" s="9">
        <f t="shared" si="422"/>
        <v>18.30047625672097</v>
      </c>
      <c r="F1944" s="2">
        <f t="array" ref="F1944:G1944">LINEST(C1844:C1943,D1844:D1943)</f>
        <v>1.6949171289186011</v>
      </c>
      <c r="G1944" s="2">
        <v>-31.062071743921621</v>
      </c>
      <c r="H1944" s="2">
        <f t="shared" si="423"/>
        <v>202.30152874327902</v>
      </c>
      <c r="I1944" s="4">
        <f t="shared" si="424"/>
        <v>1.0154993028430661</v>
      </c>
      <c r="J1944" t="str">
        <f>_xlfn.IFS(I1944&gt;Backtesting!$H$15,IF(OR(J1943=$J$3,J1943=$J$5),$J$5,$J$3),I1944&lt;-Backtesting!$H$15,IF(OR(J1943=$J$4,J1943=$J$5),$J$5,$J$4),TRUE,IF(OR(J1943=$J$7,J1943=$J$6),$J$7,$J$6))</f>
        <v>Do nothing</v>
      </c>
      <c r="K1944" t="str">
        <f t="shared" si="425"/>
        <v>Null</v>
      </c>
      <c r="L1944" t="str">
        <f t="shared" si="426"/>
        <v>Null</v>
      </c>
      <c r="M1944" s="7">
        <f t="shared" si="414"/>
        <v>0</v>
      </c>
      <c r="N1944" s="7">
        <f t="shared" si="415"/>
        <v>0</v>
      </c>
      <c r="O1944" s="10">
        <f t="shared" si="416"/>
        <v>0</v>
      </c>
      <c r="P1944" s="4">
        <f t="shared" si="427"/>
        <v>108.94693833333324</v>
      </c>
      <c r="Q1944" s="19">
        <f t="shared" si="417"/>
        <v>108.94693833333324</v>
      </c>
      <c r="R1944" s="2">
        <f t="shared" si="418"/>
        <v>0</v>
      </c>
      <c r="S1944" s="2">
        <f t="shared" si="419"/>
        <v>0</v>
      </c>
      <c r="T1944" s="19">
        <f t="shared" si="420"/>
        <v>108.94693833333324</v>
      </c>
      <c r="U1944" s="19">
        <f t="shared" si="428"/>
        <v>0</v>
      </c>
      <c r="V1944">
        <f t="shared" si="421"/>
        <v>2017</v>
      </c>
    </row>
    <row r="1945" spans="1:22" x14ac:dyDescent="0.25">
      <c r="A1945" s="5">
        <v>1943</v>
      </c>
      <c r="B1945" s="1">
        <v>43087</v>
      </c>
      <c r="C1945" s="2">
        <v>220.60200499999999</v>
      </c>
      <c r="D1945" s="2">
        <v>137.684372</v>
      </c>
      <c r="E1945" s="9">
        <f t="shared" si="422"/>
        <v>17.918398069212145</v>
      </c>
      <c r="F1945" s="2">
        <f t="array" ref="F1945:G1945">LINEST(C1845:C1944,D1845:D1944)</f>
        <v>1.7422286832012315</v>
      </c>
      <c r="G1945" s="2">
        <v>-37.194055196160662</v>
      </c>
      <c r="H1945" s="2">
        <f t="shared" si="423"/>
        <v>202.68360693078785</v>
      </c>
      <c r="I1945" s="4">
        <f t="shared" si="424"/>
        <v>0.93608444761601339</v>
      </c>
      <c r="J1945" t="str">
        <f>_xlfn.IFS(I1945&gt;Backtesting!$H$15,IF(OR(J1944=$J$3,J1944=$J$5),$J$5,$J$3),I1945&lt;-Backtesting!$H$15,IF(OR(J1944=$J$4,J1944=$J$5),$J$5,$J$4),TRUE,IF(OR(J1944=$J$7,J1944=$J$6),$J$7,$J$6))</f>
        <v>Do nothing</v>
      </c>
      <c r="K1945" t="str">
        <f t="shared" si="425"/>
        <v>Null</v>
      </c>
      <c r="L1945" t="str">
        <f t="shared" si="426"/>
        <v>Null</v>
      </c>
      <c r="M1945" s="7">
        <f t="shared" si="414"/>
        <v>0</v>
      </c>
      <c r="N1945" s="7">
        <f t="shared" si="415"/>
        <v>0</v>
      </c>
      <c r="O1945" s="10">
        <f t="shared" si="416"/>
        <v>0</v>
      </c>
      <c r="P1945" s="4">
        <f t="shared" si="427"/>
        <v>108.94693833333324</v>
      </c>
      <c r="Q1945" s="19">
        <f t="shared" si="417"/>
        <v>108.94693833333324</v>
      </c>
      <c r="R1945" s="2">
        <f t="shared" si="418"/>
        <v>0</v>
      </c>
      <c r="S1945" s="2">
        <f t="shared" si="419"/>
        <v>0</v>
      </c>
      <c r="T1945" s="19">
        <f t="shared" si="420"/>
        <v>108.94693833333324</v>
      </c>
      <c r="U1945" s="19">
        <f t="shared" si="428"/>
        <v>0</v>
      </c>
      <c r="V1945">
        <f t="shared" si="421"/>
        <v>2017</v>
      </c>
    </row>
    <row r="1946" spans="1:22" x14ac:dyDescent="0.25">
      <c r="A1946" s="5">
        <v>1944</v>
      </c>
      <c r="B1946" s="1">
        <v>43088</v>
      </c>
      <c r="C1946" s="2">
        <v>221.56114199999999</v>
      </c>
      <c r="D1946" s="2">
        <v>139.065842</v>
      </c>
      <c r="E1946" s="9">
        <f t="shared" si="422"/>
        <v>16.049719354196384</v>
      </c>
      <c r="F1946" s="2">
        <f t="array" ref="F1946:G1946">LINEST(C1846:C1945,D1846:D1945)</f>
        <v>1.7743987511020958</v>
      </c>
      <c r="G1946" s="2">
        <v>-41.246833719957777</v>
      </c>
      <c r="H1946" s="2">
        <f t="shared" si="423"/>
        <v>205.51142264580361</v>
      </c>
      <c r="I1946" s="4">
        <f t="shared" si="424"/>
        <v>0.62375032209664161</v>
      </c>
      <c r="J1946" t="str">
        <f>_xlfn.IFS(I1946&gt;Backtesting!$H$15,IF(OR(J1945=$J$3,J1945=$J$5),$J$5,$J$3),I1946&lt;-Backtesting!$H$15,IF(OR(J1945=$J$4,J1945=$J$5),$J$5,$J$4),TRUE,IF(OR(J1945=$J$7,J1945=$J$6),$J$7,$J$6))</f>
        <v>Do nothing</v>
      </c>
      <c r="K1946" t="str">
        <f t="shared" si="425"/>
        <v>Null</v>
      </c>
      <c r="L1946" t="str">
        <f t="shared" si="426"/>
        <v>Null</v>
      </c>
      <c r="M1946" s="7">
        <f t="shared" si="414"/>
        <v>0</v>
      </c>
      <c r="N1946" s="7">
        <f t="shared" si="415"/>
        <v>0</v>
      </c>
      <c r="O1946" s="10">
        <f t="shared" si="416"/>
        <v>0</v>
      </c>
      <c r="P1946" s="4">
        <f t="shared" si="427"/>
        <v>108.94693833333324</v>
      </c>
      <c r="Q1946" s="19">
        <f t="shared" si="417"/>
        <v>108.94693833333324</v>
      </c>
      <c r="R1946" s="2">
        <f t="shared" si="418"/>
        <v>0</v>
      </c>
      <c r="S1946" s="2">
        <f t="shared" si="419"/>
        <v>0</v>
      </c>
      <c r="T1946" s="19">
        <f t="shared" si="420"/>
        <v>108.94693833333324</v>
      </c>
      <c r="U1946" s="19">
        <f t="shared" si="428"/>
        <v>0</v>
      </c>
      <c r="V1946">
        <f t="shared" si="421"/>
        <v>2017</v>
      </c>
    </row>
    <row r="1947" spans="1:22" x14ac:dyDescent="0.25">
      <c r="A1947" s="5">
        <v>1945</v>
      </c>
      <c r="B1947" s="1">
        <v>43089</v>
      </c>
      <c r="C1947" s="2">
        <v>224.43855300000001</v>
      </c>
      <c r="D1947" s="2">
        <v>139.065842</v>
      </c>
      <c r="E1947" s="9">
        <f t="shared" si="422"/>
        <v>18.547967355803536</v>
      </c>
      <c r="F1947" s="2">
        <f t="array" ref="F1947:G1947">LINEST(C1847:C1946,D1847:D1946)</f>
        <v>1.8083267891585928</v>
      </c>
      <c r="G1947" s="2">
        <v>-45.585901901299707</v>
      </c>
      <c r="H1947" s="2">
        <f t="shared" si="423"/>
        <v>205.89058564419648</v>
      </c>
      <c r="I1947" s="4">
        <f t="shared" si="424"/>
        <v>1.0039746217934884</v>
      </c>
      <c r="J1947" t="str">
        <f>_xlfn.IFS(I1947&gt;Backtesting!$H$15,IF(OR(J1946=$J$3,J1946=$J$5),$J$5,$J$3),I1947&lt;-Backtesting!$H$15,IF(OR(J1946=$J$4,J1946=$J$5),$J$5,$J$4),TRUE,IF(OR(J1946=$J$7,J1946=$J$6),$J$7,$J$6))</f>
        <v>Do nothing</v>
      </c>
      <c r="K1947" t="str">
        <f t="shared" si="425"/>
        <v>Null</v>
      </c>
      <c r="L1947" t="str">
        <f t="shared" si="426"/>
        <v>Null</v>
      </c>
      <c r="M1947" s="7">
        <f t="shared" si="414"/>
        <v>0</v>
      </c>
      <c r="N1947" s="7">
        <f t="shared" si="415"/>
        <v>0</v>
      </c>
      <c r="O1947" s="10">
        <f t="shared" si="416"/>
        <v>0</v>
      </c>
      <c r="P1947" s="4">
        <f t="shared" si="427"/>
        <v>108.94693833333324</v>
      </c>
      <c r="Q1947" s="19">
        <f t="shared" si="417"/>
        <v>108.94693833333324</v>
      </c>
      <c r="R1947" s="2">
        <f t="shared" si="418"/>
        <v>0</v>
      </c>
      <c r="S1947" s="2">
        <f t="shared" si="419"/>
        <v>0</v>
      </c>
      <c r="T1947" s="19">
        <f t="shared" si="420"/>
        <v>108.94693833333324</v>
      </c>
      <c r="U1947" s="19">
        <f t="shared" si="428"/>
        <v>0</v>
      </c>
      <c r="V1947">
        <f t="shared" si="421"/>
        <v>2017</v>
      </c>
    </row>
    <row r="1948" spans="1:22" x14ac:dyDescent="0.25">
      <c r="A1948" s="5">
        <v>1946</v>
      </c>
      <c r="B1948" s="1">
        <v>43090</v>
      </c>
      <c r="C1948" s="2">
        <v>223.47941599999999</v>
      </c>
      <c r="D1948" s="2">
        <v>139.065842</v>
      </c>
      <c r="E1948" s="9">
        <f t="shared" si="422"/>
        <v>17.125993878442529</v>
      </c>
      <c r="F1948" s="2">
        <f t="array" ref="F1948:G1948">LINEST(C1848:C1947,D1848:D1947)</f>
        <v>1.8631296429862056</v>
      </c>
      <c r="G1948" s="2">
        <v>-52.744270435478654</v>
      </c>
      <c r="H1948" s="2">
        <f t="shared" si="423"/>
        <v>206.35342212155746</v>
      </c>
      <c r="I1948" s="4">
        <f t="shared" si="424"/>
        <v>0.76200208159653282</v>
      </c>
      <c r="J1948" t="str">
        <f>_xlfn.IFS(I1948&gt;Backtesting!$H$15,IF(OR(J1947=$J$3,J1947=$J$5),$J$5,$J$3),I1948&lt;-Backtesting!$H$15,IF(OR(J1947=$J$4,J1947=$J$5),$J$5,$J$4),TRUE,IF(OR(J1947=$J$7,J1947=$J$6),$J$7,$J$6))</f>
        <v>Do nothing</v>
      </c>
      <c r="K1948" t="str">
        <f t="shared" si="425"/>
        <v>Null</v>
      </c>
      <c r="L1948" t="str">
        <f t="shared" si="426"/>
        <v>Null</v>
      </c>
      <c r="M1948" s="7">
        <f t="shared" si="414"/>
        <v>0</v>
      </c>
      <c r="N1948" s="7">
        <f t="shared" si="415"/>
        <v>0</v>
      </c>
      <c r="O1948" s="10">
        <f t="shared" si="416"/>
        <v>0</v>
      </c>
      <c r="P1948" s="4">
        <f t="shared" si="427"/>
        <v>108.94693833333324</v>
      </c>
      <c r="Q1948" s="19">
        <f t="shared" si="417"/>
        <v>108.94693833333324</v>
      </c>
      <c r="R1948" s="2">
        <f t="shared" si="418"/>
        <v>0</v>
      </c>
      <c r="S1948" s="2">
        <f t="shared" si="419"/>
        <v>0</v>
      </c>
      <c r="T1948" s="19">
        <f t="shared" si="420"/>
        <v>108.94693833333324</v>
      </c>
      <c r="U1948" s="19">
        <f t="shared" si="428"/>
        <v>0</v>
      </c>
      <c r="V1948">
        <f t="shared" si="421"/>
        <v>2017</v>
      </c>
    </row>
    <row r="1949" spans="1:22" x14ac:dyDescent="0.25">
      <c r="A1949" s="5">
        <v>1947</v>
      </c>
      <c r="B1949" s="1">
        <v>43091</v>
      </c>
      <c r="C1949" s="2">
        <v>223.47941599999999</v>
      </c>
      <c r="D1949" s="2">
        <v>138.60536200000001</v>
      </c>
      <c r="E1949" s="9">
        <f t="shared" si="422"/>
        <v>17.567121218299036</v>
      </c>
      <c r="F1949" s="2">
        <f t="array" ref="F1949:G1949">LINEST(C1849:C1948,D1849:D1948)</f>
        <v>1.9108249134688766</v>
      </c>
      <c r="G1949" s="2">
        <v>-58.9382840682714</v>
      </c>
      <c r="H1949" s="2">
        <f t="shared" si="423"/>
        <v>205.91229478170095</v>
      </c>
      <c r="I1949" s="4">
        <f t="shared" si="424"/>
        <v>0.81609837919289452</v>
      </c>
      <c r="J1949" t="str">
        <f>_xlfn.IFS(I1949&gt;Backtesting!$H$15,IF(OR(J1948=$J$3,J1948=$J$5),$J$5,$J$3),I1949&lt;-Backtesting!$H$15,IF(OR(J1948=$J$4,J1948=$J$5),$J$5,$J$4),TRUE,IF(OR(J1948=$J$7,J1948=$J$6),$J$7,$J$6))</f>
        <v>Do nothing</v>
      </c>
      <c r="K1949" t="str">
        <f t="shared" si="425"/>
        <v>Null</v>
      </c>
      <c r="L1949" t="str">
        <f t="shared" si="426"/>
        <v>Null</v>
      </c>
      <c r="M1949" s="7">
        <f t="shared" si="414"/>
        <v>0</v>
      </c>
      <c r="N1949" s="7">
        <f t="shared" si="415"/>
        <v>0</v>
      </c>
      <c r="O1949" s="10">
        <f t="shared" si="416"/>
        <v>0</v>
      </c>
      <c r="P1949" s="4">
        <f t="shared" si="427"/>
        <v>108.94693833333324</v>
      </c>
      <c r="Q1949" s="19">
        <f t="shared" si="417"/>
        <v>108.94693833333324</v>
      </c>
      <c r="R1949" s="2">
        <f t="shared" si="418"/>
        <v>0</v>
      </c>
      <c r="S1949" s="2">
        <f t="shared" si="419"/>
        <v>0</v>
      </c>
      <c r="T1949" s="19">
        <f t="shared" si="420"/>
        <v>108.94693833333324</v>
      </c>
      <c r="U1949" s="19">
        <f t="shared" si="428"/>
        <v>0</v>
      </c>
      <c r="V1949">
        <f t="shared" si="421"/>
        <v>2017</v>
      </c>
    </row>
    <row r="1950" spans="1:22" x14ac:dyDescent="0.25">
      <c r="A1950" s="5">
        <v>1948</v>
      </c>
      <c r="B1950" s="1">
        <v>43094</v>
      </c>
      <c r="C1950" s="2">
        <v>224.43855300000001</v>
      </c>
      <c r="D1950" s="2">
        <v>139.98680100000001</v>
      </c>
      <c r="E1950" s="9">
        <f t="shared" si="422"/>
        <v>15.42314940384685</v>
      </c>
      <c r="F1950" s="2">
        <f t="array" ref="F1950:G1950">LINEST(C1850:C1949,D1850:D1949)</f>
        <v>1.9525702822646571</v>
      </c>
      <c r="G1950" s="2">
        <v>-64.318663945743225</v>
      </c>
      <c r="H1950" s="2">
        <f t="shared" si="423"/>
        <v>209.01540359615316</v>
      </c>
      <c r="I1950" s="4">
        <f t="shared" si="424"/>
        <v>0.46494147913317868</v>
      </c>
      <c r="J1950" t="str">
        <f>_xlfn.IFS(I1950&gt;Backtesting!$H$15,IF(OR(J1949=$J$3,J1949=$J$5),$J$5,$J$3),I1950&lt;-Backtesting!$H$15,IF(OR(J1949=$J$4,J1949=$J$5),$J$5,$J$4),TRUE,IF(OR(J1949=$J$7,J1949=$J$6),$J$7,$J$6))</f>
        <v>Do nothing</v>
      </c>
      <c r="K1950" t="str">
        <f t="shared" si="425"/>
        <v>Null</v>
      </c>
      <c r="L1950" t="str">
        <f t="shared" si="426"/>
        <v>Null</v>
      </c>
      <c r="M1950" s="7">
        <f t="shared" si="414"/>
        <v>0</v>
      </c>
      <c r="N1950" s="7">
        <f t="shared" si="415"/>
        <v>0</v>
      </c>
      <c r="O1950" s="10">
        <f t="shared" si="416"/>
        <v>0</v>
      </c>
      <c r="P1950" s="4">
        <f t="shared" si="427"/>
        <v>108.94693833333324</v>
      </c>
      <c r="Q1950" s="19">
        <f t="shared" si="417"/>
        <v>108.94693833333324</v>
      </c>
      <c r="R1950" s="2">
        <f t="shared" si="418"/>
        <v>0</v>
      </c>
      <c r="S1950" s="2">
        <f t="shared" si="419"/>
        <v>0</v>
      </c>
      <c r="T1950" s="19">
        <f t="shared" si="420"/>
        <v>108.94693833333324</v>
      </c>
      <c r="U1950" s="19">
        <f t="shared" si="428"/>
        <v>0</v>
      </c>
      <c r="V1950">
        <f t="shared" si="421"/>
        <v>2017</v>
      </c>
    </row>
    <row r="1951" spans="1:22" x14ac:dyDescent="0.25">
      <c r="A1951" s="5">
        <v>1949</v>
      </c>
      <c r="B1951" s="1">
        <v>43095</v>
      </c>
      <c r="C1951" s="2">
        <v>225.39769000000001</v>
      </c>
      <c r="D1951" s="2">
        <v>137.684372</v>
      </c>
      <c r="E1951" s="9">
        <f t="shared" si="422"/>
        <v>20.549445511100458</v>
      </c>
      <c r="F1951" s="2">
        <f t="array" ref="F1951:G1951">LINEST(C1851:C1950,D1851:D1950)</f>
        <v>1.9900876615295873</v>
      </c>
      <c r="G1951" s="2">
        <v>-69.155725413750218</v>
      </c>
      <c r="H1951" s="2">
        <f t="shared" si="423"/>
        <v>204.84824448889955</v>
      </c>
      <c r="I1951" s="4">
        <f t="shared" si="424"/>
        <v>1.2576340486741748</v>
      </c>
      <c r="J1951" t="str">
        <f>_xlfn.IFS(I1951&gt;Backtesting!$H$15,IF(OR(J1950=$J$3,J1950=$J$5),$J$5,$J$3),I1951&lt;-Backtesting!$H$15,IF(OR(J1950=$J$4,J1950=$J$5),$J$5,$J$4),TRUE,IF(OR(J1950=$J$7,J1950=$J$6),$J$7,$J$6))</f>
        <v>Do nothing</v>
      </c>
      <c r="K1951" t="str">
        <f t="shared" si="425"/>
        <v>Null</v>
      </c>
      <c r="L1951" t="str">
        <f t="shared" si="426"/>
        <v>Null</v>
      </c>
      <c r="M1951" s="7">
        <f t="shared" si="414"/>
        <v>0</v>
      </c>
      <c r="N1951" s="7">
        <f t="shared" si="415"/>
        <v>0</v>
      </c>
      <c r="O1951" s="10">
        <f t="shared" si="416"/>
        <v>0</v>
      </c>
      <c r="P1951" s="4">
        <f t="shared" si="427"/>
        <v>108.94693833333324</v>
      </c>
      <c r="Q1951" s="19">
        <f t="shared" si="417"/>
        <v>108.94693833333324</v>
      </c>
      <c r="R1951" s="2">
        <f t="shared" si="418"/>
        <v>0</v>
      </c>
      <c r="S1951" s="2">
        <f t="shared" si="419"/>
        <v>0</v>
      </c>
      <c r="T1951" s="19">
        <f t="shared" si="420"/>
        <v>108.94693833333324</v>
      </c>
      <c r="U1951" s="19">
        <f t="shared" si="428"/>
        <v>0</v>
      </c>
      <c r="V1951">
        <f t="shared" si="421"/>
        <v>2017</v>
      </c>
    </row>
    <row r="1952" spans="1:22" x14ac:dyDescent="0.25">
      <c r="A1952" s="5">
        <v>1950</v>
      </c>
      <c r="B1952" s="1">
        <v>43096</v>
      </c>
      <c r="C1952" s="2">
        <v>225.39769000000001</v>
      </c>
      <c r="D1952" s="2">
        <v>137.223907</v>
      </c>
      <c r="E1952" s="9">
        <f t="shared" si="422"/>
        <v>21.130922858008375</v>
      </c>
      <c r="F1952" s="2">
        <f t="array" ref="F1952:G1952">LINEST(C1852:C1951,D1852:D1951)</f>
        <v>1.9717061711238202</v>
      </c>
      <c r="G1952" s="2">
        <v>-66.29845711562956</v>
      </c>
      <c r="H1952" s="2">
        <f t="shared" si="423"/>
        <v>204.26676714199164</v>
      </c>
      <c r="I1952" s="4">
        <f t="shared" si="424"/>
        <v>1.3258127979699506</v>
      </c>
      <c r="J1952" t="str">
        <f>_xlfn.IFS(I1952&gt;Backtesting!$H$15,IF(OR(J1951=$J$3,J1951=$J$5),$J$5,$J$3),I1952&lt;-Backtesting!$H$15,IF(OR(J1951=$J$4,J1951=$J$5),$J$5,$J$4),TRUE,IF(OR(J1951=$J$7,J1951=$J$6),$J$7,$J$6))</f>
        <v>Do nothing</v>
      </c>
      <c r="K1952" t="str">
        <f t="shared" si="425"/>
        <v>Null</v>
      </c>
      <c r="L1952" t="str">
        <f t="shared" si="426"/>
        <v>Null</v>
      </c>
      <c r="M1952" s="7">
        <f t="shared" si="414"/>
        <v>0</v>
      </c>
      <c r="N1952" s="7">
        <f t="shared" si="415"/>
        <v>0</v>
      </c>
      <c r="O1952" s="10">
        <f t="shared" si="416"/>
        <v>0</v>
      </c>
      <c r="P1952" s="4">
        <f t="shared" si="427"/>
        <v>108.94693833333324</v>
      </c>
      <c r="Q1952" s="19">
        <f t="shared" si="417"/>
        <v>108.94693833333324</v>
      </c>
      <c r="R1952" s="2">
        <f t="shared" si="418"/>
        <v>0</v>
      </c>
      <c r="S1952" s="2">
        <f t="shared" si="419"/>
        <v>0</v>
      </c>
      <c r="T1952" s="19">
        <f t="shared" si="420"/>
        <v>108.94693833333324</v>
      </c>
      <c r="U1952" s="19">
        <f t="shared" si="428"/>
        <v>0</v>
      </c>
      <c r="V1952">
        <f t="shared" si="421"/>
        <v>2017</v>
      </c>
    </row>
    <row r="1953" spans="1:22" x14ac:dyDescent="0.25">
      <c r="A1953" s="5">
        <v>1951</v>
      </c>
      <c r="B1953" s="1">
        <v>43097</v>
      </c>
      <c r="C1953" s="2">
        <v>223.47941599999999</v>
      </c>
      <c r="D1953" s="2">
        <v>136.302933</v>
      </c>
      <c r="E1953" s="9">
        <f t="shared" si="422"/>
        <v>20.653005563603188</v>
      </c>
      <c r="F1953" s="2">
        <f t="array" ref="F1953:G1953">LINEST(C1853:C1952,D1853:D1952)</f>
        <v>1.9309191675315176</v>
      </c>
      <c r="G1953" s="2">
        <v>-60.363535484067398</v>
      </c>
      <c r="H1953" s="2">
        <f t="shared" si="423"/>
        <v>202.8264104363968</v>
      </c>
      <c r="I1953" s="4">
        <f t="shared" si="424"/>
        <v>1.2298414176117098</v>
      </c>
      <c r="J1953" t="str">
        <f>_xlfn.IFS(I1953&gt;Backtesting!$H$15,IF(OR(J1952=$J$3,J1952=$J$5),$J$5,$J$3),I1953&lt;-Backtesting!$H$15,IF(OR(J1952=$J$4,J1952=$J$5),$J$5,$J$4),TRUE,IF(OR(J1952=$J$7,J1952=$J$6),$J$7,$J$6))</f>
        <v>Do nothing</v>
      </c>
      <c r="K1953" t="str">
        <f t="shared" si="425"/>
        <v>Null</v>
      </c>
      <c r="L1953" t="str">
        <f t="shared" si="426"/>
        <v>Null</v>
      </c>
      <c r="M1953" s="7">
        <f t="shared" si="414"/>
        <v>0</v>
      </c>
      <c r="N1953" s="7">
        <f t="shared" si="415"/>
        <v>0</v>
      </c>
      <c r="O1953" s="10">
        <f t="shared" si="416"/>
        <v>0</v>
      </c>
      <c r="P1953" s="4">
        <f t="shared" si="427"/>
        <v>108.94693833333324</v>
      </c>
      <c r="Q1953" s="19">
        <f t="shared" si="417"/>
        <v>108.94693833333324</v>
      </c>
      <c r="R1953" s="2">
        <f t="shared" si="418"/>
        <v>0</v>
      </c>
      <c r="S1953" s="2">
        <f t="shared" si="419"/>
        <v>0</v>
      </c>
      <c r="T1953" s="19">
        <f t="shared" si="420"/>
        <v>108.94693833333324</v>
      </c>
      <c r="U1953" s="19">
        <f t="shared" si="428"/>
        <v>0</v>
      </c>
      <c r="V1953">
        <f t="shared" si="421"/>
        <v>2017</v>
      </c>
    </row>
    <row r="1954" spans="1:22" x14ac:dyDescent="0.25">
      <c r="A1954" s="5">
        <v>1952</v>
      </c>
      <c r="B1954" s="1">
        <v>43098</v>
      </c>
      <c r="C1954" s="2">
        <v>222.520264</v>
      </c>
      <c r="D1954" s="2">
        <v>138.144882</v>
      </c>
      <c r="E1954" s="9">
        <f t="shared" si="422"/>
        <v>15.854111679083985</v>
      </c>
      <c r="F1954" s="2">
        <f t="array" ref="F1954:G1954">LINEST(C1854:C1953,D1854:D1953)</f>
        <v>1.8723609450366441</v>
      </c>
      <c r="G1954" s="2">
        <v>-51.990929492579653</v>
      </c>
      <c r="H1954" s="2">
        <f t="shared" si="423"/>
        <v>206.66615232091601</v>
      </c>
      <c r="I1954" s="4">
        <f t="shared" si="424"/>
        <v>0.44149323795115053</v>
      </c>
      <c r="J1954" t="str">
        <f>_xlfn.IFS(I1954&gt;Backtesting!$H$15,IF(OR(J1953=$J$3,J1953=$J$5),$J$5,$J$3),I1954&lt;-Backtesting!$H$15,IF(OR(J1953=$J$4,J1953=$J$5),$J$5,$J$4),TRUE,IF(OR(J1953=$J$7,J1953=$J$6),$J$7,$J$6))</f>
        <v>Do nothing</v>
      </c>
      <c r="K1954" t="str">
        <f t="shared" si="425"/>
        <v>Null</v>
      </c>
      <c r="L1954" t="str">
        <f t="shared" si="426"/>
        <v>Null</v>
      </c>
      <c r="M1954" s="7">
        <f t="shared" si="414"/>
        <v>0</v>
      </c>
      <c r="N1954" s="7">
        <f t="shared" si="415"/>
        <v>0</v>
      </c>
      <c r="O1954" s="10">
        <f t="shared" si="416"/>
        <v>0</v>
      </c>
      <c r="P1954" s="4">
        <f t="shared" si="427"/>
        <v>108.94693833333324</v>
      </c>
      <c r="Q1954" s="19">
        <f t="shared" si="417"/>
        <v>108.94693833333324</v>
      </c>
      <c r="R1954" s="2">
        <f t="shared" si="418"/>
        <v>0</v>
      </c>
      <c r="S1954" s="2">
        <f t="shared" si="419"/>
        <v>0</v>
      </c>
      <c r="T1954" s="19">
        <f t="shared" si="420"/>
        <v>108.94693833333324</v>
      </c>
      <c r="U1954" s="19">
        <f t="shared" si="428"/>
        <v>0</v>
      </c>
      <c r="V1954">
        <f t="shared" si="421"/>
        <v>2017</v>
      </c>
    </row>
    <row r="1955" spans="1:22" x14ac:dyDescent="0.25">
      <c r="A1955" s="5">
        <v>1953</v>
      </c>
      <c r="B1955" s="1">
        <v>43103</v>
      </c>
      <c r="C1955" s="2">
        <v>227.315979</v>
      </c>
      <c r="D1955" s="2">
        <v>138.144882</v>
      </c>
      <c r="E1955" s="9">
        <f t="shared" si="422"/>
        <v>20.385523060299789</v>
      </c>
      <c r="F1955" s="2">
        <f t="array" ref="F1955:G1955">LINEST(C1855:C1954,D1855:D1954)</f>
        <v>1.8273501383058033</v>
      </c>
      <c r="G1955" s="2">
        <v>-45.508613289238667</v>
      </c>
      <c r="H1955" s="2">
        <f t="shared" si="423"/>
        <v>206.93045593970021</v>
      </c>
      <c r="I1955" s="4">
        <f t="shared" si="424"/>
        <v>1.1705019250756548</v>
      </c>
      <c r="J1955" t="str">
        <f>_xlfn.IFS(I1955&gt;Backtesting!$H$15,IF(OR(J1954=$J$3,J1954=$J$5),$J$5,$J$3),I1955&lt;-Backtesting!$H$15,IF(OR(J1954=$J$4,J1954=$J$5),$J$5,$J$4),TRUE,IF(OR(J1954=$J$7,J1954=$J$6),$J$7,$J$6))</f>
        <v>Do nothing</v>
      </c>
      <c r="K1955" t="str">
        <f t="shared" si="425"/>
        <v>Null</v>
      </c>
      <c r="L1955" t="str">
        <f t="shared" si="426"/>
        <v>Null</v>
      </c>
      <c r="M1955" s="7">
        <f t="shared" si="414"/>
        <v>0</v>
      </c>
      <c r="N1955" s="7">
        <f t="shared" si="415"/>
        <v>0</v>
      </c>
      <c r="O1955" s="10">
        <f t="shared" si="416"/>
        <v>0</v>
      </c>
      <c r="P1955" s="4">
        <f t="shared" si="427"/>
        <v>108.94693833333324</v>
      </c>
      <c r="Q1955" s="19">
        <f t="shared" si="417"/>
        <v>108.94693833333324</v>
      </c>
      <c r="R1955" s="2">
        <f t="shared" si="418"/>
        <v>0</v>
      </c>
      <c r="S1955" s="2">
        <f t="shared" si="419"/>
        <v>0</v>
      </c>
      <c r="T1955" s="19">
        <f t="shared" si="420"/>
        <v>108.94693833333324</v>
      </c>
      <c r="U1955" s="19">
        <f t="shared" si="428"/>
        <v>0</v>
      </c>
      <c r="V1955">
        <f t="shared" si="421"/>
        <v>2018</v>
      </c>
    </row>
    <row r="1956" spans="1:22" x14ac:dyDescent="0.25">
      <c r="A1956" s="5">
        <v>1954</v>
      </c>
      <c r="B1956" s="1">
        <v>43104</v>
      </c>
      <c r="C1956" s="2">
        <v>232.11167900000001</v>
      </c>
      <c r="D1956" s="2">
        <v>137.684372</v>
      </c>
      <c r="E1956" s="9">
        <f t="shared" si="422"/>
        <v>25.720319747108249</v>
      </c>
      <c r="F1956" s="2">
        <f t="array" ref="F1956:G1956">LINEST(C1856:C1955,D1856:D1955)</f>
        <v>1.7753307784283923</v>
      </c>
      <c r="G1956" s="2">
        <v>-38.043944067292557</v>
      </c>
      <c r="H1956" s="2">
        <f t="shared" si="423"/>
        <v>206.39135925289176</v>
      </c>
      <c r="I1956" s="4">
        <f t="shared" si="424"/>
        <v>2.0510909223908627</v>
      </c>
      <c r="J1956" t="str">
        <f>_xlfn.IFS(I1956&gt;Backtesting!$H$15,IF(OR(J1955=$J$3,J1955=$J$5),$J$5,$J$3),I1956&lt;-Backtesting!$H$15,IF(OR(J1955=$J$4,J1955=$J$5),$J$5,$J$4),TRUE,IF(OR(J1955=$J$7,J1955=$J$6),$J$7,$J$6))</f>
        <v>Short KBANK Long SCB</v>
      </c>
      <c r="K1956" t="str">
        <f t="shared" si="425"/>
        <v>SCB</v>
      </c>
      <c r="L1956" t="str">
        <f t="shared" si="426"/>
        <v>KBANK</v>
      </c>
      <c r="M1956" s="7">
        <f t="shared" si="414"/>
        <v>232.11167900000001</v>
      </c>
      <c r="N1956" s="7">
        <f t="shared" si="415"/>
        <v>-137.684372</v>
      </c>
      <c r="O1956" s="10">
        <f t="shared" si="416"/>
        <v>94.427307000000013</v>
      </c>
      <c r="P1956" s="4">
        <f t="shared" si="427"/>
        <v>108.94693833333324</v>
      </c>
      <c r="Q1956" s="19">
        <f t="shared" si="417"/>
        <v>203.37424533333325</v>
      </c>
      <c r="R1956" s="2">
        <f t="shared" si="418"/>
        <v>137.684372</v>
      </c>
      <c r="S1956" s="2">
        <f t="shared" si="419"/>
        <v>-232.11167900000001</v>
      </c>
      <c r="T1956" s="19">
        <f t="shared" si="420"/>
        <v>108.94693833333324</v>
      </c>
      <c r="U1956" s="19">
        <f t="shared" si="428"/>
        <v>0</v>
      </c>
      <c r="V1956">
        <f t="shared" si="421"/>
        <v>2018</v>
      </c>
    </row>
    <row r="1957" spans="1:22" x14ac:dyDescent="0.25">
      <c r="A1957" s="5">
        <v>1955</v>
      </c>
      <c r="B1957" s="1">
        <v>43105</v>
      </c>
      <c r="C1957" s="2">
        <v>231.15254200000001</v>
      </c>
      <c r="D1957" s="2">
        <v>136.302933</v>
      </c>
      <c r="E1957" s="9">
        <f t="shared" si="422"/>
        <v>26.793717377197709</v>
      </c>
      <c r="F1957" s="2">
        <f t="array" ref="F1957:G1957">LINEST(C1857:C1956,D1857:D1956)</f>
        <v>1.7130320116245383</v>
      </c>
      <c r="G1957" s="2">
        <v>-29.132462884512364</v>
      </c>
      <c r="H1957" s="2">
        <f t="shared" si="423"/>
        <v>204.3588246228023</v>
      </c>
      <c r="I1957" s="4">
        <f t="shared" si="424"/>
        <v>2.1951547960670608</v>
      </c>
      <c r="J1957" t="str">
        <f>_xlfn.IFS(I1957&gt;Backtesting!$H$15,IF(OR(J1956=$J$3,J1956=$J$5),$J$5,$J$3),I1957&lt;-Backtesting!$H$15,IF(OR(J1956=$J$4,J1956=$J$5),$J$5,$J$4),TRUE,IF(OR(J1956=$J$7,J1956=$J$6),$J$7,$J$6))</f>
        <v>Hold position</v>
      </c>
      <c r="K1957" t="str">
        <f t="shared" si="425"/>
        <v>SCB</v>
      </c>
      <c r="L1957" t="str">
        <f t="shared" si="426"/>
        <v>KBANK</v>
      </c>
      <c r="M1957" s="7">
        <f t="shared" si="414"/>
        <v>0</v>
      </c>
      <c r="N1957" s="7">
        <f t="shared" si="415"/>
        <v>0</v>
      </c>
      <c r="O1957" s="10">
        <f t="shared" si="416"/>
        <v>0</v>
      </c>
      <c r="P1957" s="4">
        <f t="shared" si="427"/>
        <v>203.37424533333325</v>
      </c>
      <c r="Q1957" s="19">
        <f t="shared" si="417"/>
        <v>203.37424533333325</v>
      </c>
      <c r="R1957" s="2">
        <f t="shared" si="418"/>
        <v>136.302933</v>
      </c>
      <c r="S1957" s="2">
        <f t="shared" si="419"/>
        <v>-231.15254200000001</v>
      </c>
      <c r="T1957" s="19">
        <f t="shared" si="420"/>
        <v>108.52463633333323</v>
      </c>
      <c r="U1957" s="19">
        <f t="shared" si="428"/>
        <v>-3.8837492344777663E-3</v>
      </c>
      <c r="V1957">
        <f t="shared" si="421"/>
        <v>2018</v>
      </c>
    </row>
    <row r="1958" spans="1:22" x14ac:dyDescent="0.25">
      <c r="A1958" s="5">
        <v>1956</v>
      </c>
      <c r="B1958" s="1">
        <v>43108</v>
      </c>
      <c r="C1958" s="2">
        <v>231.15254200000001</v>
      </c>
      <c r="D1958" s="2">
        <v>138.144882</v>
      </c>
      <c r="E1958" s="9">
        <f t="shared" si="422"/>
        <v>23.336667100712646</v>
      </c>
      <c r="F1958" s="2">
        <f t="array" ref="F1958:G1958">LINEST(C1858:C1957,D1858:D1957)</f>
        <v>1.6326841212158325</v>
      </c>
      <c r="G1958" s="2">
        <v>-17.731080369347495</v>
      </c>
      <c r="H1958" s="2">
        <f t="shared" si="423"/>
        <v>207.81587489928737</v>
      </c>
      <c r="I1958" s="4">
        <f t="shared" si="424"/>
        <v>1.5596072609044782</v>
      </c>
      <c r="J1958" t="str">
        <f>_xlfn.IFS(I1958&gt;Backtesting!$H$15,IF(OR(J1957=$J$3,J1957=$J$5),$J$5,$J$3),I1958&lt;-Backtesting!$H$15,IF(OR(J1957=$J$4,J1957=$J$5),$J$5,$J$4),TRUE,IF(OR(J1957=$J$7,J1957=$J$6),$J$7,$J$6))</f>
        <v>Close position</v>
      </c>
      <c r="K1958" t="str">
        <f t="shared" si="425"/>
        <v>Null</v>
      </c>
      <c r="L1958" t="str">
        <f t="shared" si="426"/>
        <v>Null</v>
      </c>
      <c r="M1958" s="7">
        <f t="shared" si="414"/>
        <v>138.144882</v>
      </c>
      <c r="N1958" s="7">
        <f t="shared" si="415"/>
        <v>-231.15254200000001</v>
      </c>
      <c r="O1958" s="10">
        <f t="shared" si="416"/>
        <v>-93.007660000000016</v>
      </c>
      <c r="P1958" s="4">
        <f t="shared" si="427"/>
        <v>203.37424533333325</v>
      </c>
      <c r="Q1958" s="19">
        <f t="shared" si="417"/>
        <v>110.36658533333323</v>
      </c>
      <c r="R1958" s="2">
        <f t="shared" si="418"/>
        <v>0</v>
      </c>
      <c r="S1958" s="2">
        <f t="shared" si="419"/>
        <v>0</v>
      </c>
      <c r="T1958" s="19">
        <f t="shared" si="420"/>
        <v>110.36658533333323</v>
      </c>
      <c r="U1958" s="19">
        <f t="shared" si="428"/>
        <v>1.6830208761690026E-2</v>
      </c>
      <c r="V1958">
        <f t="shared" si="421"/>
        <v>2018</v>
      </c>
    </row>
    <row r="1959" spans="1:22" x14ac:dyDescent="0.25">
      <c r="A1959" s="5">
        <v>1957</v>
      </c>
      <c r="B1959" s="1">
        <v>43109</v>
      </c>
      <c r="C1959" s="2">
        <v>225.39769000000001</v>
      </c>
      <c r="D1959" s="2">
        <v>137.684372</v>
      </c>
      <c r="E1959" s="9">
        <f t="shared" si="422"/>
        <v>17.998708752875245</v>
      </c>
      <c r="F1959" s="2">
        <f t="array" ref="F1959:G1959">LINEST(C1859:C1958,D1859:D1958)</f>
        <v>1.5848129414904091</v>
      </c>
      <c r="G1959" s="2">
        <v>-10.804993339454938</v>
      </c>
      <c r="H1959" s="2">
        <f t="shared" si="423"/>
        <v>207.39898124712477</v>
      </c>
      <c r="I1959" s="4">
        <f t="shared" si="424"/>
        <v>0.64225992693818967</v>
      </c>
      <c r="J1959" t="str">
        <f>_xlfn.IFS(I1959&gt;Backtesting!$H$15,IF(OR(J1958=$J$3,J1958=$J$5),$J$5,$J$3),I1959&lt;-Backtesting!$H$15,IF(OR(J1958=$J$4,J1958=$J$5),$J$5,$J$4),TRUE,IF(OR(J1958=$J$7,J1958=$J$6),$J$7,$J$6))</f>
        <v>Do nothing</v>
      </c>
      <c r="K1959" t="str">
        <f t="shared" si="425"/>
        <v>Null</v>
      </c>
      <c r="L1959" t="str">
        <f t="shared" si="426"/>
        <v>Null</v>
      </c>
      <c r="M1959" s="7">
        <f t="shared" si="414"/>
        <v>0</v>
      </c>
      <c r="N1959" s="7">
        <f t="shared" si="415"/>
        <v>0</v>
      </c>
      <c r="O1959" s="10">
        <f t="shared" si="416"/>
        <v>0</v>
      </c>
      <c r="P1959" s="4">
        <f t="shared" si="427"/>
        <v>110.36658533333323</v>
      </c>
      <c r="Q1959" s="19">
        <f t="shared" si="417"/>
        <v>110.36658533333323</v>
      </c>
      <c r="R1959" s="2">
        <f t="shared" si="418"/>
        <v>0</v>
      </c>
      <c r="S1959" s="2">
        <f t="shared" si="419"/>
        <v>0</v>
      </c>
      <c r="T1959" s="19">
        <f t="shared" si="420"/>
        <v>110.36658533333323</v>
      </c>
      <c r="U1959" s="19">
        <f t="shared" si="428"/>
        <v>0</v>
      </c>
      <c r="V1959">
        <f t="shared" si="421"/>
        <v>2018</v>
      </c>
    </row>
    <row r="1960" spans="1:22" x14ac:dyDescent="0.25">
      <c r="A1960" s="5">
        <v>1958</v>
      </c>
      <c r="B1960" s="1">
        <v>43110</v>
      </c>
      <c r="C1960" s="2">
        <v>223.47941599999999</v>
      </c>
      <c r="D1960" s="2">
        <v>138.144882</v>
      </c>
      <c r="E1960" s="9">
        <f t="shared" si="422"/>
        <v>15.111806914937404</v>
      </c>
      <c r="F1960" s="2">
        <f t="array" ref="F1960:G1960">LINEST(C1860:C1959,D1860:D1959)</f>
        <v>1.5197719764901927</v>
      </c>
      <c r="G1960" s="2">
        <v>-1.5811112740818487</v>
      </c>
      <c r="H1960" s="2">
        <f t="shared" si="423"/>
        <v>208.36760908506258</v>
      </c>
      <c r="I1960" s="4">
        <f t="shared" si="424"/>
        <v>0.139700263704953</v>
      </c>
      <c r="J1960" t="str">
        <f>_xlfn.IFS(I1960&gt;Backtesting!$H$15,IF(OR(J1959=$J$3,J1959=$J$5),$J$5,$J$3),I1960&lt;-Backtesting!$H$15,IF(OR(J1959=$J$4,J1959=$J$5),$J$5,$J$4),TRUE,IF(OR(J1959=$J$7,J1959=$J$6),$J$7,$J$6))</f>
        <v>Do nothing</v>
      </c>
      <c r="K1960" t="str">
        <f t="shared" si="425"/>
        <v>Null</v>
      </c>
      <c r="L1960" t="str">
        <f t="shared" si="426"/>
        <v>Null</v>
      </c>
      <c r="M1960" s="7">
        <f t="shared" si="414"/>
        <v>0</v>
      </c>
      <c r="N1960" s="7">
        <f t="shared" si="415"/>
        <v>0</v>
      </c>
      <c r="O1960" s="10">
        <f t="shared" si="416"/>
        <v>0</v>
      </c>
      <c r="P1960" s="4">
        <f t="shared" si="427"/>
        <v>110.36658533333323</v>
      </c>
      <c r="Q1960" s="19">
        <f t="shared" si="417"/>
        <v>110.36658533333323</v>
      </c>
      <c r="R1960" s="2">
        <f t="shared" si="418"/>
        <v>0</v>
      </c>
      <c r="S1960" s="2">
        <f t="shared" si="419"/>
        <v>0</v>
      </c>
      <c r="T1960" s="19">
        <f t="shared" si="420"/>
        <v>110.36658533333323</v>
      </c>
      <c r="U1960" s="19">
        <f t="shared" si="428"/>
        <v>0</v>
      </c>
      <c r="V1960">
        <f t="shared" si="421"/>
        <v>2018</v>
      </c>
    </row>
    <row r="1961" spans="1:22" x14ac:dyDescent="0.25">
      <c r="A1961" s="5">
        <v>1959</v>
      </c>
      <c r="B1961" s="1">
        <v>43111</v>
      </c>
      <c r="C1961" s="2">
        <v>223.47941599999999</v>
      </c>
      <c r="D1961" s="2">
        <v>142.28921500000001</v>
      </c>
      <c r="E1961" s="9">
        <f t="shared" si="422"/>
        <v>8.8796849950831813</v>
      </c>
      <c r="F1961" s="2">
        <f t="array" ref="F1961:G1961">LINEST(C1861:C1960,D1861:D1960)</f>
        <v>1.4482699476919383</v>
      </c>
      <c r="G1961" s="2">
        <v>8.5265370397398215</v>
      </c>
      <c r="H1961" s="2">
        <f t="shared" si="423"/>
        <v>214.5997310049168</v>
      </c>
      <c r="I1961" s="4">
        <f t="shared" si="424"/>
        <v>-0.95124106593979485</v>
      </c>
      <c r="J1961" t="str">
        <f>_xlfn.IFS(I1961&gt;Backtesting!$H$15,IF(OR(J1960=$J$3,J1960=$J$5),$J$5,$J$3),I1961&lt;-Backtesting!$H$15,IF(OR(J1960=$J$4,J1960=$J$5),$J$5,$J$4),TRUE,IF(OR(J1960=$J$7,J1960=$J$6),$J$7,$J$6))</f>
        <v>Do nothing</v>
      </c>
      <c r="K1961" t="str">
        <f t="shared" si="425"/>
        <v>Null</v>
      </c>
      <c r="L1961" t="str">
        <f t="shared" si="426"/>
        <v>Null</v>
      </c>
      <c r="M1961" s="7">
        <f t="shared" si="414"/>
        <v>0</v>
      </c>
      <c r="N1961" s="7">
        <f t="shared" si="415"/>
        <v>0</v>
      </c>
      <c r="O1961" s="10">
        <f t="shared" si="416"/>
        <v>0</v>
      </c>
      <c r="P1961" s="4">
        <f t="shared" si="427"/>
        <v>110.36658533333323</v>
      </c>
      <c r="Q1961" s="19">
        <f t="shared" si="417"/>
        <v>110.36658533333323</v>
      </c>
      <c r="R1961" s="2">
        <f t="shared" si="418"/>
        <v>0</v>
      </c>
      <c r="S1961" s="2">
        <f t="shared" si="419"/>
        <v>0</v>
      </c>
      <c r="T1961" s="19">
        <f t="shared" si="420"/>
        <v>110.36658533333323</v>
      </c>
      <c r="U1961" s="19">
        <f t="shared" si="428"/>
        <v>0</v>
      </c>
      <c r="V1961">
        <f t="shared" si="421"/>
        <v>2018</v>
      </c>
    </row>
    <row r="1962" spans="1:22" x14ac:dyDescent="0.25">
      <c r="A1962" s="5">
        <v>1960</v>
      </c>
      <c r="B1962" s="1">
        <v>43112</v>
      </c>
      <c r="C1962" s="2">
        <v>228.275116</v>
      </c>
      <c r="D1962" s="2">
        <v>145.973083</v>
      </c>
      <c r="E1962" s="9">
        <f t="shared" si="422"/>
        <v>8.5335708325960127</v>
      </c>
      <c r="F1962" s="2">
        <f t="array" ref="F1962:G1962">LINEST(C1862:C1961,D1862:D1961)</f>
        <v>1.3968743375357866</v>
      </c>
      <c r="G1962" s="2">
        <v>15.835491553722591</v>
      </c>
      <c r="H1962" s="2">
        <f t="shared" si="423"/>
        <v>219.74154516740398</v>
      </c>
      <c r="I1962" s="4">
        <f t="shared" si="424"/>
        <v>-1.0453916757898358</v>
      </c>
      <c r="J1962" t="str">
        <f>_xlfn.IFS(I1962&gt;Backtesting!$H$15,IF(OR(J1961=$J$3,J1961=$J$5),$J$5,$J$3),I1962&lt;-Backtesting!$H$15,IF(OR(J1961=$J$4,J1961=$J$5),$J$5,$J$4),TRUE,IF(OR(J1961=$J$7,J1961=$J$6),$J$7,$J$6))</f>
        <v>Do nothing</v>
      </c>
      <c r="K1962" t="str">
        <f t="shared" si="425"/>
        <v>Null</v>
      </c>
      <c r="L1962" t="str">
        <f t="shared" si="426"/>
        <v>Null</v>
      </c>
      <c r="M1962" s="7">
        <f t="shared" si="414"/>
        <v>0</v>
      </c>
      <c r="N1962" s="7">
        <f t="shared" si="415"/>
        <v>0</v>
      </c>
      <c r="O1962" s="10">
        <f t="shared" si="416"/>
        <v>0</v>
      </c>
      <c r="P1962" s="4">
        <f t="shared" si="427"/>
        <v>110.36658533333323</v>
      </c>
      <c r="Q1962" s="19">
        <f t="shared" si="417"/>
        <v>110.36658533333323</v>
      </c>
      <c r="R1962" s="2">
        <f t="shared" si="418"/>
        <v>0</v>
      </c>
      <c r="S1962" s="2">
        <f t="shared" si="419"/>
        <v>0</v>
      </c>
      <c r="T1962" s="19">
        <f t="shared" si="420"/>
        <v>110.36658533333323</v>
      </c>
      <c r="U1962" s="19">
        <f t="shared" si="428"/>
        <v>0</v>
      </c>
      <c r="V1962">
        <f t="shared" si="421"/>
        <v>2018</v>
      </c>
    </row>
    <row r="1963" spans="1:22" x14ac:dyDescent="0.25">
      <c r="A1963" s="5">
        <v>1961</v>
      </c>
      <c r="B1963" s="1">
        <v>43115</v>
      </c>
      <c r="C1963" s="2">
        <v>224.43855300000001</v>
      </c>
      <c r="D1963" s="2">
        <v>149.19645700000001</v>
      </c>
      <c r="E1963" s="9">
        <f t="shared" si="422"/>
        <v>0.53989643966113476</v>
      </c>
      <c r="F1963" s="2">
        <f t="array" ref="F1963:G1963">LINEST(C1863:C1962,D1863:D1962)</f>
        <v>1.3477956312505142</v>
      </c>
      <c r="G1963" s="2">
        <v>22.81232361768366</v>
      </c>
      <c r="H1963" s="2">
        <f t="shared" si="423"/>
        <v>223.89865656033888</v>
      </c>
      <c r="I1963" s="4">
        <f t="shared" si="424"/>
        <v>-2.5378369011483288</v>
      </c>
      <c r="J1963" t="str">
        <f>_xlfn.IFS(I1963&gt;Backtesting!$H$15,IF(OR(J1962=$J$3,J1962=$J$5),$J$5,$J$3),I1963&lt;-Backtesting!$H$15,IF(OR(J1962=$J$4,J1962=$J$5),$J$5,$J$4),TRUE,IF(OR(J1962=$J$7,J1962=$J$6),$J$7,$J$6))</f>
        <v>Long KBANK Short SCB</v>
      </c>
      <c r="K1963" t="str">
        <f t="shared" si="425"/>
        <v>KBANK</v>
      </c>
      <c r="L1963" t="str">
        <f t="shared" si="426"/>
        <v>SCB</v>
      </c>
      <c r="M1963" s="7">
        <f t="shared" si="414"/>
        <v>149.19645700000001</v>
      </c>
      <c r="N1963" s="7">
        <f t="shared" si="415"/>
        <v>-224.43855300000001</v>
      </c>
      <c r="O1963" s="10">
        <f t="shared" si="416"/>
        <v>-75.242096000000004</v>
      </c>
      <c r="P1963" s="4">
        <f t="shared" si="427"/>
        <v>110.36658533333323</v>
      </c>
      <c r="Q1963" s="19">
        <f t="shared" si="417"/>
        <v>35.12448933333323</v>
      </c>
      <c r="R1963" s="2">
        <f t="shared" si="418"/>
        <v>224.43855300000001</v>
      </c>
      <c r="S1963" s="2">
        <f t="shared" si="419"/>
        <v>-149.19645700000001</v>
      </c>
      <c r="T1963" s="19">
        <f t="shared" si="420"/>
        <v>110.36658533333321</v>
      </c>
      <c r="U1963" s="19">
        <f t="shared" si="428"/>
        <v>-2.2204460492503131E-16</v>
      </c>
      <c r="V1963">
        <f t="shared" si="421"/>
        <v>2018</v>
      </c>
    </row>
    <row r="1964" spans="1:22" x14ac:dyDescent="0.25">
      <c r="A1964" s="5">
        <v>1962</v>
      </c>
      <c r="B1964" s="1">
        <v>43116</v>
      </c>
      <c r="C1964" s="2">
        <v>224.43855300000001</v>
      </c>
      <c r="D1964" s="2">
        <v>148.275497</v>
      </c>
      <c r="E1964" s="9">
        <f t="shared" si="422"/>
        <v>2.8775956127713869</v>
      </c>
      <c r="F1964" s="2">
        <f t="array" ref="F1964:G1964">LINEST(C1864:C1963,D1864:D1963)</f>
        <v>1.225053993942671</v>
      </c>
      <c r="G1964" s="2">
        <v>39.915467583544086</v>
      </c>
      <c r="H1964" s="2">
        <f t="shared" si="423"/>
        <v>221.56095738722863</v>
      </c>
      <c r="I1964" s="4">
        <f t="shared" si="424"/>
        <v>-2.1361764360767612</v>
      </c>
      <c r="J1964" t="str">
        <f>_xlfn.IFS(I1964&gt;Backtesting!$H$15,IF(OR(J1963=$J$3,J1963=$J$5),$J$5,$J$3),I1964&lt;-Backtesting!$H$15,IF(OR(J1963=$J$4,J1963=$J$5),$J$5,$J$4),TRUE,IF(OR(J1963=$J$7,J1963=$J$6),$J$7,$J$6))</f>
        <v>Hold position</v>
      </c>
      <c r="K1964" t="str">
        <f t="shared" si="425"/>
        <v>KBANK</v>
      </c>
      <c r="L1964" t="str">
        <f t="shared" si="426"/>
        <v>SCB</v>
      </c>
      <c r="M1964" s="7">
        <f t="shared" si="414"/>
        <v>0</v>
      </c>
      <c r="N1964" s="7">
        <f t="shared" si="415"/>
        <v>0</v>
      </c>
      <c r="O1964" s="10">
        <f t="shared" si="416"/>
        <v>0</v>
      </c>
      <c r="P1964" s="4">
        <f t="shared" si="427"/>
        <v>35.12448933333323</v>
      </c>
      <c r="Q1964" s="19">
        <f t="shared" si="417"/>
        <v>35.12448933333323</v>
      </c>
      <c r="R1964" s="2">
        <f t="shared" si="418"/>
        <v>224.43855300000001</v>
      </c>
      <c r="S1964" s="2">
        <f t="shared" si="419"/>
        <v>-148.275497</v>
      </c>
      <c r="T1964" s="19">
        <f t="shared" si="420"/>
        <v>111.28754533333321</v>
      </c>
      <c r="U1964" s="19">
        <f t="shared" si="428"/>
        <v>8.3099313056951129E-3</v>
      </c>
      <c r="V1964">
        <f t="shared" si="421"/>
        <v>2018</v>
      </c>
    </row>
    <row r="1965" spans="1:22" x14ac:dyDescent="0.25">
      <c r="A1965" s="5">
        <v>1963</v>
      </c>
      <c r="B1965" s="1">
        <v>43117</v>
      </c>
      <c r="C1965" s="2">
        <v>222.520264</v>
      </c>
      <c r="D1965" s="2">
        <v>149.19645700000001</v>
      </c>
      <c r="E1965" s="9">
        <f t="shared" si="422"/>
        <v>0.73151241892099961</v>
      </c>
      <c r="F1965" s="2">
        <f t="array" ref="F1965:G1965">LINEST(C1865:C1964,D1865:D1964)</f>
        <v>1.1255425372345254</v>
      </c>
      <c r="G1965" s="2">
        <v>53.861792822897229</v>
      </c>
      <c r="H1965" s="2">
        <f t="shared" si="423"/>
        <v>221.788751581079</v>
      </c>
      <c r="I1965" s="4">
        <f t="shared" si="424"/>
        <v>-2.56831256709585</v>
      </c>
      <c r="J1965" t="str">
        <f>_xlfn.IFS(I1965&gt;Backtesting!$H$15,IF(OR(J1964=$J$3,J1964=$J$5),$J$5,$J$3),I1965&lt;-Backtesting!$H$15,IF(OR(J1964=$J$4,J1964=$J$5),$J$5,$J$4),TRUE,IF(OR(J1964=$J$7,J1964=$J$6),$J$7,$J$6))</f>
        <v>Hold position</v>
      </c>
      <c r="K1965" t="str">
        <f t="shared" si="425"/>
        <v>KBANK</v>
      </c>
      <c r="L1965" t="str">
        <f t="shared" si="426"/>
        <v>SCB</v>
      </c>
      <c r="M1965" s="7">
        <f t="shared" si="414"/>
        <v>0</v>
      </c>
      <c r="N1965" s="7">
        <f t="shared" si="415"/>
        <v>0</v>
      </c>
      <c r="O1965" s="10">
        <f t="shared" si="416"/>
        <v>0</v>
      </c>
      <c r="P1965" s="4">
        <f t="shared" si="427"/>
        <v>35.12448933333323</v>
      </c>
      <c r="Q1965" s="19">
        <f t="shared" si="417"/>
        <v>35.12448933333323</v>
      </c>
      <c r="R1965" s="2">
        <f t="shared" si="418"/>
        <v>222.520264</v>
      </c>
      <c r="S1965" s="2">
        <f t="shared" si="419"/>
        <v>-149.19645700000001</v>
      </c>
      <c r="T1965" s="19">
        <f t="shared" si="420"/>
        <v>108.44829633333325</v>
      </c>
      <c r="U1965" s="19">
        <f t="shared" si="428"/>
        <v>-2.5843822339748076E-2</v>
      </c>
      <c r="V1965">
        <f t="shared" si="421"/>
        <v>2018</v>
      </c>
    </row>
    <row r="1966" spans="1:22" x14ac:dyDescent="0.25">
      <c r="A1966" s="5">
        <v>1964</v>
      </c>
      <c r="B1966" s="1">
        <v>43118</v>
      </c>
      <c r="C1966" s="2">
        <v>217.72457900000001</v>
      </c>
      <c r="D1966" s="2">
        <v>144.59162900000001</v>
      </c>
      <c r="E1966" s="9">
        <f t="shared" si="422"/>
        <v>1.7081870334540099</v>
      </c>
      <c r="F1966" s="2">
        <f t="array" ref="F1966:G1966">LINEST(C1866:C1965,D1866:D1965)</f>
        <v>1.0009369587918795</v>
      </c>
      <c r="G1966" s="2">
        <v>71.289286568522243</v>
      </c>
      <c r="H1966" s="2">
        <f t="shared" si="423"/>
        <v>216.016391966546</v>
      </c>
      <c r="I1966" s="4">
        <f t="shared" si="424"/>
        <v>-2.4001899034425795</v>
      </c>
      <c r="J1966" t="str">
        <f>_xlfn.IFS(I1966&gt;Backtesting!$H$15,IF(OR(J1965=$J$3,J1965=$J$5),$J$5,$J$3),I1966&lt;-Backtesting!$H$15,IF(OR(J1965=$J$4,J1965=$J$5),$J$5,$J$4),TRUE,IF(OR(J1965=$J$7,J1965=$J$6),$J$7,$J$6))</f>
        <v>Hold position</v>
      </c>
      <c r="K1966" t="str">
        <f t="shared" si="425"/>
        <v>KBANK</v>
      </c>
      <c r="L1966" t="str">
        <f t="shared" si="426"/>
        <v>SCB</v>
      </c>
      <c r="M1966" s="7">
        <f t="shared" si="414"/>
        <v>0</v>
      </c>
      <c r="N1966" s="7">
        <f t="shared" si="415"/>
        <v>0</v>
      </c>
      <c r="O1966" s="10">
        <f t="shared" si="416"/>
        <v>0</v>
      </c>
      <c r="P1966" s="4">
        <f t="shared" si="427"/>
        <v>35.12448933333323</v>
      </c>
      <c r="Q1966" s="19">
        <f t="shared" si="417"/>
        <v>35.12448933333323</v>
      </c>
      <c r="R1966" s="2">
        <f t="shared" si="418"/>
        <v>217.72457900000001</v>
      </c>
      <c r="S1966" s="2">
        <f t="shared" si="419"/>
        <v>-144.59162900000001</v>
      </c>
      <c r="T1966" s="19">
        <f t="shared" si="420"/>
        <v>108.25743933333322</v>
      </c>
      <c r="U1966" s="19">
        <f t="shared" si="428"/>
        <v>-1.7614397584822992E-3</v>
      </c>
      <c r="V1966">
        <f t="shared" si="421"/>
        <v>2018</v>
      </c>
    </row>
    <row r="1967" spans="1:22" x14ac:dyDescent="0.25">
      <c r="A1967" s="5">
        <v>1965</v>
      </c>
      <c r="B1967" s="1">
        <v>43119</v>
      </c>
      <c r="C1967" s="2">
        <v>217.72457900000001</v>
      </c>
      <c r="D1967" s="2">
        <v>141.368225</v>
      </c>
      <c r="E1967" s="9">
        <f t="shared" si="422"/>
        <v>5.0495838968049043</v>
      </c>
      <c r="F1967" s="2">
        <f t="array" ref="F1967:G1967">LINEST(C1867:C1966,D1867:D1966)</f>
        <v>0.8968641670609846</v>
      </c>
      <c r="G1967" s="2">
        <v>85.88689973968026</v>
      </c>
      <c r="H1967" s="2">
        <f t="shared" si="423"/>
        <v>212.6749951031951</v>
      </c>
      <c r="I1967" s="4">
        <f t="shared" si="424"/>
        <v>-1.7659539879897224</v>
      </c>
      <c r="J1967" t="str">
        <f>_xlfn.IFS(I1967&gt;Backtesting!$H$15,IF(OR(J1966=$J$3,J1966=$J$5),$J$5,$J$3),I1967&lt;-Backtesting!$H$15,IF(OR(J1966=$J$4,J1966=$J$5),$J$5,$J$4),TRUE,IF(OR(J1966=$J$7,J1966=$J$6),$J$7,$J$6))</f>
        <v>Close position</v>
      </c>
      <c r="K1967" t="str">
        <f t="shared" si="425"/>
        <v>Null</v>
      </c>
      <c r="L1967" t="str">
        <f t="shared" si="426"/>
        <v>Null</v>
      </c>
      <c r="M1967" s="7">
        <f t="shared" si="414"/>
        <v>217.72457900000001</v>
      </c>
      <c r="N1967" s="7">
        <f t="shared" si="415"/>
        <v>-141.368225</v>
      </c>
      <c r="O1967" s="10">
        <f t="shared" si="416"/>
        <v>76.35635400000001</v>
      </c>
      <c r="P1967" s="4">
        <f t="shared" si="427"/>
        <v>35.12448933333323</v>
      </c>
      <c r="Q1967" s="19">
        <f t="shared" si="417"/>
        <v>111.48084333333324</v>
      </c>
      <c r="R1967" s="2">
        <f t="shared" si="418"/>
        <v>0</v>
      </c>
      <c r="S1967" s="2">
        <f t="shared" si="419"/>
        <v>0</v>
      </c>
      <c r="T1967" s="19">
        <f t="shared" si="420"/>
        <v>111.48084333333324</v>
      </c>
      <c r="U1967" s="19">
        <f t="shared" si="428"/>
        <v>2.9340679314914398E-2</v>
      </c>
      <c r="V1967">
        <f t="shared" si="421"/>
        <v>2018</v>
      </c>
    </row>
    <row r="1968" spans="1:22" x14ac:dyDescent="0.25">
      <c r="A1968" s="5">
        <v>1966</v>
      </c>
      <c r="B1968" s="1">
        <v>43122</v>
      </c>
      <c r="C1968" s="2">
        <v>211.969742</v>
      </c>
      <c r="D1968" s="2">
        <v>141.82872</v>
      </c>
      <c r="E1968" s="9">
        <f t="shared" si="422"/>
        <v>-1.0480852715836022</v>
      </c>
      <c r="F1968" s="2">
        <f t="array" ref="F1968:G1968">LINEST(C1868:C1967,D1868:D1967)</f>
        <v>0.81164591367738526</v>
      </c>
      <c r="G1968" s="2">
        <v>97.903126241489531</v>
      </c>
      <c r="H1968" s="2">
        <f t="shared" si="423"/>
        <v>213.0178272715836</v>
      </c>
      <c r="I1968" s="4">
        <f t="shared" si="424"/>
        <v>-2.8842147510926877</v>
      </c>
      <c r="J1968" t="str">
        <f>_xlfn.IFS(I1968&gt;Backtesting!$H$15,IF(OR(J1967=$J$3,J1967=$J$5),$J$5,$J$3),I1968&lt;-Backtesting!$H$15,IF(OR(J1967=$J$4,J1967=$J$5),$J$5,$J$4),TRUE,IF(OR(J1967=$J$7,J1967=$J$6),$J$7,$J$6))</f>
        <v>Long KBANK Short SCB</v>
      </c>
      <c r="K1968" t="str">
        <f t="shared" si="425"/>
        <v>KBANK</v>
      </c>
      <c r="L1968" t="str">
        <f t="shared" si="426"/>
        <v>SCB</v>
      </c>
      <c r="M1968" s="7">
        <f t="shared" si="414"/>
        <v>141.82872</v>
      </c>
      <c r="N1968" s="7">
        <f t="shared" si="415"/>
        <v>-211.969742</v>
      </c>
      <c r="O1968" s="10">
        <f t="shared" si="416"/>
        <v>-70.141021999999992</v>
      </c>
      <c r="P1968" s="4">
        <f t="shared" si="427"/>
        <v>111.48084333333324</v>
      </c>
      <c r="Q1968" s="19">
        <f t="shared" si="417"/>
        <v>41.339821333333248</v>
      </c>
      <c r="R1968" s="2">
        <f t="shared" si="418"/>
        <v>211.969742</v>
      </c>
      <c r="S1968" s="2">
        <f t="shared" si="419"/>
        <v>-141.82872</v>
      </c>
      <c r="T1968" s="19">
        <f t="shared" si="420"/>
        <v>111.48084333333324</v>
      </c>
      <c r="U1968" s="19">
        <f t="shared" si="428"/>
        <v>0</v>
      </c>
      <c r="V1968">
        <f t="shared" si="421"/>
        <v>2018</v>
      </c>
    </row>
    <row r="1969" spans="1:22" x14ac:dyDescent="0.25">
      <c r="A1969" s="5">
        <v>1967</v>
      </c>
      <c r="B1969" s="1">
        <v>43123</v>
      </c>
      <c r="C1969" s="2">
        <v>217.72457900000001</v>
      </c>
      <c r="D1969" s="2">
        <v>145.51258899999999</v>
      </c>
      <c r="E1969" s="9">
        <f t="shared" si="422"/>
        <v>2.3615326720056373</v>
      </c>
      <c r="F1969" s="2">
        <f t="array" ref="F1969:G1969">LINEST(C1869:C1968,D1869:D1968)</f>
        <v>0.69307262205390763</v>
      </c>
      <c r="G1969" s="2">
        <v>114.51225472791178</v>
      </c>
      <c r="H1969" s="2">
        <f t="shared" si="423"/>
        <v>215.36304632799437</v>
      </c>
      <c r="I1969" s="4">
        <f t="shared" si="424"/>
        <v>-2.1921586605082233</v>
      </c>
      <c r="J1969" t="str">
        <f>_xlfn.IFS(I1969&gt;Backtesting!$H$15,IF(OR(J1968=$J$3,J1968=$J$5),$J$5,$J$3),I1969&lt;-Backtesting!$H$15,IF(OR(J1968=$J$4,J1968=$J$5),$J$5,$J$4),TRUE,IF(OR(J1968=$J$7,J1968=$J$6),$J$7,$J$6))</f>
        <v>Hold position</v>
      </c>
      <c r="K1969" t="str">
        <f t="shared" si="425"/>
        <v>KBANK</v>
      </c>
      <c r="L1969" t="str">
        <f t="shared" si="426"/>
        <v>SCB</v>
      </c>
      <c r="M1969" s="7">
        <f t="shared" si="414"/>
        <v>0</v>
      </c>
      <c r="N1969" s="7">
        <f t="shared" si="415"/>
        <v>0</v>
      </c>
      <c r="O1969" s="10">
        <f t="shared" si="416"/>
        <v>0</v>
      </c>
      <c r="P1969" s="4">
        <f t="shared" si="427"/>
        <v>41.339821333333248</v>
      </c>
      <c r="Q1969" s="19">
        <f t="shared" si="417"/>
        <v>41.339821333333248</v>
      </c>
      <c r="R1969" s="2">
        <f t="shared" si="418"/>
        <v>217.72457900000001</v>
      </c>
      <c r="S1969" s="2">
        <f t="shared" si="419"/>
        <v>-145.51258899999999</v>
      </c>
      <c r="T1969" s="19">
        <f t="shared" si="420"/>
        <v>113.55181133333326</v>
      </c>
      <c r="U1969" s="19">
        <f t="shared" si="428"/>
        <v>1.8406452811365513E-2</v>
      </c>
      <c r="V1969">
        <f t="shared" si="421"/>
        <v>2018</v>
      </c>
    </row>
    <row r="1970" spans="1:22" x14ac:dyDescent="0.25">
      <c r="A1970" s="5">
        <v>1968</v>
      </c>
      <c r="B1970" s="1">
        <v>43124</v>
      </c>
      <c r="C1970" s="2">
        <v>216.76544200000001</v>
      </c>
      <c r="D1970" s="2">
        <v>144.131134</v>
      </c>
      <c r="E1970" s="9">
        <f t="shared" si="422"/>
        <v>2.7426261223711208</v>
      </c>
      <c r="F1970" s="2">
        <f t="array" ref="F1970:G1970">LINEST(C1870:C1969,D1870:D1969)</f>
        <v>0.58405557557027277</v>
      </c>
      <c r="G1970" s="2">
        <v>129.84222345166279</v>
      </c>
      <c r="H1970" s="2">
        <f t="shared" si="423"/>
        <v>214.02281587762889</v>
      </c>
      <c r="I1970" s="4">
        <f t="shared" si="424"/>
        <v>-2.0965825564192961</v>
      </c>
      <c r="J1970" t="str">
        <f>_xlfn.IFS(I1970&gt;Backtesting!$H$15,IF(OR(J1969=$J$3,J1969=$J$5),$J$5,$J$3),I1970&lt;-Backtesting!$H$15,IF(OR(J1969=$J$4,J1969=$J$5),$J$5,$J$4),TRUE,IF(OR(J1969=$J$7,J1969=$J$6),$J$7,$J$6))</f>
        <v>Hold position</v>
      </c>
      <c r="K1970" t="str">
        <f t="shared" si="425"/>
        <v>KBANK</v>
      </c>
      <c r="L1970" t="str">
        <f t="shared" si="426"/>
        <v>SCB</v>
      </c>
      <c r="M1970" s="7">
        <f t="shared" si="414"/>
        <v>0</v>
      </c>
      <c r="N1970" s="7">
        <f t="shared" si="415"/>
        <v>0</v>
      </c>
      <c r="O1970" s="10">
        <f t="shared" si="416"/>
        <v>0</v>
      </c>
      <c r="P1970" s="4">
        <f t="shared" si="427"/>
        <v>41.339821333333248</v>
      </c>
      <c r="Q1970" s="19">
        <f t="shared" si="417"/>
        <v>41.339821333333248</v>
      </c>
      <c r="R1970" s="2">
        <f t="shared" si="418"/>
        <v>216.76544200000001</v>
      </c>
      <c r="S1970" s="2">
        <f t="shared" si="419"/>
        <v>-144.131134</v>
      </c>
      <c r="T1970" s="19">
        <f t="shared" si="420"/>
        <v>113.97412933333325</v>
      </c>
      <c r="U1970" s="19">
        <f t="shared" si="428"/>
        <v>3.7122666871022693E-3</v>
      </c>
      <c r="V1970">
        <f t="shared" si="421"/>
        <v>2018</v>
      </c>
    </row>
    <row r="1971" spans="1:22" x14ac:dyDescent="0.25">
      <c r="A1971" s="5">
        <v>1969</v>
      </c>
      <c r="B1971" s="1">
        <v>43125</v>
      </c>
      <c r="C1971" s="2">
        <v>216.76544200000001</v>
      </c>
      <c r="D1971" s="2">
        <v>143.67065400000001</v>
      </c>
      <c r="E1971" s="9">
        <f t="shared" si="422"/>
        <v>3.2941509403049736</v>
      </c>
      <c r="F1971" s="2">
        <f t="array" ref="F1971:G1971">LINEST(C1871:C1970,D1871:D1970)</f>
        <v>0.48443893931471516</v>
      </c>
      <c r="G1971" s="2">
        <v>143.8716318252836</v>
      </c>
      <c r="H1971" s="2">
        <f t="shared" si="423"/>
        <v>213.47129105969503</v>
      </c>
      <c r="I1971" s="4">
        <f t="shared" si="424"/>
        <v>-1.9619323649039513</v>
      </c>
      <c r="J1971" t="str">
        <f>_xlfn.IFS(I1971&gt;Backtesting!$H$15,IF(OR(J1970=$J$3,J1970=$J$5),$J$5,$J$3),I1971&lt;-Backtesting!$H$15,IF(OR(J1970=$J$4,J1970=$J$5),$J$5,$J$4),TRUE,IF(OR(J1970=$J$7,J1970=$J$6),$J$7,$J$6))</f>
        <v>Close position</v>
      </c>
      <c r="K1971" t="str">
        <f t="shared" si="425"/>
        <v>Null</v>
      </c>
      <c r="L1971" t="str">
        <f t="shared" si="426"/>
        <v>Null</v>
      </c>
      <c r="M1971" s="7">
        <f t="shared" si="414"/>
        <v>216.76544200000001</v>
      </c>
      <c r="N1971" s="7">
        <f t="shared" si="415"/>
        <v>-143.67065400000001</v>
      </c>
      <c r="O1971" s="10">
        <f t="shared" si="416"/>
        <v>73.094787999999994</v>
      </c>
      <c r="P1971" s="4">
        <f t="shared" si="427"/>
        <v>41.339821333333248</v>
      </c>
      <c r="Q1971" s="19">
        <f t="shared" si="417"/>
        <v>114.43460933333324</v>
      </c>
      <c r="R1971" s="2">
        <f t="shared" si="418"/>
        <v>0</v>
      </c>
      <c r="S1971" s="2">
        <f t="shared" si="419"/>
        <v>0</v>
      </c>
      <c r="T1971" s="19">
        <f t="shared" si="420"/>
        <v>114.43460933333324</v>
      </c>
      <c r="U1971" s="19">
        <f t="shared" si="428"/>
        <v>4.0320753623296918E-3</v>
      </c>
      <c r="V1971">
        <f t="shared" si="421"/>
        <v>2018</v>
      </c>
    </row>
    <row r="1972" spans="1:22" x14ac:dyDescent="0.25">
      <c r="A1972" s="5">
        <v>1970</v>
      </c>
      <c r="B1972" s="1">
        <v>43126</v>
      </c>
      <c r="C1972" s="2">
        <v>219.64286799999999</v>
      </c>
      <c r="D1972" s="2">
        <v>145.51258899999999</v>
      </c>
      <c r="E1972" s="9">
        <f t="shared" si="422"/>
        <v>5.3604496261296788</v>
      </c>
      <c r="F1972" s="2">
        <f t="array" ref="F1972:G1972">LINEST(C1872:C1971,D1872:D1971)</f>
        <v>0.44295181510520321</v>
      </c>
      <c r="G1972" s="2">
        <v>149.82735295566289</v>
      </c>
      <c r="H1972" s="2">
        <f t="shared" si="423"/>
        <v>214.28241837387031</v>
      </c>
      <c r="I1972" s="4">
        <f t="shared" si="424"/>
        <v>-1.5613086711312989</v>
      </c>
      <c r="J1972" t="str">
        <f>_xlfn.IFS(I1972&gt;Backtesting!$H$15,IF(OR(J1971=$J$3,J1971=$J$5),$J$5,$J$3),I1972&lt;-Backtesting!$H$15,IF(OR(J1971=$J$4,J1971=$J$5),$J$5,$J$4),TRUE,IF(OR(J1971=$J$7,J1971=$J$6),$J$7,$J$6))</f>
        <v>Do nothing</v>
      </c>
      <c r="K1972" t="str">
        <f t="shared" si="425"/>
        <v>Null</v>
      </c>
      <c r="L1972" t="str">
        <f t="shared" si="426"/>
        <v>Null</v>
      </c>
      <c r="M1972" s="7">
        <f t="shared" ref="M1972:M2035" si="429">_xlfn.IFS(L1971="Null",_xlfn.IFS(L1972="KBANK",C1972,L1972="SCB",D1972,TRUE,0),AND(L1971="KBANK",L1972="Null"),D1972,AND(L1971="SCB",L1972="Null"),C1972,TRUE,0)</f>
        <v>0</v>
      </c>
      <c r="N1972" s="7">
        <f t="shared" ref="N1972:N2035" si="430">_xlfn.IFS(K1971="Null",_xlfn.IFS(K1972="KBANK",-C1972,K1972="SCB",-D1972,TRUE,0),AND(K1971="KBANK",K1972="Null"),-D1972,AND(K1971="SCB",K1972="Null"),-C1972,TRUE,0)</f>
        <v>0</v>
      </c>
      <c r="O1972" s="10">
        <f t="shared" ref="O1972:O2035" si="431">SUM(M1972:N1972)</f>
        <v>0</v>
      </c>
      <c r="P1972" s="4">
        <f t="shared" si="427"/>
        <v>114.43460933333324</v>
      </c>
      <c r="Q1972" s="19">
        <f t="shared" si="417"/>
        <v>114.43460933333324</v>
      </c>
      <c r="R1972" s="2">
        <f t="shared" si="418"/>
        <v>0</v>
      </c>
      <c r="S1972" s="2">
        <f t="shared" si="419"/>
        <v>0</v>
      </c>
      <c r="T1972" s="19">
        <f t="shared" si="420"/>
        <v>114.43460933333324</v>
      </c>
      <c r="U1972" s="19">
        <f t="shared" si="428"/>
        <v>0</v>
      </c>
      <c r="V1972">
        <f t="shared" si="421"/>
        <v>2018</v>
      </c>
    </row>
    <row r="1973" spans="1:22" x14ac:dyDescent="0.25">
      <c r="A1973" s="5">
        <v>1971</v>
      </c>
      <c r="B1973" s="1">
        <v>43129</v>
      </c>
      <c r="C1973" s="2">
        <v>222.520264</v>
      </c>
      <c r="D1973" s="2">
        <v>146.43356299999999</v>
      </c>
      <c r="E1973" s="9">
        <f t="shared" si="422"/>
        <v>7.5906789101902064</v>
      </c>
      <c r="F1973" s="2">
        <f t="array" ref="F1973:G1973">LINEST(C1873:C1972,D1873:D1972)</f>
        <v>0.44861588298406729</v>
      </c>
      <c r="G1973" s="2">
        <v>149.23716292606173</v>
      </c>
      <c r="H1973" s="2">
        <f t="shared" si="423"/>
        <v>214.92958508980979</v>
      </c>
      <c r="I1973" s="4">
        <f t="shared" si="424"/>
        <v>-1.151496299701646</v>
      </c>
      <c r="J1973" t="str">
        <f>_xlfn.IFS(I1973&gt;Backtesting!$H$15,IF(OR(J1972=$J$3,J1972=$J$5),$J$5,$J$3),I1973&lt;-Backtesting!$H$15,IF(OR(J1972=$J$4,J1972=$J$5),$J$5,$J$4),TRUE,IF(OR(J1972=$J$7,J1972=$J$6),$J$7,$J$6))</f>
        <v>Do nothing</v>
      </c>
      <c r="K1973" t="str">
        <f t="shared" si="425"/>
        <v>Null</v>
      </c>
      <c r="L1973" t="str">
        <f t="shared" si="426"/>
        <v>Null</v>
      </c>
      <c r="M1973" s="7">
        <f t="shared" si="429"/>
        <v>0</v>
      </c>
      <c r="N1973" s="7">
        <f t="shared" si="430"/>
        <v>0</v>
      </c>
      <c r="O1973" s="10">
        <f t="shared" si="431"/>
        <v>0</v>
      </c>
      <c r="P1973" s="4">
        <f t="shared" si="427"/>
        <v>114.43460933333324</v>
      </c>
      <c r="Q1973" s="19">
        <f t="shared" si="417"/>
        <v>114.43460933333324</v>
      </c>
      <c r="R1973" s="2">
        <f t="shared" si="418"/>
        <v>0</v>
      </c>
      <c r="S1973" s="2">
        <f t="shared" si="419"/>
        <v>0</v>
      </c>
      <c r="T1973" s="19">
        <f t="shared" si="420"/>
        <v>114.43460933333324</v>
      </c>
      <c r="U1973" s="19">
        <f t="shared" si="428"/>
        <v>0</v>
      </c>
      <c r="V1973">
        <f t="shared" si="421"/>
        <v>2018</v>
      </c>
    </row>
    <row r="1974" spans="1:22" x14ac:dyDescent="0.25">
      <c r="A1974" s="5">
        <v>1972</v>
      </c>
      <c r="B1974" s="1">
        <v>43130</v>
      </c>
      <c r="C1974" s="2">
        <v>224.43855300000001</v>
      </c>
      <c r="D1974" s="2">
        <v>143.21019000000001</v>
      </c>
      <c r="E1974" s="9">
        <f t="shared" si="422"/>
        <v>10.6331444208829</v>
      </c>
      <c r="F1974" s="2">
        <f t="array" ref="F1974:G1974">LINEST(C1874:C1973,D1874:D1973)</f>
        <v>0.46417162133933348</v>
      </c>
      <c r="G1974" s="2">
        <v>147.33130249450312</v>
      </c>
      <c r="H1974" s="2">
        <f t="shared" si="423"/>
        <v>213.80540857911711</v>
      </c>
      <c r="I1974" s="4">
        <f t="shared" si="424"/>
        <v>-0.630560572423425</v>
      </c>
      <c r="J1974" t="str">
        <f>_xlfn.IFS(I1974&gt;Backtesting!$H$15,IF(OR(J1973=$J$3,J1973=$J$5),$J$5,$J$3),I1974&lt;-Backtesting!$H$15,IF(OR(J1973=$J$4,J1973=$J$5),$J$5,$J$4),TRUE,IF(OR(J1973=$J$7,J1973=$J$6),$J$7,$J$6))</f>
        <v>Do nothing</v>
      </c>
      <c r="K1974" t="str">
        <f t="shared" si="425"/>
        <v>Null</v>
      </c>
      <c r="L1974" t="str">
        <f t="shared" si="426"/>
        <v>Null</v>
      </c>
      <c r="M1974" s="7">
        <f t="shared" si="429"/>
        <v>0</v>
      </c>
      <c r="N1974" s="7">
        <f t="shared" si="430"/>
        <v>0</v>
      </c>
      <c r="O1974" s="10">
        <f t="shared" si="431"/>
        <v>0</v>
      </c>
      <c r="P1974" s="4">
        <f t="shared" si="427"/>
        <v>114.43460933333324</v>
      </c>
      <c r="Q1974" s="19">
        <f t="shared" ref="Q1974:Q2037" si="432">P1974+O1974</f>
        <v>114.43460933333324</v>
      </c>
      <c r="R1974" s="2">
        <f t="shared" ref="R1974:R2037" si="433">_xlfn.IFS(K1974="KBANK",C1974,K1974="SCB",D1974,K1974="Null",0)</f>
        <v>0</v>
      </c>
      <c r="S1974" s="2">
        <f t="shared" ref="S1974:S2037" si="434">_xlfn.IFS(L1974="KBANK",-C1974,L1974="SCB",-D1974,L1974="Null",0)</f>
        <v>0</v>
      </c>
      <c r="T1974" s="19">
        <f t="shared" ref="T1974:T2037" si="435">SUM(Q1974:S1974)</f>
        <v>114.43460933333324</v>
      </c>
      <c r="U1974" s="19">
        <f t="shared" si="428"/>
        <v>0</v>
      </c>
      <c r="V1974">
        <f t="shared" si="421"/>
        <v>2018</v>
      </c>
    </row>
    <row r="1975" spans="1:22" x14ac:dyDescent="0.25">
      <c r="A1975" s="5">
        <v>1973</v>
      </c>
      <c r="B1975" s="1">
        <v>43131</v>
      </c>
      <c r="C1975" s="2">
        <v>220.60200499999999</v>
      </c>
      <c r="D1975" s="2">
        <v>145.052109</v>
      </c>
      <c r="E1975" s="9">
        <f t="shared" si="422"/>
        <v>5.5957292721045349</v>
      </c>
      <c r="F1975" s="2">
        <f t="array" ref="F1975:G1975">LINEST(C1875:C1974,D1875:D1974)</f>
        <v>0.47800006611185286</v>
      </c>
      <c r="G1975" s="2">
        <v>145.67135803623177</v>
      </c>
      <c r="H1975" s="2">
        <f t="shared" si="423"/>
        <v>215.00627572789546</v>
      </c>
      <c r="I1975" s="4">
        <f t="shared" si="424"/>
        <v>-1.4894247711310804</v>
      </c>
      <c r="J1975" t="str">
        <f>_xlfn.IFS(I1975&gt;Backtesting!$H$15,IF(OR(J1974=$J$3,J1974=$J$5),$J$5,$J$3),I1975&lt;-Backtesting!$H$15,IF(OR(J1974=$J$4,J1974=$J$5),$J$5,$J$4),TRUE,IF(OR(J1974=$J$7,J1974=$J$6),$J$7,$J$6))</f>
        <v>Do nothing</v>
      </c>
      <c r="K1975" t="str">
        <f t="shared" si="425"/>
        <v>Null</v>
      </c>
      <c r="L1975" t="str">
        <f t="shared" si="426"/>
        <v>Null</v>
      </c>
      <c r="M1975" s="7">
        <f t="shared" si="429"/>
        <v>0</v>
      </c>
      <c r="N1975" s="7">
        <f t="shared" si="430"/>
        <v>0</v>
      </c>
      <c r="O1975" s="10">
        <f t="shared" si="431"/>
        <v>0</v>
      </c>
      <c r="P1975" s="4">
        <f t="shared" si="427"/>
        <v>114.43460933333324</v>
      </c>
      <c r="Q1975" s="19">
        <f t="shared" si="432"/>
        <v>114.43460933333324</v>
      </c>
      <c r="R1975" s="2">
        <f t="shared" si="433"/>
        <v>0</v>
      </c>
      <c r="S1975" s="2">
        <f t="shared" si="434"/>
        <v>0</v>
      </c>
      <c r="T1975" s="19">
        <f t="shared" si="435"/>
        <v>114.43460933333324</v>
      </c>
      <c r="U1975" s="19">
        <f t="shared" si="428"/>
        <v>0</v>
      </c>
      <c r="V1975">
        <f t="shared" si="421"/>
        <v>2018</v>
      </c>
    </row>
    <row r="1976" spans="1:22" x14ac:dyDescent="0.25">
      <c r="A1976" s="5">
        <v>1974</v>
      </c>
      <c r="B1976" s="1">
        <v>43132</v>
      </c>
      <c r="C1976" s="2">
        <v>219.64286799999999</v>
      </c>
      <c r="D1976" s="2">
        <v>145.052109</v>
      </c>
      <c r="E1976" s="9">
        <f t="shared" si="422"/>
        <v>4.3988301341426848</v>
      </c>
      <c r="F1976" s="2">
        <f t="array" ref="F1976:G1976">LINEST(C1876:C1975,D1876:D1975)</f>
        <v>0.48136194445072455</v>
      </c>
      <c r="G1976" s="2">
        <v>145.42147263093887</v>
      </c>
      <c r="H1976" s="2">
        <f t="shared" si="423"/>
        <v>215.24403786585731</v>
      </c>
      <c r="I1976" s="4">
        <f t="shared" si="424"/>
        <v>-1.6696509835981947</v>
      </c>
      <c r="J1976" t="str">
        <f>_xlfn.IFS(I1976&gt;Backtesting!$H$15,IF(OR(J1975=$J$3,J1975=$J$5),$J$5,$J$3),I1976&lt;-Backtesting!$H$15,IF(OR(J1975=$J$4,J1975=$J$5),$J$5,$J$4),TRUE,IF(OR(J1975=$J$7,J1975=$J$6),$J$7,$J$6))</f>
        <v>Do nothing</v>
      </c>
      <c r="K1976" t="str">
        <f t="shared" si="425"/>
        <v>Null</v>
      </c>
      <c r="L1976" t="str">
        <f t="shared" si="426"/>
        <v>Null</v>
      </c>
      <c r="M1976" s="7">
        <f t="shared" si="429"/>
        <v>0</v>
      </c>
      <c r="N1976" s="7">
        <f t="shared" si="430"/>
        <v>0</v>
      </c>
      <c r="O1976" s="10">
        <f t="shared" si="431"/>
        <v>0</v>
      </c>
      <c r="P1976" s="4">
        <f t="shared" si="427"/>
        <v>114.43460933333324</v>
      </c>
      <c r="Q1976" s="19">
        <f t="shared" si="432"/>
        <v>114.43460933333324</v>
      </c>
      <c r="R1976" s="2">
        <f t="shared" si="433"/>
        <v>0</v>
      </c>
      <c r="S1976" s="2">
        <f t="shared" si="434"/>
        <v>0</v>
      </c>
      <c r="T1976" s="19">
        <f t="shared" si="435"/>
        <v>114.43460933333324</v>
      </c>
      <c r="U1976" s="19">
        <f t="shared" si="428"/>
        <v>0</v>
      </c>
      <c r="V1976">
        <f t="shared" si="421"/>
        <v>2018</v>
      </c>
    </row>
    <row r="1977" spans="1:22" x14ac:dyDescent="0.25">
      <c r="A1977" s="5">
        <v>1975</v>
      </c>
      <c r="B1977" s="1">
        <v>43133</v>
      </c>
      <c r="C1977" s="2">
        <v>220.60200499999999</v>
      </c>
      <c r="D1977" s="2">
        <v>143.21019000000001</v>
      </c>
      <c r="E1977" s="9">
        <f t="shared" si="422"/>
        <v>6.127760624675517</v>
      </c>
      <c r="F1977" s="2">
        <f t="array" ref="F1977:G1977">LINEST(C1877:C1976,D1877:D1976)</f>
        <v>0.45329340573656712</v>
      </c>
      <c r="G1977" s="2">
        <v>149.55800961404358</v>
      </c>
      <c r="H1977" s="2">
        <f t="shared" si="423"/>
        <v>214.47424437532447</v>
      </c>
      <c r="I1977" s="4">
        <f t="shared" si="424"/>
        <v>-1.3576966541116922</v>
      </c>
      <c r="J1977" t="str">
        <f>_xlfn.IFS(I1977&gt;Backtesting!$H$15,IF(OR(J1976=$J$3,J1976=$J$5),$J$5,$J$3),I1977&lt;-Backtesting!$H$15,IF(OR(J1976=$J$4,J1976=$J$5),$J$5,$J$4),TRUE,IF(OR(J1976=$J$7,J1976=$J$6),$J$7,$J$6))</f>
        <v>Do nothing</v>
      </c>
      <c r="K1977" t="str">
        <f t="shared" si="425"/>
        <v>Null</v>
      </c>
      <c r="L1977" t="str">
        <f t="shared" si="426"/>
        <v>Null</v>
      </c>
      <c r="M1977" s="7">
        <f t="shared" si="429"/>
        <v>0</v>
      </c>
      <c r="N1977" s="7">
        <f t="shared" si="430"/>
        <v>0</v>
      </c>
      <c r="O1977" s="10">
        <f t="shared" si="431"/>
        <v>0</v>
      </c>
      <c r="P1977" s="4">
        <f t="shared" si="427"/>
        <v>114.43460933333324</v>
      </c>
      <c r="Q1977" s="19">
        <f t="shared" si="432"/>
        <v>114.43460933333324</v>
      </c>
      <c r="R1977" s="2">
        <f t="shared" si="433"/>
        <v>0</v>
      </c>
      <c r="S1977" s="2">
        <f t="shared" si="434"/>
        <v>0</v>
      </c>
      <c r="T1977" s="19">
        <f t="shared" si="435"/>
        <v>114.43460933333324</v>
      </c>
      <c r="U1977" s="19">
        <f t="shared" si="428"/>
        <v>0</v>
      </c>
      <c r="V1977">
        <f t="shared" si="421"/>
        <v>2018</v>
      </c>
    </row>
    <row r="1978" spans="1:22" x14ac:dyDescent="0.25">
      <c r="A1978" s="5">
        <v>1976</v>
      </c>
      <c r="B1978" s="1">
        <v>43136</v>
      </c>
      <c r="C1978" s="2">
        <v>219.64286799999999</v>
      </c>
      <c r="D1978" s="2">
        <v>141.368225</v>
      </c>
      <c r="E1978" s="9">
        <f t="shared" si="422"/>
        <v>5.8444551896617156</v>
      </c>
      <c r="F1978" s="2">
        <f t="array" ref="F1978:G1978">LINEST(C1878:C1977,D1878:D1977)</f>
        <v>0.4045018689270084</v>
      </c>
      <c r="G1978" s="2">
        <v>156.61470159094443</v>
      </c>
      <c r="H1978" s="2">
        <f t="shared" si="423"/>
        <v>213.79841281033828</v>
      </c>
      <c r="I1978" s="4">
        <f t="shared" si="424"/>
        <v>-1.3989970816615098</v>
      </c>
      <c r="J1978" t="str">
        <f>_xlfn.IFS(I1978&gt;Backtesting!$H$15,IF(OR(J1977=$J$3,J1977=$J$5),$J$5,$J$3),I1978&lt;-Backtesting!$H$15,IF(OR(J1977=$J$4,J1977=$J$5),$J$5,$J$4),TRUE,IF(OR(J1977=$J$7,J1977=$J$6),$J$7,$J$6))</f>
        <v>Do nothing</v>
      </c>
      <c r="K1978" t="str">
        <f t="shared" si="425"/>
        <v>Null</v>
      </c>
      <c r="L1978" t="str">
        <f t="shared" si="426"/>
        <v>Null</v>
      </c>
      <c r="M1978" s="7">
        <f t="shared" si="429"/>
        <v>0</v>
      </c>
      <c r="N1978" s="7">
        <f t="shared" si="430"/>
        <v>0</v>
      </c>
      <c r="O1978" s="10">
        <f t="shared" si="431"/>
        <v>0</v>
      </c>
      <c r="P1978" s="4">
        <f t="shared" si="427"/>
        <v>114.43460933333324</v>
      </c>
      <c r="Q1978" s="19">
        <f t="shared" si="432"/>
        <v>114.43460933333324</v>
      </c>
      <c r="R1978" s="2">
        <f t="shared" si="433"/>
        <v>0</v>
      </c>
      <c r="S1978" s="2">
        <f t="shared" si="434"/>
        <v>0</v>
      </c>
      <c r="T1978" s="19">
        <f t="shared" si="435"/>
        <v>114.43460933333324</v>
      </c>
      <c r="U1978" s="19">
        <f t="shared" si="428"/>
        <v>0</v>
      </c>
      <c r="V1978">
        <f t="shared" si="421"/>
        <v>2018</v>
      </c>
    </row>
    <row r="1979" spans="1:22" x14ac:dyDescent="0.25">
      <c r="A1979" s="5">
        <v>1977</v>
      </c>
      <c r="B1979" s="1">
        <v>43137</v>
      </c>
      <c r="C1979" s="2">
        <v>218.68373099999999</v>
      </c>
      <c r="D1979" s="2">
        <v>139.52630600000001</v>
      </c>
      <c r="E1979" s="9">
        <f t="shared" si="422"/>
        <v>5.4139940177621213</v>
      </c>
      <c r="F1979" s="2">
        <f t="array" ref="F1979:G1979">LINEST(C1879:C1978,D1879:D1978)</f>
        <v>0.36187121249447074</v>
      </c>
      <c r="G1979" s="2">
        <v>162.77918345514334</v>
      </c>
      <c r="H1979" s="2">
        <f t="shared" si="423"/>
        <v>213.26973698223787</v>
      </c>
      <c r="I1979" s="4">
        <f t="shared" si="424"/>
        <v>-1.4496317861779118</v>
      </c>
      <c r="J1979" t="str">
        <f>_xlfn.IFS(I1979&gt;Backtesting!$H$15,IF(OR(J1978=$J$3,J1978=$J$5),$J$5,$J$3),I1979&lt;-Backtesting!$H$15,IF(OR(J1978=$J$4,J1978=$J$5),$J$5,$J$4),TRUE,IF(OR(J1978=$J$7,J1978=$J$6),$J$7,$J$6))</f>
        <v>Do nothing</v>
      </c>
      <c r="K1979" t="str">
        <f t="shared" si="425"/>
        <v>Null</v>
      </c>
      <c r="L1979" t="str">
        <f t="shared" si="426"/>
        <v>Null</v>
      </c>
      <c r="M1979" s="7">
        <f t="shared" si="429"/>
        <v>0</v>
      </c>
      <c r="N1979" s="7">
        <f t="shared" si="430"/>
        <v>0</v>
      </c>
      <c r="O1979" s="10">
        <f t="shared" si="431"/>
        <v>0</v>
      </c>
      <c r="P1979" s="4">
        <f t="shared" si="427"/>
        <v>114.43460933333324</v>
      </c>
      <c r="Q1979" s="19">
        <f t="shared" si="432"/>
        <v>114.43460933333324</v>
      </c>
      <c r="R1979" s="2">
        <f t="shared" si="433"/>
        <v>0</v>
      </c>
      <c r="S1979" s="2">
        <f t="shared" si="434"/>
        <v>0</v>
      </c>
      <c r="T1979" s="19">
        <f t="shared" si="435"/>
        <v>114.43460933333324</v>
      </c>
      <c r="U1979" s="19">
        <f t="shared" si="428"/>
        <v>0</v>
      </c>
      <c r="V1979">
        <f t="shared" si="421"/>
        <v>2018</v>
      </c>
    </row>
    <row r="1980" spans="1:22" x14ac:dyDescent="0.25">
      <c r="A1980" s="5">
        <v>1978</v>
      </c>
      <c r="B1980" s="1">
        <v>43138</v>
      </c>
      <c r="C1980" s="2">
        <v>217.72457900000001</v>
      </c>
      <c r="D1980" s="2">
        <v>137.684372</v>
      </c>
      <c r="E1980" s="9">
        <f t="shared" si="422"/>
        <v>4.875414907303508</v>
      </c>
      <c r="F1980" s="2">
        <f t="array" ref="F1980:G1980">LINEST(C1880:C1979,D1880:D1979)</f>
        <v>0.33234205345000295</v>
      </c>
      <c r="G1980" s="2">
        <v>167.09085717424242</v>
      </c>
      <c r="H1980" s="2">
        <f t="shared" si="423"/>
        <v>212.8491640926965</v>
      </c>
      <c r="I1980" s="4">
        <f t="shared" si="424"/>
        <v>-1.5088519705913472</v>
      </c>
      <c r="J1980" t="str">
        <f>_xlfn.IFS(I1980&gt;Backtesting!$H$15,IF(OR(J1979=$J$3,J1979=$J$5),$J$5,$J$3),I1980&lt;-Backtesting!$H$15,IF(OR(J1979=$J$4,J1979=$J$5),$J$5,$J$4),TRUE,IF(OR(J1979=$J$7,J1979=$J$6),$J$7,$J$6))</f>
        <v>Do nothing</v>
      </c>
      <c r="K1980" t="str">
        <f t="shared" si="425"/>
        <v>Null</v>
      </c>
      <c r="L1980" t="str">
        <f t="shared" si="426"/>
        <v>Null</v>
      </c>
      <c r="M1980" s="7">
        <f t="shared" si="429"/>
        <v>0</v>
      </c>
      <c r="N1980" s="7">
        <f t="shared" si="430"/>
        <v>0</v>
      </c>
      <c r="O1980" s="10">
        <f t="shared" si="431"/>
        <v>0</v>
      </c>
      <c r="P1980" s="4">
        <f t="shared" si="427"/>
        <v>114.43460933333324</v>
      </c>
      <c r="Q1980" s="19">
        <f t="shared" si="432"/>
        <v>114.43460933333324</v>
      </c>
      <c r="R1980" s="2">
        <f t="shared" si="433"/>
        <v>0</v>
      </c>
      <c r="S1980" s="2">
        <f t="shared" si="434"/>
        <v>0</v>
      </c>
      <c r="T1980" s="19">
        <f t="shared" si="435"/>
        <v>114.43460933333324</v>
      </c>
      <c r="U1980" s="19">
        <f t="shared" si="428"/>
        <v>0</v>
      </c>
      <c r="V1980">
        <f t="shared" si="421"/>
        <v>2018</v>
      </c>
    </row>
    <row r="1981" spans="1:22" x14ac:dyDescent="0.25">
      <c r="A1981" s="5">
        <v>1979</v>
      </c>
      <c r="B1981" s="1">
        <v>43139</v>
      </c>
      <c r="C1981" s="2">
        <v>213.88803100000001</v>
      </c>
      <c r="D1981" s="2">
        <v>138.144882</v>
      </c>
      <c r="E1981" s="9">
        <f t="shared" si="422"/>
        <v>0.71428123045481584</v>
      </c>
      <c r="F1981" s="2">
        <f t="array" ref="F1981:G1981">LINEST(C1881:C1980,D1881:D1980)</f>
        <v>0.31160865263181292</v>
      </c>
      <c r="G1981" s="2">
        <v>170.12660922154441</v>
      </c>
      <c r="H1981" s="2">
        <f t="shared" si="423"/>
        <v>213.1737497695452</v>
      </c>
      <c r="I1981" s="4">
        <f t="shared" si="424"/>
        <v>-2.1502875062566664</v>
      </c>
      <c r="J1981" t="str">
        <f>_xlfn.IFS(I1981&gt;Backtesting!$H$15,IF(OR(J1980=$J$3,J1980=$J$5),$J$5,$J$3),I1981&lt;-Backtesting!$H$15,IF(OR(J1980=$J$4,J1980=$J$5),$J$5,$J$4),TRUE,IF(OR(J1980=$J$7,J1980=$J$6),$J$7,$J$6))</f>
        <v>Long KBANK Short SCB</v>
      </c>
      <c r="K1981" t="str">
        <f t="shared" si="425"/>
        <v>KBANK</v>
      </c>
      <c r="L1981" t="str">
        <f t="shared" si="426"/>
        <v>SCB</v>
      </c>
      <c r="M1981" s="7">
        <f t="shared" si="429"/>
        <v>138.144882</v>
      </c>
      <c r="N1981" s="7">
        <f t="shared" si="430"/>
        <v>-213.88803100000001</v>
      </c>
      <c r="O1981" s="10">
        <f t="shared" si="431"/>
        <v>-75.743149000000017</v>
      </c>
      <c r="P1981" s="4">
        <f t="shared" si="427"/>
        <v>114.43460933333324</v>
      </c>
      <c r="Q1981" s="19">
        <f t="shared" si="432"/>
        <v>38.691460333333225</v>
      </c>
      <c r="R1981" s="2">
        <f t="shared" si="433"/>
        <v>213.88803100000001</v>
      </c>
      <c r="S1981" s="2">
        <f t="shared" si="434"/>
        <v>-138.144882</v>
      </c>
      <c r="T1981" s="19">
        <f t="shared" si="435"/>
        <v>114.43460933333324</v>
      </c>
      <c r="U1981" s="19">
        <f t="shared" si="428"/>
        <v>0</v>
      </c>
      <c r="V1981">
        <f t="shared" si="421"/>
        <v>2018</v>
      </c>
    </row>
    <row r="1982" spans="1:22" x14ac:dyDescent="0.25">
      <c r="A1982" s="5">
        <v>1980</v>
      </c>
      <c r="B1982" s="1">
        <v>43140</v>
      </c>
      <c r="C1982" s="2">
        <v>214.84716800000001</v>
      </c>
      <c r="D1982" s="2">
        <v>136.302933</v>
      </c>
      <c r="E1982" s="9">
        <f t="shared" si="422"/>
        <v>2.1216489422790517</v>
      </c>
      <c r="F1982" s="2">
        <f t="array" ref="F1982:G1982">LINEST(C1882:C1981,D1882:D1981)</f>
        <v>0.30970047623393598</v>
      </c>
      <c r="G1982" s="2">
        <v>170.51243579553869</v>
      </c>
      <c r="H1982" s="2">
        <f t="shared" si="423"/>
        <v>212.72551905772096</v>
      </c>
      <c r="I1982" s="4">
        <f t="shared" si="424"/>
        <v>-1.8551417377594537</v>
      </c>
      <c r="J1982" t="str">
        <f>_xlfn.IFS(I1982&gt;Backtesting!$H$15,IF(OR(J1981=$J$3,J1981=$J$5),$J$5,$J$3),I1982&lt;-Backtesting!$H$15,IF(OR(J1981=$J$4,J1981=$J$5),$J$5,$J$4),TRUE,IF(OR(J1981=$J$7,J1981=$J$6),$J$7,$J$6))</f>
        <v>Close position</v>
      </c>
      <c r="K1982" t="str">
        <f t="shared" si="425"/>
        <v>Null</v>
      </c>
      <c r="L1982" t="str">
        <f t="shared" si="426"/>
        <v>Null</v>
      </c>
      <c r="M1982" s="7">
        <f t="shared" si="429"/>
        <v>214.84716800000001</v>
      </c>
      <c r="N1982" s="7">
        <f t="shared" si="430"/>
        <v>-136.302933</v>
      </c>
      <c r="O1982" s="10">
        <f t="shared" si="431"/>
        <v>78.544235000000015</v>
      </c>
      <c r="P1982" s="4">
        <f t="shared" si="427"/>
        <v>38.691460333333225</v>
      </c>
      <c r="Q1982" s="19">
        <f t="shared" si="432"/>
        <v>117.23569533333324</v>
      </c>
      <c r="R1982" s="2">
        <f t="shared" si="433"/>
        <v>0</v>
      </c>
      <c r="S1982" s="2">
        <f t="shared" si="434"/>
        <v>0</v>
      </c>
      <c r="T1982" s="19">
        <f t="shared" si="435"/>
        <v>117.23569533333324</v>
      </c>
      <c r="U1982" s="19">
        <f t="shared" si="428"/>
        <v>2.4182836131631316E-2</v>
      </c>
      <c r="V1982">
        <f t="shared" si="421"/>
        <v>2018</v>
      </c>
    </row>
    <row r="1983" spans="1:22" x14ac:dyDescent="0.25">
      <c r="A1983" s="5">
        <v>1981</v>
      </c>
      <c r="B1983" s="1">
        <v>43143</v>
      </c>
      <c r="C1983" s="2">
        <v>215.80630500000001</v>
      </c>
      <c r="D1983" s="2">
        <v>137.223907</v>
      </c>
      <c r="E1983" s="9">
        <f t="shared" si="422"/>
        <v>2.6545351167812896</v>
      </c>
      <c r="F1983" s="2">
        <f t="array" ref="F1983:G1983">LINEST(C1883:C1982,D1883:D1982)</f>
        <v>0.30761442433839442</v>
      </c>
      <c r="G1983" s="2">
        <v>170.93971672594836</v>
      </c>
      <c r="H1983" s="2">
        <f t="shared" si="423"/>
        <v>213.15176988321872</v>
      </c>
      <c r="I1983" s="4">
        <f t="shared" si="424"/>
        <v>-1.7197330363502035</v>
      </c>
      <c r="J1983" t="str">
        <f>_xlfn.IFS(I1983&gt;Backtesting!$H$15,IF(OR(J1982=$J$3,J1982=$J$5),$J$5,$J$3),I1983&lt;-Backtesting!$H$15,IF(OR(J1982=$J$4,J1982=$J$5),$J$5,$J$4),TRUE,IF(OR(J1982=$J$7,J1982=$J$6),$J$7,$J$6))</f>
        <v>Do nothing</v>
      </c>
      <c r="K1983" t="str">
        <f t="shared" si="425"/>
        <v>Null</v>
      </c>
      <c r="L1983" t="str">
        <f t="shared" si="426"/>
        <v>Null</v>
      </c>
      <c r="M1983" s="7">
        <f t="shared" si="429"/>
        <v>0</v>
      </c>
      <c r="N1983" s="7">
        <f t="shared" si="430"/>
        <v>0</v>
      </c>
      <c r="O1983" s="10">
        <f t="shared" si="431"/>
        <v>0</v>
      </c>
      <c r="P1983" s="4">
        <f t="shared" si="427"/>
        <v>117.23569533333324</v>
      </c>
      <c r="Q1983" s="19">
        <f t="shared" si="432"/>
        <v>117.23569533333324</v>
      </c>
      <c r="R1983" s="2">
        <f t="shared" si="433"/>
        <v>0</v>
      </c>
      <c r="S1983" s="2">
        <f t="shared" si="434"/>
        <v>0</v>
      </c>
      <c r="T1983" s="19">
        <f t="shared" si="435"/>
        <v>117.23569533333324</v>
      </c>
      <c r="U1983" s="19">
        <f t="shared" si="428"/>
        <v>0</v>
      </c>
      <c r="V1983">
        <f t="shared" si="421"/>
        <v>2018</v>
      </c>
    </row>
    <row r="1984" spans="1:22" x14ac:dyDescent="0.25">
      <c r="A1984" s="5">
        <v>1982</v>
      </c>
      <c r="B1984" s="1">
        <v>43144</v>
      </c>
      <c r="C1984" s="2">
        <v>215.80630500000001</v>
      </c>
      <c r="D1984" s="2">
        <v>137.684372</v>
      </c>
      <c r="E1984" s="9">
        <f t="shared" si="422"/>
        <v>2.4388453615514152</v>
      </c>
      <c r="F1984" s="2">
        <f t="array" ref="F1984:G1984">LINEST(C1884:C1983,D1884:D1983)</f>
        <v>0.31075584216393165</v>
      </c>
      <c r="G1984" s="2">
        <v>170.58123666477655</v>
      </c>
      <c r="H1984" s="2">
        <f t="shared" si="423"/>
        <v>213.36745963844859</v>
      </c>
      <c r="I1984" s="4">
        <f t="shared" si="424"/>
        <v>-1.7176018863093838</v>
      </c>
      <c r="J1984" t="str">
        <f>_xlfn.IFS(I1984&gt;Backtesting!$H$15,IF(OR(J1983=$J$3,J1983=$J$5),$J$5,$J$3),I1984&lt;-Backtesting!$H$15,IF(OR(J1983=$J$4,J1983=$J$5),$J$5,$J$4),TRUE,IF(OR(J1983=$J$7,J1983=$J$6),$J$7,$J$6))</f>
        <v>Do nothing</v>
      </c>
      <c r="K1984" t="str">
        <f t="shared" si="425"/>
        <v>Null</v>
      </c>
      <c r="L1984" t="str">
        <f t="shared" si="426"/>
        <v>Null</v>
      </c>
      <c r="M1984" s="7">
        <f t="shared" si="429"/>
        <v>0</v>
      </c>
      <c r="N1984" s="7">
        <f t="shared" si="430"/>
        <v>0</v>
      </c>
      <c r="O1984" s="10">
        <f t="shared" si="431"/>
        <v>0</v>
      </c>
      <c r="P1984" s="4">
        <f t="shared" si="427"/>
        <v>117.23569533333324</v>
      </c>
      <c r="Q1984" s="19">
        <f t="shared" si="432"/>
        <v>117.23569533333324</v>
      </c>
      <c r="R1984" s="2">
        <f t="shared" si="433"/>
        <v>0</v>
      </c>
      <c r="S1984" s="2">
        <f t="shared" si="434"/>
        <v>0</v>
      </c>
      <c r="T1984" s="19">
        <f t="shared" si="435"/>
        <v>117.23569533333324</v>
      </c>
      <c r="U1984" s="19">
        <f t="shared" si="428"/>
        <v>0</v>
      </c>
      <c r="V1984">
        <f t="shared" si="421"/>
        <v>2018</v>
      </c>
    </row>
    <row r="1985" spans="1:22" x14ac:dyDescent="0.25">
      <c r="A1985" s="5">
        <v>1983</v>
      </c>
      <c r="B1985" s="1">
        <v>43145</v>
      </c>
      <c r="C1985" s="2">
        <v>214.84716800000001</v>
      </c>
      <c r="D1985" s="2">
        <v>136.76341199999999</v>
      </c>
      <c r="E1985" s="9">
        <f t="shared" si="422"/>
        <v>1.7211754807736384</v>
      </c>
      <c r="F1985" s="2">
        <f t="array" ref="F1985:G1985">LINEST(C1885:C1984,D1885:D1984)</f>
        <v>0.33935032455441672</v>
      </c>
      <c r="G1985" s="2">
        <v>166.71528426985697</v>
      </c>
      <c r="H1985" s="2">
        <f t="shared" si="423"/>
        <v>213.12599251922637</v>
      </c>
      <c r="I1985" s="4">
        <f t="shared" si="424"/>
        <v>-1.7855169722227302</v>
      </c>
      <c r="J1985" t="str">
        <f>_xlfn.IFS(I1985&gt;Backtesting!$H$15,IF(OR(J1984=$J$3,J1984=$J$5),$J$5,$J$3),I1985&lt;-Backtesting!$H$15,IF(OR(J1984=$J$4,J1984=$J$5),$J$5,$J$4),TRUE,IF(OR(J1984=$J$7,J1984=$J$6),$J$7,$J$6))</f>
        <v>Do nothing</v>
      </c>
      <c r="K1985" t="str">
        <f t="shared" si="425"/>
        <v>Null</v>
      </c>
      <c r="L1985" t="str">
        <f t="shared" si="426"/>
        <v>Null</v>
      </c>
      <c r="M1985" s="7">
        <f t="shared" si="429"/>
        <v>0</v>
      </c>
      <c r="N1985" s="7">
        <f t="shared" si="430"/>
        <v>0</v>
      </c>
      <c r="O1985" s="10">
        <f t="shared" si="431"/>
        <v>0</v>
      </c>
      <c r="P1985" s="4">
        <f t="shared" si="427"/>
        <v>117.23569533333324</v>
      </c>
      <c r="Q1985" s="19">
        <f t="shared" si="432"/>
        <v>117.23569533333324</v>
      </c>
      <c r="R1985" s="2">
        <f t="shared" si="433"/>
        <v>0</v>
      </c>
      <c r="S1985" s="2">
        <f t="shared" si="434"/>
        <v>0</v>
      </c>
      <c r="T1985" s="19">
        <f t="shared" si="435"/>
        <v>117.23569533333324</v>
      </c>
      <c r="U1985" s="19">
        <f t="shared" si="428"/>
        <v>0</v>
      </c>
      <c r="V1985">
        <f t="shared" si="421"/>
        <v>2018</v>
      </c>
    </row>
    <row r="1986" spans="1:22" x14ac:dyDescent="0.25">
      <c r="A1986" s="5">
        <v>1984</v>
      </c>
      <c r="B1986" s="1">
        <v>43146</v>
      </c>
      <c r="C1986" s="2">
        <v>218.68373099999999</v>
      </c>
      <c r="D1986" s="2">
        <v>136.76341199999999</v>
      </c>
      <c r="E1986" s="9">
        <f t="shared" si="422"/>
        <v>5.5309842412695218</v>
      </c>
      <c r="F1986" s="2">
        <f t="array" ref="F1986:G1986">LINEST(C1886:C1985,D1886:D1985)</f>
        <v>0.37420150583345746</v>
      </c>
      <c r="G1986" s="2">
        <v>161.97567204540894</v>
      </c>
      <c r="H1986" s="2">
        <f t="shared" si="423"/>
        <v>213.15274675873047</v>
      </c>
      <c r="I1986" s="4">
        <f t="shared" si="424"/>
        <v>-1.1550674373742227</v>
      </c>
      <c r="J1986" t="str">
        <f>_xlfn.IFS(I1986&gt;Backtesting!$H$15,IF(OR(J1985=$J$3,J1985=$J$5),$J$5,$J$3),I1986&lt;-Backtesting!$H$15,IF(OR(J1985=$J$4,J1985=$J$5),$J$5,$J$4),TRUE,IF(OR(J1985=$J$7,J1985=$J$6),$J$7,$J$6))</f>
        <v>Do nothing</v>
      </c>
      <c r="K1986" t="str">
        <f t="shared" si="425"/>
        <v>Null</v>
      </c>
      <c r="L1986" t="str">
        <f t="shared" si="426"/>
        <v>Null</v>
      </c>
      <c r="M1986" s="7">
        <f t="shared" si="429"/>
        <v>0</v>
      </c>
      <c r="N1986" s="7">
        <f t="shared" si="430"/>
        <v>0</v>
      </c>
      <c r="O1986" s="10">
        <f t="shared" si="431"/>
        <v>0</v>
      </c>
      <c r="P1986" s="4">
        <f t="shared" si="427"/>
        <v>117.23569533333324</v>
      </c>
      <c r="Q1986" s="19">
        <f t="shared" si="432"/>
        <v>117.23569533333324</v>
      </c>
      <c r="R1986" s="2">
        <f t="shared" si="433"/>
        <v>0</v>
      </c>
      <c r="S1986" s="2">
        <f t="shared" si="434"/>
        <v>0</v>
      </c>
      <c r="T1986" s="19">
        <f t="shared" si="435"/>
        <v>117.23569533333324</v>
      </c>
      <c r="U1986" s="19">
        <f t="shared" si="428"/>
        <v>0</v>
      </c>
      <c r="V1986">
        <f t="shared" si="421"/>
        <v>2018</v>
      </c>
    </row>
    <row r="1987" spans="1:22" x14ac:dyDescent="0.25">
      <c r="A1987" s="5">
        <v>1985</v>
      </c>
      <c r="B1987" s="1">
        <v>43147</v>
      </c>
      <c r="C1987" s="2">
        <v>218.68373099999999</v>
      </c>
      <c r="D1987" s="2">
        <v>137.223907</v>
      </c>
      <c r="E1987" s="9">
        <f t="shared" si="422"/>
        <v>5.2404730378635804</v>
      </c>
      <c r="F1987" s="2">
        <f t="array" ref="F1987:G1987">LINEST(C1887:C1986,D1887:D1986)</f>
        <v>0.38241214267022394</v>
      </c>
      <c r="G1987" s="2">
        <v>160.96716966068686</v>
      </c>
      <c r="H1987" s="2">
        <f t="shared" si="423"/>
        <v>213.44325796213641</v>
      </c>
      <c r="I1987" s="4">
        <f t="shared" si="424"/>
        <v>-1.1766864530524725</v>
      </c>
      <c r="J1987" t="str">
        <f>_xlfn.IFS(I1987&gt;Backtesting!$H$15,IF(OR(J1986=$J$3,J1986=$J$5),$J$5,$J$3),I1987&lt;-Backtesting!$H$15,IF(OR(J1986=$J$4,J1986=$J$5),$J$5,$J$4),TRUE,IF(OR(J1986=$J$7,J1986=$J$6),$J$7,$J$6))</f>
        <v>Do nothing</v>
      </c>
      <c r="K1987" t="str">
        <f t="shared" si="425"/>
        <v>Null</v>
      </c>
      <c r="L1987" t="str">
        <f t="shared" si="426"/>
        <v>Null</v>
      </c>
      <c r="M1987" s="7">
        <f t="shared" si="429"/>
        <v>0</v>
      </c>
      <c r="N1987" s="7">
        <f t="shared" si="430"/>
        <v>0</v>
      </c>
      <c r="O1987" s="10">
        <f t="shared" si="431"/>
        <v>0</v>
      </c>
      <c r="P1987" s="4">
        <f t="shared" si="427"/>
        <v>117.23569533333324</v>
      </c>
      <c r="Q1987" s="19">
        <f t="shared" si="432"/>
        <v>117.23569533333324</v>
      </c>
      <c r="R1987" s="2">
        <f t="shared" si="433"/>
        <v>0</v>
      </c>
      <c r="S1987" s="2">
        <f t="shared" si="434"/>
        <v>0</v>
      </c>
      <c r="T1987" s="19">
        <f t="shared" si="435"/>
        <v>117.23569533333324</v>
      </c>
      <c r="U1987" s="19">
        <f t="shared" si="428"/>
        <v>0</v>
      </c>
      <c r="V1987">
        <f t="shared" si="421"/>
        <v>2018</v>
      </c>
    </row>
    <row r="1988" spans="1:22" x14ac:dyDescent="0.25">
      <c r="A1988" s="5">
        <v>1986</v>
      </c>
      <c r="B1988" s="1">
        <v>43150</v>
      </c>
      <c r="C1988" s="2">
        <v>218.68373099999999</v>
      </c>
      <c r="D1988" s="2">
        <v>137.223907</v>
      </c>
      <c r="E1988" s="9">
        <f t="shared" si="422"/>
        <v>5.118742218948654</v>
      </c>
      <c r="F1988" s="2">
        <f t="array" ref="F1988:G1988">LINEST(C1888:C1987,D1888:D1987)</f>
        <v>0.40226799089970861</v>
      </c>
      <c r="G1988" s="2">
        <v>158.36420340875287</v>
      </c>
      <c r="H1988" s="2">
        <f t="shared" si="423"/>
        <v>213.56498878105134</v>
      </c>
      <c r="I1988" s="4">
        <f t="shared" si="424"/>
        <v>-1.1716025298009214</v>
      </c>
      <c r="J1988" t="str">
        <f>_xlfn.IFS(I1988&gt;Backtesting!$H$15,IF(OR(J1987=$J$3,J1987=$J$5),$J$5,$J$3),I1988&lt;-Backtesting!$H$15,IF(OR(J1987=$J$4,J1987=$J$5),$J$5,$J$4),TRUE,IF(OR(J1987=$J$7,J1987=$J$6),$J$7,$J$6))</f>
        <v>Do nothing</v>
      </c>
      <c r="K1988" t="str">
        <f t="shared" si="425"/>
        <v>Null</v>
      </c>
      <c r="L1988" t="str">
        <f t="shared" si="426"/>
        <v>Null</v>
      </c>
      <c r="M1988" s="7">
        <f t="shared" si="429"/>
        <v>0</v>
      </c>
      <c r="N1988" s="7">
        <f t="shared" si="430"/>
        <v>0</v>
      </c>
      <c r="O1988" s="10">
        <f t="shared" si="431"/>
        <v>0</v>
      </c>
      <c r="P1988" s="4">
        <f t="shared" si="427"/>
        <v>117.23569533333324</v>
      </c>
      <c r="Q1988" s="19">
        <f t="shared" si="432"/>
        <v>117.23569533333324</v>
      </c>
      <c r="R1988" s="2">
        <f t="shared" si="433"/>
        <v>0</v>
      </c>
      <c r="S1988" s="2">
        <f t="shared" si="434"/>
        <v>0</v>
      </c>
      <c r="T1988" s="19">
        <f t="shared" si="435"/>
        <v>117.23569533333324</v>
      </c>
      <c r="U1988" s="19">
        <f t="shared" si="428"/>
        <v>0</v>
      </c>
      <c r="V1988">
        <f t="shared" ref="V1988:V2051" si="436">YEAR(B1988)</f>
        <v>2018</v>
      </c>
    </row>
    <row r="1989" spans="1:22" x14ac:dyDescent="0.25">
      <c r="A1989" s="5">
        <v>1987</v>
      </c>
      <c r="B1989" s="1">
        <v>43151</v>
      </c>
      <c r="C1989" s="2">
        <v>217.72457900000001</v>
      </c>
      <c r="D1989" s="2">
        <v>136.302933</v>
      </c>
      <c r="E1989" s="9">
        <f t="shared" si="422"/>
        <v>4.3901808301226311</v>
      </c>
      <c r="F1989" s="2">
        <f t="array" ref="F1989:G1989">LINEST(C1889:C1988,D1889:D1988)</f>
        <v>0.41890991335786487</v>
      </c>
      <c r="G1989" s="2">
        <v>156.23574831642452</v>
      </c>
      <c r="H1989" s="2">
        <f t="shared" si="423"/>
        <v>213.33439816987737</v>
      </c>
      <c r="I1989" s="4">
        <f t="shared" si="424"/>
        <v>-1.260799257090679</v>
      </c>
      <c r="J1989" t="str">
        <f>_xlfn.IFS(I1989&gt;Backtesting!$H$15,IF(OR(J1988=$J$3,J1988=$J$5),$J$5,$J$3),I1989&lt;-Backtesting!$H$15,IF(OR(J1988=$J$4,J1988=$J$5),$J$5,$J$4),TRUE,IF(OR(J1988=$J$7,J1988=$J$6),$J$7,$J$6))</f>
        <v>Do nothing</v>
      </c>
      <c r="K1989" t="str">
        <f t="shared" si="425"/>
        <v>Null</v>
      </c>
      <c r="L1989" t="str">
        <f t="shared" si="426"/>
        <v>Null</v>
      </c>
      <c r="M1989" s="7">
        <f t="shared" si="429"/>
        <v>0</v>
      </c>
      <c r="N1989" s="7">
        <f t="shared" si="430"/>
        <v>0</v>
      </c>
      <c r="O1989" s="10">
        <f t="shared" si="431"/>
        <v>0</v>
      </c>
      <c r="P1989" s="4">
        <f t="shared" si="427"/>
        <v>117.23569533333324</v>
      </c>
      <c r="Q1989" s="19">
        <f t="shared" si="432"/>
        <v>117.23569533333324</v>
      </c>
      <c r="R1989" s="2">
        <f t="shared" si="433"/>
        <v>0</v>
      </c>
      <c r="S1989" s="2">
        <f t="shared" si="434"/>
        <v>0</v>
      </c>
      <c r="T1989" s="19">
        <f t="shared" si="435"/>
        <v>117.23569533333324</v>
      </c>
      <c r="U1989" s="19">
        <f t="shared" si="428"/>
        <v>0</v>
      </c>
      <c r="V1989">
        <f t="shared" si="436"/>
        <v>2018</v>
      </c>
    </row>
    <row r="1990" spans="1:22" x14ac:dyDescent="0.25">
      <c r="A1990" s="5">
        <v>1988</v>
      </c>
      <c r="B1990" s="1">
        <v>43152</v>
      </c>
      <c r="C1990" s="2">
        <v>218.68373099999999</v>
      </c>
      <c r="D1990" s="2">
        <v>137.223907</v>
      </c>
      <c r="E1990" s="9">
        <f t="shared" si="422"/>
        <v>4.7867471285037198</v>
      </c>
      <c r="F1990" s="2">
        <f t="array" ref="F1990:G1990">LINEST(C1890:C1989,D1890:D1989)</f>
        <v>0.4418559826144714</v>
      </c>
      <c r="G1990" s="2">
        <v>153.26377960581445</v>
      </c>
      <c r="H1990" s="2">
        <f t="shared" si="423"/>
        <v>213.89698387149627</v>
      </c>
      <c r="I1990" s="4">
        <f t="shared" si="424"/>
        <v>-1.1844833063344795</v>
      </c>
      <c r="J1990" t="str">
        <f>_xlfn.IFS(I1990&gt;Backtesting!$H$15,IF(OR(J1989=$J$3,J1989=$J$5),$J$5,$J$3),I1990&lt;-Backtesting!$H$15,IF(OR(J1989=$J$4,J1989=$J$5),$J$5,$J$4),TRUE,IF(OR(J1989=$J$7,J1989=$J$6),$J$7,$J$6))</f>
        <v>Do nothing</v>
      </c>
      <c r="K1990" t="str">
        <f t="shared" si="425"/>
        <v>Null</v>
      </c>
      <c r="L1990" t="str">
        <f t="shared" si="426"/>
        <v>Null</v>
      </c>
      <c r="M1990" s="7">
        <f t="shared" si="429"/>
        <v>0</v>
      </c>
      <c r="N1990" s="7">
        <f t="shared" si="430"/>
        <v>0</v>
      </c>
      <c r="O1990" s="10">
        <f t="shared" si="431"/>
        <v>0</v>
      </c>
      <c r="P1990" s="4">
        <f t="shared" si="427"/>
        <v>117.23569533333324</v>
      </c>
      <c r="Q1990" s="19">
        <f t="shared" si="432"/>
        <v>117.23569533333324</v>
      </c>
      <c r="R1990" s="2">
        <f t="shared" si="433"/>
        <v>0</v>
      </c>
      <c r="S1990" s="2">
        <f t="shared" si="434"/>
        <v>0</v>
      </c>
      <c r="T1990" s="19">
        <f t="shared" si="435"/>
        <v>117.23569533333324</v>
      </c>
      <c r="U1990" s="19">
        <f t="shared" si="428"/>
        <v>0</v>
      </c>
      <c r="V1990">
        <f t="shared" si="436"/>
        <v>2018</v>
      </c>
    </row>
    <row r="1991" spans="1:22" x14ac:dyDescent="0.25">
      <c r="A1991" s="5">
        <v>1989</v>
      </c>
      <c r="B1991" s="1">
        <v>43153</v>
      </c>
      <c r="C1991" s="2">
        <v>215.80630500000001</v>
      </c>
      <c r="D1991" s="2">
        <v>134.921494</v>
      </c>
      <c r="E1991" s="9">
        <f t="shared" ref="E1991:E2054" si="437">C1991-H1991</f>
        <v>2.8738274472889316</v>
      </c>
      <c r="F1991" s="2">
        <f t="array" ref="F1991:G1991">LINEST(C1891:C1990,D1891:D1990)</f>
        <v>0.47756897998646819</v>
      </c>
      <c r="G1991" s="2">
        <v>148.49815728488068</v>
      </c>
      <c r="H1991" s="2">
        <f t="shared" ref="H1991:H2054" si="438">F1991*D1991+G1991</f>
        <v>212.93247755271108</v>
      </c>
      <c r="I1991" s="4">
        <f t="shared" si="424"/>
        <v>-1.4511713571318843</v>
      </c>
      <c r="J1991" t="str">
        <f>_xlfn.IFS(I1991&gt;Backtesting!$H$15,IF(OR(J1990=$J$3,J1990=$J$5),$J$5,$J$3),I1991&lt;-Backtesting!$H$15,IF(OR(J1990=$J$4,J1990=$J$5),$J$5,$J$4),TRUE,IF(OR(J1990=$J$7,J1990=$J$6),$J$7,$J$6))</f>
        <v>Do nothing</v>
      </c>
      <c r="K1991" t="str">
        <f t="shared" si="425"/>
        <v>Null</v>
      </c>
      <c r="L1991" t="str">
        <f t="shared" si="426"/>
        <v>Null</v>
      </c>
      <c r="M1991" s="7">
        <f t="shared" si="429"/>
        <v>0</v>
      </c>
      <c r="N1991" s="7">
        <f t="shared" si="430"/>
        <v>0</v>
      </c>
      <c r="O1991" s="10">
        <f t="shared" si="431"/>
        <v>0</v>
      </c>
      <c r="P1991" s="4">
        <f t="shared" si="427"/>
        <v>117.23569533333324</v>
      </c>
      <c r="Q1991" s="19">
        <f t="shared" si="432"/>
        <v>117.23569533333324</v>
      </c>
      <c r="R1991" s="2">
        <f t="shared" si="433"/>
        <v>0</v>
      </c>
      <c r="S1991" s="2">
        <f t="shared" si="434"/>
        <v>0</v>
      </c>
      <c r="T1991" s="19">
        <f t="shared" si="435"/>
        <v>117.23569533333324</v>
      </c>
      <c r="U1991" s="19">
        <f t="shared" si="428"/>
        <v>0</v>
      </c>
      <c r="V1991">
        <f t="shared" si="436"/>
        <v>2018</v>
      </c>
    </row>
    <row r="1992" spans="1:22" x14ac:dyDescent="0.25">
      <c r="A1992" s="5">
        <v>1990</v>
      </c>
      <c r="B1992" s="1">
        <v>43154</v>
      </c>
      <c r="C1992" s="2">
        <v>216.76544200000001</v>
      </c>
      <c r="D1992" s="2">
        <v>136.76341199999999</v>
      </c>
      <c r="E1992" s="9">
        <f t="shared" si="437"/>
        <v>2.8275814143494813</v>
      </c>
      <c r="F1992" s="2">
        <f t="array" ref="F1992:G1992">LINEST(C1892:C1991,D1892:D1991)</f>
        <v>0.50762130454564081</v>
      </c>
      <c r="G1992" s="2">
        <v>144.51383897209757</v>
      </c>
      <c r="H1992" s="2">
        <f t="shared" si="438"/>
        <v>213.93786058565053</v>
      </c>
      <c r="I1992" s="4">
        <f t="shared" si="424"/>
        <v>-1.4317290085592991</v>
      </c>
      <c r="J1992" t="str">
        <f>_xlfn.IFS(I1992&gt;Backtesting!$H$15,IF(OR(J1991=$J$3,J1991=$J$5),$J$5,$J$3),I1992&lt;-Backtesting!$H$15,IF(OR(J1991=$J$4,J1991=$J$5),$J$5,$J$4),TRUE,IF(OR(J1991=$J$7,J1991=$J$6),$J$7,$J$6))</f>
        <v>Do nothing</v>
      </c>
      <c r="K1992" t="str">
        <f t="shared" si="425"/>
        <v>Null</v>
      </c>
      <c r="L1992" t="str">
        <f t="shared" si="426"/>
        <v>Null</v>
      </c>
      <c r="M1992" s="7">
        <f t="shared" si="429"/>
        <v>0</v>
      </c>
      <c r="N1992" s="7">
        <f t="shared" si="430"/>
        <v>0</v>
      </c>
      <c r="O1992" s="10">
        <f t="shared" si="431"/>
        <v>0</v>
      </c>
      <c r="P1992" s="4">
        <f t="shared" si="427"/>
        <v>117.23569533333324</v>
      </c>
      <c r="Q1992" s="19">
        <f t="shared" si="432"/>
        <v>117.23569533333324</v>
      </c>
      <c r="R1992" s="2">
        <f t="shared" si="433"/>
        <v>0</v>
      </c>
      <c r="S1992" s="2">
        <f t="shared" si="434"/>
        <v>0</v>
      </c>
      <c r="T1992" s="19">
        <f t="shared" si="435"/>
        <v>117.23569533333324</v>
      </c>
      <c r="U1992" s="19">
        <f t="shared" si="428"/>
        <v>0</v>
      </c>
      <c r="V1992">
        <f t="shared" si="436"/>
        <v>2018</v>
      </c>
    </row>
    <row r="1993" spans="1:22" x14ac:dyDescent="0.25">
      <c r="A1993" s="5">
        <v>1991</v>
      </c>
      <c r="B1993" s="1">
        <v>43157</v>
      </c>
      <c r="C1993" s="2">
        <v>220.60200499999999</v>
      </c>
      <c r="D1993" s="2">
        <v>136.76341199999999</v>
      </c>
      <c r="E1993" s="9">
        <f t="shared" si="437"/>
        <v>6.5681289194236854</v>
      </c>
      <c r="F1993" s="2">
        <f t="array" ref="F1993:G1993">LINEST(C1893:C1992,D1893:D1992)</f>
        <v>0.54925358604581931</v>
      </c>
      <c r="G1993" s="2">
        <v>138.91608159971446</v>
      </c>
      <c r="H1993" s="2">
        <f t="shared" si="438"/>
        <v>214.03387608057631</v>
      </c>
      <c r="I1993" s="4">
        <f t="shared" si="424"/>
        <v>-0.85769724828299054</v>
      </c>
      <c r="J1993" t="str">
        <f>_xlfn.IFS(I1993&gt;Backtesting!$H$15,IF(OR(J1992=$J$3,J1992=$J$5),$J$5,$J$3),I1993&lt;-Backtesting!$H$15,IF(OR(J1992=$J$4,J1992=$J$5),$J$5,$J$4),TRUE,IF(OR(J1992=$J$7,J1992=$J$6),$J$7,$J$6))</f>
        <v>Do nothing</v>
      </c>
      <c r="K1993" t="str">
        <f t="shared" si="425"/>
        <v>Null</v>
      </c>
      <c r="L1993" t="str">
        <f t="shared" si="426"/>
        <v>Null</v>
      </c>
      <c r="M1993" s="7">
        <f t="shared" si="429"/>
        <v>0</v>
      </c>
      <c r="N1993" s="7">
        <f t="shared" si="430"/>
        <v>0</v>
      </c>
      <c r="O1993" s="10">
        <f t="shared" si="431"/>
        <v>0</v>
      </c>
      <c r="P1993" s="4">
        <f t="shared" si="427"/>
        <v>117.23569533333324</v>
      </c>
      <c r="Q1993" s="19">
        <f t="shared" si="432"/>
        <v>117.23569533333324</v>
      </c>
      <c r="R1993" s="2">
        <f t="shared" si="433"/>
        <v>0</v>
      </c>
      <c r="S1993" s="2">
        <f t="shared" si="434"/>
        <v>0</v>
      </c>
      <c r="T1993" s="19">
        <f t="shared" si="435"/>
        <v>117.23569533333324</v>
      </c>
      <c r="U1993" s="19">
        <f t="shared" si="428"/>
        <v>0</v>
      </c>
      <c r="V1993">
        <f t="shared" si="436"/>
        <v>2018</v>
      </c>
    </row>
    <row r="1994" spans="1:22" x14ac:dyDescent="0.25">
      <c r="A1994" s="5">
        <v>1992</v>
      </c>
      <c r="B1994" s="1">
        <v>43158</v>
      </c>
      <c r="C1994" s="2">
        <v>223.47941599999999</v>
      </c>
      <c r="D1994" s="2">
        <v>136.76341199999999</v>
      </c>
      <c r="E1994" s="9">
        <f t="shared" si="437"/>
        <v>9.2508618277847461</v>
      </c>
      <c r="F1994" s="2">
        <f t="array" ref="F1994:G1994">LINEST(C1894:C1993,D1894:D1993)</f>
        <v>0.57642452885622775</v>
      </c>
      <c r="G1994" s="2">
        <v>135.39476884534508</v>
      </c>
      <c r="H1994" s="2">
        <f t="shared" si="438"/>
        <v>214.22855417221524</v>
      </c>
      <c r="I1994" s="4">
        <f t="shared" si="424"/>
        <v>-0.46143356485732379</v>
      </c>
      <c r="J1994" t="str">
        <f>_xlfn.IFS(I1994&gt;Backtesting!$H$15,IF(OR(J1993=$J$3,J1993=$J$5),$J$5,$J$3),I1994&lt;-Backtesting!$H$15,IF(OR(J1993=$J$4,J1993=$J$5),$J$5,$J$4),TRUE,IF(OR(J1993=$J$7,J1993=$J$6),$J$7,$J$6))</f>
        <v>Do nothing</v>
      </c>
      <c r="K1994" t="str">
        <f t="shared" si="425"/>
        <v>Null</v>
      </c>
      <c r="L1994" t="str">
        <f t="shared" si="426"/>
        <v>Null</v>
      </c>
      <c r="M1994" s="7">
        <f t="shared" si="429"/>
        <v>0</v>
      </c>
      <c r="N1994" s="7">
        <f t="shared" si="430"/>
        <v>0</v>
      </c>
      <c r="O1994" s="10">
        <f t="shared" si="431"/>
        <v>0</v>
      </c>
      <c r="P1994" s="4">
        <f t="shared" si="427"/>
        <v>117.23569533333324</v>
      </c>
      <c r="Q1994" s="19">
        <f t="shared" si="432"/>
        <v>117.23569533333324</v>
      </c>
      <c r="R1994" s="2">
        <f t="shared" si="433"/>
        <v>0</v>
      </c>
      <c r="S1994" s="2">
        <f t="shared" si="434"/>
        <v>0</v>
      </c>
      <c r="T1994" s="19">
        <f t="shared" si="435"/>
        <v>117.23569533333324</v>
      </c>
      <c r="U1994" s="19">
        <f t="shared" si="428"/>
        <v>0</v>
      </c>
      <c r="V1994">
        <f t="shared" si="436"/>
        <v>2018</v>
      </c>
    </row>
    <row r="1995" spans="1:22" x14ac:dyDescent="0.25">
      <c r="A1995" s="5">
        <v>1993</v>
      </c>
      <c r="B1995" s="1">
        <v>43159</v>
      </c>
      <c r="C1995" s="2">
        <v>222.520264</v>
      </c>
      <c r="D1995" s="2">
        <v>137.223907</v>
      </c>
      <c r="E1995" s="9">
        <f t="shared" si="437"/>
        <v>7.7762150633250258</v>
      </c>
      <c r="F1995" s="2">
        <f t="array" ref="F1995:G1995">LINEST(C1895:C1994,D1895:D1994)</f>
        <v>0.58979482552886053</v>
      </c>
      <c r="G1995" s="2">
        <v>133.8100986492214</v>
      </c>
      <c r="H1995" s="2">
        <f t="shared" si="438"/>
        <v>214.74404893667497</v>
      </c>
      <c r="I1995" s="4">
        <f t="shared" si="424"/>
        <v>-0.67656686947567146</v>
      </c>
      <c r="J1995" t="str">
        <f>_xlfn.IFS(I1995&gt;Backtesting!$H$15,IF(OR(J1994=$J$3,J1994=$J$5),$J$5,$J$3),I1995&lt;-Backtesting!$H$15,IF(OR(J1994=$J$4,J1994=$J$5),$J$5,$J$4),TRUE,IF(OR(J1994=$J$7,J1994=$J$6),$J$7,$J$6))</f>
        <v>Do nothing</v>
      </c>
      <c r="K1995" t="str">
        <f t="shared" si="425"/>
        <v>Null</v>
      </c>
      <c r="L1995" t="str">
        <f t="shared" si="426"/>
        <v>Null</v>
      </c>
      <c r="M1995" s="7">
        <f t="shared" si="429"/>
        <v>0</v>
      </c>
      <c r="N1995" s="7">
        <f t="shared" si="430"/>
        <v>0</v>
      </c>
      <c r="O1995" s="10">
        <f t="shared" si="431"/>
        <v>0</v>
      </c>
      <c r="P1995" s="4">
        <f t="shared" si="427"/>
        <v>117.23569533333324</v>
      </c>
      <c r="Q1995" s="19">
        <f t="shared" si="432"/>
        <v>117.23569533333324</v>
      </c>
      <c r="R1995" s="2">
        <f t="shared" si="433"/>
        <v>0</v>
      </c>
      <c r="S1995" s="2">
        <f t="shared" si="434"/>
        <v>0</v>
      </c>
      <c r="T1995" s="19">
        <f t="shared" si="435"/>
        <v>117.23569533333324</v>
      </c>
      <c r="U1995" s="19">
        <f t="shared" si="428"/>
        <v>0</v>
      </c>
      <c r="V1995">
        <f t="shared" si="436"/>
        <v>2018</v>
      </c>
    </row>
    <row r="1996" spans="1:22" x14ac:dyDescent="0.25">
      <c r="A1996" s="5">
        <v>1994</v>
      </c>
      <c r="B1996" s="1">
        <v>43161</v>
      </c>
      <c r="C1996" s="2">
        <v>220.60200499999999</v>
      </c>
      <c r="D1996" s="2">
        <v>136.76341199999999</v>
      </c>
      <c r="E1996" s="9">
        <f t="shared" si="437"/>
        <v>5.9796126301119727</v>
      </c>
      <c r="F1996" s="2">
        <f t="array" ref="F1996:G1996">LINEST(C1896:C1995,D1896:D1995)</f>
        <v>0.64249437934802234</v>
      </c>
      <c r="G1996" s="2">
        <v>126.75266885943017</v>
      </c>
      <c r="H1996" s="2">
        <f t="shared" si="438"/>
        <v>214.62239236988802</v>
      </c>
      <c r="I1996" s="4">
        <f t="shared" ref="I1996:I2059" si="439">(E1996-AVERAGE(E1896:E1995))/_xlfn.STDEV.S(E1896:E1995)</f>
        <v>-0.93559588598617716</v>
      </c>
      <c r="J1996" t="str">
        <f>_xlfn.IFS(I1996&gt;Backtesting!$H$15,IF(OR(J1995=$J$3,J1995=$J$5),$J$5,$J$3),I1996&lt;-Backtesting!$H$15,IF(OR(J1995=$J$4,J1995=$J$5),$J$5,$J$4),TRUE,IF(OR(J1995=$J$7,J1995=$J$6),$J$7,$J$6))</f>
        <v>Do nothing</v>
      </c>
      <c r="K1996" t="str">
        <f t="shared" ref="K1996:K2059" si="440">_xlfn.IFS($J1996=$J$5,K1995,$J1996=$J$3,"SCB",$J1996=$J$4,"KBANK",TRUE,"Null")</f>
        <v>Null</v>
      </c>
      <c r="L1996" t="str">
        <f t="shared" ref="L1996:L2059" si="441">_xlfn.IFS($J1996=$J$5,L1995,$J1996=$J$3,"KBANK",$J1996=$J$4,"SCB",TRUE,"Null")</f>
        <v>Null</v>
      </c>
      <c r="M1996" s="7">
        <f t="shared" si="429"/>
        <v>0</v>
      </c>
      <c r="N1996" s="7">
        <f t="shared" si="430"/>
        <v>0</v>
      </c>
      <c r="O1996" s="10">
        <f t="shared" si="431"/>
        <v>0</v>
      </c>
      <c r="P1996" s="4">
        <f t="shared" ref="P1996:P2059" si="442">Q1995</f>
        <v>117.23569533333324</v>
      </c>
      <c r="Q1996" s="19">
        <f t="shared" si="432"/>
        <v>117.23569533333324</v>
      </c>
      <c r="R1996" s="2">
        <f t="shared" si="433"/>
        <v>0</v>
      </c>
      <c r="S1996" s="2">
        <f t="shared" si="434"/>
        <v>0</v>
      </c>
      <c r="T1996" s="19">
        <f t="shared" si="435"/>
        <v>117.23569533333324</v>
      </c>
      <c r="U1996" s="19">
        <f t="shared" ref="U1996:U2059" si="443">LN(T1996/T1995)</f>
        <v>0</v>
      </c>
      <c r="V1996">
        <f t="shared" si="436"/>
        <v>2018</v>
      </c>
    </row>
    <row r="1997" spans="1:22" x14ac:dyDescent="0.25">
      <c r="A1997" s="5">
        <v>1995</v>
      </c>
      <c r="B1997" s="1">
        <v>43164</v>
      </c>
      <c r="C1997" s="2">
        <v>218.68373099999999</v>
      </c>
      <c r="D1997" s="2">
        <v>136.76341199999999</v>
      </c>
      <c r="E1997" s="9">
        <f t="shared" si="437"/>
        <v>3.8939232018077803</v>
      </c>
      <c r="F1997" s="2">
        <f t="array" ref="F1997:G1997">LINEST(C1897:C1996,D1897:D1996)</f>
        <v>0.68350215384002089</v>
      </c>
      <c r="G1997" s="2">
        <v>121.31172112968207</v>
      </c>
      <c r="H1997" s="2">
        <f t="shared" si="438"/>
        <v>214.78980779819221</v>
      </c>
      <c r="I1997" s="4">
        <f t="shared" si="439"/>
        <v>-1.2327710311340827</v>
      </c>
      <c r="J1997" t="str">
        <f>_xlfn.IFS(I1997&gt;Backtesting!$H$15,IF(OR(J1996=$J$3,J1996=$J$5),$J$5,$J$3),I1997&lt;-Backtesting!$H$15,IF(OR(J1996=$J$4,J1996=$J$5),$J$5,$J$4),TRUE,IF(OR(J1996=$J$7,J1996=$J$6),$J$7,$J$6))</f>
        <v>Do nothing</v>
      </c>
      <c r="K1997" t="str">
        <f t="shared" si="440"/>
        <v>Null</v>
      </c>
      <c r="L1997" t="str">
        <f t="shared" si="441"/>
        <v>Null</v>
      </c>
      <c r="M1997" s="7">
        <f t="shared" si="429"/>
        <v>0</v>
      </c>
      <c r="N1997" s="7">
        <f t="shared" si="430"/>
        <v>0</v>
      </c>
      <c r="O1997" s="10">
        <f t="shared" si="431"/>
        <v>0</v>
      </c>
      <c r="P1997" s="4">
        <f t="shared" si="442"/>
        <v>117.23569533333324</v>
      </c>
      <c r="Q1997" s="19">
        <f t="shared" si="432"/>
        <v>117.23569533333324</v>
      </c>
      <c r="R1997" s="2">
        <f t="shared" si="433"/>
        <v>0</v>
      </c>
      <c r="S1997" s="2">
        <f t="shared" si="434"/>
        <v>0</v>
      </c>
      <c r="T1997" s="19">
        <f t="shared" si="435"/>
        <v>117.23569533333324</v>
      </c>
      <c r="U1997" s="19">
        <f t="shared" si="443"/>
        <v>0</v>
      </c>
      <c r="V1997">
        <f t="shared" si="436"/>
        <v>2018</v>
      </c>
    </row>
    <row r="1998" spans="1:22" x14ac:dyDescent="0.25">
      <c r="A1998" s="5">
        <v>1996</v>
      </c>
      <c r="B1998" s="1">
        <v>43165</v>
      </c>
      <c r="C1998" s="2">
        <v>218.68373099999999</v>
      </c>
      <c r="D1998" s="2">
        <v>135.84245300000001</v>
      </c>
      <c r="E1998" s="9">
        <f t="shared" si="437"/>
        <v>4.38023552731525</v>
      </c>
      <c r="F1998" s="2">
        <f t="array" ref="F1998:G1998">LINEST(C1898:C1997,D1898:D1997)</f>
        <v>0.71265284122648986</v>
      </c>
      <c r="G1998" s="2">
        <v>117.49498538305883</v>
      </c>
      <c r="H1998" s="2">
        <f t="shared" si="438"/>
        <v>214.30349547268474</v>
      </c>
      <c r="I1998" s="4">
        <f t="shared" si="439"/>
        <v>-1.1479755887722107</v>
      </c>
      <c r="J1998" t="str">
        <f>_xlfn.IFS(I1998&gt;Backtesting!$H$15,IF(OR(J1997=$J$3,J1997=$J$5),$J$5,$J$3),I1998&lt;-Backtesting!$H$15,IF(OR(J1997=$J$4,J1997=$J$5),$J$5,$J$4),TRUE,IF(OR(J1997=$J$7,J1997=$J$6),$J$7,$J$6))</f>
        <v>Do nothing</v>
      </c>
      <c r="K1998" t="str">
        <f t="shared" si="440"/>
        <v>Null</v>
      </c>
      <c r="L1998" t="str">
        <f t="shared" si="441"/>
        <v>Null</v>
      </c>
      <c r="M1998" s="7">
        <f t="shared" si="429"/>
        <v>0</v>
      </c>
      <c r="N1998" s="7">
        <f t="shared" si="430"/>
        <v>0</v>
      </c>
      <c r="O1998" s="10">
        <f t="shared" si="431"/>
        <v>0</v>
      </c>
      <c r="P1998" s="4">
        <f t="shared" si="442"/>
        <v>117.23569533333324</v>
      </c>
      <c r="Q1998" s="19">
        <f t="shared" si="432"/>
        <v>117.23569533333324</v>
      </c>
      <c r="R1998" s="2">
        <f t="shared" si="433"/>
        <v>0</v>
      </c>
      <c r="S1998" s="2">
        <f t="shared" si="434"/>
        <v>0</v>
      </c>
      <c r="T1998" s="19">
        <f t="shared" si="435"/>
        <v>117.23569533333324</v>
      </c>
      <c r="U1998" s="19">
        <f t="shared" si="443"/>
        <v>0</v>
      </c>
      <c r="V1998">
        <f t="shared" si="436"/>
        <v>2018</v>
      </c>
    </row>
    <row r="1999" spans="1:22" x14ac:dyDescent="0.25">
      <c r="A1999" s="5">
        <v>1997</v>
      </c>
      <c r="B1999" s="1">
        <v>43166</v>
      </c>
      <c r="C1999" s="2">
        <v>217.72457900000001</v>
      </c>
      <c r="D1999" s="2">
        <v>135.38197299999999</v>
      </c>
      <c r="E1999" s="9">
        <f t="shared" si="437"/>
        <v>3.5547435302426607</v>
      </c>
      <c r="F1999" s="2">
        <f t="array" ref="F1999:G1999">LINEST(C1899:C1998,D1899:D1998)</f>
        <v>0.7205782124693193</v>
      </c>
      <c r="G1999" s="2">
        <v>116.61653536484769</v>
      </c>
      <c r="H1999" s="2">
        <f t="shared" si="438"/>
        <v>214.16983546975734</v>
      </c>
      <c r="I1999" s="4">
        <f t="shared" si="439"/>
        <v>-1.2517973894611538</v>
      </c>
      <c r="J1999" t="str">
        <f>_xlfn.IFS(I1999&gt;Backtesting!$H$15,IF(OR(J1998=$J$3,J1998=$J$5),$J$5,$J$3),I1999&lt;-Backtesting!$H$15,IF(OR(J1998=$J$4,J1998=$J$5),$J$5,$J$4),TRUE,IF(OR(J1998=$J$7,J1998=$J$6),$J$7,$J$6))</f>
        <v>Do nothing</v>
      </c>
      <c r="K1999" t="str">
        <f t="shared" si="440"/>
        <v>Null</v>
      </c>
      <c r="L1999" t="str">
        <f t="shared" si="441"/>
        <v>Null</v>
      </c>
      <c r="M1999" s="7">
        <f t="shared" si="429"/>
        <v>0</v>
      </c>
      <c r="N1999" s="7">
        <f t="shared" si="430"/>
        <v>0</v>
      </c>
      <c r="O1999" s="10">
        <f t="shared" si="431"/>
        <v>0</v>
      </c>
      <c r="P1999" s="4">
        <f t="shared" si="442"/>
        <v>117.23569533333324</v>
      </c>
      <c r="Q1999" s="19">
        <f t="shared" si="432"/>
        <v>117.23569533333324</v>
      </c>
      <c r="R1999" s="2">
        <f t="shared" si="433"/>
        <v>0</v>
      </c>
      <c r="S1999" s="2">
        <f t="shared" si="434"/>
        <v>0</v>
      </c>
      <c r="T1999" s="19">
        <f t="shared" si="435"/>
        <v>117.23569533333324</v>
      </c>
      <c r="U1999" s="19">
        <f t="shared" si="443"/>
        <v>0</v>
      </c>
      <c r="V1999">
        <f t="shared" si="436"/>
        <v>2018</v>
      </c>
    </row>
    <row r="2000" spans="1:22" x14ac:dyDescent="0.25">
      <c r="A2000" s="5">
        <v>1998</v>
      </c>
      <c r="B2000" s="1">
        <v>43167</v>
      </c>
      <c r="C2000" s="2">
        <v>218.68373099999999</v>
      </c>
      <c r="D2000" s="2">
        <v>134.921494</v>
      </c>
      <c r="E2000" s="9">
        <f t="shared" si="437"/>
        <v>4.6073347775761988</v>
      </c>
      <c r="F2000" s="2">
        <f t="array" ref="F2000:G2000">LINEST(C1900:C1999,D1900:D1999)</f>
        <v>0.71533296717549189</v>
      </c>
      <c r="G2000" s="2">
        <v>117.56260358365348</v>
      </c>
      <c r="H2000" s="2">
        <f t="shared" si="438"/>
        <v>214.0763962224238</v>
      </c>
      <c r="I2000" s="4">
        <f t="shared" si="439"/>
        <v>-1.0848594015379975</v>
      </c>
      <c r="J2000" t="str">
        <f>_xlfn.IFS(I2000&gt;Backtesting!$H$15,IF(OR(J1999=$J$3,J1999=$J$5),$J$5,$J$3),I2000&lt;-Backtesting!$H$15,IF(OR(J1999=$J$4,J1999=$J$5),$J$5,$J$4),TRUE,IF(OR(J1999=$J$7,J1999=$J$6),$J$7,$J$6))</f>
        <v>Do nothing</v>
      </c>
      <c r="K2000" t="str">
        <f t="shared" si="440"/>
        <v>Null</v>
      </c>
      <c r="L2000" t="str">
        <f t="shared" si="441"/>
        <v>Null</v>
      </c>
      <c r="M2000" s="7">
        <f t="shared" si="429"/>
        <v>0</v>
      </c>
      <c r="N2000" s="7">
        <f t="shared" si="430"/>
        <v>0</v>
      </c>
      <c r="O2000" s="10">
        <f t="shared" si="431"/>
        <v>0</v>
      </c>
      <c r="P2000" s="4">
        <f t="shared" si="442"/>
        <v>117.23569533333324</v>
      </c>
      <c r="Q2000" s="19">
        <f t="shared" si="432"/>
        <v>117.23569533333324</v>
      </c>
      <c r="R2000" s="2">
        <f t="shared" si="433"/>
        <v>0</v>
      </c>
      <c r="S2000" s="2">
        <f t="shared" si="434"/>
        <v>0</v>
      </c>
      <c r="T2000" s="19">
        <f t="shared" si="435"/>
        <v>117.23569533333324</v>
      </c>
      <c r="U2000" s="19">
        <f t="shared" si="443"/>
        <v>0</v>
      </c>
      <c r="V2000">
        <f t="shared" si="436"/>
        <v>2018</v>
      </c>
    </row>
    <row r="2001" spans="1:22" x14ac:dyDescent="0.25">
      <c r="A2001" s="5">
        <v>1999</v>
      </c>
      <c r="B2001" s="1">
        <v>43168</v>
      </c>
      <c r="C2001" s="2">
        <v>220.60200499999999</v>
      </c>
      <c r="D2001" s="2">
        <v>136.76341199999999</v>
      </c>
      <c r="E2001" s="9">
        <f t="shared" si="437"/>
        <v>4.9476314604738434</v>
      </c>
      <c r="F2001" s="2">
        <f t="array" ref="F2001:G2001">LINEST(C1901:C2000,D1901:D2000)</f>
        <v>0.69846589961621663</v>
      </c>
      <c r="G2001" s="2">
        <v>120.12979394236289</v>
      </c>
      <c r="H2001" s="2">
        <f t="shared" si="438"/>
        <v>215.65437353952615</v>
      </c>
      <c r="I2001" s="4">
        <f t="shared" si="439"/>
        <v>-1.0244845008967483</v>
      </c>
      <c r="J2001" t="str">
        <f>_xlfn.IFS(I2001&gt;Backtesting!$H$15,IF(OR(J2000=$J$3,J2000=$J$5),$J$5,$J$3),I2001&lt;-Backtesting!$H$15,IF(OR(J2000=$J$4,J2000=$J$5),$J$5,$J$4),TRUE,IF(OR(J2000=$J$7,J2000=$J$6),$J$7,$J$6))</f>
        <v>Do nothing</v>
      </c>
      <c r="K2001" t="str">
        <f t="shared" si="440"/>
        <v>Null</v>
      </c>
      <c r="L2001" t="str">
        <f t="shared" si="441"/>
        <v>Null</v>
      </c>
      <c r="M2001" s="7">
        <f t="shared" si="429"/>
        <v>0</v>
      </c>
      <c r="N2001" s="7">
        <f t="shared" si="430"/>
        <v>0</v>
      </c>
      <c r="O2001" s="10">
        <f t="shared" si="431"/>
        <v>0</v>
      </c>
      <c r="P2001" s="4">
        <f t="shared" si="442"/>
        <v>117.23569533333324</v>
      </c>
      <c r="Q2001" s="19">
        <f t="shared" si="432"/>
        <v>117.23569533333324</v>
      </c>
      <c r="R2001" s="2">
        <f t="shared" si="433"/>
        <v>0</v>
      </c>
      <c r="S2001" s="2">
        <f t="shared" si="434"/>
        <v>0</v>
      </c>
      <c r="T2001" s="19">
        <f t="shared" si="435"/>
        <v>117.23569533333324</v>
      </c>
      <c r="U2001" s="19">
        <f t="shared" si="443"/>
        <v>0</v>
      </c>
      <c r="V2001">
        <f t="shared" si="436"/>
        <v>2018</v>
      </c>
    </row>
    <row r="2002" spans="1:22" x14ac:dyDescent="0.25">
      <c r="A2002" s="5">
        <v>2000</v>
      </c>
      <c r="B2002" s="1">
        <v>43171</v>
      </c>
      <c r="C2002" s="2">
        <v>222.520264</v>
      </c>
      <c r="D2002" s="2">
        <v>137.223907</v>
      </c>
      <c r="E2002" s="9">
        <f t="shared" si="437"/>
        <v>6.3405166957556105</v>
      </c>
      <c r="F2002" s="2">
        <f t="array" ref="F2002:G2002">LINEST(C1902:C2001,D1902:D2001)</f>
        <v>0.68377844657170705</v>
      </c>
      <c r="G2002" s="2">
        <v>122.348997343284</v>
      </c>
      <c r="H2002" s="2">
        <f t="shared" si="438"/>
        <v>216.17974730424439</v>
      </c>
      <c r="I2002" s="4">
        <f t="shared" si="439"/>
        <v>-0.80977388237035886</v>
      </c>
      <c r="J2002" t="str">
        <f>_xlfn.IFS(I2002&gt;Backtesting!$H$15,IF(OR(J2001=$J$3,J2001=$J$5),$J$5,$J$3),I2002&lt;-Backtesting!$H$15,IF(OR(J2001=$J$4,J2001=$J$5),$J$5,$J$4),TRUE,IF(OR(J2001=$J$7,J2001=$J$6),$J$7,$J$6))</f>
        <v>Do nothing</v>
      </c>
      <c r="K2002" t="str">
        <f t="shared" si="440"/>
        <v>Null</v>
      </c>
      <c r="L2002" t="str">
        <f t="shared" si="441"/>
        <v>Null</v>
      </c>
      <c r="M2002" s="7">
        <f t="shared" si="429"/>
        <v>0</v>
      </c>
      <c r="N2002" s="7">
        <f t="shared" si="430"/>
        <v>0</v>
      </c>
      <c r="O2002" s="10">
        <f t="shared" si="431"/>
        <v>0</v>
      </c>
      <c r="P2002" s="4">
        <f t="shared" si="442"/>
        <v>117.23569533333324</v>
      </c>
      <c r="Q2002" s="19">
        <f t="shared" si="432"/>
        <v>117.23569533333324</v>
      </c>
      <c r="R2002" s="2">
        <f t="shared" si="433"/>
        <v>0</v>
      </c>
      <c r="S2002" s="2">
        <f t="shared" si="434"/>
        <v>0</v>
      </c>
      <c r="T2002" s="19">
        <f t="shared" si="435"/>
        <v>117.23569533333324</v>
      </c>
      <c r="U2002" s="19">
        <f t="shared" si="443"/>
        <v>0</v>
      </c>
      <c r="V2002">
        <f t="shared" si="436"/>
        <v>2018</v>
      </c>
    </row>
    <row r="2003" spans="1:22" x14ac:dyDescent="0.25">
      <c r="A2003" s="5">
        <v>2001</v>
      </c>
      <c r="B2003" s="1">
        <v>43172</v>
      </c>
      <c r="C2003" s="2">
        <v>218.68373099999999</v>
      </c>
      <c r="D2003" s="2">
        <v>137.223907</v>
      </c>
      <c r="E2003" s="9">
        <f t="shared" si="437"/>
        <v>2.3382620795648279</v>
      </c>
      <c r="F2003" s="2">
        <f t="array" ref="F2003:G2003">LINEST(C1903:C2002,D1903:D2002)</f>
        <v>0.67519909906290587</v>
      </c>
      <c r="G2003" s="2">
        <v>123.6920105441432</v>
      </c>
      <c r="H2003" s="2">
        <f t="shared" si="438"/>
        <v>216.34546892043517</v>
      </c>
      <c r="I2003" s="4">
        <f t="shared" si="439"/>
        <v>-1.3595477910312652</v>
      </c>
      <c r="J2003" t="str">
        <f>_xlfn.IFS(I2003&gt;Backtesting!$H$15,IF(OR(J2002=$J$3,J2002=$J$5),$J$5,$J$3),I2003&lt;-Backtesting!$H$15,IF(OR(J2002=$J$4,J2002=$J$5),$J$5,$J$4),TRUE,IF(OR(J2002=$J$7,J2002=$J$6),$J$7,$J$6))</f>
        <v>Do nothing</v>
      </c>
      <c r="K2003" t="str">
        <f t="shared" si="440"/>
        <v>Null</v>
      </c>
      <c r="L2003" t="str">
        <f t="shared" si="441"/>
        <v>Null</v>
      </c>
      <c r="M2003" s="7">
        <f t="shared" si="429"/>
        <v>0</v>
      </c>
      <c r="N2003" s="7">
        <f t="shared" si="430"/>
        <v>0</v>
      </c>
      <c r="O2003" s="10">
        <f t="shared" si="431"/>
        <v>0</v>
      </c>
      <c r="P2003" s="4">
        <f t="shared" si="442"/>
        <v>117.23569533333324</v>
      </c>
      <c r="Q2003" s="19">
        <f t="shared" si="432"/>
        <v>117.23569533333324</v>
      </c>
      <c r="R2003" s="2">
        <f t="shared" si="433"/>
        <v>0</v>
      </c>
      <c r="S2003" s="2">
        <f t="shared" si="434"/>
        <v>0</v>
      </c>
      <c r="T2003" s="19">
        <f t="shared" si="435"/>
        <v>117.23569533333324</v>
      </c>
      <c r="U2003" s="19">
        <f t="shared" si="443"/>
        <v>0</v>
      </c>
      <c r="V2003">
        <f t="shared" si="436"/>
        <v>2018</v>
      </c>
    </row>
    <row r="2004" spans="1:22" x14ac:dyDescent="0.25">
      <c r="A2004" s="5">
        <v>2002</v>
      </c>
      <c r="B2004" s="1">
        <v>43173</v>
      </c>
      <c r="C2004" s="2">
        <v>215.80630500000001</v>
      </c>
      <c r="D2004" s="2">
        <v>136.302933</v>
      </c>
      <c r="E2004" s="9">
        <f t="shared" si="437"/>
        <v>-3.5382129690219699E-2</v>
      </c>
      <c r="F2004" s="2">
        <f t="array" ref="F2004:G2004">LINEST(C1904:C2003,D1904:D2003)</f>
        <v>0.68056773733198872</v>
      </c>
      <c r="G2004" s="2">
        <v>123.07830842616657</v>
      </c>
      <c r="H2004" s="2">
        <f t="shared" si="438"/>
        <v>215.84168712969023</v>
      </c>
      <c r="I2004" s="4">
        <f t="shared" si="439"/>
        <v>-1.6636211142159973</v>
      </c>
      <c r="J2004" t="str">
        <f>_xlfn.IFS(I2004&gt;Backtesting!$H$15,IF(OR(J2003=$J$3,J2003=$J$5),$J$5,$J$3),I2004&lt;-Backtesting!$H$15,IF(OR(J2003=$J$4,J2003=$J$5),$J$5,$J$4),TRUE,IF(OR(J2003=$J$7,J2003=$J$6),$J$7,$J$6))</f>
        <v>Do nothing</v>
      </c>
      <c r="K2004" t="str">
        <f t="shared" si="440"/>
        <v>Null</v>
      </c>
      <c r="L2004" t="str">
        <f t="shared" si="441"/>
        <v>Null</v>
      </c>
      <c r="M2004" s="7">
        <f t="shared" si="429"/>
        <v>0</v>
      </c>
      <c r="N2004" s="7">
        <f t="shared" si="430"/>
        <v>0</v>
      </c>
      <c r="O2004" s="10">
        <f t="shared" si="431"/>
        <v>0</v>
      </c>
      <c r="P2004" s="4">
        <f t="shared" si="442"/>
        <v>117.23569533333324</v>
      </c>
      <c r="Q2004" s="19">
        <f t="shared" si="432"/>
        <v>117.23569533333324</v>
      </c>
      <c r="R2004" s="2">
        <f t="shared" si="433"/>
        <v>0</v>
      </c>
      <c r="S2004" s="2">
        <f t="shared" si="434"/>
        <v>0</v>
      </c>
      <c r="T2004" s="19">
        <f t="shared" si="435"/>
        <v>117.23569533333324</v>
      </c>
      <c r="U2004" s="19">
        <f t="shared" si="443"/>
        <v>0</v>
      </c>
      <c r="V2004">
        <f t="shared" si="436"/>
        <v>2018</v>
      </c>
    </row>
    <row r="2005" spans="1:22" x14ac:dyDescent="0.25">
      <c r="A2005" s="5">
        <v>2003</v>
      </c>
      <c r="B2005" s="1">
        <v>43174</v>
      </c>
      <c r="C2005" s="2">
        <v>214.84716800000001</v>
      </c>
      <c r="D2005" s="2">
        <v>138.144882</v>
      </c>
      <c r="E2005" s="9">
        <f t="shared" si="437"/>
        <v>-2.3418128623449093</v>
      </c>
      <c r="F2005" s="2">
        <f t="array" ref="F2005:G2005">LINEST(C1905:C2004,D1905:D2004)</f>
        <v>0.68438772953833427</v>
      </c>
      <c r="G2005" s="2">
        <v>122.64431872302382</v>
      </c>
      <c r="H2005" s="2">
        <f t="shared" si="438"/>
        <v>217.18898086234492</v>
      </c>
      <c r="I2005" s="4">
        <f t="shared" si="439"/>
        <v>-1.9428952181256907</v>
      </c>
      <c r="J2005" t="str">
        <f>_xlfn.IFS(I2005&gt;Backtesting!$H$15,IF(OR(J2004=$J$3,J2004=$J$5),$J$5,$J$3),I2005&lt;-Backtesting!$H$15,IF(OR(J2004=$J$4,J2004=$J$5),$J$5,$J$4),TRUE,IF(OR(J2004=$J$7,J2004=$J$6),$J$7,$J$6))</f>
        <v>Do nothing</v>
      </c>
      <c r="K2005" t="str">
        <f t="shared" si="440"/>
        <v>Null</v>
      </c>
      <c r="L2005" t="str">
        <f t="shared" si="441"/>
        <v>Null</v>
      </c>
      <c r="M2005" s="7">
        <f t="shared" si="429"/>
        <v>0</v>
      </c>
      <c r="N2005" s="7">
        <f t="shared" si="430"/>
        <v>0</v>
      </c>
      <c r="O2005" s="10">
        <f t="shared" si="431"/>
        <v>0</v>
      </c>
      <c r="P2005" s="4">
        <f t="shared" si="442"/>
        <v>117.23569533333324</v>
      </c>
      <c r="Q2005" s="19">
        <f t="shared" si="432"/>
        <v>117.23569533333324</v>
      </c>
      <c r="R2005" s="2">
        <f t="shared" si="433"/>
        <v>0</v>
      </c>
      <c r="S2005" s="2">
        <f t="shared" si="434"/>
        <v>0</v>
      </c>
      <c r="T2005" s="19">
        <f t="shared" si="435"/>
        <v>117.23569533333324</v>
      </c>
      <c r="U2005" s="19">
        <f t="shared" si="443"/>
        <v>0</v>
      </c>
      <c r="V2005">
        <f t="shared" si="436"/>
        <v>2018</v>
      </c>
    </row>
    <row r="2006" spans="1:22" x14ac:dyDescent="0.25">
      <c r="A2006" s="5">
        <v>2004</v>
      </c>
      <c r="B2006" s="1">
        <v>43175</v>
      </c>
      <c r="C2006" s="2">
        <v>213.88803100000001</v>
      </c>
      <c r="D2006" s="2">
        <v>136.302933</v>
      </c>
      <c r="E2006" s="9">
        <f t="shared" si="437"/>
        <v>-2.108583334422093</v>
      </c>
      <c r="F2006" s="2">
        <f t="array" ref="F2006:G2006">LINEST(C1906:C2005,D1906:D2005)</f>
        <v>0.68527467722521962</v>
      </c>
      <c r="G2006" s="2">
        <v>122.59166591799637</v>
      </c>
      <c r="H2006" s="2">
        <f t="shared" si="438"/>
        <v>215.99661433442211</v>
      </c>
      <c r="I2006" s="4">
        <f t="shared" si="439"/>
        <v>-1.8547391362397894</v>
      </c>
      <c r="J2006" t="str">
        <f>_xlfn.IFS(I2006&gt;Backtesting!$H$15,IF(OR(J2005=$J$3,J2005=$J$5),$J$5,$J$3),I2006&lt;-Backtesting!$H$15,IF(OR(J2005=$J$4,J2005=$J$5),$J$5,$J$4),TRUE,IF(OR(J2005=$J$7,J2005=$J$6),$J$7,$J$6))</f>
        <v>Do nothing</v>
      </c>
      <c r="K2006" t="str">
        <f t="shared" si="440"/>
        <v>Null</v>
      </c>
      <c r="L2006" t="str">
        <f t="shared" si="441"/>
        <v>Null</v>
      </c>
      <c r="M2006" s="7">
        <f t="shared" si="429"/>
        <v>0</v>
      </c>
      <c r="N2006" s="7">
        <f t="shared" si="430"/>
        <v>0</v>
      </c>
      <c r="O2006" s="10">
        <f t="shared" si="431"/>
        <v>0</v>
      </c>
      <c r="P2006" s="4">
        <f t="shared" si="442"/>
        <v>117.23569533333324</v>
      </c>
      <c r="Q2006" s="19">
        <f t="shared" si="432"/>
        <v>117.23569533333324</v>
      </c>
      <c r="R2006" s="2">
        <f t="shared" si="433"/>
        <v>0</v>
      </c>
      <c r="S2006" s="2">
        <f t="shared" si="434"/>
        <v>0</v>
      </c>
      <c r="T2006" s="19">
        <f t="shared" si="435"/>
        <v>117.23569533333324</v>
      </c>
      <c r="U2006" s="19">
        <f t="shared" si="443"/>
        <v>0</v>
      </c>
      <c r="V2006">
        <f t="shared" si="436"/>
        <v>2018</v>
      </c>
    </row>
    <row r="2007" spans="1:22" x14ac:dyDescent="0.25">
      <c r="A2007" s="5">
        <v>2005</v>
      </c>
      <c r="B2007" s="1">
        <v>43178</v>
      </c>
      <c r="C2007" s="2">
        <v>213.88803100000001</v>
      </c>
      <c r="D2007" s="2">
        <v>136.302933</v>
      </c>
      <c r="E2007" s="9">
        <f t="shared" si="437"/>
        <v>-2.2211896840505574</v>
      </c>
      <c r="F2007" s="2">
        <f t="array" ref="F2007:G2007">LINEST(C1907:C2006,D1907:D2006)</f>
        <v>0.6697552034250559</v>
      </c>
      <c r="G2007" s="2">
        <v>124.81962206520379</v>
      </c>
      <c r="H2007" s="2">
        <f t="shared" si="438"/>
        <v>216.10922068405057</v>
      </c>
      <c r="I2007" s="4">
        <f t="shared" si="439"/>
        <v>-1.8184156992470086</v>
      </c>
      <c r="J2007" t="str">
        <f>_xlfn.IFS(I2007&gt;Backtesting!$H$15,IF(OR(J2006=$J$3,J2006=$J$5),$J$5,$J$3),I2007&lt;-Backtesting!$H$15,IF(OR(J2006=$J$4,J2006=$J$5),$J$5,$J$4),TRUE,IF(OR(J2006=$J$7,J2006=$J$6),$J$7,$J$6))</f>
        <v>Do nothing</v>
      </c>
      <c r="K2007" t="str">
        <f t="shared" si="440"/>
        <v>Null</v>
      </c>
      <c r="L2007" t="str">
        <f t="shared" si="441"/>
        <v>Null</v>
      </c>
      <c r="M2007" s="7">
        <f t="shared" si="429"/>
        <v>0</v>
      </c>
      <c r="N2007" s="7">
        <f t="shared" si="430"/>
        <v>0</v>
      </c>
      <c r="O2007" s="10">
        <f t="shared" si="431"/>
        <v>0</v>
      </c>
      <c r="P2007" s="4">
        <f t="shared" si="442"/>
        <v>117.23569533333324</v>
      </c>
      <c r="Q2007" s="19">
        <f t="shared" si="432"/>
        <v>117.23569533333324</v>
      </c>
      <c r="R2007" s="2">
        <f t="shared" si="433"/>
        <v>0</v>
      </c>
      <c r="S2007" s="2">
        <f t="shared" si="434"/>
        <v>0</v>
      </c>
      <c r="T2007" s="19">
        <f t="shared" si="435"/>
        <v>117.23569533333324</v>
      </c>
      <c r="U2007" s="19">
        <f t="shared" si="443"/>
        <v>0</v>
      </c>
      <c r="V2007">
        <f t="shared" si="436"/>
        <v>2018</v>
      </c>
    </row>
    <row r="2008" spans="1:22" x14ac:dyDescent="0.25">
      <c r="A2008" s="5">
        <v>2006</v>
      </c>
      <c r="B2008" s="1">
        <v>43179</v>
      </c>
      <c r="C2008" s="2">
        <v>215.80630500000001</v>
      </c>
      <c r="D2008" s="2">
        <v>135.38197299999999</v>
      </c>
      <c r="E2008" s="9">
        <f t="shared" si="437"/>
        <v>0.15165896857655525</v>
      </c>
      <c r="F2008" s="2">
        <f t="array" ref="F2008:G2008">LINEST(C1908:C2007,D1908:D2007)</f>
        <v>0.6531337387927495</v>
      </c>
      <c r="G2008" s="2">
        <v>127.23211184079442</v>
      </c>
      <c r="H2008" s="2">
        <f t="shared" si="438"/>
        <v>215.65464603142345</v>
      </c>
      <c r="I2008" s="4">
        <f t="shared" si="439"/>
        <v>-1.4537576235165288</v>
      </c>
      <c r="J2008" t="str">
        <f>_xlfn.IFS(I2008&gt;Backtesting!$H$15,IF(OR(J2007=$J$3,J2007=$J$5),$J$5,$J$3),I2008&lt;-Backtesting!$H$15,IF(OR(J2007=$J$4,J2007=$J$5),$J$5,$J$4),TRUE,IF(OR(J2007=$J$7,J2007=$J$6),$J$7,$J$6))</f>
        <v>Do nothing</v>
      </c>
      <c r="K2008" t="str">
        <f t="shared" si="440"/>
        <v>Null</v>
      </c>
      <c r="L2008" t="str">
        <f t="shared" si="441"/>
        <v>Null</v>
      </c>
      <c r="M2008" s="7">
        <f t="shared" si="429"/>
        <v>0</v>
      </c>
      <c r="N2008" s="7">
        <f t="shared" si="430"/>
        <v>0</v>
      </c>
      <c r="O2008" s="10">
        <f t="shared" si="431"/>
        <v>0</v>
      </c>
      <c r="P2008" s="4">
        <f t="shared" si="442"/>
        <v>117.23569533333324</v>
      </c>
      <c r="Q2008" s="19">
        <f t="shared" si="432"/>
        <v>117.23569533333324</v>
      </c>
      <c r="R2008" s="2">
        <f t="shared" si="433"/>
        <v>0</v>
      </c>
      <c r="S2008" s="2">
        <f t="shared" si="434"/>
        <v>0</v>
      </c>
      <c r="T2008" s="19">
        <f t="shared" si="435"/>
        <v>117.23569533333324</v>
      </c>
      <c r="U2008" s="19">
        <f t="shared" si="443"/>
        <v>0</v>
      </c>
      <c r="V2008">
        <f t="shared" si="436"/>
        <v>2018</v>
      </c>
    </row>
    <row r="2009" spans="1:22" x14ac:dyDescent="0.25">
      <c r="A2009" s="5">
        <v>2007</v>
      </c>
      <c r="B2009" s="1">
        <v>43180</v>
      </c>
      <c r="C2009" s="2">
        <v>212.92889400000001</v>
      </c>
      <c r="D2009" s="2">
        <v>134.46101400000001</v>
      </c>
      <c r="E2009" s="9">
        <f t="shared" si="437"/>
        <v>-2.3739846704820593</v>
      </c>
      <c r="F2009" s="2">
        <f t="array" ref="F2009:G2009">LINEST(C1909:C2008,D1909:D2008)</f>
        <v>0.6206807762648795</v>
      </c>
      <c r="G2009" s="2">
        <v>131.84551212359924</v>
      </c>
      <c r="H2009" s="2">
        <f t="shared" si="438"/>
        <v>215.30287867048207</v>
      </c>
      <c r="I2009" s="4">
        <f t="shared" si="439"/>
        <v>-1.7538787992091136</v>
      </c>
      <c r="J2009" t="str">
        <f>_xlfn.IFS(I2009&gt;Backtesting!$H$15,IF(OR(J2008=$J$3,J2008=$J$5),$J$5,$J$3),I2009&lt;-Backtesting!$H$15,IF(OR(J2008=$J$4,J2008=$J$5),$J$5,$J$4),TRUE,IF(OR(J2008=$J$7,J2008=$J$6),$J$7,$J$6))</f>
        <v>Do nothing</v>
      </c>
      <c r="K2009" t="str">
        <f t="shared" si="440"/>
        <v>Null</v>
      </c>
      <c r="L2009" t="str">
        <f t="shared" si="441"/>
        <v>Null</v>
      </c>
      <c r="M2009" s="7">
        <f t="shared" si="429"/>
        <v>0</v>
      </c>
      <c r="N2009" s="7">
        <f t="shared" si="430"/>
        <v>0</v>
      </c>
      <c r="O2009" s="10">
        <f t="shared" si="431"/>
        <v>0</v>
      </c>
      <c r="P2009" s="4">
        <f t="shared" si="442"/>
        <v>117.23569533333324</v>
      </c>
      <c r="Q2009" s="19">
        <f t="shared" si="432"/>
        <v>117.23569533333324</v>
      </c>
      <c r="R2009" s="2">
        <f t="shared" si="433"/>
        <v>0</v>
      </c>
      <c r="S2009" s="2">
        <f t="shared" si="434"/>
        <v>0</v>
      </c>
      <c r="T2009" s="19">
        <f t="shared" si="435"/>
        <v>117.23569533333324</v>
      </c>
      <c r="U2009" s="19">
        <f t="shared" si="443"/>
        <v>0</v>
      </c>
      <c r="V2009">
        <f t="shared" si="436"/>
        <v>2018</v>
      </c>
    </row>
    <row r="2010" spans="1:22" x14ac:dyDescent="0.25">
      <c r="A2010" s="5">
        <v>2008</v>
      </c>
      <c r="B2010" s="1">
        <v>43181</v>
      </c>
      <c r="C2010" s="2">
        <v>211.010605</v>
      </c>
      <c r="D2010" s="2">
        <v>133.54003900000001</v>
      </c>
      <c r="E2010" s="9">
        <f t="shared" si="437"/>
        <v>-4.068106182754974</v>
      </c>
      <c r="F2010" s="2">
        <f t="array" ref="F2010:G2010">LINEST(C1910:C2009,D1910:D2009)</f>
        <v>0.57432653280346113</v>
      </c>
      <c r="G2010" s="2">
        <v>138.38312359344599</v>
      </c>
      <c r="H2010" s="2">
        <f t="shared" si="438"/>
        <v>215.07871118275497</v>
      </c>
      <c r="I2010" s="4">
        <f t="shared" si="439"/>
        <v>-1.9284960678765077</v>
      </c>
      <c r="J2010" t="str">
        <f>_xlfn.IFS(I2010&gt;Backtesting!$H$15,IF(OR(J2009=$J$3,J2009=$J$5),$J$5,$J$3),I2010&lt;-Backtesting!$H$15,IF(OR(J2009=$J$4,J2009=$J$5),$J$5,$J$4),TRUE,IF(OR(J2009=$J$7,J2009=$J$6),$J$7,$J$6))</f>
        <v>Do nothing</v>
      </c>
      <c r="K2010" t="str">
        <f t="shared" si="440"/>
        <v>Null</v>
      </c>
      <c r="L2010" t="str">
        <f t="shared" si="441"/>
        <v>Null</v>
      </c>
      <c r="M2010" s="7">
        <f t="shared" si="429"/>
        <v>0</v>
      </c>
      <c r="N2010" s="7">
        <f t="shared" si="430"/>
        <v>0</v>
      </c>
      <c r="O2010" s="10">
        <f t="shared" si="431"/>
        <v>0</v>
      </c>
      <c r="P2010" s="4">
        <f t="shared" si="442"/>
        <v>117.23569533333324</v>
      </c>
      <c r="Q2010" s="19">
        <f t="shared" si="432"/>
        <v>117.23569533333324</v>
      </c>
      <c r="R2010" s="2">
        <f t="shared" si="433"/>
        <v>0</v>
      </c>
      <c r="S2010" s="2">
        <f t="shared" si="434"/>
        <v>0</v>
      </c>
      <c r="T2010" s="19">
        <f t="shared" si="435"/>
        <v>117.23569533333324</v>
      </c>
      <c r="U2010" s="19">
        <f t="shared" si="443"/>
        <v>0</v>
      </c>
      <c r="V2010">
        <f t="shared" si="436"/>
        <v>2018</v>
      </c>
    </row>
    <row r="2011" spans="1:22" x14ac:dyDescent="0.25">
      <c r="A2011" s="5">
        <v>2009</v>
      </c>
      <c r="B2011" s="1">
        <v>43182</v>
      </c>
      <c r="C2011" s="2">
        <v>211.969742</v>
      </c>
      <c r="D2011" s="2">
        <v>134.000519</v>
      </c>
      <c r="E2011" s="9">
        <f t="shared" si="437"/>
        <v>-3.5425141905801922</v>
      </c>
      <c r="F2011" s="2">
        <f t="array" ref="F2011:G2011">LINEST(C1911:C2010,D1911:D2010)</f>
        <v>0.5565336316836218</v>
      </c>
      <c r="G2011" s="2">
        <v>140.93646070402002</v>
      </c>
      <c r="H2011" s="2">
        <f t="shared" si="438"/>
        <v>215.51225619058019</v>
      </c>
      <c r="I2011" s="4">
        <f t="shared" si="439"/>
        <v>-1.8055241238811135</v>
      </c>
      <c r="J2011" t="str">
        <f>_xlfn.IFS(I2011&gt;Backtesting!$H$15,IF(OR(J2010=$J$3,J2010=$J$5),$J$5,$J$3),I2011&lt;-Backtesting!$H$15,IF(OR(J2010=$J$4,J2010=$J$5),$J$5,$J$4),TRUE,IF(OR(J2010=$J$7,J2010=$J$6),$J$7,$J$6))</f>
        <v>Do nothing</v>
      </c>
      <c r="K2011" t="str">
        <f t="shared" si="440"/>
        <v>Null</v>
      </c>
      <c r="L2011" t="str">
        <f t="shared" si="441"/>
        <v>Null</v>
      </c>
      <c r="M2011" s="7">
        <f t="shared" si="429"/>
        <v>0</v>
      </c>
      <c r="N2011" s="7">
        <f t="shared" si="430"/>
        <v>0</v>
      </c>
      <c r="O2011" s="10">
        <f t="shared" si="431"/>
        <v>0</v>
      </c>
      <c r="P2011" s="4">
        <f t="shared" si="442"/>
        <v>117.23569533333324</v>
      </c>
      <c r="Q2011" s="19">
        <f t="shared" si="432"/>
        <v>117.23569533333324</v>
      </c>
      <c r="R2011" s="2">
        <f t="shared" si="433"/>
        <v>0</v>
      </c>
      <c r="S2011" s="2">
        <f t="shared" si="434"/>
        <v>0</v>
      </c>
      <c r="T2011" s="19">
        <f t="shared" si="435"/>
        <v>117.23569533333324</v>
      </c>
      <c r="U2011" s="19">
        <f t="shared" si="443"/>
        <v>0</v>
      </c>
      <c r="V2011">
        <f t="shared" si="436"/>
        <v>2018</v>
      </c>
    </row>
    <row r="2012" spans="1:22" x14ac:dyDescent="0.25">
      <c r="A2012" s="5">
        <v>2010</v>
      </c>
      <c r="B2012" s="1">
        <v>43185</v>
      </c>
      <c r="C2012" s="2">
        <v>212.92889400000001</v>
      </c>
      <c r="D2012" s="2">
        <v>133.54003900000001</v>
      </c>
      <c r="E2012" s="9">
        <f t="shared" si="437"/>
        <v>-2.5071117430443621</v>
      </c>
      <c r="F2012" s="2">
        <f t="array" ref="F2012:G2012">LINEST(C1912:C2011,D1912:D2011)</f>
        <v>0.53757339961244466</v>
      </c>
      <c r="G2012" s="2">
        <v>143.64843299343593</v>
      </c>
      <c r="H2012" s="2">
        <f t="shared" si="438"/>
        <v>215.43600574304438</v>
      </c>
      <c r="I2012" s="4">
        <f t="shared" si="439"/>
        <v>-1.6264763020443527</v>
      </c>
      <c r="J2012" t="str">
        <f>_xlfn.IFS(I2012&gt;Backtesting!$H$15,IF(OR(J2011=$J$3,J2011=$J$5),$J$5,$J$3),I2012&lt;-Backtesting!$H$15,IF(OR(J2011=$J$4,J2011=$J$5),$J$5,$J$4),TRUE,IF(OR(J2011=$J$7,J2011=$J$6),$J$7,$J$6))</f>
        <v>Do nothing</v>
      </c>
      <c r="K2012" t="str">
        <f t="shared" si="440"/>
        <v>Null</v>
      </c>
      <c r="L2012" t="str">
        <f t="shared" si="441"/>
        <v>Null</v>
      </c>
      <c r="M2012" s="7">
        <f t="shared" si="429"/>
        <v>0</v>
      </c>
      <c r="N2012" s="7">
        <f t="shared" si="430"/>
        <v>0</v>
      </c>
      <c r="O2012" s="10">
        <f t="shared" si="431"/>
        <v>0</v>
      </c>
      <c r="P2012" s="4">
        <f t="shared" si="442"/>
        <v>117.23569533333324</v>
      </c>
      <c r="Q2012" s="19">
        <f t="shared" si="432"/>
        <v>117.23569533333324</v>
      </c>
      <c r="R2012" s="2">
        <f t="shared" si="433"/>
        <v>0</v>
      </c>
      <c r="S2012" s="2">
        <f t="shared" si="434"/>
        <v>0</v>
      </c>
      <c r="T2012" s="19">
        <f t="shared" si="435"/>
        <v>117.23569533333324</v>
      </c>
      <c r="U2012" s="19">
        <f t="shared" si="443"/>
        <v>0</v>
      </c>
      <c r="V2012">
        <f t="shared" si="436"/>
        <v>2018</v>
      </c>
    </row>
    <row r="2013" spans="1:22" x14ac:dyDescent="0.25">
      <c r="A2013" s="5">
        <v>2011</v>
      </c>
      <c r="B2013" s="1">
        <v>43186</v>
      </c>
      <c r="C2013" s="2">
        <v>212.92889400000001</v>
      </c>
      <c r="D2013" s="2">
        <v>133.54003900000001</v>
      </c>
      <c r="E2013" s="9">
        <f t="shared" si="437"/>
        <v>-2.5559038065179038</v>
      </c>
      <c r="F2013" s="2">
        <f t="array" ref="F2013:G2013">LINEST(C1913:C2012,D1913:D2012)</f>
        <v>0.53365064025028719</v>
      </c>
      <c r="G2013" s="2">
        <v>144.22107049511959</v>
      </c>
      <c r="H2013" s="2">
        <f t="shared" si="438"/>
        <v>215.48479780651792</v>
      </c>
      <c r="I2013" s="4">
        <f t="shared" si="439"/>
        <v>-1.5958897502623517</v>
      </c>
      <c r="J2013" t="str">
        <f>_xlfn.IFS(I2013&gt;Backtesting!$H$15,IF(OR(J2012=$J$3,J2012=$J$5),$J$5,$J$3),I2013&lt;-Backtesting!$H$15,IF(OR(J2012=$J$4,J2012=$J$5),$J$5,$J$4),TRUE,IF(OR(J2012=$J$7,J2012=$J$6),$J$7,$J$6))</f>
        <v>Do nothing</v>
      </c>
      <c r="K2013" t="str">
        <f t="shared" si="440"/>
        <v>Null</v>
      </c>
      <c r="L2013" t="str">
        <f t="shared" si="441"/>
        <v>Null</v>
      </c>
      <c r="M2013" s="7">
        <f t="shared" si="429"/>
        <v>0</v>
      </c>
      <c r="N2013" s="7">
        <f t="shared" si="430"/>
        <v>0</v>
      </c>
      <c r="O2013" s="10">
        <f t="shared" si="431"/>
        <v>0</v>
      </c>
      <c r="P2013" s="4">
        <f t="shared" si="442"/>
        <v>117.23569533333324</v>
      </c>
      <c r="Q2013" s="19">
        <f t="shared" si="432"/>
        <v>117.23569533333324</v>
      </c>
      <c r="R2013" s="2">
        <f t="shared" si="433"/>
        <v>0</v>
      </c>
      <c r="S2013" s="2">
        <f t="shared" si="434"/>
        <v>0</v>
      </c>
      <c r="T2013" s="19">
        <f t="shared" si="435"/>
        <v>117.23569533333324</v>
      </c>
      <c r="U2013" s="19">
        <f t="shared" si="443"/>
        <v>0</v>
      </c>
      <c r="V2013">
        <f t="shared" si="436"/>
        <v>2018</v>
      </c>
    </row>
    <row r="2014" spans="1:22" x14ac:dyDescent="0.25">
      <c r="A2014" s="5">
        <v>2012</v>
      </c>
      <c r="B2014" s="1">
        <v>43187</v>
      </c>
      <c r="C2014" s="2">
        <v>204.29664600000001</v>
      </c>
      <c r="D2014" s="2">
        <v>130.316666</v>
      </c>
      <c r="E2014" s="9">
        <f t="shared" si="437"/>
        <v>-9.5366515807094174</v>
      </c>
      <c r="F2014" s="2">
        <f t="array" ref="F2014:G2014">LINEST(C1914:C2013,D1914:D2013)</f>
        <v>0.52853736148585828</v>
      </c>
      <c r="G2014" s="2">
        <v>144.95607077543559</v>
      </c>
      <c r="H2014" s="2">
        <f t="shared" si="438"/>
        <v>213.83329758070943</v>
      </c>
      <c r="I2014" s="4">
        <f t="shared" si="439"/>
        <v>-2.4293441780306044</v>
      </c>
      <c r="J2014" t="str">
        <f>_xlfn.IFS(I2014&gt;Backtesting!$H$15,IF(OR(J2013=$J$3,J2013=$J$5),$J$5,$J$3),I2014&lt;-Backtesting!$H$15,IF(OR(J2013=$J$4,J2013=$J$5),$J$5,$J$4),TRUE,IF(OR(J2013=$J$7,J2013=$J$6),$J$7,$J$6))</f>
        <v>Long KBANK Short SCB</v>
      </c>
      <c r="K2014" t="str">
        <f t="shared" si="440"/>
        <v>KBANK</v>
      </c>
      <c r="L2014" t="str">
        <f t="shared" si="441"/>
        <v>SCB</v>
      </c>
      <c r="M2014" s="7">
        <f t="shared" si="429"/>
        <v>130.316666</v>
      </c>
      <c r="N2014" s="7">
        <f t="shared" si="430"/>
        <v>-204.29664600000001</v>
      </c>
      <c r="O2014" s="10">
        <f t="shared" si="431"/>
        <v>-73.979980000000012</v>
      </c>
      <c r="P2014" s="4">
        <f t="shared" si="442"/>
        <v>117.23569533333324</v>
      </c>
      <c r="Q2014" s="19">
        <f t="shared" si="432"/>
        <v>43.255715333333228</v>
      </c>
      <c r="R2014" s="2">
        <f t="shared" si="433"/>
        <v>204.29664600000001</v>
      </c>
      <c r="S2014" s="2">
        <f t="shared" si="434"/>
        <v>-130.316666</v>
      </c>
      <c r="T2014" s="19">
        <f t="shared" si="435"/>
        <v>117.23569533333324</v>
      </c>
      <c r="U2014" s="19">
        <f t="shared" si="443"/>
        <v>0</v>
      </c>
      <c r="V2014">
        <f t="shared" si="436"/>
        <v>2018</v>
      </c>
    </row>
    <row r="2015" spans="1:22" x14ac:dyDescent="0.25">
      <c r="A2015" s="5">
        <v>2013</v>
      </c>
      <c r="B2015" s="1">
        <v>43188</v>
      </c>
      <c r="C2015" s="2">
        <v>203.33750900000001</v>
      </c>
      <c r="D2015" s="2">
        <v>132.15858499999999</v>
      </c>
      <c r="E2015" s="9">
        <f t="shared" si="437"/>
        <v>-11.017111716172877</v>
      </c>
      <c r="F2015" s="2">
        <f t="array" ref="F2015:G2015">LINEST(C1915:C2014,D1915:D2014)</f>
        <v>0.58700954831053576</v>
      </c>
      <c r="G2015" s="2">
        <v>136.77626942996335</v>
      </c>
      <c r="H2015" s="2">
        <f t="shared" si="438"/>
        <v>214.35462071617289</v>
      </c>
      <c r="I2015" s="4">
        <f t="shared" si="439"/>
        <v>-2.5371336690602151</v>
      </c>
      <c r="J2015" t="str">
        <f>_xlfn.IFS(I2015&gt;Backtesting!$H$15,IF(OR(J2014=$J$3,J2014=$J$5),$J$5,$J$3),I2015&lt;-Backtesting!$H$15,IF(OR(J2014=$J$4,J2014=$J$5),$J$5,$J$4),TRUE,IF(OR(J2014=$J$7,J2014=$J$6),$J$7,$J$6))</f>
        <v>Hold position</v>
      </c>
      <c r="K2015" t="str">
        <f t="shared" si="440"/>
        <v>KBANK</v>
      </c>
      <c r="L2015" t="str">
        <f t="shared" si="441"/>
        <v>SCB</v>
      </c>
      <c r="M2015" s="7">
        <f t="shared" si="429"/>
        <v>0</v>
      </c>
      <c r="N2015" s="7">
        <f t="shared" si="430"/>
        <v>0</v>
      </c>
      <c r="O2015" s="10">
        <f t="shared" si="431"/>
        <v>0</v>
      </c>
      <c r="P2015" s="4">
        <f t="shared" si="442"/>
        <v>43.255715333333228</v>
      </c>
      <c r="Q2015" s="19">
        <f t="shared" si="432"/>
        <v>43.255715333333228</v>
      </c>
      <c r="R2015" s="2">
        <f t="shared" si="433"/>
        <v>203.33750900000001</v>
      </c>
      <c r="S2015" s="2">
        <f t="shared" si="434"/>
        <v>-132.15858499999999</v>
      </c>
      <c r="T2015" s="19">
        <f t="shared" si="435"/>
        <v>114.43463933333325</v>
      </c>
      <c r="U2015" s="19">
        <f t="shared" si="443"/>
        <v>-2.4182573973213935E-2</v>
      </c>
      <c r="V2015">
        <f t="shared" si="436"/>
        <v>2018</v>
      </c>
    </row>
    <row r="2016" spans="1:22" x14ac:dyDescent="0.25">
      <c r="A2016" s="5">
        <v>2014</v>
      </c>
      <c r="B2016" s="1">
        <v>43189</v>
      </c>
      <c r="C2016" s="2">
        <v>203.33750900000001</v>
      </c>
      <c r="D2016" s="2">
        <v>131.698105</v>
      </c>
      <c r="E2016" s="9">
        <f t="shared" si="437"/>
        <v>-10.322410274467984</v>
      </c>
      <c r="F2016" s="2">
        <f t="array" ref="F2016:G2016">LINEST(C1916:C2015,D1916:D2015)</f>
        <v>0.63601584370286424</v>
      </c>
      <c r="G2016" s="2">
        <v>129.89783790882458</v>
      </c>
      <c r="H2016" s="2">
        <f t="shared" si="438"/>
        <v>213.659919274468</v>
      </c>
      <c r="I2016" s="4">
        <f t="shared" si="439"/>
        <v>-2.3668075395286574</v>
      </c>
      <c r="J2016" t="str">
        <f>_xlfn.IFS(I2016&gt;Backtesting!$H$15,IF(OR(J2015=$J$3,J2015=$J$5),$J$5,$J$3),I2016&lt;-Backtesting!$H$15,IF(OR(J2015=$J$4,J2015=$J$5),$J$5,$J$4),TRUE,IF(OR(J2015=$J$7,J2015=$J$6),$J$7,$J$6))</f>
        <v>Hold position</v>
      </c>
      <c r="K2016" t="str">
        <f t="shared" si="440"/>
        <v>KBANK</v>
      </c>
      <c r="L2016" t="str">
        <f t="shared" si="441"/>
        <v>SCB</v>
      </c>
      <c r="M2016" s="7">
        <f t="shared" si="429"/>
        <v>0</v>
      </c>
      <c r="N2016" s="7">
        <f t="shared" si="430"/>
        <v>0</v>
      </c>
      <c r="O2016" s="10">
        <f t="shared" si="431"/>
        <v>0</v>
      </c>
      <c r="P2016" s="4">
        <f t="shared" si="442"/>
        <v>43.255715333333228</v>
      </c>
      <c r="Q2016" s="19">
        <f t="shared" si="432"/>
        <v>43.255715333333228</v>
      </c>
      <c r="R2016" s="2">
        <f t="shared" si="433"/>
        <v>203.33750900000001</v>
      </c>
      <c r="S2016" s="2">
        <f t="shared" si="434"/>
        <v>-131.698105</v>
      </c>
      <c r="T2016" s="19">
        <f t="shared" si="435"/>
        <v>114.89511933333324</v>
      </c>
      <c r="U2016" s="19">
        <f t="shared" si="443"/>
        <v>4.015881946901478E-3</v>
      </c>
      <c r="V2016">
        <f t="shared" si="436"/>
        <v>2018</v>
      </c>
    </row>
    <row r="2017" spans="1:22" x14ac:dyDescent="0.25">
      <c r="A2017" s="5">
        <v>2015</v>
      </c>
      <c r="B2017" s="1">
        <v>43192</v>
      </c>
      <c r="C2017" s="2">
        <v>205.25578300000001</v>
      </c>
      <c r="D2017" s="2">
        <v>133.54003900000001</v>
      </c>
      <c r="E2017" s="9">
        <f t="shared" si="437"/>
        <v>-9.2527725784003394</v>
      </c>
      <c r="F2017" s="2">
        <f t="array" ref="F2017:G2017">LINEST(C1917:C2016,D1917:D2016)</f>
        <v>0.68447198449658697</v>
      </c>
      <c r="G2017" s="2">
        <v>123.10414007431872</v>
      </c>
      <c r="H2017" s="2">
        <f t="shared" si="438"/>
        <v>214.50855557840035</v>
      </c>
      <c r="I2017" s="4">
        <f t="shared" si="439"/>
        <v>-2.1653194800670126</v>
      </c>
      <c r="J2017" t="str">
        <f>_xlfn.IFS(I2017&gt;Backtesting!$H$15,IF(OR(J2016=$J$3,J2016=$J$5),$J$5,$J$3),I2017&lt;-Backtesting!$H$15,IF(OR(J2016=$J$4,J2016=$J$5),$J$5,$J$4),TRUE,IF(OR(J2016=$J$7,J2016=$J$6),$J$7,$J$6))</f>
        <v>Hold position</v>
      </c>
      <c r="K2017" t="str">
        <f t="shared" si="440"/>
        <v>KBANK</v>
      </c>
      <c r="L2017" t="str">
        <f t="shared" si="441"/>
        <v>SCB</v>
      </c>
      <c r="M2017" s="7">
        <f t="shared" si="429"/>
        <v>0</v>
      </c>
      <c r="N2017" s="7">
        <f t="shared" si="430"/>
        <v>0</v>
      </c>
      <c r="O2017" s="10">
        <f t="shared" si="431"/>
        <v>0</v>
      </c>
      <c r="P2017" s="4">
        <f t="shared" si="442"/>
        <v>43.255715333333228</v>
      </c>
      <c r="Q2017" s="19">
        <f t="shared" si="432"/>
        <v>43.255715333333228</v>
      </c>
      <c r="R2017" s="2">
        <f t="shared" si="433"/>
        <v>205.25578300000001</v>
      </c>
      <c r="S2017" s="2">
        <f t="shared" si="434"/>
        <v>-133.54003900000001</v>
      </c>
      <c r="T2017" s="19">
        <f t="shared" si="435"/>
        <v>114.97145933333323</v>
      </c>
      <c r="U2017" s="19">
        <f t="shared" si="443"/>
        <v>6.6421141559086809E-4</v>
      </c>
      <c r="V2017">
        <f t="shared" si="436"/>
        <v>2018</v>
      </c>
    </row>
    <row r="2018" spans="1:22" x14ac:dyDescent="0.25">
      <c r="A2018" s="5">
        <v>2016</v>
      </c>
      <c r="B2018" s="1">
        <v>43193</v>
      </c>
      <c r="C2018" s="2">
        <v>203.33750900000001</v>
      </c>
      <c r="D2018" s="2">
        <v>132.15858499999999</v>
      </c>
      <c r="E2018" s="9">
        <f t="shared" si="437"/>
        <v>-10.034480575921236</v>
      </c>
      <c r="F2018" s="2">
        <f t="array" ref="F2018:G2018">LINEST(C1918:C2017,D1918:D2017)</f>
        <v>0.70776022154105556</v>
      </c>
      <c r="G2018" s="2">
        <v>119.83540017776883</v>
      </c>
      <c r="H2018" s="2">
        <f t="shared" si="438"/>
        <v>213.37198957592125</v>
      </c>
      <c r="I2018" s="4">
        <f t="shared" si="439"/>
        <v>-2.1890622631546717</v>
      </c>
      <c r="J2018" t="str">
        <f>_xlfn.IFS(I2018&gt;Backtesting!$H$15,IF(OR(J2017=$J$3,J2017=$J$5),$J$5,$J$3),I2018&lt;-Backtesting!$H$15,IF(OR(J2017=$J$4,J2017=$J$5),$J$5,$J$4),TRUE,IF(OR(J2017=$J$7,J2017=$J$6),$J$7,$J$6))</f>
        <v>Hold position</v>
      </c>
      <c r="K2018" t="str">
        <f t="shared" si="440"/>
        <v>KBANK</v>
      </c>
      <c r="L2018" t="str">
        <f t="shared" si="441"/>
        <v>SCB</v>
      </c>
      <c r="M2018" s="7">
        <f t="shared" si="429"/>
        <v>0</v>
      </c>
      <c r="N2018" s="7">
        <f t="shared" si="430"/>
        <v>0</v>
      </c>
      <c r="O2018" s="10">
        <f t="shared" si="431"/>
        <v>0</v>
      </c>
      <c r="P2018" s="4">
        <f t="shared" si="442"/>
        <v>43.255715333333228</v>
      </c>
      <c r="Q2018" s="19">
        <f t="shared" si="432"/>
        <v>43.255715333333228</v>
      </c>
      <c r="R2018" s="2">
        <f t="shared" si="433"/>
        <v>203.33750900000001</v>
      </c>
      <c r="S2018" s="2">
        <f t="shared" si="434"/>
        <v>-132.15858499999999</v>
      </c>
      <c r="T2018" s="19">
        <f t="shared" si="435"/>
        <v>114.43463933333325</v>
      </c>
      <c r="U2018" s="19">
        <f t="shared" si="443"/>
        <v>-4.6800933624924256E-3</v>
      </c>
      <c r="V2018">
        <f t="shared" si="436"/>
        <v>2018</v>
      </c>
    </row>
    <row r="2019" spans="1:22" x14ac:dyDescent="0.25">
      <c r="A2019" s="5">
        <v>2017</v>
      </c>
      <c r="B2019" s="1">
        <v>43194</v>
      </c>
      <c r="C2019" s="2">
        <v>187.51170300000001</v>
      </c>
      <c r="D2019" s="2">
        <v>128.93521100000001</v>
      </c>
      <c r="E2019" s="9">
        <f t="shared" si="437"/>
        <v>-23.186981172796834</v>
      </c>
      <c r="F2019" s="2">
        <f t="array" ref="F2019:G2019">LINEST(C1919:C2018,D1919:D2018)</f>
        <v>0.74311827481077763</v>
      </c>
      <c r="G2019" s="2">
        <v>114.88457261211326</v>
      </c>
      <c r="H2019" s="2">
        <f t="shared" si="438"/>
        <v>210.69868417279685</v>
      </c>
      <c r="I2019" s="4">
        <f t="shared" si="439"/>
        <v>-3.6303319617539893</v>
      </c>
      <c r="J2019" t="str">
        <f>_xlfn.IFS(I2019&gt;Backtesting!$H$15,IF(OR(J2018=$J$3,J2018=$J$5),$J$5,$J$3),I2019&lt;-Backtesting!$H$15,IF(OR(J2018=$J$4,J2018=$J$5),$J$5,$J$4),TRUE,IF(OR(J2018=$J$7,J2018=$J$6),$J$7,$J$6))</f>
        <v>Hold position</v>
      </c>
      <c r="K2019" t="str">
        <f t="shared" si="440"/>
        <v>KBANK</v>
      </c>
      <c r="L2019" t="str">
        <f t="shared" si="441"/>
        <v>SCB</v>
      </c>
      <c r="M2019" s="7">
        <f t="shared" si="429"/>
        <v>0</v>
      </c>
      <c r="N2019" s="7">
        <f t="shared" si="430"/>
        <v>0</v>
      </c>
      <c r="O2019" s="10">
        <f t="shared" si="431"/>
        <v>0</v>
      </c>
      <c r="P2019" s="4">
        <f t="shared" si="442"/>
        <v>43.255715333333228</v>
      </c>
      <c r="Q2019" s="19">
        <f t="shared" si="432"/>
        <v>43.255715333333228</v>
      </c>
      <c r="R2019" s="2">
        <f t="shared" si="433"/>
        <v>187.51170300000001</v>
      </c>
      <c r="S2019" s="2">
        <f t="shared" si="434"/>
        <v>-128.93521100000001</v>
      </c>
      <c r="T2019" s="19">
        <f t="shared" si="435"/>
        <v>101.83220733333323</v>
      </c>
      <c r="U2019" s="19">
        <f t="shared" si="443"/>
        <v>-0.11667739188966642</v>
      </c>
      <c r="V2019">
        <f t="shared" si="436"/>
        <v>2018</v>
      </c>
    </row>
    <row r="2020" spans="1:22" x14ac:dyDescent="0.25">
      <c r="A2020" s="5">
        <v>2018</v>
      </c>
      <c r="B2020" s="1">
        <v>43195</v>
      </c>
      <c r="C2020" s="2">
        <v>184.154709</v>
      </c>
      <c r="D2020" s="2">
        <v>127.093277</v>
      </c>
      <c r="E2020" s="9">
        <f t="shared" si="437"/>
        <v>-23.313464314325785</v>
      </c>
      <c r="F2020" s="2">
        <f t="array" ref="F2020:G2020">LINEST(C1920:C2019,D1920:D2019)</f>
        <v>0.89179755734260258</v>
      </c>
      <c r="G2020" s="2">
        <v>94.126699331059001</v>
      </c>
      <c r="H2020" s="2">
        <f t="shared" si="438"/>
        <v>207.46817331432578</v>
      </c>
      <c r="I2020" s="4">
        <f t="shared" si="439"/>
        <v>-3.4041697678645528</v>
      </c>
      <c r="J2020" t="str">
        <f>_xlfn.IFS(I2020&gt;Backtesting!$H$15,IF(OR(J2019=$J$3,J2019=$J$5),$J$5,$J$3),I2020&lt;-Backtesting!$H$15,IF(OR(J2019=$J$4,J2019=$J$5),$J$5,$J$4),TRUE,IF(OR(J2019=$J$7,J2019=$J$6),$J$7,$J$6))</f>
        <v>Hold position</v>
      </c>
      <c r="K2020" t="str">
        <f t="shared" si="440"/>
        <v>KBANK</v>
      </c>
      <c r="L2020" t="str">
        <f t="shared" si="441"/>
        <v>SCB</v>
      </c>
      <c r="M2020" s="7">
        <f t="shared" si="429"/>
        <v>0</v>
      </c>
      <c r="N2020" s="7">
        <f t="shared" si="430"/>
        <v>0</v>
      </c>
      <c r="O2020" s="10">
        <f t="shared" si="431"/>
        <v>0</v>
      </c>
      <c r="P2020" s="4">
        <f t="shared" si="442"/>
        <v>43.255715333333228</v>
      </c>
      <c r="Q2020" s="19">
        <f t="shared" si="432"/>
        <v>43.255715333333228</v>
      </c>
      <c r="R2020" s="2">
        <f t="shared" si="433"/>
        <v>184.154709</v>
      </c>
      <c r="S2020" s="2">
        <f t="shared" si="434"/>
        <v>-127.093277</v>
      </c>
      <c r="T2020" s="19">
        <f t="shared" si="435"/>
        <v>100.31714733333322</v>
      </c>
      <c r="U2020" s="19">
        <f t="shared" si="443"/>
        <v>-1.4989791791471257E-2</v>
      </c>
      <c r="V2020">
        <f t="shared" si="436"/>
        <v>2018</v>
      </c>
    </row>
    <row r="2021" spans="1:22" x14ac:dyDescent="0.25">
      <c r="A2021" s="5">
        <v>2019</v>
      </c>
      <c r="B2021" s="1">
        <v>43199</v>
      </c>
      <c r="C2021" s="2">
        <v>185.11386100000001</v>
      </c>
      <c r="D2021" s="2">
        <v>128.93521100000001</v>
      </c>
      <c r="E2021" s="9">
        <f t="shared" si="437"/>
        <v>-22.31129313427482</v>
      </c>
      <c r="F2021" s="2">
        <f t="array" ref="F2021:G2021">LINEST(C1921:C2020,D1921:D2020)</f>
        <v>1.0536559167772956</v>
      </c>
      <c r="G2021" s="2">
        <v>71.571806183195775</v>
      </c>
      <c r="H2021" s="2">
        <f t="shared" si="438"/>
        <v>207.42515413427483</v>
      </c>
      <c r="I2021" s="4">
        <f t="shared" si="439"/>
        <v>-3.0922106526886339</v>
      </c>
      <c r="J2021" t="str">
        <f>_xlfn.IFS(I2021&gt;Backtesting!$H$15,IF(OR(J2020=$J$3,J2020=$J$5),$J$5,$J$3),I2021&lt;-Backtesting!$H$15,IF(OR(J2020=$J$4,J2020=$J$5),$J$5,$J$4),TRUE,IF(OR(J2020=$J$7,J2020=$J$6),$J$7,$J$6))</f>
        <v>Hold position</v>
      </c>
      <c r="K2021" t="str">
        <f t="shared" si="440"/>
        <v>KBANK</v>
      </c>
      <c r="L2021" t="str">
        <f t="shared" si="441"/>
        <v>SCB</v>
      </c>
      <c r="M2021" s="7">
        <f t="shared" si="429"/>
        <v>0</v>
      </c>
      <c r="N2021" s="7">
        <f t="shared" si="430"/>
        <v>0</v>
      </c>
      <c r="O2021" s="10">
        <f t="shared" si="431"/>
        <v>0</v>
      </c>
      <c r="P2021" s="4">
        <f t="shared" si="442"/>
        <v>43.255715333333228</v>
      </c>
      <c r="Q2021" s="19">
        <f t="shared" si="432"/>
        <v>43.255715333333228</v>
      </c>
      <c r="R2021" s="2">
        <f t="shared" si="433"/>
        <v>185.11386100000001</v>
      </c>
      <c r="S2021" s="2">
        <f t="shared" si="434"/>
        <v>-128.93521100000001</v>
      </c>
      <c r="T2021" s="19">
        <f t="shared" si="435"/>
        <v>99.434365333333233</v>
      </c>
      <c r="U2021" s="19">
        <f t="shared" si="443"/>
        <v>-8.8388591957855658E-3</v>
      </c>
      <c r="V2021">
        <f t="shared" si="436"/>
        <v>2018</v>
      </c>
    </row>
    <row r="2022" spans="1:22" x14ac:dyDescent="0.25">
      <c r="A2022" s="5">
        <v>2020</v>
      </c>
      <c r="B2022" s="1">
        <v>43200</v>
      </c>
      <c r="C2022" s="2">
        <v>188.95040900000001</v>
      </c>
      <c r="D2022" s="2">
        <v>129.39567600000001</v>
      </c>
      <c r="E2022" s="9">
        <f t="shared" si="437"/>
        <v>-17.762383688144894</v>
      </c>
      <c r="F2022" s="2">
        <f t="array" ref="F2022:G2022">LINEST(C1922:C2021,D1922:D2021)</f>
        <v>1.1742647034416012</v>
      </c>
      <c r="G2022" s="2">
        <v>54.76801758337939</v>
      </c>
      <c r="H2022" s="2">
        <f t="shared" si="438"/>
        <v>206.7127926881449</v>
      </c>
      <c r="I2022" s="4">
        <f t="shared" si="439"/>
        <v>-2.4742862052956585</v>
      </c>
      <c r="J2022" t="str">
        <f>_xlfn.IFS(I2022&gt;Backtesting!$H$15,IF(OR(J2021=$J$3,J2021=$J$5),$J$5,$J$3),I2022&lt;-Backtesting!$H$15,IF(OR(J2021=$J$4,J2021=$J$5),$J$5,$J$4),TRUE,IF(OR(J2021=$J$7,J2021=$J$6),$J$7,$J$6))</f>
        <v>Hold position</v>
      </c>
      <c r="K2022" t="str">
        <f t="shared" si="440"/>
        <v>KBANK</v>
      </c>
      <c r="L2022" t="str">
        <f t="shared" si="441"/>
        <v>SCB</v>
      </c>
      <c r="M2022" s="7">
        <f t="shared" si="429"/>
        <v>0</v>
      </c>
      <c r="N2022" s="7">
        <f t="shared" si="430"/>
        <v>0</v>
      </c>
      <c r="O2022" s="10">
        <f t="shared" si="431"/>
        <v>0</v>
      </c>
      <c r="P2022" s="4">
        <f t="shared" si="442"/>
        <v>43.255715333333228</v>
      </c>
      <c r="Q2022" s="19">
        <f t="shared" si="432"/>
        <v>43.255715333333228</v>
      </c>
      <c r="R2022" s="2">
        <f t="shared" si="433"/>
        <v>188.95040900000001</v>
      </c>
      <c r="S2022" s="2">
        <f t="shared" si="434"/>
        <v>-129.39567600000001</v>
      </c>
      <c r="T2022" s="19">
        <f t="shared" si="435"/>
        <v>102.81044833333323</v>
      </c>
      <c r="U2022" s="19">
        <f t="shared" si="443"/>
        <v>3.3389203728104069E-2</v>
      </c>
      <c r="V2022">
        <f t="shared" si="436"/>
        <v>2018</v>
      </c>
    </row>
    <row r="2023" spans="1:22" x14ac:dyDescent="0.25">
      <c r="A2023" s="5">
        <v>2021</v>
      </c>
      <c r="B2023" s="1">
        <v>43201</v>
      </c>
      <c r="C2023" s="2">
        <v>196.274078</v>
      </c>
      <c r="D2023" s="2">
        <v>130.316666</v>
      </c>
      <c r="E2023" s="9">
        <f t="shared" si="437"/>
        <v>-10.721010326230015</v>
      </c>
      <c r="F2023" s="2">
        <f t="array" ref="F2023:G2023">LINEST(C1923:C2022,D1923:D2022)</f>
        <v>1.2668092978698764</v>
      </c>
      <c r="G2023" s="2">
        <v>41.908724170026829</v>
      </c>
      <c r="H2023" s="2">
        <f t="shared" si="438"/>
        <v>206.99508832623002</v>
      </c>
      <c r="I2023" s="4">
        <f t="shared" si="439"/>
        <v>-1.6988796851094508</v>
      </c>
      <c r="J2023" t="str">
        <f>_xlfn.IFS(I2023&gt;Backtesting!$H$15,IF(OR(J2022=$J$3,J2022=$J$5),$J$5,$J$3),I2023&lt;-Backtesting!$H$15,IF(OR(J2022=$J$4,J2022=$J$5),$J$5,$J$4),TRUE,IF(OR(J2022=$J$7,J2022=$J$6),$J$7,$J$6))</f>
        <v>Close position</v>
      </c>
      <c r="K2023" t="str">
        <f t="shared" si="440"/>
        <v>Null</v>
      </c>
      <c r="L2023" t="str">
        <f t="shared" si="441"/>
        <v>Null</v>
      </c>
      <c r="M2023" s="7">
        <f t="shared" si="429"/>
        <v>196.274078</v>
      </c>
      <c r="N2023" s="7">
        <f t="shared" si="430"/>
        <v>-130.316666</v>
      </c>
      <c r="O2023" s="10">
        <f t="shared" si="431"/>
        <v>65.957412000000005</v>
      </c>
      <c r="P2023" s="4">
        <f t="shared" si="442"/>
        <v>43.255715333333228</v>
      </c>
      <c r="Q2023" s="19">
        <f t="shared" si="432"/>
        <v>109.21312733333323</v>
      </c>
      <c r="R2023" s="2">
        <f t="shared" si="433"/>
        <v>0</v>
      </c>
      <c r="S2023" s="2">
        <f t="shared" si="434"/>
        <v>0</v>
      </c>
      <c r="T2023" s="19">
        <f t="shared" si="435"/>
        <v>109.21312733333323</v>
      </c>
      <c r="U2023" s="19">
        <f t="shared" si="443"/>
        <v>6.0414284420820738E-2</v>
      </c>
      <c r="V2023">
        <f t="shared" si="436"/>
        <v>2018</v>
      </c>
    </row>
    <row r="2024" spans="1:22" x14ac:dyDescent="0.25">
      <c r="A2024" s="5">
        <v>2022</v>
      </c>
      <c r="B2024" s="1">
        <v>43202</v>
      </c>
      <c r="C2024" s="2">
        <v>195.29757699999999</v>
      </c>
      <c r="D2024" s="2">
        <v>129.85617099999999</v>
      </c>
      <c r="E2024" s="9">
        <f t="shared" si="437"/>
        <v>-10.651281388152938</v>
      </c>
      <c r="F2024" s="2">
        <f t="array" ref="F2024:G2024">LINEST(C1924:C2023,D1924:D2023)</f>
        <v>1.3139342929714788</v>
      </c>
      <c r="G2024" s="2">
        <v>35.326382157284485</v>
      </c>
      <c r="H2024" s="2">
        <f t="shared" si="438"/>
        <v>205.94885838815293</v>
      </c>
      <c r="I2024" s="4">
        <f t="shared" si="439"/>
        <v>-1.6513081847712014</v>
      </c>
      <c r="J2024" t="str">
        <f>_xlfn.IFS(I2024&gt;Backtesting!$H$15,IF(OR(J2023=$J$3,J2023=$J$5),$J$5,$J$3),I2024&lt;-Backtesting!$H$15,IF(OR(J2023=$J$4,J2023=$J$5),$J$5,$J$4),TRUE,IF(OR(J2023=$J$7,J2023=$J$6),$J$7,$J$6))</f>
        <v>Do nothing</v>
      </c>
      <c r="K2024" t="str">
        <f t="shared" si="440"/>
        <v>Null</v>
      </c>
      <c r="L2024" t="str">
        <f t="shared" si="441"/>
        <v>Null</v>
      </c>
      <c r="M2024" s="7">
        <f t="shared" si="429"/>
        <v>0</v>
      </c>
      <c r="N2024" s="7">
        <f t="shared" si="430"/>
        <v>0</v>
      </c>
      <c r="O2024" s="10">
        <f t="shared" si="431"/>
        <v>0</v>
      </c>
      <c r="P2024" s="4">
        <f t="shared" si="442"/>
        <v>109.21312733333323</v>
      </c>
      <c r="Q2024" s="19">
        <f t="shared" si="432"/>
        <v>109.21312733333323</v>
      </c>
      <c r="R2024" s="2">
        <f t="shared" si="433"/>
        <v>0</v>
      </c>
      <c r="S2024" s="2">
        <f t="shared" si="434"/>
        <v>0</v>
      </c>
      <c r="T2024" s="19">
        <f t="shared" si="435"/>
        <v>109.21312733333323</v>
      </c>
      <c r="U2024" s="19">
        <f t="shared" si="443"/>
        <v>0</v>
      </c>
      <c r="V2024">
        <f t="shared" si="436"/>
        <v>2018</v>
      </c>
    </row>
    <row r="2025" spans="1:22" x14ac:dyDescent="0.25">
      <c r="A2025" s="5">
        <v>2023</v>
      </c>
      <c r="B2025" s="1">
        <v>43207</v>
      </c>
      <c r="C2025" s="2">
        <v>194.809326</v>
      </c>
      <c r="D2025" s="2">
        <v>129.38223300000001</v>
      </c>
      <c r="E2025" s="9">
        <f t="shared" si="437"/>
        <v>-10.067371965912884</v>
      </c>
      <c r="F2025" s="2">
        <f t="array" ref="F2025:G2025">LINEST(C1925:C2024,D1925:D2024)</f>
        <v>1.3574582402206388</v>
      </c>
      <c r="G2025" s="2">
        <v>29.245719641916196</v>
      </c>
      <c r="H2025" s="2">
        <f t="shared" si="438"/>
        <v>204.87669796591288</v>
      </c>
      <c r="I2025" s="4">
        <f t="shared" si="439"/>
        <v>-1.555730720191862</v>
      </c>
      <c r="J2025" t="str">
        <f>_xlfn.IFS(I2025&gt;Backtesting!$H$15,IF(OR(J2024=$J$3,J2024=$J$5),$J$5,$J$3),I2025&lt;-Backtesting!$H$15,IF(OR(J2024=$J$4,J2024=$J$5),$J$5,$J$4),TRUE,IF(OR(J2024=$J$7,J2024=$J$6),$J$7,$J$6))</f>
        <v>Do nothing</v>
      </c>
      <c r="K2025" t="str">
        <f t="shared" si="440"/>
        <v>Null</v>
      </c>
      <c r="L2025" t="str">
        <f t="shared" si="441"/>
        <v>Null</v>
      </c>
      <c r="M2025" s="7">
        <f t="shared" si="429"/>
        <v>0</v>
      </c>
      <c r="N2025" s="7">
        <f t="shared" si="430"/>
        <v>0</v>
      </c>
      <c r="O2025" s="10">
        <f t="shared" si="431"/>
        <v>0</v>
      </c>
      <c r="P2025" s="4">
        <f t="shared" si="442"/>
        <v>109.21312733333323</v>
      </c>
      <c r="Q2025" s="19">
        <f t="shared" si="432"/>
        <v>109.21312733333323</v>
      </c>
      <c r="R2025" s="2">
        <f t="shared" si="433"/>
        <v>0</v>
      </c>
      <c r="S2025" s="2">
        <f t="shared" si="434"/>
        <v>0</v>
      </c>
      <c r="T2025" s="19">
        <f t="shared" si="435"/>
        <v>109.21312733333323</v>
      </c>
      <c r="U2025" s="19">
        <f t="shared" si="443"/>
        <v>0</v>
      </c>
      <c r="V2025">
        <f t="shared" si="436"/>
        <v>2018</v>
      </c>
    </row>
    <row r="2026" spans="1:22" x14ac:dyDescent="0.25">
      <c r="A2026" s="5">
        <v>2024</v>
      </c>
      <c r="B2026" s="1">
        <v>43208</v>
      </c>
      <c r="C2026" s="2">
        <v>197.25056499999999</v>
      </c>
      <c r="D2026" s="2">
        <v>130.80401599999999</v>
      </c>
      <c r="E2026" s="9">
        <f t="shared" si="437"/>
        <v>-9.1700414245718207</v>
      </c>
      <c r="F2026" s="2">
        <f t="array" ref="F2026:G2026">LINEST(C1926:C2025,D1926:D2025)</f>
        <v>1.4004029476965296</v>
      </c>
      <c r="G2026" s="2">
        <v>23.242276847627807</v>
      </c>
      <c r="H2026" s="2">
        <f t="shared" si="438"/>
        <v>206.42060642457182</v>
      </c>
      <c r="I2026" s="4">
        <f t="shared" si="439"/>
        <v>-1.4355562662917511</v>
      </c>
      <c r="J2026" t="str">
        <f>_xlfn.IFS(I2026&gt;Backtesting!$H$15,IF(OR(J2025=$J$3,J2025=$J$5),$J$5,$J$3),I2026&lt;-Backtesting!$H$15,IF(OR(J2025=$J$4,J2025=$J$5),$J$5,$J$4),TRUE,IF(OR(J2025=$J$7,J2025=$J$6),$J$7,$J$6))</f>
        <v>Do nothing</v>
      </c>
      <c r="K2026" t="str">
        <f t="shared" si="440"/>
        <v>Null</v>
      </c>
      <c r="L2026" t="str">
        <f t="shared" si="441"/>
        <v>Null</v>
      </c>
      <c r="M2026" s="7">
        <f t="shared" si="429"/>
        <v>0</v>
      </c>
      <c r="N2026" s="7">
        <f t="shared" si="430"/>
        <v>0</v>
      </c>
      <c r="O2026" s="10">
        <f t="shared" si="431"/>
        <v>0</v>
      </c>
      <c r="P2026" s="4">
        <f t="shared" si="442"/>
        <v>109.21312733333323</v>
      </c>
      <c r="Q2026" s="19">
        <f t="shared" si="432"/>
        <v>109.21312733333323</v>
      </c>
      <c r="R2026" s="2">
        <f t="shared" si="433"/>
        <v>0</v>
      </c>
      <c r="S2026" s="2">
        <f t="shared" si="434"/>
        <v>0</v>
      </c>
      <c r="T2026" s="19">
        <f t="shared" si="435"/>
        <v>109.21312733333323</v>
      </c>
      <c r="U2026" s="19">
        <f t="shared" si="443"/>
        <v>0</v>
      </c>
      <c r="V2026">
        <f t="shared" si="436"/>
        <v>2018</v>
      </c>
    </row>
    <row r="2027" spans="1:22" x14ac:dyDescent="0.25">
      <c r="A2027" s="5">
        <v>2025</v>
      </c>
      <c r="B2027" s="1">
        <v>43209</v>
      </c>
      <c r="C2027" s="2">
        <v>192.85635400000001</v>
      </c>
      <c r="D2027" s="2">
        <v>130.33010899999999</v>
      </c>
      <c r="E2027" s="9">
        <f t="shared" si="437"/>
        <v>-12.572006063073076</v>
      </c>
      <c r="F2027" s="2">
        <f t="array" ref="F2027:G2027">LINEST(C1927:C2026,D1927:D2026)</f>
        <v>1.4329717687088748</v>
      </c>
      <c r="G2027" s="2">
        <v>18.668993253322668</v>
      </c>
      <c r="H2027" s="2">
        <f t="shared" si="438"/>
        <v>205.42836006307309</v>
      </c>
      <c r="I2027" s="4">
        <f t="shared" si="439"/>
        <v>-1.7240384520618799</v>
      </c>
      <c r="J2027" t="str">
        <f>_xlfn.IFS(I2027&gt;Backtesting!$H$15,IF(OR(J2026=$J$3,J2026=$J$5),$J$5,$J$3),I2027&lt;-Backtesting!$H$15,IF(OR(J2026=$J$4,J2026=$J$5),$J$5,$J$4),TRUE,IF(OR(J2026=$J$7,J2026=$J$6),$J$7,$J$6))</f>
        <v>Do nothing</v>
      </c>
      <c r="K2027" t="str">
        <f t="shared" si="440"/>
        <v>Null</v>
      </c>
      <c r="L2027" t="str">
        <f t="shared" si="441"/>
        <v>Null</v>
      </c>
      <c r="M2027" s="7">
        <f t="shared" si="429"/>
        <v>0</v>
      </c>
      <c r="N2027" s="7">
        <f t="shared" si="430"/>
        <v>0</v>
      </c>
      <c r="O2027" s="10">
        <f t="shared" si="431"/>
        <v>0</v>
      </c>
      <c r="P2027" s="4">
        <f t="shared" si="442"/>
        <v>109.21312733333323</v>
      </c>
      <c r="Q2027" s="19">
        <f t="shared" si="432"/>
        <v>109.21312733333323</v>
      </c>
      <c r="R2027" s="2">
        <f t="shared" si="433"/>
        <v>0</v>
      </c>
      <c r="S2027" s="2">
        <f t="shared" si="434"/>
        <v>0</v>
      </c>
      <c r="T2027" s="19">
        <f t="shared" si="435"/>
        <v>109.21312733333323</v>
      </c>
      <c r="U2027" s="19">
        <f t="shared" si="443"/>
        <v>0</v>
      </c>
      <c r="V2027">
        <f t="shared" si="436"/>
        <v>2018</v>
      </c>
    </row>
    <row r="2028" spans="1:22" x14ac:dyDescent="0.25">
      <c r="A2028" s="5">
        <v>2026</v>
      </c>
      <c r="B2028" s="1">
        <v>43210</v>
      </c>
      <c r="C2028" s="2">
        <v>192.85635400000001</v>
      </c>
      <c r="D2028" s="2">
        <v>131.27795399999999</v>
      </c>
      <c r="E2028" s="9">
        <f t="shared" si="437"/>
        <v>-13.53185090912848</v>
      </c>
      <c r="F2028" s="2">
        <f t="array" ref="F2028:G2028">LINEST(C1928:C2027,D1928:D2027)</f>
        <v>1.4797058844506779</v>
      </c>
      <c r="G2028" s="2">
        <v>12.135443876683098</v>
      </c>
      <c r="H2028" s="2">
        <f t="shared" si="438"/>
        <v>206.38820490912849</v>
      </c>
      <c r="I2028" s="4">
        <f t="shared" si="439"/>
        <v>-1.7701327309761044</v>
      </c>
      <c r="J2028" t="str">
        <f>_xlfn.IFS(I2028&gt;Backtesting!$H$15,IF(OR(J2027=$J$3,J2027=$J$5),$J$5,$J$3),I2028&lt;-Backtesting!$H$15,IF(OR(J2027=$J$4,J2027=$J$5),$J$5,$J$4),TRUE,IF(OR(J2027=$J$7,J2027=$J$6),$J$7,$J$6))</f>
        <v>Do nothing</v>
      </c>
      <c r="K2028" t="str">
        <f t="shared" si="440"/>
        <v>Null</v>
      </c>
      <c r="L2028" t="str">
        <f t="shared" si="441"/>
        <v>Null</v>
      </c>
      <c r="M2028" s="7">
        <f t="shared" si="429"/>
        <v>0</v>
      </c>
      <c r="N2028" s="7">
        <f t="shared" si="430"/>
        <v>0</v>
      </c>
      <c r="O2028" s="10">
        <f t="shared" si="431"/>
        <v>0</v>
      </c>
      <c r="P2028" s="4">
        <f t="shared" si="442"/>
        <v>109.21312733333323</v>
      </c>
      <c r="Q2028" s="19">
        <f t="shared" si="432"/>
        <v>109.21312733333323</v>
      </c>
      <c r="R2028" s="2">
        <f t="shared" si="433"/>
        <v>0</v>
      </c>
      <c r="S2028" s="2">
        <f t="shared" si="434"/>
        <v>0</v>
      </c>
      <c r="T2028" s="19">
        <f t="shared" si="435"/>
        <v>109.21312733333323</v>
      </c>
      <c r="U2028" s="19">
        <f t="shared" si="443"/>
        <v>0</v>
      </c>
      <c r="V2028">
        <f t="shared" si="436"/>
        <v>2018</v>
      </c>
    </row>
    <row r="2029" spans="1:22" x14ac:dyDescent="0.25">
      <c r="A2029" s="5">
        <v>2027</v>
      </c>
      <c r="B2029" s="1">
        <v>43213</v>
      </c>
      <c r="C2029" s="2">
        <v>191.87986799999999</v>
      </c>
      <c r="D2029" s="2">
        <v>128.90831</v>
      </c>
      <c r="E2029" s="9">
        <f t="shared" si="437"/>
        <v>-10.515149444829149</v>
      </c>
      <c r="F2029" s="2">
        <f t="array" ref="F2029:G2029">LINEST(C1929:C2028,D1929:D2028)</f>
        <v>1.521452507581756</v>
      </c>
      <c r="G2029" s="2">
        <v>6.2671459472027777</v>
      </c>
      <c r="H2029" s="2">
        <f t="shared" si="438"/>
        <v>202.39501744482914</v>
      </c>
      <c r="I2029" s="4">
        <f t="shared" si="439"/>
        <v>-1.4477809881429935</v>
      </c>
      <c r="J2029" t="str">
        <f>_xlfn.IFS(I2029&gt;Backtesting!$H$15,IF(OR(J2028=$J$3,J2028=$J$5),$J$5,$J$3),I2029&lt;-Backtesting!$H$15,IF(OR(J2028=$J$4,J2028=$J$5),$J$5,$J$4),TRUE,IF(OR(J2028=$J$7,J2028=$J$6),$J$7,$J$6))</f>
        <v>Do nothing</v>
      </c>
      <c r="K2029" t="str">
        <f t="shared" si="440"/>
        <v>Null</v>
      </c>
      <c r="L2029" t="str">
        <f t="shared" si="441"/>
        <v>Null</v>
      </c>
      <c r="M2029" s="7">
        <f t="shared" si="429"/>
        <v>0</v>
      </c>
      <c r="N2029" s="7">
        <f t="shared" si="430"/>
        <v>0</v>
      </c>
      <c r="O2029" s="10">
        <f t="shared" si="431"/>
        <v>0</v>
      </c>
      <c r="P2029" s="4">
        <f t="shared" si="442"/>
        <v>109.21312733333323</v>
      </c>
      <c r="Q2029" s="19">
        <f t="shared" si="432"/>
        <v>109.21312733333323</v>
      </c>
      <c r="R2029" s="2">
        <f t="shared" si="433"/>
        <v>0</v>
      </c>
      <c r="S2029" s="2">
        <f t="shared" si="434"/>
        <v>0</v>
      </c>
      <c r="T2029" s="19">
        <f t="shared" si="435"/>
        <v>109.21312733333323</v>
      </c>
      <c r="U2029" s="19">
        <f t="shared" si="443"/>
        <v>0</v>
      </c>
      <c r="V2029">
        <f t="shared" si="436"/>
        <v>2018</v>
      </c>
    </row>
    <row r="2030" spans="1:22" x14ac:dyDescent="0.25">
      <c r="A2030" s="5">
        <v>2028</v>
      </c>
      <c r="B2030" s="1">
        <v>43214</v>
      </c>
      <c r="C2030" s="2">
        <v>189.926895</v>
      </c>
      <c r="D2030" s="2">
        <v>126.064758</v>
      </c>
      <c r="E2030" s="9">
        <f t="shared" si="437"/>
        <v>-7.5564692723384894</v>
      </c>
      <c r="F2030" s="2">
        <f t="array" ref="F2030:G2030">LINEST(C1930:C2029,D1930:D2029)</f>
        <v>1.5646667497513063</v>
      </c>
      <c r="G2030" s="2">
        <v>0.23402911429352002</v>
      </c>
      <c r="H2030" s="2">
        <f t="shared" si="438"/>
        <v>197.48336427233849</v>
      </c>
      <c r="I2030" s="4">
        <f t="shared" si="439"/>
        <v>-1.1453787404494411</v>
      </c>
      <c r="J2030" t="str">
        <f>_xlfn.IFS(I2030&gt;Backtesting!$H$15,IF(OR(J2029=$J$3,J2029=$J$5),$J$5,$J$3),I2030&lt;-Backtesting!$H$15,IF(OR(J2029=$J$4,J2029=$J$5),$J$5,$J$4),TRUE,IF(OR(J2029=$J$7,J2029=$J$6),$J$7,$J$6))</f>
        <v>Do nothing</v>
      </c>
      <c r="K2030" t="str">
        <f t="shared" si="440"/>
        <v>Null</v>
      </c>
      <c r="L2030" t="str">
        <f t="shared" si="441"/>
        <v>Null</v>
      </c>
      <c r="M2030" s="7">
        <f t="shared" si="429"/>
        <v>0</v>
      </c>
      <c r="N2030" s="7">
        <f t="shared" si="430"/>
        <v>0</v>
      </c>
      <c r="O2030" s="10">
        <f t="shared" si="431"/>
        <v>0</v>
      </c>
      <c r="P2030" s="4">
        <f t="shared" si="442"/>
        <v>109.21312733333323</v>
      </c>
      <c r="Q2030" s="19">
        <f t="shared" si="432"/>
        <v>109.21312733333323</v>
      </c>
      <c r="R2030" s="2">
        <f t="shared" si="433"/>
        <v>0</v>
      </c>
      <c r="S2030" s="2">
        <f t="shared" si="434"/>
        <v>0</v>
      </c>
      <c r="T2030" s="19">
        <f t="shared" si="435"/>
        <v>109.21312733333323</v>
      </c>
      <c r="U2030" s="19">
        <f t="shared" si="443"/>
        <v>0</v>
      </c>
      <c r="V2030">
        <f t="shared" si="436"/>
        <v>2018</v>
      </c>
    </row>
    <row r="2031" spans="1:22" x14ac:dyDescent="0.25">
      <c r="A2031" s="5">
        <v>2029</v>
      </c>
      <c r="B2031" s="1">
        <v>43215</v>
      </c>
      <c r="C2031" s="2">
        <v>185.53268399999999</v>
      </c>
      <c r="D2031" s="2">
        <v>123.695114</v>
      </c>
      <c r="E2031" s="9">
        <f t="shared" si="437"/>
        <v>-7.6591963663908018</v>
      </c>
      <c r="F2031" s="2">
        <f t="array" ref="F2031:G2031">LINEST(C1931:C2030,D1931:D2030)</f>
        <v>1.6029605179224338</v>
      </c>
      <c r="G2031" s="2">
        <v>-5.0865036355237123</v>
      </c>
      <c r="H2031" s="2">
        <f t="shared" si="438"/>
        <v>193.19188036639079</v>
      </c>
      <c r="I2031" s="4">
        <f t="shared" si="439"/>
        <v>-1.1318752429115468</v>
      </c>
      <c r="J2031" t="str">
        <f>_xlfn.IFS(I2031&gt;Backtesting!$H$15,IF(OR(J2030=$J$3,J2030=$J$5),$J$5,$J$3),I2031&lt;-Backtesting!$H$15,IF(OR(J2030=$J$4,J2030=$J$5),$J$5,$J$4),TRUE,IF(OR(J2030=$J$7,J2030=$J$6),$J$7,$J$6))</f>
        <v>Do nothing</v>
      </c>
      <c r="K2031" t="str">
        <f t="shared" si="440"/>
        <v>Null</v>
      </c>
      <c r="L2031" t="str">
        <f t="shared" si="441"/>
        <v>Null</v>
      </c>
      <c r="M2031" s="7">
        <f t="shared" si="429"/>
        <v>0</v>
      </c>
      <c r="N2031" s="7">
        <f t="shared" si="430"/>
        <v>0</v>
      </c>
      <c r="O2031" s="10">
        <f t="shared" si="431"/>
        <v>0</v>
      </c>
      <c r="P2031" s="4">
        <f t="shared" si="442"/>
        <v>109.21312733333323</v>
      </c>
      <c r="Q2031" s="19">
        <f t="shared" si="432"/>
        <v>109.21312733333323</v>
      </c>
      <c r="R2031" s="2">
        <f t="shared" si="433"/>
        <v>0</v>
      </c>
      <c r="S2031" s="2">
        <f t="shared" si="434"/>
        <v>0</v>
      </c>
      <c r="T2031" s="19">
        <f t="shared" si="435"/>
        <v>109.21312733333323</v>
      </c>
      <c r="U2031" s="19">
        <f t="shared" si="443"/>
        <v>0</v>
      </c>
      <c r="V2031">
        <f t="shared" si="436"/>
        <v>2018</v>
      </c>
    </row>
    <row r="2032" spans="1:22" x14ac:dyDescent="0.25">
      <c r="A2032" s="5">
        <v>2030</v>
      </c>
      <c r="B2032" s="1">
        <v>43216</v>
      </c>
      <c r="C2032" s="2">
        <v>188.95040900000001</v>
      </c>
      <c r="D2032" s="2">
        <v>124.642967</v>
      </c>
      <c r="E2032" s="9">
        <f t="shared" si="437"/>
        <v>-5.1594520349052573</v>
      </c>
      <c r="F2032" s="2">
        <f t="array" ref="F2032:G2032">LINEST(C1932:C2031,D1932:D2031)</f>
        <v>1.6453810355092282</v>
      </c>
      <c r="G2032" s="2">
        <v>-10.975313076497287</v>
      </c>
      <c r="H2032" s="2">
        <f t="shared" si="438"/>
        <v>194.10986103490526</v>
      </c>
      <c r="I2032" s="4">
        <f t="shared" si="439"/>
        <v>-0.8807353698852306</v>
      </c>
      <c r="J2032" t="str">
        <f>_xlfn.IFS(I2032&gt;Backtesting!$H$15,IF(OR(J2031=$J$3,J2031=$J$5),$J$5,$J$3),I2032&lt;-Backtesting!$H$15,IF(OR(J2031=$J$4,J2031=$J$5),$J$5,$J$4),TRUE,IF(OR(J2031=$J$7,J2031=$J$6),$J$7,$J$6))</f>
        <v>Do nothing</v>
      </c>
      <c r="K2032" t="str">
        <f t="shared" si="440"/>
        <v>Null</v>
      </c>
      <c r="L2032" t="str">
        <f t="shared" si="441"/>
        <v>Null</v>
      </c>
      <c r="M2032" s="7">
        <f t="shared" si="429"/>
        <v>0</v>
      </c>
      <c r="N2032" s="7">
        <f t="shared" si="430"/>
        <v>0</v>
      </c>
      <c r="O2032" s="10">
        <f t="shared" si="431"/>
        <v>0</v>
      </c>
      <c r="P2032" s="4">
        <f t="shared" si="442"/>
        <v>109.21312733333323</v>
      </c>
      <c r="Q2032" s="19">
        <f t="shared" si="432"/>
        <v>109.21312733333323</v>
      </c>
      <c r="R2032" s="2">
        <f t="shared" si="433"/>
        <v>0</v>
      </c>
      <c r="S2032" s="2">
        <f t="shared" si="434"/>
        <v>0</v>
      </c>
      <c r="T2032" s="19">
        <f t="shared" si="435"/>
        <v>109.21312733333323</v>
      </c>
      <c r="U2032" s="19">
        <f t="shared" si="443"/>
        <v>0</v>
      </c>
      <c r="V2032">
        <f t="shared" si="436"/>
        <v>2018</v>
      </c>
    </row>
    <row r="2033" spans="1:22" x14ac:dyDescent="0.25">
      <c r="A2033" s="5">
        <v>2031</v>
      </c>
      <c r="B2033" s="1">
        <v>43217</v>
      </c>
      <c r="C2033" s="2">
        <v>190.41514599999999</v>
      </c>
      <c r="D2033" s="2">
        <v>126.064758</v>
      </c>
      <c r="E2033" s="9">
        <f t="shared" si="437"/>
        <v>-5.7143312131283892</v>
      </c>
      <c r="F2033" s="2">
        <f t="array" ref="F2033:G2033">LINEST(C1933:C2032,D1933:D2032)</f>
        <v>1.670001409157406</v>
      </c>
      <c r="G2033" s="2">
        <v>-14.398846291958989</v>
      </c>
      <c r="H2033" s="2">
        <f t="shared" si="438"/>
        <v>196.12947721312838</v>
      </c>
      <c r="I2033" s="4">
        <f t="shared" si="439"/>
        <v>-0.91385761081424821</v>
      </c>
      <c r="J2033" t="str">
        <f>_xlfn.IFS(I2033&gt;Backtesting!$H$15,IF(OR(J2032=$J$3,J2032=$J$5),$J$5,$J$3),I2033&lt;-Backtesting!$H$15,IF(OR(J2032=$J$4,J2032=$J$5),$J$5,$J$4),TRUE,IF(OR(J2032=$J$7,J2032=$J$6),$J$7,$J$6))</f>
        <v>Do nothing</v>
      </c>
      <c r="K2033" t="str">
        <f t="shared" si="440"/>
        <v>Null</v>
      </c>
      <c r="L2033" t="str">
        <f t="shared" si="441"/>
        <v>Null</v>
      </c>
      <c r="M2033" s="7">
        <f t="shared" si="429"/>
        <v>0</v>
      </c>
      <c r="N2033" s="7">
        <f t="shared" si="430"/>
        <v>0</v>
      </c>
      <c r="O2033" s="10">
        <f t="shared" si="431"/>
        <v>0</v>
      </c>
      <c r="P2033" s="4">
        <f t="shared" si="442"/>
        <v>109.21312733333323</v>
      </c>
      <c r="Q2033" s="19">
        <f t="shared" si="432"/>
        <v>109.21312733333323</v>
      </c>
      <c r="R2033" s="2">
        <f t="shared" si="433"/>
        <v>0</v>
      </c>
      <c r="S2033" s="2">
        <f t="shared" si="434"/>
        <v>0</v>
      </c>
      <c r="T2033" s="19">
        <f t="shared" si="435"/>
        <v>109.21312733333323</v>
      </c>
      <c r="U2033" s="19">
        <f t="shared" si="443"/>
        <v>0</v>
      </c>
      <c r="V2033">
        <f t="shared" si="436"/>
        <v>2018</v>
      </c>
    </row>
    <row r="2034" spans="1:22" x14ac:dyDescent="0.25">
      <c r="A2034" s="5">
        <v>2032</v>
      </c>
      <c r="B2034" s="1">
        <v>43220</v>
      </c>
      <c r="C2034" s="2">
        <v>190.903381</v>
      </c>
      <c r="D2034" s="2">
        <v>124.169037</v>
      </c>
      <c r="E2034" s="9">
        <f t="shared" si="437"/>
        <v>-1.6808102660053237</v>
      </c>
      <c r="F2034" s="2">
        <f t="array" ref="F2034:G2034">LINEST(C1934:C2033,D1934:D2033)</f>
        <v>1.6939763378224049</v>
      </c>
      <c r="G2034" s="2">
        <v>-17.755219302189374</v>
      </c>
      <c r="H2034" s="2">
        <f t="shared" si="438"/>
        <v>192.58419126600532</v>
      </c>
      <c r="I2034" s="4">
        <f t="shared" si="439"/>
        <v>-0.52559806286461863</v>
      </c>
      <c r="J2034" t="str">
        <f>_xlfn.IFS(I2034&gt;Backtesting!$H$15,IF(OR(J2033=$J$3,J2033=$J$5),$J$5,$J$3),I2034&lt;-Backtesting!$H$15,IF(OR(J2033=$J$4,J2033=$J$5),$J$5,$J$4),TRUE,IF(OR(J2033=$J$7,J2033=$J$6),$J$7,$J$6))</f>
        <v>Do nothing</v>
      </c>
      <c r="K2034" t="str">
        <f t="shared" si="440"/>
        <v>Null</v>
      </c>
      <c r="L2034" t="str">
        <f t="shared" si="441"/>
        <v>Null</v>
      </c>
      <c r="M2034" s="7">
        <f t="shared" si="429"/>
        <v>0</v>
      </c>
      <c r="N2034" s="7">
        <f t="shared" si="430"/>
        <v>0</v>
      </c>
      <c r="O2034" s="10">
        <f t="shared" si="431"/>
        <v>0</v>
      </c>
      <c r="P2034" s="4">
        <f t="shared" si="442"/>
        <v>109.21312733333323</v>
      </c>
      <c r="Q2034" s="19">
        <f t="shared" si="432"/>
        <v>109.21312733333323</v>
      </c>
      <c r="R2034" s="2">
        <f t="shared" si="433"/>
        <v>0</v>
      </c>
      <c r="S2034" s="2">
        <f t="shared" si="434"/>
        <v>0</v>
      </c>
      <c r="T2034" s="19">
        <f t="shared" si="435"/>
        <v>109.21312733333323</v>
      </c>
      <c r="U2034" s="19">
        <f t="shared" si="443"/>
        <v>0</v>
      </c>
      <c r="V2034">
        <f t="shared" si="436"/>
        <v>2018</v>
      </c>
    </row>
    <row r="2035" spans="1:22" x14ac:dyDescent="0.25">
      <c r="A2035" s="5">
        <v>2033</v>
      </c>
      <c r="B2035" s="1">
        <v>43222</v>
      </c>
      <c r="C2035" s="2">
        <v>190.903381</v>
      </c>
      <c r="D2035" s="2">
        <v>126.538681</v>
      </c>
      <c r="E2035" s="9">
        <f t="shared" si="437"/>
        <v>-5.5696725797104421</v>
      </c>
      <c r="F2035" s="2">
        <f t="array" ref="F2035:G2035">LINEST(C1935:C2034,D1935:D2034)</f>
        <v>1.7003876024176965</v>
      </c>
      <c r="G2035" s="2">
        <v>-18.691750818977283</v>
      </c>
      <c r="H2035" s="2">
        <f t="shared" si="438"/>
        <v>196.47305357971044</v>
      </c>
      <c r="I2035" s="4">
        <f t="shared" si="439"/>
        <v>-0.87111444037534003</v>
      </c>
      <c r="J2035" t="str">
        <f>_xlfn.IFS(I2035&gt;Backtesting!$H$15,IF(OR(J2034=$J$3,J2034=$J$5),$J$5,$J$3),I2035&lt;-Backtesting!$H$15,IF(OR(J2034=$J$4,J2034=$J$5),$J$5,$J$4),TRUE,IF(OR(J2034=$J$7,J2034=$J$6),$J$7,$J$6))</f>
        <v>Do nothing</v>
      </c>
      <c r="K2035" t="str">
        <f t="shared" si="440"/>
        <v>Null</v>
      </c>
      <c r="L2035" t="str">
        <f t="shared" si="441"/>
        <v>Null</v>
      </c>
      <c r="M2035" s="7">
        <f t="shared" si="429"/>
        <v>0</v>
      </c>
      <c r="N2035" s="7">
        <f t="shared" si="430"/>
        <v>0</v>
      </c>
      <c r="O2035" s="10">
        <f t="shared" si="431"/>
        <v>0</v>
      </c>
      <c r="P2035" s="4">
        <f t="shared" si="442"/>
        <v>109.21312733333323</v>
      </c>
      <c r="Q2035" s="19">
        <f t="shared" si="432"/>
        <v>109.21312733333323</v>
      </c>
      <c r="R2035" s="2">
        <f t="shared" si="433"/>
        <v>0</v>
      </c>
      <c r="S2035" s="2">
        <f t="shared" si="434"/>
        <v>0</v>
      </c>
      <c r="T2035" s="19">
        <f t="shared" si="435"/>
        <v>109.21312733333323</v>
      </c>
      <c r="U2035" s="19">
        <f t="shared" si="443"/>
        <v>0</v>
      </c>
      <c r="V2035">
        <f t="shared" si="436"/>
        <v>2018</v>
      </c>
    </row>
    <row r="2036" spans="1:22" x14ac:dyDescent="0.25">
      <c r="A2036" s="5">
        <v>2034</v>
      </c>
      <c r="B2036" s="1">
        <v>43223</v>
      </c>
      <c r="C2036" s="2">
        <v>186.50917100000001</v>
      </c>
      <c r="D2036" s="2">
        <v>123.695114</v>
      </c>
      <c r="E2036" s="9">
        <f t="shared" si="437"/>
        <v>-4.8061604734577656</v>
      </c>
      <c r="F2036" s="2">
        <f t="array" ref="F2036:G2036">LINEST(C1936:C2035,D1936:D2035)</f>
        <v>1.7225467485381509</v>
      </c>
      <c r="G2036" s="2">
        <v>-21.75528495729813</v>
      </c>
      <c r="H2036" s="2">
        <f t="shared" si="438"/>
        <v>191.31533147345777</v>
      </c>
      <c r="I2036" s="4">
        <f t="shared" si="439"/>
        <v>-0.78252456286938832</v>
      </c>
      <c r="J2036" t="str">
        <f>_xlfn.IFS(I2036&gt;Backtesting!$H$15,IF(OR(J2035=$J$3,J2035=$J$5),$J$5,$J$3),I2036&lt;-Backtesting!$H$15,IF(OR(J2035=$J$4,J2035=$J$5),$J$5,$J$4),TRUE,IF(OR(J2035=$J$7,J2035=$J$6),$J$7,$J$6))</f>
        <v>Do nothing</v>
      </c>
      <c r="K2036" t="str">
        <f t="shared" si="440"/>
        <v>Null</v>
      </c>
      <c r="L2036" t="str">
        <f t="shared" si="441"/>
        <v>Null</v>
      </c>
      <c r="M2036" s="7">
        <f t="shared" ref="M2036:M2099" si="444">_xlfn.IFS(L2035="Null",_xlfn.IFS(L2036="KBANK",C2036,L2036="SCB",D2036,TRUE,0),AND(L2035="KBANK",L2036="Null"),D2036,AND(L2035="SCB",L2036="Null"),C2036,TRUE,0)</f>
        <v>0</v>
      </c>
      <c r="N2036" s="7">
        <f t="shared" ref="N2036:N2099" si="445">_xlfn.IFS(K2035="Null",_xlfn.IFS(K2036="KBANK",-C2036,K2036="SCB",-D2036,TRUE,0),AND(K2035="KBANK",K2036="Null"),-D2036,AND(K2035="SCB",K2036="Null"),-C2036,TRUE,0)</f>
        <v>0</v>
      </c>
      <c r="O2036" s="10">
        <f t="shared" ref="O2036:O2099" si="446">SUM(M2036:N2036)</f>
        <v>0</v>
      </c>
      <c r="P2036" s="4">
        <f t="shared" si="442"/>
        <v>109.21312733333323</v>
      </c>
      <c r="Q2036" s="19">
        <f t="shared" si="432"/>
        <v>109.21312733333323</v>
      </c>
      <c r="R2036" s="2">
        <f t="shared" si="433"/>
        <v>0</v>
      </c>
      <c r="S2036" s="2">
        <f t="shared" si="434"/>
        <v>0</v>
      </c>
      <c r="T2036" s="19">
        <f t="shared" si="435"/>
        <v>109.21312733333323</v>
      </c>
      <c r="U2036" s="19">
        <f t="shared" si="443"/>
        <v>0</v>
      </c>
      <c r="V2036">
        <f t="shared" si="436"/>
        <v>2018</v>
      </c>
    </row>
    <row r="2037" spans="1:22" x14ac:dyDescent="0.25">
      <c r="A2037" s="5">
        <v>2035</v>
      </c>
      <c r="B2037" s="1">
        <v>43224</v>
      </c>
      <c r="C2037" s="2">
        <v>184.55619799999999</v>
      </c>
      <c r="D2037" s="2">
        <v>124.169037</v>
      </c>
      <c r="E2037" s="9">
        <f t="shared" si="437"/>
        <v>-7.2093148080573997</v>
      </c>
      <c r="F2037" s="2">
        <f t="array" ref="F2037:G2037">LINEST(C1937:C2036,D1937:D2036)</f>
        <v>1.7543563906431778</v>
      </c>
      <c r="G2037" s="2">
        <v>-26.071230772901799</v>
      </c>
      <c r="H2037" s="2">
        <f t="shared" si="438"/>
        <v>191.76551280805739</v>
      </c>
      <c r="I2037" s="4">
        <f t="shared" si="439"/>
        <v>-0.99083882678569024</v>
      </c>
      <c r="J2037" t="str">
        <f>_xlfn.IFS(I2037&gt;Backtesting!$H$15,IF(OR(J2036=$J$3,J2036=$J$5),$J$5,$J$3),I2037&lt;-Backtesting!$H$15,IF(OR(J2036=$J$4,J2036=$J$5),$J$5,$J$4),TRUE,IF(OR(J2036=$J$7,J2036=$J$6),$J$7,$J$6))</f>
        <v>Do nothing</v>
      </c>
      <c r="K2037" t="str">
        <f t="shared" si="440"/>
        <v>Null</v>
      </c>
      <c r="L2037" t="str">
        <f t="shared" si="441"/>
        <v>Null</v>
      </c>
      <c r="M2037" s="7">
        <f t="shared" si="444"/>
        <v>0</v>
      </c>
      <c r="N2037" s="7">
        <f t="shared" si="445"/>
        <v>0</v>
      </c>
      <c r="O2037" s="10">
        <f t="shared" si="446"/>
        <v>0</v>
      </c>
      <c r="P2037" s="4">
        <f t="shared" si="442"/>
        <v>109.21312733333323</v>
      </c>
      <c r="Q2037" s="19">
        <f t="shared" si="432"/>
        <v>109.21312733333323</v>
      </c>
      <c r="R2037" s="2">
        <f t="shared" si="433"/>
        <v>0</v>
      </c>
      <c r="S2037" s="2">
        <f t="shared" si="434"/>
        <v>0</v>
      </c>
      <c r="T2037" s="19">
        <f t="shared" si="435"/>
        <v>109.21312733333323</v>
      </c>
      <c r="U2037" s="19">
        <f t="shared" si="443"/>
        <v>0</v>
      </c>
      <c r="V2037">
        <f t="shared" si="436"/>
        <v>2018</v>
      </c>
    </row>
    <row r="2038" spans="1:22" x14ac:dyDescent="0.25">
      <c r="A2038" s="5">
        <v>2036</v>
      </c>
      <c r="B2038" s="1">
        <v>43227</v>
      </c>
      <c r="C2038" s="2">
        <v>187.97392300000001</v>
      </c>
      <c r="D2038" s="2">
        <v>125.590836</v>
      </c>
      <c r="E2038" s="9">
        <f t="shared" si="437"/>
        <v>-5.8621283350241242</v>
      </c>
      <c r="F2038" s="2">
        <f t="array" ref="F2038:G2038">LINEST(C1938:C2037,D1938:D2037)</f>
        <v>1.7930754870588601</v>
      </c>
      <c r="G2038" s="2">
        <v>-31.357798095805265</v>
      </c>
      <c r="H2038" s="2">
        <f t="shared" si="438"/>
        <v>193.83605133502414</v>
      </c>
      <c r="I2038" s="4">
        <f t="shared" si="439"/>
        <v>-0.84666915969444323</v>
      </c>
      <c r="J2038" t="str">
        <f>_xlfn.IFS(I2038&gt;Backtesting!$H$15,IF(OR(J2037=$J$3,J2037=$J$5),$J$5,$J$3),I2038&lt;-Backtesting!$H$15,IF(OR(J2037=$J$4,J2037=$J$5),$J$5,$J$4),TRUE,IF(OR(J2037=$J$7,J2037=$J$6),$J$7,$J$6))</f>
        <v>Do nothing</v>
      </c>
      <c r="K2038" t="str">
        <f t="shared" si="440"/>
        <v>Null</v>
      </c>
      <c r="L2038" t="str">
        <f t="shared" si="441"/>
        <v>Null</v>
      </c>
      <c r="M2038" s="7">
        <f t="shared" si="444"/>
        <v>0</v>
      </c>
      <c r="N2038" s="7">
        <f t="shared" si="445"/>
        <v>0</v>
      </c>
      <c r="O2038" s="10">
        <f t="shared" si="446"/>
        <v>0</v>
      </c>
      <c r="P2038" s="4">
        <f t="shared" si="442"/>
        <v>109.21312733333323</v>
      </c>
      <c r="Q2038" s="19">
        <f t="shared" ref="Q2038:Q2101" si="447">P2038+O2038</f>
        <v>109.21312733333323</v>
      </c>
      <c r="R2038" s="2">
        <f t="shared" ref="R2038:R2101" si="448">_xlfn.IFS(K2038="KBANK",C2038,K2038="SCB",D2038,K2038="Null",0)</f>
        <v>0</v>
      </c>
      <c r="S2038" s="2">
        <f t="shared" ref="S2038:S2101" si="449">_xlfn.IFS(L2038="KBANK",-C2038,L2038="SCB",-D2038,L2038="Null",0)</f>
        <v>0</v>
      </c>
      <c r="T2038" s="19">
        <f t="shared" ref="T2038:T2101" si="450">SUM(Q2038:S2038)</f>
        <v>109.21312733333323</v>
      </c>
      <c r="U2038" s="19">
        <f t="shared" si="443"/>
        <v>0</v>
      </c>
      <c r="V2038">
        <f t="shared" si="436"/>
        <v>2018</v>
      </c>
    </row>
    <row r="2039" spans="1:22" x14ac:dyDescent="0.25">
      <c r="A2039" s="5">
        <v>2037</v>
      </c>
      <c r="B2039" s="1">
        <v>43228</v>
      </c>
      <c r="C2039" s="2">
        <v>189.926895</v>
      </c>
      <c r="D2039" s="2">
        <v>127.48653400000001</v>
      </c>
      <c r="E2039" s="9">
        <f t="shared" si="437"/>
        <v>-7.0831954200036478</v>
      </c>
      <c r="F2039" s="2">
        <f t="array" ref="F2039:G2039">LINEST(C1939:C2038,D1939:D2038)</f>
        <v>1.8128659919903971</v>
      </c>
      <c r="G2039" s="2">
        <v>-34.10591150532386</v>
      </c>
      <c r="H2039" s="2">
        <f t="shared" si="438"/>
        <v>197.01009042000365</v>
      </c>
      <c r="I2039" s="4">
        <f t="shared" si="439"/>
        <v>-0.94305070929351575</v>
      </c>
      <c r="J2039" t="str">
        <f>_xlfn.IFS(I2039&gt;Backtesting!$H$15,IF(OR(J2038=$J$3,J2038=$J$5),$J$5,$J$3),I2039&lt;-Backtesting!$H$15,IF(OR(J2038=$J$4,J2038=$J$5),$J$5,$J$4),TRUE,IF(OR(J2038=$J$7,J2038=$J$6),$J$7,$J$6))</f>
        <v>Do nothing</v>
      </c>
      <c r="K2039" t="str">
        <f t="shared" si="440"/>
        <v>Null</v>
      </c>
      <c r="L2039" t="str">
        <f t="shared" si="441"/>
        <v>Null</v>
      </c>
      <c r="M2039" s="7">
        <f t="shared" si="444"/>
        <v>0</v>
      </c>
      <c r="N2039" s="7">
        <f t="shared" si="445"/>
        <v>0</v>
      </c>
      <c r="O2039" s="10">
        <f t="shared" si="446"/>
        <v>0</v>
      </c>
      <c r="P2039" s="4">
        <f t="shared" si="442"/>
        <v>109.21312733333323</v>
      </c>
      <c r="Q2039" s="19">
        <f t="shared" si="447"/>
        <v>109.21312733333323</v>
      </c>
      <c r="R2039" s="2">
        <f t="shared" si="448"/>
        <v>0</v>
      </c>
      <c r="S2039" s="2">
        <f t="shared" si="449"/>
        <v>0</v>
      </c>
      <c r="T2039" s="19">
        <f t="shared" si="450"/>
        <v>109.21312733333323</v>
      </c>
      <c r="U2039" s="19">
        <f t="shared" si="443"/>
        <v>0</v>
      </c>
      <c r="V2039">
        <f t="shared" si="436"/>
        <v>2018</v>
      </c>
    </row>
    <row r="2040" spans="1:22" x14ac:dyDescent="0.25">
      <c r="A2040" s="5">
        <v>2038</v>
      </c>
      <c r="B2040" s="1">
        <v>43229</v>
      </c>
      <c r="C2040" s="2">
        <v>186.02093500000001</v>
      </c>
      <c r="D2040" s="2">
        <v>126.064758</v>
      </c>
      <c r="E2040" s="9">
        <f t="shared" si="437"/>
        <v>-8.1576350763016308</v>
      </c>
      <c r="F2040" s="2">
        <f t="array" ref="F2040:G2040">LINEST(C1940:C2039,D1940:D2039)</f>
        <v>1.8292026920509881</v>
      </c>
      <c r="G2040" s="2">
        <v>-36.419424630054692</v>
      </c>
      <c r="H2040" s="2">
        <f t="shared" si="438"/>
        <v>194.17857007630164</v>
      </c>
      <c r="I2040" s="4">
        <f t="shared" si="439"/>
        <v>-1.0253210425569323</v>
      </c>
      <c r="J2040" t="str">
        <f>_xlfn.IFS(I2040&gt;Backtesting!$H$15,IF(OR(J2039=$J$3,J2039=$J$5),$J$5,$J$3),I2040&lt;-Backtesting!$H$15,IF(OR(J2039=$J$4,J2039=$J$5),$J$5,$J$4),TRUE,IF(OR(J2039=$J$7,J2039=$J$6),$J$7,$J$6))</f>
        <v>Do nothing</v>
      </c>
      <c r="K2040" t="str">
        <f t="shared" si="440"/>
        <v>Null</v>
      </c>
      <c r="L2040" t="str">
        <f t="shared" si="441"/>
        <v>Null</v>
      </c>
      <c r="M2040" s="7">
        <f t="shared" si="444"/>
        <v>0</v>
      </c>
      <c r="N2040" s="7">
        <f t="shared" si="445"/>
        <v>0</v>
      </c>
      <c r="O2040" s="10">
        <f t="shared" si="446"/>
        <v>0</v>
      </c>
      <c r="P2040" s="4">
        <f t="shared" si="442"/>
        <v>109.21312733333323</v>
      </c>
      <c r="Q2040" s="19">
        <f t="shared" si="447"/>
        <v>109.21312733333323</v>
      </c>
      <c r="R2040" s="2">
        <f t="shared" si="448"/>
        <v>0</v>
      </c>
      <c r="S2040" s="2">
        <f t="shared" si="449"/>
        <v>0</v>
      </c>
      <c r="T2040" s="19">
        <f t="shared" si="450"/>
        <v>109.21312733333323</v>
      </c>
      <c r="U2040" s="19">
        <f t="shared" si="443"/>
        <v>0</v>
      </c>
      <c r="V2040">
        <f t="shared" si="436"/>
        <v>2018</v>
      </c>
    </row>
    <row r="2041" spans="1:22" x14ac:dyDescent="0.25">
      <c r="A2041" s="5">
        <v>2039</v>
      </c>
      <c r="B2041" s="1">
        <v>43230</v>
      </c>
      <c r="C2041" s="2">
        <v>187.48567199999999</v>
      </c>
      <c r="D2041" s="2">
        <v>124.169037</v>
      </c>
      <c r="E2041" s="9">
        <f t="shared" si="437"/>
        <v>-2.8671599417862978</v>
      </c>
      <c r="F2041" s="2">
        <f t="array" ref="F2041:G2041">LINEST(C1941:C2040,D1941:D2040)</f>
        <v>1.8518321550567622</v>
      </c>
      <c r="G2041" s="2">
        <v>-39.587383437246558</v>
      </c>
      <c r="H2041" s="2">
        <f t="shared" si="438"/>
        <v>190.35283194178629</v>
      </c>
      <c r="I2041" s="4">
        <f t="shared" si="439"/>
        <v>-0.50911583681893358</v>
      </c>
      <c r="J2041" t="str">
        <f>_xlfn.IFS(I2041&gt;Backtesting!$H$15,IF(OR(J2040=$J$3,J2040=$J$5),$J$5,$J$3),I2041&lt;-Backtesting!$H$15,IF(OR(J2040=$J$4,J2040=$J$5),$J$5,$J$4),TRUE,IF(OR(J2040=$J$7,J2040=$J$6),$J$7,$J$6))</f>
        <v>Do nothing</v>
      </c>
      <c r="K2041" t="str">
        <f t="shared" si="440"/>
        <v>Null</v>
      </c>
      <c r="L2041" t="str">
        <f t="shared" si="441"/>
        <v>Null</v>
      </c>
      <c r="M2041" s="7">
        <f t="shared" si="444"/>
        <v>0</v>
      </c>
      <c r="N2041" s="7">
        <f t="shared" si="445"/>
        <v>0</v>
      </c>
      <c r="O2041" s="10">
        <f t="shared" si="446"/>
        <v>0</v>
      </c>
      <c r="P2041" s="4">
        <f t="shared" si="442"/>
        <v>109.21312733333323</v>
      </c>
      <c r="Q2041" s="19">
        <f t="shared" si="447"/>
        <v>109.21312733333323</v>
      </c>
      <c r="R2041" s="2">
        <f t="shared" si="448"/>
        <v>0</v>
      </c>
      <c r="S2041" s="2">
        <f t="shared" si="449"/>
        <v>0</v>
      </c>
      <c r="T2041" s="19">
        <f t="shared" si="450"/>
        <v>109.21312733333323</v>
      </c>
      <c r="U2041" s="19">
        <f t="shared" si="443"/>
        <v>0</v>
      </c>
      <c r="V2041">
        <f t="shared" si="436"/>
        <v>2018</v>
      </c>
    </row>
    <row r="2042" spans="1:22" x14ac:dyDescent="0.25">
      <c r="A2042" s="5">
        <v>2040</v>
      </c>
      <c r="B2042" s="1">
        <v>43231</v>
      </c>
      <c r="C2042" s="2">
        <v>190.41514599999999</v>
      </c>
      <c r="D2042" s="2">
        <v>127.012604</v>
      </c>
      <c r="E2042" s="9">
        <f t="shared" si="437"/>
        <v>-5.0881827250635752</v>
      </c>
      <c r="F2042" s="2">
        <f t="array" ref="F2042:G2042">LINEST(C1942:C2041,D1942:D2041)</f>
        <v>1.8657717360474217</v>
      </c>
      <c r="G2042" s="2">
        <v>-41.473197939920141</v>
      </c>
      <c r="H2042" s="2">
        <f t="shared" si="438"/>
        <v>195.50332872506357</v>
      </c>
      <c r="I2042" s="4">
        <f t="shared" si="439"/>
        <v>-0.70560137605470463</v>
      </c>
      <c r="J2042" t="str">
        <f>_xlfn.IFS(I2042&gt;Backtesting!$H$15,IF(OR(J2041=$J$3,J2041=$J$5),$J$5,$J$3),I2042&lt;-Backtesting!$H$15,IF(OR(J2041=$J$4,J2041=$J$5),$J$5,$J$4),TRUE,IF(OR(J2041=$J$7,J2041=$J$6),$J$7,$J$6))</f>
        <v>Do nothing</v>
      </c>
      <c r="K2042" t="str">
        <f t="shared" si="440"/>
        <v>Null</v>
      </c>
      <c r="L2042" t="str">
        <f t="shared" si="441"/>
        <v>Null</v>
      </c>
      <c r="M2042" s="7">
        <f t="shared" si="444"/>
        <v>0</v>
      </c>
      <c r="N2042" s="7">
        <f t="shared" si="445"/>
        <v>0</v>
      </c>
      <c r="O2042" s="10">
        <f t="shared" si="446"/>
        <v>0</v>
      </c>
      <c r="P2042" s="4">
        <f t="shared" si="442"/>
        <v>109.21312733333323</v>
      </c>
      <c r="Q2042" s="19">
        <f t="shared" si="447"/>
        <v>109.21312733333323</v>
      </c>
      <c r="R2042" s="2">
        <f t="shared" si="448"/>
        <v>0</v>
      </c>
      <c r="S2042" s="2">
        <f t="shared" si="449"/>
        <v>0</v>
      </c>
      <c r="T2042" s="19">
        <f t="shared" si="450"/>
        <v>109.21312733333323</v>
      </c>
      <c r="U2042" s="19">
        <f t="shared" si="443"/>
        <v>0</v>
      </c>
      <c r="V2042">
        <f t="shared" si="436"/>
        <v>2018</v>
      </c>
    </row>
    <row r="2043" spans="1:22" x14ac:dyDescent="0.25">
      <c r="A2043" s="5">
        <v>2041</v>
      </c>
      <c r="B2043" s="1">
        <v>43234</v>
      </c>
      <c r="C2043" s="2">
        <v>190.41514599999999</v>
      </c>
      <c r="D2043" s="2">
        <v>129.38223300000001</v>
      </c>
      <c r="E2043" s="9">
        <f t="shared" si="437"/>
        <v>-9.3947835570758684</v>
      </c>
      <c r="F2043" s="2">
        <f t="array" ref="F2043:G2043">LINEST(C1943:C2042,D1943:D2042)</f>
        <v>1.8806333614259536</v>
      </c>
      <c r="G2043" s="2">
        <v>-43.510614198510098</v>
      </c>
      <c r="H2043" s="2">
        <f t="shared" si="438"/>
        <v>199.80992955707586</v>
      </c>
      <c r="I2043" s="4">
        <f t="shared" si="439"/>
        <v>-1.096377111069841</v>
      </c>
      <c r="J2043" t="str">
        <f>_xlfn.IFS(I2043&gt;Backtesting!$H$15,IF(OR(J2042=$J$3,J2042=$J$5),$J$5,$J$3),I2043&lt;-Backtesting!$H$15,IF(OR(J2042=$J$4,J2042=$J$5),$J$5,$J$4),TRUE,IF(OR(J2042=$J$7,J2042=$J$6),$J$7,$J$6))</f>
        <v>Do nothing</v>
      </c>
      <c r="K2043" t="str">
        <f t="shared" si="440"/>
        <v>Null</v>
      </c>
      <c r="L2043" t="str">
        <f t="shared" si="441"/>
        <v>Null</v>
      </c>
      <c r="M2043" s="7">
        <f t="shared" si="444"/>
        <v>0</v>
      </c>
      <c r="N2043" s="7">
        <f t="shared" si="445"/>
        <v>0</v>
      </c>
      <c r="O2043" s="10">
        <f t="shared" si="446"/>
        <v>0</v>
      </c>
      <c r="P2043" s="4">
        <f t="shared" si="442"/>
        <v>109.21312733333323</v>
      </c>
      <c r="Q2043" s="19">
        <f t="shared" si="447"/>
        <v>109.21312733333323</v>
      </c>
      <c r="R2043" s="2">
        <f t="shared" si="448"/>
        <v>0</v>
      </c>
      <c r="S2043" s="2">
        <f t="shared" si="449"/>
        <v>0</v>
      </c>
      <c r="T2043" s="19">
        <f t="shared" si="450"/>
        <v>109.21312733333323</v>
      </c>
      <c r="U2043" s="19">
        <f t="shared" si="443"/>
        <v>0</v>
      </c>
      <c r="V2043">
        <f t="shared" si="436"/>
        <v>2018</v>
      </c>
    </row>
    <row r="2044" spans="1:22" x14ac:dyDescent="0.25">
      <c r="A2044" s="5">
        <v>2042</v>
      </c>
      <c r="B2044" s="1">
        <v>43235</v>
      </c>
      <c r="C2044" s="2">
        <v>189.43866</v>
      </c>
      <c r="D2044" s="2">
        <v>127.48653400000001</v>
      </c>
      <c r="E2044" s="9">
        <f t="shared" si="437"/>
        <v>-6.5762866986058839</v>
      </c>
      <c r="F2044" s="2">
        <f t="array" ref="F2044:G2044">LINEST(C1944:C2043,D1944:D2043)</f>
        <v>1.8953342912573581</v>
      </c>
      <c r="G2044" s="2">
        <v>-45.61465286514121</v>
      </c>
      <c r="H2044" s="2">
        <f t="shared" si="438"/>
        <v>196.01494669860588</v>
      </c>
      <c r="I2044" s="4">
        <f t="shared" si="439"/>
        <v>-0.80930820216252264</v>
      </c>
      <c r="J2044" t="str">
        <f>_xlfn.IFS(I2044&gt;Backtesting!$H$15,IF(OR(J2043=$J$3,J2043=$J$5),$J$5,$J$3),I2044&lt;-Backtesting!$H$15,IF(OR(J2043=$J$4,J2043=$J$5),$J$5,$J$4),TRUE,IF(OR(J2043=$J$7,J2043=$J$6),$J$7,$J$6))</f>
        <v>Do nothing</v>
      </c>
      <c r="K2044" t="str">
        <f t="shared" si="440"/>
        <v>Null</v>
      </c>
      <c r="L2044" t="str">
        <f t="shared" si="441"/>
        <v>Null</v>
      </c>
      <c r="M2044" s="7">
        <f t="shared" si="444"/>
        <v>0</v>
      </c>
      <c r="N2044" s="7">
        <f t="shared" si="445"/>
        <v>0</v>
      </c>
      <c r="O2044" s="10">
        <f t="shared" si="446"/>
        <v>0</v>
      </c>
      <c r="P2044" s="4">
        <f t="shared" si="442"/>
        <v>109.21312733333323</v>
      </c>
      <c r="Q2044" s="19">
        <f t="shared" si="447"/>
        <v>109.21312733333323</v>
      </c>
      <c r="R2044" s="2">
        <f t="shared" si="448"/>
        <v>0</v>
      </c>
      <c r="S2044" s="2">
        <f t="shared" si="449"/>
        <v>0</v>
      </c>
      <c r="T2044" s="19">
        <f t="shared" si="450"/>
        <v>109.21312733333323</v>
      </c>
      <c r="U2044" s="19">
        <f t="shared" si="443"/>
        <v>0</v>
      </c>
      <c r="V2044">
        <f t="shared" si="436"/>
        <v>2018</v>
      </c>
    </row>
    <row r="2045" spans="1:22" x14ac:dyDescent="0.25">
      <c r="A2045" s="5">
        <v>2043</v>
      </c>
      <c r="B2045" s="1">
        <v>43236</v>
      </c>
      <c r="C2045" s="2">
        <v>187.97392300000001</v>
      </c>
      <c r="D2045" s="2">
        <v>126.538681</v>
      </c>
      <c r="E2045" s="9">
        <f t="shared" si="437"/>
        <v>-6.0252444873037234</v>
      </c>
      <c r="F2045" s="2">
        <f t="array" ref="F2045:G2045">LINEST(C1945:C2044,D1945:D2044)</f>
        <v>1.9064845631936851</v>
      </c>
      <c r="G2045" s="2">
        <v>-47.244874486086303</v>
      </c>
      <c r="H2045" s="2">
        <f t="shared" si="438"/>
        <v>193.99916748730374</v>
      </c>
      <c r="I2045" s="4">
        <f t="shared" si="439"/>
        <v>-0.74050531044543677</v>
      </c>
      <c r="J2045" t="str">
        <f>_xlfn.IFS(I2045&gt;Backtesting!$H$15,IF(OR(J2044=$J$3,J2044=$J$5),$J$5,$J$3),I2045&lt;-Backtesting!$H$15,IF(OR(J2044=$J$4,J2044=$J$5),$J$5,$J$4),TRUE,IF(OR(J2044=$J$7,J2044=$J$6),$J$7,$J$6))</f>
        <v>Do nothing</v>
      </c>
      <c r="K2045" t="str">
        <f t="shared" si="440"/>
        <v>Null</v>
      </c>
      <c r="L2045" t="str">
        <f t="shared" si="441"/>
        <v>Null</v>
      </c>
      <c r="M2045" s="7">
        <f t="shared" si="444"/>
        <v>0</v>
      </c>
      <c r="N2045" s="7">
        <f t="shared" si="445"/>
        <v>0</v>
      </c>
      <c r="O2045" s="10">
        <f t="shared" si="446"/>
        <v>0</v>
      </c>
      <c r="P2045" s="4">
        <f t="shared" si="442"/>
        <v>109.21312733333323</v>
      </c>
      <c r="Q2045" s="19">
        <f t="shared" si="447"/>
        <v>109.21312733333323</v>
      </c>
      <c r="R2045" s="2">
        <f t="shared" si="448"/>
        <v>0</v>
      </c>
      <c r="S2045" s="2">
        <f t="shared" si="449"/>
        <v>0</v>
      </c>
      <c r="T2045" s="19">
        <f t="shared" si="450"/>
        <v>109.21312733333323</v>
      </c>
      <c r="U2045" s="19">
        <f t="shared" si="443"/>
        <v>0</v>
      </c>
      <c r="V2045">
        <f t="shared" si="436"/>
        <v>2018</v>
      </c>
    </row>
    <row r="2046" spans="1:22" x14ac:dyDescent="0.25">
      <c r="A2046" s="5">
        <v>2044</v>
      </c>
      <c r="B2046" s="1">
        <v>43237</v>
      </c>
      <c r="C2046" s="2">
        <v>184.55619799999999</v>
      </c>
      <c r="D2046" s="2">
        <v>125.11689</v>
      </c>
      <c r="E2046" s="9">
        <f t="shared" si="437"/>
        <v>-6.505889064234708</v>
      </c>
      <c r="F2046" s="2">
        <f t="array" ref="F2046:G2046">LINEST(C1946:C2045,D1946:D2045)</f>
        <v>1.9173575498117896</v>
      </c>
      <c r="G2046" s="2">
        <v>-48.831726586236499</v>
      </c>
      <c r="H2046" s="2">
        <f t="shared" si="438"/>
        <v>191.0620870642347</v>
      </c>
      <c r="I2046" s="4">
        <f t="shared" si="439"/>
        <v>-0.77075968056360677</v>
      </c>
      <c r="J2046" t="str">
        <f>_xlfn.IFS(I2046&gt;Backtesting!$H$15,IF(OR(J2045=$J$3,J2045=$J$5),$J$5,$J$3),I2046&lt;-Backtesting!$H$15,IF(OR(J2045=$J$4,J2045=$J$5),$J$5,$J$4),TRUE,IF(OR(J2045=$J$7,J2045=$J$6),$J$7,$J$6))</f>
        <v>Do nothing</v>
      </c>
      <c r="K2046" t="str">
        <f t="shared" si="440"/>
        <v>Null</v>
      </c>
      <c r="L2046" t="str">
        <f t="shared" si="441"/>
        <v>Null</v>
      </c>
      <c r="M2046" s="7">
        <f t="shared" si="444"/>
        <v>0</v>
      </c>
      <c r="N2046" s="7">
        <f t="shared" si="445"/>
        <v>0</v>
      </c>
      <c r="O2046" s="10">
        <f t="shared" si="446"/>
        <v>0</v>
      </c>
      <c r="P2046" s="4">
        <f t="shared" si="442"/>
        <v>109.21312733333323</v>
      </c>
      <c r="Q2046" s="19">
        <f t="shared" si="447"/>
        <v>109.21312733333323</v>
      </c>
      <c r="R2046" s="2">
        <f t="shared" si="448"/>
        <v>0</v>
      </c>
      <c r="S2046" s="2">
        <f t="shared" si="449"/>
        <v>0</v>
      </c>
      <c r="T2046" s="19">
        <f t="shared" si="450"/>
        <v>109.21312733333323</v>
      </c>
      <c r="U2046" s="19">
        <f t="shared" si="443"/>
        <v>0</v>
      </c>
      <c r="V2046">
        <f t="shared" si="436"/>
        <v>2018</v>
      </c>
    </row>
    <row r="2047" spans="1:22" x14ac:dyDescent="0.25">
      <c r="A2047" s="5">
        <v>2045</v>
      </c>
      <c r="B2047" s="1">
        <v>43238</v>
      </c>
      <c r="C2047" s="2">
        <v>184.06796299999999</v>
      </c>
      <c r="D2047" s="2">
        <v>127.012604</v>
      </c>
      <c r="E2047" s="9">
        <f t="shared" si="437"/>
        <v>-10.415878483864134</v>
      </c>
      <c r="F2047" s="2">
        <f t="array" ref="F2047:G2047">LINEST(C1947:C2046,D1947:D2046)</f>
        <v>1.9306167348481771</v>
      </c>
      <c r="G2047" s="2">
        <v>-50.728817335180395</v>
      </c>
      <c r="H2047" s="2">
        <f t="shared" si="438"/>
        <v>194.48384148386413</v>
      </c>
      <c r="I2047" s="4">
        <f t="shared" si="439"/>
        <v>-1.132707380299272</v>
      </c>
      <c r="J2047" t="str">
        <f>_xlfn.IFS(I2047&gt;Backtesting!$H$15,IF(OR(J2046=$J$3,J2046=$J$5),$J$5,$J$3),I2047&lt;-Backtesting!$H$15,IF(OR(J2046=$J$4,J2046=$J$5),$J$5,$J$4),TRUE,IF(OR(J2046=$J$7,J2046=$J$6),$J$7,$J$6))</f>
        <v>Do nothing</v>
      </c>
      <c r="K2047" t="str">
        <f t="shared" si="440"/>
        <v>Null</v>
      </c>
      <c r="L2047" t="str">
        <f t="shared" si="441"/>
        <v>Null</v>
      </c>
      <c r="M2047" s="7">
        <f t="shared" si="444"/>
        <v>0</v>
      </c>
      <c r="N2047" s="7">
        <f t="shared" si="445"/>
        <v>0</v>
      </c>
      <c r="O2047" s="10">
        <f t="shared" si="446"/>
        <v>0</v>
      </c>
      <c r="P2047" s="4">
        <f t="shared" si="442"/>
        <v>109.21312733333323</v>
      </c>
      <c r="Q2047" s="19">
        <f t="shared" si="447"/>
        <v>109.21312733333323</v>
      </c>
      <c r="R2047" s="2">
        <f t="shared" si="448"/>
        <v>0</v>
      </c>
      <c r="S2047" s="2">
        <f t="shared" si="449"/>
        <v>0</v>
      </c>
      <c r="T2047" s="19">
        <f t="shared" si="450"/>
        <v>109.21312733333323</v>
      </c>
      <c r="U2047" s="19">
        <f t="shared" si="443"/>
        <v>0</v>
      </c>
      <c r="V2047">
        <f t="shared" si="436"/>
        <v>2018</v>
      </c>
    </row>
    <row r="2048" spans="1:22" x14ac:dyDescent="0.25">
      <c r="A2048" s="5">
        <v>2046</v>
      </c>
      <c r="B2048" s="1">
        <v>43241</v>
      </c>
      <c r="C2048" s="2">
        <v>188.46215799999999</v>
      </c>
      <c r="D2048" s="2">
        <v>128.43438699999999</v>
      </c>
      <c r="E2048" s="9">
        <f t="shared" si="437"/>
        <v>-8.4946075301890289</v>
      </c>
      <c r="F2048" s="2">
        <f t="array" ref="F2048:G2048">LINEST(C1948:C2047,D1948:D2047)</f>
        <v>1.9455017638624601</v>
      </c>
      <c r="G2048" s="2">
        <v>-52.912560918904774</v>
      </c>
      <c r="H2048" s="2">
        <f t="shared" si="438"/>
        <v>196.95676553018902</v>
      </c>
      <c r="I2048" s="4">
        <f t="shared" si="439"/>
        <v>-0.92625259852712283</v>
      </c>
      <c r="J2048" t="str">
        <f>_xlfn.IFS(I2048&gt;Backtesting!$H$15,IF(OR(J2047=$J$3,J2047=$J$5),$J$5,$J$3),I2048&lt;-Backtesting!$H$15,IF(OR(J2047=$J$4,J2047=$J$5),$J$5,$J$4),TRUE,IF(OR(J2047=$J$7,J2047=$J$6),$J$7,$J$6))</f>
        <v>Do nothing</v>
      </c>
      <c r="K2048" t="str">
        <f t="shared" si="440"/>
        <v>Null</v>
      </c>
      <c r="L2048" t="str">
        <f t="shared" si="441"/>
        <v>Null</v>
      </c>
      <c r="M2048" s="7">
        <f t="shared" si="444"/>
        <v>0</v>
      </c>
      <c r="N2048" s="7">
        <f t="shared" si="445"/>
        <v>0</v>
      </c>
      <c r="O2048" s="10">
        <f t="shared" si="446"/>
        <v>0</v>
      </c>
      <c r="P2048" s="4">
        <f t="shared" si="442"/>
        <v>109.21312733333323</v>
      </c>
      <c r="Q2048" s="19">
        <f t="shared" si="447"/>
        <v>109.21312733333323</v>
      </c>
      <c r="R2048" s="2">
        <f t="shared" si="448"/>
        <v>0</v>
      </c>
      <c r="S2048" s="2">
        <f t="shared" si="449"/>
        <v>0</v>
      </c>
      <c r="T2048" s="19">
        <f t="shared" si="450"/>
        <v>109.21312733333323</v>
      </c>
      <c r="U2048" s="19">
        <f t="shared" si="443"/>
        <v>0</v>
      </c>
      <c r="V2048">
        <f t="shared" si="436"/>
        <v>2018</v>
      </c>
    </row>
    <row r="2049" spans="1:22" x14ac:dyDescent="0.25">
      <c r="A2049" s="5">
        <v>2047</v>
      </c>
      <c r="B2049" s="1">
        <v>43242</v>
      </c>
      <c r="C2049" s="2">
        <v>190.41514599999999</v>
      </c>
      <c r="D2049" s="2">
        <v>128.90831</v>
      </c>
      <c r="E2049" s="9">
        <f t="shared" si="437"/>
        <v>-7.2686915737121183</v>
      </c>
      <c r="F2049" s="2">
        <f t="array" ref="F2049:G2049">LINEST(C1949:C2048,D1949:D2048)</f>
        <v>1.9538197840389289</v>
      </c>
      <c r="G2049" s="2">
        <v>-54.179768831311179</v>
      </c>
      <c r="H2049" s="2">
        <f t="shared" si="438"/>
        <v>197.68383757371211</v>
      </c>
      <c r="I2049" s="4">
        <f t="shared" si="439"/>
        <v>-0.78841667211930788</v>
      </c>
      <c r="J2049" t="str">
        <f>_xlfn.IFS(I2049&gt;Backtesting!$H$15,IF(OR(J2048=$J$3,J2048=$J$5),$J$5,$J$3),I2049&lt;-Backtesting!$H$15,IF(OR(J2048=$J$4,J2048=$J$5),$J$5,$J$4),TRUE,IF(OR(J2048=$J$7,J2048=$J$6),$J$7,$J$6))</f>
        <v>Do nothing</v>
      </c>
      <c r="K2049" t="str">
        <f t="shared" si="440"/>
        <v>Null</v>
      </c>
      <c r="L2049" t="str">
        <f t="shared" si="441"/>
        <v>Null</v>
      </c>
      <c r="M2049" s="7">
        <f t="shared" si="444"/>
        <v>0</v>
      </c>
      <c r="N2049" s="7">
        <f t="shared" si="445"/>
        <v>0</v>
      </c>
      <c r="O2049" s="10">
        <f t="shared" si="446"/>
        <v>0</v>
      </c>
      <c r="P2049" s="4">
        <f t="shared" si="442"/>
        <v>109.21312733333323</v>
      </c>
      <c r="Q2049" s="19">
        <f t="shared" si="447"/>
        <v>109.21312733333323</v>
      </c>
      <c r="R2049" s="2">
        <f t="shared" si="448"/>
        <v>0</v>
      </c>
      <c r="S2049" s="2">
        <f t="shared" si="449"/>
        <v>0</v>
      </c>
      <c r="T2049" s="19">
        <f t="shared" si="450"/>
        <v>109.21312733333323</v>
      </c>
      <c r="U2049" s="19">
        <f t="shared" si="443"/>
        <v>0</v>
      </c>
      <c r="V2049">
        <f t="shared" si="436"/>
        <v>2018</v>
      </c>
    </row>
    <row r="2050" spans="1:22" x14ac:dyDescent="0.25">
      <c r="A2050" s="5">
        <v>2048</v>
      </c>
      <c r="B2050" s="1">
        <v>43243</v>
      </c>
      <c r="C2050" s="2">
        <v>189.926895</v>
      </c>
      <c r="D2050" s="2">
        <v>129.38223300000001</v>
      </c>
      <c r="E2050" s="9">
        <f t="shared" si="437"/>
        <v>-8.5143098731657858</v>
      </c>
      <c r="F2050" s="2">
        <f t="array" ref="F2050:G2050">LINEST(C1950:C2049,D1950:D2049)</f>
        <v>1.958685833379308</v>
      </c>
      <c r="G2050" s="2">
        <v>-54.977941994915057</v>
      </c>
      <c r="H2050" s="2">
        <f t="shared" si="438"/>
        <v>198.44120487316579</v>
      </c>
      <c r="I2050" s="4">
        <f t="shared" si="439"/>
        <v>-0.89640931913000577</v>
      </c>
      <c r="J2050" t="str">
        <f>_xlfn.IFS(I2050&gt;Backtesting!$H$15,IF(OR(J2049=$J$3,J2049=$J$5),$J$5,$J$3),I2050&lt;-Backtesting!$H$15,IF(OR(J2049=$J$4,J2049=$J$5),$J$5,$J$4),TRUE,IF(OR(J2049=$J$7,J2049=$J$6),$J$7,$J$6))</f>
        <v>Do nothing</v>
      </c>
      <c r="K2050" t="str">
        <f t="shared" si="440"/>
        <v>Null</v>
      </c>
      <c r="L2050" t="str">
        <f t="shared" si="441"/>
        <v>Null</v>
      </c>
      <c r="M2050" s="7">
        <f t="shared" si="444"/>
        <v>0</v>
      </c>
      <c r="N2050" s="7">
        <f t="shared" si="445"/>
        <v>0</v>
      </c>
      <c r="O2050" s="10">
        <f t="shared" si="446"/>
        <v>0</v>
      </c>
      <c r="P2050" s="4">
        <f t="shared" si="442"/>
        <v>109.21312733333323</v>
      </c>
      <c r="Q2050" s="19">
        <f t="shared" si="447"/>
        <v>109.21312733333323</v>
      </c>
      <c r="R2050" s="2">
        <f t="shared" si="448"/>
        <v>0</v>
      </c>
      <c r="S2050" s="2">
        <f t="shared" si="449"/>
        <v>0</v>
      </c>
      <c r="T2050" s="19">
        <f t="shared" si="450"/>
        <v>109.21312733333323</v>
      </c>
      <c r="U2050" s="19">
        <f t="shared" si="443"/>
        <v>0</v>
      </c>
      <c r="V2050">
        <f t="shared" si="436"/>
        <v>2018</v>
      </c>
    </row>
    <row r="2051" spans="1:22" x14ac:dyDescent="0.25">
      <c r="A2051" s="5">
        <v>2049</v>
      </c>
      <c r="B2051" s="1">
        <v>43244</v>
      </c>
      <c r="C2051" s="2">
        <v>186.997421</v>
      </c>
      <c r="D2051" s="2">
        <v>128.90831</v>
      </c>
      <c r="E2051" s="9">
        <f t="shared" si="437"/>
        <v>-10.347888535523424</v>
      </c>
      <c r="F2051" s="2">
        <f t="array" ref="F2051:G2051">LINEST(C1951:C2050,D1951:D2050)</f>
        <v>1.9637217592348502</v>
      </c>
      <c r="G2051" s="2">
        <v>-55.794743757667987</v>
      </c>
      <c r="H2051" s="2">
        <f t="shared" si="438"/>
        <v>197.34530953552343</v>
      </c>
      <c r="I2051" s="4">
        <f t="shared" si="439"/>
        <v>-1.0628132229240794</v>
      </c>
      <c r="J2051" t="str">
        <f>_xlfn.IFS(I2051&gt;Backtesting!$H$15,IF(OR(J2050=$J$3,J2050=$J$5),$J$5,$J$3),I2051&lt;-Backtesting!$H$15,IF(OR(J2050=$J$4,J2050=$J$5),$J$5,$J$4),TRUE,IF(OR(J2050=$J$7,J2050=$J$6),$J$7,$J$6))</f>
        <v>Do nothing</v>
      </c>
      <c r="K2051" t="str">
        <f t="shared" si="440"/>
        <v>Null</v>
      </c>
      <c r="L2051" t="str">
        <f t="shared" si="441"/>
        <v>Null</v>
      </c>
      <c r="M2051" s="7">
        <f t="shared" si="444"/>
        <v>0</v>
      </c>
      <c r="N2051" s="7">
        <f t="shared" si="445"/>
        <v>0</v>
      </c>
      <c r="O2051" s="10">
        <f t="shared" si="446"/>
        <v>0</v>
      </c>
      <c r="P2051" s="4">
        <f t="shared" si="442"/>
        <v>109.21312733333323</v>
      </c>
      <c r="Q2051" s="19">
        <f t="shared" si="447"/>
        <v>109.21312733333323</v>
      </c>
      <c r="R2051" s="2">
        <f t="shared" si="448"/>
        <v>0</v>
      </c>
      <c r="S2051" s="2">
        <f t="shared" si="449"/>
        <v>0</v>
      </c>
      <c r="T2051" s="19">
        <f t="shared" si="450"/>
        <v>109.21312733333323</v>
      </c>
      <c r="U2051" s="19">
        <f t="shared" si="443"/>
        <v>0</v>
      </c>
      <c r="V2051">
        <f t="shared" si="436"/>
        <v>2018</v>
      </c>
    </row>
    <row r="2052" spans="1:22" x14ac:dyDescent="0.25">
      <c r="A2052" s="5">
        <v>2050</v>
      </c>
      <c r="B2052" s="1">
        <v>43245</v>
      </c>
      <c r="C2052" s="2">
        <v>187.48567199999999</v>
      </c>
      <c r="D2052" s="2">
        <v>130.33010899999999</v>
      </c>
      <c r="E2052" s="9">
        <f t="shared" si="437"/>
        <v>-12.406906199963686</v>
      </c>
      <c r="F2052" s="2">
        <f t="array" ref="F2052:G2052">LINEST(C1952:C2051,D1952:D2051)</f>
        <v>1.9710870331303765</v>
      </c>
      <c r="G2052" s="2">
        <v>-56.999409676404866</v>
      </c>
      <c r="H2052" s="2">
        <f t="shared" si="438"/>
        <v>199.89257819996368</v>
      </c>
      <c r="I2052" s="4">
        <f t="shared" si="439"/>
        <v>-1.2580141777471563</v>
      </c>
      <c r="J2052" t="str">
        <f>_xlfn.IFS(I2052&gt;Backtesting!$H$15,IF(OR(J2051=$J$3,J2051=$J$5),$J$5,$J$3),I2052&lt;-Backtesting!$H$15,IF(OR(J2051=$J$4,J2051=$J$5),$J$5,$J$4),TRUE,IF(OR(J2051=$J$7,J2051=$J$6),$J$7,$J$6))</f>
        <v>Do nothing</v>
      </c>
      <c r="K2052" t="str">
        <f t="shared" si="440"/>
        <v>Null</v>
      </c>
      <c r="L2052" t="str">
        <f t="shared" si="441"/>
        <v>Null</v>
      </c>
      <c r="M2052" s="7">
        <f t="shared" si="444"/>
        <v>0</v>
      </c>
      <c r="N2052" s="7">
        <f t="shared" si="445"/>
        <v>0</v>
      </c>
      <c r="O2052" s="10">
        <f t="shared" si="446"/>
        <v>0</v>
      </c>
      <c r="P2052" s="4">
        <f t="shared" si="442"/>
        <v>109.21312733333323</v>
      </c>
      <c r="Q2052" s="19">
        <f t="shared" si="447"/>
        <v>109.21312733333323</v>
      </c>
      <c r="R2052" s="2">
        <f t="shared" si="448"/>
        <v>0</v>
      </c>
      <c r="S2052" s="2">
        <f t="shared" si="449"/>
        <v>0</v>
      </c>
      <c r="T2052" s="19">
        <f t="shared" si="450"/>
        <v>109.21312733333323</v>
      </c>
      <c r="U2052" s="19">
        <f t="shared" si="443"/>
        <v>0</v>
      </c>
      <c r="V2052">
        <f t="shared" ref="V2052:V2115" si="451">YEAR(B2052)</f>
        <v>2018</v>
      </c>
    </row>
    <row r="2053" spans="1:22" x14ac:dyDescent="0.25">
      <c r="A2053" s="5">
        <v>2051</v>
      </c>
      <c r="B2053" s="1">
        <v>43248</v>
      </c>
      <c r="C2053" s="2">
        <v>190.903381</v>
      </c>
      <c r="D2053" s="2">
        <v>130.80401599999999</v>
      </c>
      <c r="E2053" s="9">
        <f t="shared" si="437"/>
        <v>-9.6556847950896838</v>
      </c>
      <c r="F2053" s="2">
        <f t="array" ref="F2053:G2053">LINEST(C1953:C2052,D1953:D2052)</f>
        <v>1.9772624913044399</v>
      </c>
      <c r="G2053" s="2">
        <v>-58.074808753696118</v>
      </c>
      <c r="H2053" s="2">
        <f t="shared" si="438"/>
        <v>200.55906579508968</v>
      </c>
      <c r="I2053" s="4">
        <f t="shared" si="439"/>
        <v>-0.95933527698272825</v>
      </c>
      <c r="J2053" t="str">
        <f>_xlfn.IFS(I2053&gt;Backtesting!$H$15,IF(OR(J2052=$J$3,J2052=$J$5),$J$5,$J$3),I2053&lt;-Backtesting!$H$15,IF(OR(J2052=$J$4,J2052=$J$5),$J$5,$J$4),TRUE,IF(OR(J2052=$J$7,J2052=$J$6),$J$7,$J$6))</f>
        <v>Do nothing</v>
      </c>
      <c r="K2053" t="str">
        <f t="shared" si="440"/>
        <v>Null</v>
      </c>
      <c r="L2053" t="str">
        <f t="shared" si="441"/>
        <v>Null</v>
      </c>
      <c r="M2053" s="7">
        <f t="shared" si="444"/>
        <v>0</v>
      </c>
      <c r="N2053" s="7">
        <f t="shared" si="445"/>
        <v>0</v>
      </c>
      <c r="O2053" s="10">
        <f t="shared" si="446"/>
        <v>0</v>
      </c>
      <c r="P2053" s="4">
        <f t="shared" si="442"/>
        <v>109.21312733333323</v>
      </c>
      <c r="Q2053" s="19">
        <f t="shared" si="447"/>
        <v>109.21312733333323</v>
      </c>
      <c r="R2053" s="2">
        <f t="shared" si="448"/>
        <v>0</v>
      </c>
      <c r="S2053" s="2">
        <f t="shared" si="449"/>
        <v>0</v>
      </c>
      <c r="T2053" s="19">
        <f t="shared" si="450"/>
        <v>109.21312733333323</v>
      </c>
      <c r="U2053" s="19">
        <f t="shared" si="443"/>
        <v>0</v>
      </c>
      <c r="V2053">
        <f t="shared" si="451"/>
        <v>2018</v>
      </c>
    </row>
    <row r="2054" spans="1:22" x14ac:dyDescent="0.25">
      <c r="A2054" s="5">
        <v>2052</v>
      </c>
      <c r="B2054" s="1">
        <v>43250</v>
      </c>
      <c r="C2054" s="2">
        <v>188.95040900000001</v>
      </c>
      <c r="D2054" s="2">
        <v>129.38223300000001</v>
      </c>
      <c r="E2054" s="9">
        <f t="shared" si="437"/>
        <v>-8.5568821028157913</v>
      </c>
      <c r="F2054" s="2">
        <f t="array" ref="F2054:G2054">LINEST(C1954:C2053,D1954:D2053)</f>
        <v>1.9816840583965645</v>
      </c>
      <c r="G2054" s="2">
        <v>-58.887417473034162</v>
      </c>
      <c r="H2054" s="2">
        <f t="shared" si="438"/>
        <v>197.5072911028158</v>
      </c>
      <c r="I2054" s="4">
        <f t="shared" si="439"/>
        <v>-0.83087076726590137</v>
      </c>
      <c r="J2054" t="str">
        <f>_xlfn.IFS(I2054&gt;Backtesting!$H$15,IF(OR(J2053=$J$3,J2053=$J$5),$J$5,$J$3),I2054&lt;-Backtesting!$H$15,IF(OR(J2053=$J$4,J2053=$J$5),$J$5,$J$4),TRUE,IF(OR(J2053=$J$7,J2053=$J$6),$J$7,$J$6))</f>
        <v>Do nothing</v>
      </c>
      <c r="K2054" t="str">
        <f t="shared" si="440"/>
        <v>Null</v>
      </c>
      <c r="L2054" t="str">
        <f t="shared" si="441"/>
        <v>Null</v>
      </c>
      <c r="M2054" s="7">
        <f t="shared" si="444"/>
        <v>0</v>
      </c>
      <c r="N2054" s="7">
        <f t="shared" si="445"/>
        <v>0</v>
      </c>
      <c r="O2054" s="10">
        <f t="shared" si="446"/>
        <v>0</v>
      </c>
      <c r="P2054" s="4">
        <f t="shared" si="442"/>
        <v>109.21312733333323</v>
      </c>
      <c r="Q2054" s="19">
        <f t="shared" si="447"/>
        <v>109.21312733333323</v>
      </c>
      <c r="R2054" s="2">
        <f t="shared" si="448"/>
        <v>0</v>
      </c>
      <c r="S2054" s="2">
        <f t="shared" si="449"/>
        <v>0</v>
      </c>
      <c r="T2054" s="19">
        <f t="shared" si="450"/>
        <v>109.21312733333323</v>
      </c>
      <c r="U2054" s="19">
        <f t="shared" si="443"/>
        <v>0</v>
      </c>
      <c r="V2054">
        <f t="shared" si="451"/>
        <v>2018</v>
      </c>
    </row>
    <row r="2055" spans="1:22" x14ac:dyDescent="0.25">
      <c r="A2055" s="5">
        <v>2053</v>
      </c>
      <c r="B2055" s="1">
        <v>43251</v>
      </c>
      <c r="C2055" s="2">
        <v>186.997421</v>
      </c>
      <c r="D2055" s="2">
        <v>126.064758</v>
      </c>
      <c r="E2055" s="9">
        <f t="shared" ref="E2055:E2118" si="452">C2055-H2055</f>
        <v>-3.737142886983122</v>
      </c>
      <c r="F2055" s="2">
        <f t="array" ref="F2055:G2055">LINEST(C1955:C2054,D1955:D2054)</f>
        <v>1.9859539929782577</v>
      </c>
      <c r="G2055" s="2">
        <v>-59.62424563695464</v>
      </c>
      <c r="H2055" s="2">
        <f t="shared" ref="H2055:H2118" si="453">F2055*D2055+G2055</f>
        <v>190.73456388698312</v>
      </c>
      <c r="I2055" s="4">
        <f t="shared" si="439"/>
        <v>-0.29986629375231227</v>
      </c>
      <c r="J2055" t="str">
        <f>_xlfn.IFS(I2055&gt;Backtesting!$H$15,IF(OR(J2054=$J$3,J2054=$J$5),$J$5,$J$3),I2055&lt;-Backtesting!$H$15,IF(OR(J2054=$J$4,J2054=$J$5),$J$5,$J$4),TRUE,IF(OR(J2054=$J$7,J2054=$J$6),$J$7,$J$6))</f>
        <v>Do nothing</v>
      </c>
      <c r="K2055" t="str">
        <f t="shared" si="440"/>
        <v>Null</v>
      </c>
      <c r="L2055" t="str">
        <f t="shared" si="441"/>
        <v>Null</v>
      </c>
      <c r="M2055" s="7">
        <f t="shared" si="444"/>
        <v>0</v>
      </c>
      <c r="N2055" s="7">
        <f t="shared" si="445"/>
        <v>0</v>
      </c>
      <c r="O2055" s="10">
        <f t="shared" si="446"/>
        <v>0</v>
      </c>
      <c r="P2055" s="4">
        <f t="shared" si="442"/>
        <v>109.21312733333323</v>
      </c>
      <c r="Q2055" s="19">
        <f t="shared" si="447"/>
        <v>109.21312733333323</v>
      </c>
      <c r="R2055" s="2">
        <f t="shared" si="448"/>
        <v>0</v>
      </c>
      <c r="S2055" s="2">
        <f t="shared" si="449"/>
        <v>0</v>
      </c>
      <c r="T2055" s="19">
        <f t="shared" si="450"/>
        <v>109.21312733333323</v>
      </c>
      <c r="U2055" s="19">
        <f t="shared" si="443"/>
        <v>0</v>
      </c>
      <c r="V2055">
        <f t="shared" si="451"/>
        <v>2018</v>
      </c>
    </row>
    <row r="2056" spans="1:22" x14ac:dyDescent="0.25">
      <c r="A2056" s="5">
        <v>2054</v>
      </c>
      <c r="B2056" s="1">
        <v>43252</v>
      </c>
      <c r="C2056" s="2">
        <v>190.41514599999999</v>
      </c>
      <c r="D2056" s="2">
        <v>128.90831</v>
      </c>
      <c r="E2056" s="9">
        <f t="shared" si="452"/>
        <v>-5.8225960399946359</v>
      </c>
      <c r="F2056" s="2">
        <f t="array" ref="F2056:G2056">LINEST(C1956:C2055,D1956:D2055)</f>
        <v>1.982496985862239</v>
      </c>
      <c r="G2056" s="2">
        <v>-59.322593987600499</v>
      </c>
      <c r="H2056" s="2">
        <f t="shared" si="453"/>
        <v>196.23774203999463</v>
      </c>
      <c r="I2056" s="4">
        <f t="shared" si="439"/>
        <v>-0.51054647786833951</v>
      </c>
      <c r="J2056" t="str">
        <f>_xlfn.IFS(I2056&gt;Backtesting!$H$15,IF(OR(J2055=$J$3,J2055=$J$5),$J$5,$J$3),I2056&lt;-Backtesting!$H$15,IF(OR(J2055=$J$4,J2055=$J$5),$J$5,$J$4),TRUE,IF(OR(J2055=$J$7,J2055=$J$6),$J$7,$J$6))</f>
        <v>Do nothing</v>
      </c>
      <c r="K2056" t="str">
        <f t="shared" si="440"/>
        <v>Null</v>
      </c>
      <c r="L2056" t="str">
        <f t="shared" si="441"/>
        <v>Null</v>
      </c>
      <c r="M2056" s="7">
        <f t="shared" si="444"/>
        <v>0</v>
      </c>
      <c r="N2056" s="7">
        <f t="shared" si="445"/>
        <v>0</v>
      </c>
      <c r="O2056" s="10">
        <f t="shared" si="446"/>
        <v>0</v>
      </c>
      <c r="P2056" s="4">
        <f t="shared" si="442"/>
        <v>109.21312733333323</v>
      </c>
      <c r="Q2056" s="19">
        <f t="shared" si="447"/>
        <v>109.21312733333323</v>
      </c>
      <c r="R2056" s="2">
        <f t="shared" si="448"/>
        <v>0</v>
      </c>
      <c r="S2056" s="2">
        <f t="shared" si="449"/>
        <v>0</v>
      </c>
      <c r="T2056" s="19">
        <f t="shared" si="450"/>
        <v>109.21312733333323</v>
      </c>
      <c r="U2056" s="19">
        <f t="shared" si="443"/>
        <v>0</v>
      </c>
      <c r="V2056">
        <f t="shared" si="451"/>
        <v>2018</v>
      </c>
    </row>
    <row r="2057" spans="1:22" x14ac:dyDescent="0.25">
      <c r="A2057" s="5">
        <v>2055</v>
      </c>
      <c r="B2057" s="1">
        <v>43255</v>
      </c>
      <c r="C2057" s="2">
        <v>191.87986799999999</v>
      </c>
      <c r="D2057" s="2">
        <v>127.48653400000001</v>
      </c>
      <c r="E2057" s="9">
        <f t="shared" si="452"/>
        <v>-1.3431292896119942</v>
      </c>
      <c r="F2057" s="2">
        <f t="array" ref="F2057:G2057">LINEST(C1957:C2056,D1957:D2056)</f>
        <v>1.9757146375240044</v>
      </c>
      <c r="G2057" s="2">
        <v>-58.654014021389685</v>
      </c>
      <c r="H2057" s="2">
        <f t="shared" si="453"/>
        <v>193.22299728961198</v>
      </c>
      <c r="I2057" s="4">
        <f t="shared" si="439"/>
        <v>1.675936569943438E-2</v>
      </c>
      <c r="J2057" t="str">
        <f>_xlfn.IFS(I2057&gt;Backtesting!$H$15,IF(OR(J2056=$J$3,J2056=$J$5),$J$5,$J$3),I2057&lt;-Backtesting!$H$15,IF(OR(J2056=$J$4,J2056=$J$5),$J$5,$J$4),TRUE,IF(OR(J2056=$J$7,J2056=$J$6),$J$7,$J$6))</f>
        <v>Do nothing</v>
      </c>
      <c r="K2057" t="str">
        <f t="shared" si="440"/>
        <v>Null</v>
      </c>
      <c r="L2057" t="str">
        <f t="shared" si="441"/>
        <v>Null</v>
      </c>
      <c r="M2057" s="7">
        <f t="shared" si="444"/>
        <v>0</v>
      </c>
      <c r="N2057" s="7">
        <f t="shared" si="445"/>
        <v>0</v>
      </c>
      <c r="O2057" s="10">
        <f t="shared" si="446"/>
        <v>0</v>
      </c>
      <c r="P2057" s="4">
        <f t="shared" si="442"/>
        <v>109.21312733333323</v>
      </c>
      <c r="Q2057" s="19">
        <f t="shared" si="447"/>
        <v>109.21312733333323</v>
      </c>
      <c r="R2057" s="2">
        <f t="shared" si="448"/>
        <v>0</v>
      </c>
      <c r="S2057" s="2">
        <f t="shared" si="449"/>
        <v>0</v>
      </c>
      <c r="T2057" s="19">
        <f t="shared" si="450"/>
        <v>109.21312733333323</v>
      </c>
      <c r="U2057" s="19">
        <f t="shared" si="443"/>
        <v>0</v>
      </c>
      <c r="V2057">
        <f t="shared" si="451"/>
        <v>2018</v>
      </c>
    </row>
    <row r="2058" spans="1:22" x14ac:dyDescent="0.25">
      <c r="A2058" s="5">
        <v>2056</v>
      </c>
      <c r="B2058" s="1">
        <v>43256</v>
      </c>
      <c r="C2058" s="2">
        <v>199.20353700000001</v>
      </c>
      <c r="D2058" s="2">
        <v>132.22581500000001</v>
      </c>
      <c r="E2058" s="9">
        <f t="shared" si="452"/>
        <v>-3.1798574247299314</v>
      </c>
      <c r="F2058" s="2">
        <f t="array" ref="F2058:G2058">LINEST(C1958:C2057,D1958:D2057)</f>
        <v>1.9683050888131297</v>
      </c>
      <c r="G2058" s="2">
        <v>-57.877350112233557</v>
      </c>
      <c r="H2058" s="2">
        <f t="shared" si="453"/>
        <v>202.38339442472994</v>
      </c>
      <c r="I2058" s="4">
        <f t="shared" si="439"/>
        <v>-0.17146903703120739</v>
      </c>
      <c r="J2058" t="str">
        <f>_xlfn.IFS(I2058&gt;Backtesting!$H$15,IF(OR(J2057=$J$3,J2057=$J$5),$J$5,$J$3),I2058&lt;-Backtesting!$H$15,IF(OR(J2057=$J$4,J2057=$J$5),$J$5,$J$4),TRUE,IF(OR(J2057=$J$7,J2057=$J$6),$J$7,$J$6))</f>
        <v>Do nothing</v>
      </c>
      <c r="K2058" t="str">
        <f t="shared" si="440"/>
        <v>Null</v>
      </c>
      <c r="L2058" t="str">
        <f t="shared" si="441"/>
        <v>Null</v>
      </c>
      <c r="M2058" s="7">
        <f t="shared" si="444"/>
        <v>0</v>
      </c>
      <c r="N2058" s="7">
        <f t="shared" si="445"/>
        <v>0</v>
      </c>
      <c r="O2058" s="10">
        <f t="shared" si="446"/>
        <v>0</v>
      </c>
      <c r="P2058" s="4">
        <f t="shared" si="442"/>
        <v>109.21312733333323</v>
      </c>
      <c r="Q2058" s="19">
        <f t="shared" si="447"/>
        <v>109.21312733333323</v>
      </c>
      <c r="R2058" s="2">
        <f t="shared" si="448"/>
        <v>0</v>
      </c>
      <c r="S2058" s="2">
        <f t="shared" si="449"/>
        <v>0</v>
      </c>
      <c r="T2058" s="19">
        <f t="shared" si="450"/>
        <v>109.21312733333323</v>
      </c>
      <c r="U2058" s="19">
        <f t="shared" si="443"/>
        <v>0</v>
      </c>
      <c r="V2058">
        <f t="shared" si="451"/>
        <v>2018</v>
      </c>
    </row>
    <row r="2059" spans="1:22" x14ac:dyDescent="0.25">
      <c r="A2059" s="5">
        <v>2057</v>
      </c>
      <c r="B2059" s="1">
        <v>43257</v>
      </c>
      <c r="C2059" s="2">
        <v>198.22705099999999</v>
      </c>
      <c r="D2059" s="2">
        <v>132.699738</v>
      </c>
      <c r="E2059" s="9">
        <f t="shared" si="452"/>
        <v>-4.9081438790967411</v>
      </c>
      <c r="F2059" s="2">
        <f t="array" ref="F2059:G2059">LINEST(C1959:C2058,D1959:D2058)</f>
        <v>1.9541805552024485</v>
      </c>
      <c r="G2059" s="2">
        <v>-56.184052800962718</v>
      </c>
      <c r="H2059" s="2">
        <f t="shared" si="453"/>
        <v>203.13519487909673</v>
      </c>
      <c r="I2059" s="4">
        <f t="shared" si="439"/>
        <v>-0.36734046648462232</v>
      </c>
      <c r="J2059" t="str">
        <f>_xlfn.IFS(I2059&gt;Backtesting!$H$15,IF(OR(J2058=$J$3,J2058=$J$5),$J$5,$J$3),I2059&lt;-Backtesting!$H$15,IF(OR(J2058=$J$4,J2058=$J$5),$J$5,$J$4),TRUE,IF(OR(J2058=$J$7,J2058=$J$6),$J$7,$J$6))</f>
        <v>Do nothing</v>
      </c>
      <c r="K2059" t="str">
        <f t="shared" si="440"/>
        <v>Null</v>
      </c>
      <c r="L2059" t="str">
        <f t="shared" si="441"/>
        <v>Null</v>
      </c>
      <c r="M2059" s="7">
        <f t="shared" si="444"/>
        <v>0</v>
      </c>
      <c r="N2059" s="7">
        <f t="shared" si="445"/>
        <v>0</v>
      </c>
      <c r="O2059" s="10">
        <f t="shared" si="446"/>
        <v>0</v>
      </c>
      <c r="P2059" s="4">
        <f t="shared" si="442"/>
        <v>109.21312733333323</v>
      </c>
      <c r="Q2059" s="19">
        <f t="shared" si="447"/>
        <v>109.21312733333323</v>
      </c>
      <c r="R2059" s="2">
        <f t="shared" si="448"/>
        <v>0</v>
      </c>
      <c r="S2059" s="2">
        <f t="shared" si="449"/>
        <v>0</v>
      </c>
      <c r="T2059" s="19">
        <f t="shared" si="450"/>
        <v>109.21312733333323</v>
      </c>
      <c r="U2059" s="19">
        <f t="shared" si="443"/>
        <v>0</v>
      </c>
      <c r="V2059">
        <f t="shared" si="451"/>
        <v>2018</v>
      </c>
    </row>
    <row r="2060" spans="1:22" x14ac:dyDescent="0.25">
      <c r="A2060" s="5">
        <v>2058</v>
      </c>
      <c r="B2060" s="1">
        <v>43258</v>
      </c>
      <c r="C2060" s="2">
        <v>194.809326</v>
      </c>
      <c r="D2060" s="2">
        <v>131.75187700000001</v>
      </c>
      <c r="E2060" s="9">
        <f t="shared" si="452"/>
        <v>-6.320169273629233</v>
      </c>
      <c r="F2060" s="2">
        <f t="array" ref="F2060:G2060">LINEST(C1960:C2059,D1960:D2059)</f>
        <v>1.9456638189949294</v>
      </c>
      <c r="G2060" s="2">
        <v>-55.215364889940986</v>
      </c>
      <c r="H2060" s="2">
        <f t="shared" si="453"/>
        <v>201.12949527362923</v>
      </c>
      <c r="I2060" s="4">
        <f t="shared" ref="I2060:I2123" si="454">(E2060-AVERAGE(E1960:E2059))/_xlfn.STDEV.S(E1960:E2059)</f>
        <v>-0.53656528013796112</v>
      </c>
      <c r="J2060" t="str">
        <f>_xlfn.IFS(I2060&gt;Backtesting!$H$15,IF(OR(J2059=$J$3,J2059=$J$5),$J$5,$J$3),I2060&lt;-Backtesting!$H$15,IF(OR(J2059=$J$4,J2059=$J$5),$J$5,$J$4),TRUE,IF(OR(J2059=$J$7,J2059=$J$6),$J$7,$J$6))</f>
        <v>Do nothing</v>
      </c>
      <c r="K2060" t="str">
        <f t="shared" ref="K2060:K2123" si="455">_xlfn.IFS($J2060=$J$5,K2059,$J2060=$J$3,"SCB",$J2060=$J$4,"KBANK",TRUE,"Null")</f>
        <v>Null</v>
      </c>
      <c r="L2060" t="str">
        <f t="shared" ref="L2060:L2123" si="456">_xlfn.IFS($J2060=$J$5,L2059,$J2060=$J$3,"KBANK",$J2060=$J$4,"SCB",TRUE,"Null")</f>
        <v>Null</v>
      </c>
      <c r="M2060" s="7">
        <f t="shared" si="444"/>
        <v>0</v>
      </c>
      <c r="N2060" s="7">
        <f t="shared" si="445"/>
        <v>0</v>
      </c>
      <c r="O2060" s="10">
        <f t="shared" si="446"/>
        <v>0</v>
      </c>
      <c r="P2060" s="4">
        <f t="shared" ref="P2060:P2123" si="457">Q2059</f>
        <v>109.21312733333323</v>
      </c>
      <c r="Q2060" s="19">
        <f t="shared" si="447"/>
        <v>109.21312733333323</v>
      </c>
      <c r="R2060" s="2">
        <f t="shared" si="448"/>
        <v>0</v>
      </c>
      <c r="S2060" s="2">
        <f t="shared" si="449"/>
        <v>0</v>
      </c>
      <c r="T2060" s="19">
        <f t="shared" si="450"/>
        <v>109.21312733333323</v>
      </c>
      <c r="U2060" s="19">
        <f t="shared" ref="U2060:U2123" si="458">LN(T2060/T2059)</f>
        <v>0</v>
      </c>
      <c r="V2060">
        <f t="shared" si="451"/>
        <v>2018</v>
      </c>
    </row>
    <row r="2061" spans="1:22" x14ac:dyDescent="0.25">
      <c r="A2061" s="5">
        <v>2059</v>
      </c>
      <c r="B2061" s="1">
        <v>43259</v>
      </c>
      <c r="C2061" s="2">
        <v>189.926895</v>
      </c>
      <c r="D2061" s="2">
        <v>128.90831</v>
      </c>
      <c r="E2061" s="9">
        <f t="shared" si="452"/>
        <v>-5.5380123756222588</v>
      </c>
      <c r="F2061" s="2">
        <f t="array" ref="F2061:G2061">LINEST(C1961:C2060,D1961:D2060)</f>
        <v>1.9398630351557233</v>
      </c>
      <c r="G2061" s="2">
        <v>-54.599558117772631</v>
      </c>
      <c r="H2061" s="2">
        <f t="shared" si="453"/>
        <v>195.46490737562226</v>
      </c>
      <c r="I2061" s="4">
        <f t="shared" si="454"/>
        <v>-0.41552504364613857</v>
      </c>
      <c r="J2061" t="str">
        <f>_xlfn.IFS(I2061&gt;Backtesting!$H$15,IF(OR(J2060=$J$3,J2060=$J$5),$J$5,$J$3),I2061&lt;-Backtesting!$H$15,IF(OR(J2060=$J$4,J2060=$J$5),$J$5,$J$4),TRUE,IF(OR(J2060=$J$7,J2060=$J$6),$J$7,$J$6))</f>
        <v>Do nothing</v>
      </c>
      <c r="K2061" t="str">
        <f t="shared" si="455"/>
        <v>Null</v>
      </c>
      <c r="L2061" t="str">
        <f t="shared" si="456"/>
        <v>Null</v>
      </c>
      <c r="M2061" s="7">
        <f t="shared" si="444"/>
        <v>0</v>
      </c>
      <c r="N2061" s="7">
        <f t="shared" si="445"/>
        <v>0</v>
      </c>
      <c r="O2061" s="10">
        <f t="shared" si="446"/>
        <v>0</v>
      </c>
      <c r="P2061" s="4">
        <f t="shared" si="457"/>
        <v>109.21312733333323</v>
      </c>
      <c r="Q2061" s="19">
        <f t="shared" si="447"/>
        <v>109.21312733333323</v>
      </c>
      <c r="R2061" s="2">
        <f t="shared" si="448"/>
        <v>0</v>
      </c>
      <c r="S2061" s="2">
        <f t="shared" si="449"/>
        <v>0</v>
      </c>
      <c r="T2061" s="19">
        <f t="shared" si="450"/>
        <v>109.21312733333323</v>
      </c>
      <c r="U2061" s="19">
        <f t="shared" si="458"/>
        <v>0</v>
      </c>
      <c r="V2061">
        <f t="shared" si="451"/>
        <v>2018</v>
      </c>
    </row>
    <row r="2062" spans="1:22" x14ac:dyDescent="0.25">
      <c r="A2062" s="5">
        <v>2060</v>
      </c>
      <c r="B2062" s="1">
        <v>43262</v>
      </c>
      <c r="C2062" s="2">
        <v>192.85635400000001</v>
      </c>
      <c r="D2062" s="2">
        <v>130.33010899999999</v>
      </c>
      <c r="E2062" s="9">
        <f t="shared" si="452"/>
        <v>-5.2808886699986601</v>
      </c>
      <c r="F2062" s="2">
        <f t="array" ref="F2062:G2062">LINEST(C1962:C2061,D1962:D2061)</f>
        <v>1.9425300443368647</v>
      </c>
      <c r="G2062" s="2">
        <v>-55.032909744199713</v>
      </c>
      <c r="H2062" s="2">
        <f t="shared" si="453"/>
        <v>198.13724266999867</v>
      </c>
      <c r="I2062" s="4">
        <f t="shared" si="454"/>
        <v>-0.36518201511263049</v>
      </c>
      <c r="J2062" t="str">
        <f>_xlfn.IFS(I2062&gt;Backtesting!$H$15,IF(OR(J2061=$J$3,J2061=$J$5),$J$5,$J$3),I2062&lt;-Backtesting!$H$15,IF(OR(J2061=$J$4,J2061=$J$5),$J$5,$J$4),TRUE,IF(OR(J2061=$J$7,J2061=$J$6),$J$7,$J$6))</f>
        <v>Do nothing</v>
      </c>
      <c r="K2062" t="str">
        <f t="shared" si="455"/>
        <v>Null</v>
      </c>
      <c r="L2062" t="str">
        <f t="shared" si="456"/>
        <v>Null</v>
      </c>
      <c r="M2062" s="7">
        <f t="shared" si="444"/>
        <v>0</v>
      </c>
      <c r="N2062" s="7">
        <f t="shared" si="445"/>
        <v>0</v>
      </c>
      <c r="O2062" s="10">
        <f t="shared" si="446"/>
        <v>0</v>
      </c>
      <c r="P2062" s="4">
        <f t="shared" si="457"/>
        <v>109.21312733333323</v>
      </c>
      <c r="Q2062" s="19">
        <f t="shared" si="447"/>
        <v>109.21312733333323</v>
      </c>
      <c r="R2062" s="2">
        <f t="shared" si="448"/>
        <v>0</v>
      </c>
      <c r="S2062" s="2">
        <f t="shared" si="449"/>
        <v>0</v>
      </c>
      <c r="T2062" s="19">
        <f t="shared" si="450"/>
        <v>109.21312733333323</v>
      </c>
      <c r="U2062" s="19">
        <f t="shared" si="458"/>
        <v>0</v>
      </c>
      <c r="V2062">
        <f t="shared" si="451"/>
        <v>2018</v>
      </c>
    </row>
    <row r="2063" spans="1:22" x14ac:dyDescent="0.25">
      <c r="A2063" s="5">
        <v>2061</v>
      </c>
      <c r="B2063" s="1">
        <v>43263</v>
      </c>
      <c r="C2063" s="2">
        <v>194.809326</v>
      </c>
      <c r="D2063" s="2">
        <v>130.80401599999999</v>
      </c>
      <c r="E2063" s="9">
        <f t="shared" si="452"/>
        <v>-4.1819853426451914</v>
      </c>
      <c r="F2063" s="2">
        <f t="array" ref="F2063:G2063">LINEST(C1963:C2062,D1963:D2062)</f>
        <v>1.9478449889441014</v>
      </c>
      <c r="G2063" s="2">
        <v>-55.794635756718861</v>
      </c>
      <c r="H2063" s="2">
        <f t="shared" si="453"/>
        <v>198.99131134264519</v>
      </c>
      <c r="I2063" s="4">
        <f t="shared" si="454"/>
        <v>-0.1974717952546515</v>
      </c>
      <c r="J2063" t="str">
        <f>_xlfn.IFS(I2063&gt;Backtesting!$H$15,IF(OR(J2062=$J$3,J2062=$J$5),$J$5,$J$3),I2063&lt;-Backtesting!$H$15,IF(OR(J2062=$J$4,J2062=$J$5),$J$5,$J$4),TRUE,IF(OR(J2062=$J$7,J2062=$J$6),$J$7,$J$6))</f>
        <v>Do nothing</v>
      </c>
      <c r="K2063" t="str">
        <f t="shared" si="455"/>
        <v>Null</v>
      </c>
      <c r="L2063" t="str">
        <f t="shared" si="456"/>
        <v>Null</v>
      </c>
      <c r="M2063" s="7">
        <f t="shared" si="444"/>
        <v>0</v>
      </c>
      <c r="N2063" s="7">
        <f t="shared" si="445"/>
        <v>0</v>
      </c>
      <c r="O2063" s="10">
        <f t="shared" si="446"/>
        <v>0</v>
      </c>
      <c r="P2063" s="4">
        <f t="shared" si="457"/>
        <v>109.21312733333323</v>
      </c>
      <c r="Q2063" s="19">
        <f t="shared" si="447"/>
        <v>109.21312733333323</v>
      </c>
      <c r="R2063" s="2">
        <f t="shared" si="448"/>
        <v>0</v>
      </c>
      <c r="S2063" s="2">
        <f t="shared" si="449"/>
        <v>0</v>
      </c>
      <c r="T2063" s="19">
        <f t="shared" si="450"/>
        <v>109.21312733333323</v>
      </c>
      <c r="U2063" s="19">
        <f t="shared" si="458"/>
        <v>0</v>
      </c>
      <c r="V2063">
        <f t="shared" si="451"/>
        <v>2018</v>
      </c>
    </row>
    <row r="2064" spans="1:22" x14ac:dyDescent="0.25">
      <c r="A2064" s="5">
        <v>2062</v>
      </c>
      <c r="B2064" s="1">
        <v>43264</v>
      </c>
      <c r="C2064" s="2">
        <v>195.29757699999999</v>
      </c>
      <c r="D2064" s="2">
        <v>128.90831</v>
      </c>
      <c r="E2064" s="9">
        <f t="shared" si="452"/>
        <v>0.15159961573064606</v>
      </c>
      <c r="F2064" s="2">
        <f t="array" ref="F2064:G2064">LINEST(C1964:C2063,D1964:D2063)</f>
        <v>1.9929785787479</v>
      </c>
      <c r="G2064" s="2">
        <v>-61.76552306832437</v>
      </c>
      <c r="H2064" s="2">
        <f t="shared" si="453"/>
        <v>195.14597738426934</v>
      </c>
      <c r="I2064" s="4">
        <f t="shared" si="454"/>
        <v>0.41178055440383804</v>
      </c>
      <c r="J2064" t="str">
        <f>_xlfn.IFS(I2064&gt;Backtesting!$H$15,IF(OR(J2063=$J$3,J2063=$J$5),$J$5,$J$3),I2064&lt;-Backtesting!$H$15,IF(OR(J2063=$J$4,J2063=$J$5),$J$5,$J$4),TRUE,IF(OR(J2063=$J$7,J2063=$J$6),$J$7,$J$6))</f>
        <v>Do nothing</v>
      </c>
      <c r="K2064" t="str">
        <f t="shared" si="455"/>
        <v>Null</v>
      </c>
      <c r="L2064" t="str">
        <f t="shared" si="456"/>
        <v>Null</v>
      </c>
      <c r="M2064" s="7">
        <f t="shared" si="444"/>
        <v>0</v>
      </c>
      <c r="N2064" s="7">
        <f t="shared" si="445"/>
        <v>0</v>
      </c>
      <c r="O2064" s="10">
        <f t="shared" si="446"/>
        <v>0</v>
      </c>
      <c r="P2064" s="4">
        <f t="shared" si="457"/>
        <v>109.21312733333323</v>
      </c>
      <c r="Q2064" s="19">
        <f t="shared" si="447"/>
        <v>109.21312733333323</v>
      </c>
      <c r="R2064" s="2">
        <f t="shared" si="448"/>
        <v>0</v>
      </c>
      <c r="S2064" s="2">
        <f t="shared" si="449"/>
        <v>0</v>
      </c>
      <c r="T2064" s="19">
        <f t="shared" si="450"/>
        <v>109.21312733333323</v>
      </c>
      <c r="U2064" s="19">
        <f t="shared" si="458"/>
        <v>0</v>
      </c>
      <c r="V2064">
        <f t="shared" si="451"/>
        <v>2018</v>
      </c>
    </row>
    <row r="2065" spans="1:22" x14ac:dyDescent="0.25">
      <c r="A2065" s="5">
        <v>2063</v>
      </c>
      <c r="B2065" s="1">
        <v>43265</v>
      </c>
      <c r="C2065" s="2">
        <v>195.29757699999999</v>
      </c>
      <c r="D2065" s="2">
        <v>127.96045700000001</v>
      </c>
      <c r="E2065" s="9">
        <f t="shared" si="452"/>
        <v>2.153536398878316</v>
      </c>
      <c r="F2065" s="2">
        <f t="array" ref="F2065:G2065">LINEST(C1965:C2064,D1965:D2064)</f>
        <v>2.0306136115516855</v>
      </c>
      <c r="G2065" s="2">
        <v>-66.694205123452491</v>
      </c>
      <c r="H2065" s="2">
        <f t="shared" si="453"/>
        <v>193.14404060112167</v>
      </c>
      <c r="I2065" s="4">
        <f t="shared" si="454"/>
        <v>0.69567826306035718</v>
      </c>
      <c r="J2065" t="str">
        <f>_xlfn.IFS(I2065&gt;Backtesting!$H$15,IF(OR(J2064=$J$3,J2064=$J$5),$J$5,$J$3),I2065&lt;-Backtesting!$H$15,IF(OR(J2064=$J$4,J2064=$J$5),$J$5,$J$4),TRUE,IF(OR(J2064=$J$7,J2064=$J$6),$J$7,$J$6))</f>
        <v>Do nothing</v>
      </c>
      <c r="K2065" t="str">
        <f t="shared" si="455"/>
        <v>Null</v>
      </c>
      <c r="L2065" t="str">
        <f t="shared" si="456"/>
        <v>Null</v>
      </c>
      <c r="M2065" s="7">
        <f t="shared" si="444"/>
        <v>0</v>
      </c>
      <c r="N2065" s="7">
        <f t="shared" si="445"/>
        <v>0</v>
      </c>
      <c r="O2065" s="10">
        <f t="shared" si="446"/>
        <v>0</v>
      </c>
      <c r="P2065" s="4">
        <f t="shared" si="457"/>
        <v>109.21312733333323</v>
      </c>
      <c r="Q2065" s="19">
        <f t="shared" si="447"/>
        <v>109.21312733333323</v>
      </c>
      <c r="R2065" s="2">
        <f t="shared" si="448"/>
        <v>0</v>
      </c>
      <c r="S2065" s="2">
        <f t="shared" si="449"/>
        <v>0</v>
      </c>
      <c r="T2065" s="19">
        <f t="shared" si="450"/>
        <v>109.21312733333323</v>
      </c>
      <c r="U2065" s="19">
        <f t="shared" si="458"/>
        <v>0</v>
      </c>
      <c r="V2065">
        <f t="shared" si="451"/>
        <v>2018</v>
      </c>
    </row>
    <row r="2066" spans="1:22" x14ac:dyDescent="0.25">
      <c r="A2066" s="5">
        <v>2064</v>
      </c>
      <c r="B2066" s="1">
        <v>43266</v>
      </c>
      <c r="C2066" s="2">
        <v>194.809326</v>
      </c>
      <c r="D2066" s="2">
        <v>130.33010899999999</v>
      </c>
      <c r="E2066" s="9">
        <f t="shared" si="452"/>
        <v>-3.1276634001183083</v>
      </c>
      <c r="F2066" s="2">
        <f t="array" ref="F2066:G2066">LINEST(C1966:C2065,D1966:D2065)</f>
        <v>2.0913194640851418</v>
      </c>
      <c r="G2066" s="2">
        <v>-74.624904307919792</v>
      </c>
      <c r="H2066" s="2">
        <f t="shared" si="453"/>
        <v>197.93698940011831</v>
      </c>
      <c r="I2066" s="4">
        <f t="shared" si="454"/>
        <v>-4.2642394039493353E-2</v>
      </c>
      <c r="J2066" t="str">
        <f>_xlfn.IFS(I2066&gt;Backtesting!$H$15,IF(OR(J2065=$J$3,J2065=$J$5),$J$5,$J$3),I2066&lt;-Backtesting!$H$15,IF(OR(J2065=$J$4,J2065=$J$5),$J$5,$J$4),TRUE,IF(OR(J2065=$J$7,J2065=$J$6),$J$7,$J$6))</f>
        <v>Do nothing</v>
      </c>
      <c r="K2066" t="str">
        <f t="shared" si="455"/>
        <v>Null</v>
      </c>
      <c r="L2066" t="str">
        <f t="shared" si="456"/>
        <v>Null</v>
      </c>
      <c r="M2066" s="7">
        <f t="shared" si="444"/>
        <v>0</v>
      </c>
      <c r="N2066" s="7">
        <f t="shared" si="445"/>
        <v>0</v>
      </c>
      <c r="O2066" s="10">
        <f t="shared" si="446"/>
        <v>0</v>
      </c>
      <c r="P2066" s="4">
        <f t="shared" si="457"/>
        <v>109.21312733333323</v>
      </c>
      <c r="Q2066" s="19">
        <f t="shared" si="447"/>
        <v>109.21312733333323</v>
      </c>
      <c r="R2066" s="2">
        <f t="shared" si="448"/>
        <v>0</v>
      </c>
      <c r="S2066" s="2">
        <f t="shared" si="449"/>
        <v>0</v>
      </c>
      <c r="T2066" s="19">
        <f t="shared" si="450"/>
        <v>109.21312733333323</v>
      </c>
      <c r="U2066" s="19">
        <f t="shared" si="458"/>
        <v>0</v>
      </c>
      <c r="V2066">
        <f t="shared" si="451"/>
        <v>2018</v>
      </c>
    </row>
    <row r="2067" spans="1:22" x14ac:dyDescent="0.25">
      <c r="A2067" s="5">
        <v>2065</v>
      </c>
      <c r="B2067" s="1">
        <v>43269</v>
      </c>
      <c r="C2067" s="2">
        <v>194.809326</v>
      </c>
      <c r="D2067" s="2">
        <v>126.538681</v>
      </c>
      <c r="E2067" s="9">
        <f t="shared" si="452"/>
        <v>4.979429040268144</v>
      </c>
      <c r="F2067" s="2">
        <f t="array" ref="F2067:G2067">LINEST(C1967:C2066,D1967:D2066)</f>
        <v>2.128878106602544</v>
      </c>
      <c r="G2067" s="2">
        <v>-79.555530659531428</v>
      </c>
      <c r="H2067" s="2">
        <f t="shared" si="453"/>
        <v>189.82989695973185</v>
      </c>
      <c r="I2067" s="4">
        <f t="shared" si="454"/>
        <v>1.0953849507581708</v>
      </c>
      <c r="J2067" t="str">
        <f>_xlfn.IFS(I2067&gt;Backtesting!$H$15,IF(OR(J2066=$J$3,J2066=$J$5),$J$5,$J$3),I2067&lt;-Backtesting!$H$15,IF(OR(J2066=$J$4,J2066=$J$5),$J$5,$J$4),TRUE,IF(OR(J2066=$J$7,J2066=$J$6),$J$7,$J$6))</f>
        <v>Do nothing</v>
      </c>
      <c r="K2067" t="str">
        <f t="shared" si="455"/>
        <v>Null</v>
      </c>
      <c r="L2067" t="str">
        <f t="shared" si="456"/>
        <v>Null</v>
      </c>
      <c r="M2067" s="7">
        <f t="shared" si="444"/>
        <v>0</v>
      </c>
      <c r="N2067" s="7">
        <f t="shared" si="445"/>
        <v>0</v>
      </c>
      <c r="O2067" s="10">
        <f t="shared" si="446"/>
        <v>0</v>
      </c>
      <c r="P2067" s="4">
        <f t="shared" si="457"/>
        <v>109.21312733333323</v>
      </c>
      <c r="Q2067" s="19">
        <f t="shared" si="447"/>
        <v>109.21312733333323</v>
      </c>
      <c r="R2067" s="2">
        <f t="shared" si="448"/>
        <v>0</v>
      </c>
      <c r="S2067" s="2">
        <f t="shared" si="449"/>
        <v>0</v>
      </c>
      <c r="T2067" s="19">
        <f t="shared" si="450"/>
        <v>109.21312733333323</v>
      </c>
      <c r="U2067" s="19">
        <f t="shared" si="458"/>
        <v>0</v>
      </c>
      <c r="V2067">
        <f t="shared" si="451"/>
        <v>2018</v>
      </c>
    </row>
    <row r="2068" spans="1:22" x14ac:dyDescent="0.25">
      <c r="A2068" s="5">
        <v>2066</v>
      </c>
      <c r="B2068" s="1">
        <v>43270</v>
      </c>
      <c r="C2068" s="2">
        <v>190.41514599999999</v>
      </c>
      <c r="D2068" s="2">
        <v>124.169037</v>
      </c>
      <c r="E2068" s="9">
        <f t="shared" si="452"/>
        <v>5.5402821807059297</v>
      </c>
      <c r="F2068" s="2">
        <f t="array" ref="F2068:G2068">LINEST(C1968:C2067,D1968:D2067)</f>
        <v>2.1285258901478126</v>
      </c>
      <c r="G2068" s="2">
        <v>-79.422146189927645</v>
      </c>
      <c r="H2068" s="2">
        <f t="shared" si="453"/>
        <v>184.87486381929406</v>
      </c>
      <c r="I2068" s="4">
        <f t="shared" si="454"/>
        <v>1.1738790753061508</v>
      </c>
      <c r="J2068" t="str">
        <f>_xlfn.IFS(I2068&gt;Backtesting!$H$15,IF(OR(J2067=$J$3,J2067=$J$5),$J$5,$J$3),I2068&lt;-Backtesting!$H$15,IF(OR(J2067=$J$4,J2067=$J$5),$J$5,$J$4),TRUE,IF(OR(J2067=$J$7,J2067=$J$6),$J$7,$J$6))</f>
        <v>Do nothing</v>
      </c>
      <c r="K2068" t="str">
        <f t="shared" si="455"/>
        <v>Null</v>
      </c>
      <c r="L2068" t="str">
        <f t="shared" si="456"/>
        <v>Null</v>
      </c>
      <c r="M2068" s="7">
        <f t="shared" si="444"/>
        <v>0</v>
      </c>
      <c r="N2068" s="7">
        <f t="shared" si="445"/>
        <v>0</v>
      </c>
      <c r="O2068" s="10">
        <f t="shared" si="446"/>
        <v>0</v>
      </c>
      <c r="P2068" s="4">
        <f t="shared" si="457"/>
        <v>109.21312733333323</v>
      </c>
      <c r="Q2068" s="19">
        <f t="shared" si="447"/>
        <v>109.21312733333323</v>
      </c>
      <c r="R2068" s="2">
        <f t="shared" si="448"/>
        <v>0</v>
      </c>
      <c r="S2068" s="2">
        <f t="shared" si="449"/>
        <v>0</v>
      </c>
      <c r="T2068" s="19">
        <f t="shared" si="450"/>
        <v>109.21312733333323</v>
      </c>
      <c r="U2068" s="19">
        <f t="shared" si="458"/>
        <v>0</v>
      </c>
      <c r="V2068">
        <f t="shared" si="451"/>
        <v>2018</v>
      </c>
    </row>
    <row r="2069" spans="1:22" x14ac:dyDescent="0.25">
      <c r="A2069" s="5">
        <v>2067</v>
      </c>
      <c r="B2069" s="1">
        <v>43271</v>
      </c>
      <c r="C2069" s="2">
        <v>193.83284</v>
      </c>
      <c r="D2069" s="2">
        <v>124.169037</v>
      </c>
      <c r="E2069" s="9">
        <f t="shared" si="452"/>
        <v>8.9217956825129932</v>
      </c>
      <c r="F2069" s="2">
        <f t="array" ref="F2069:G2069">LINEST(C1969:C2068,D1969:D2068)</f>
        <v>2.1429234819667982</v>
      </c>
      <c r="G2069" s="2">
        <v>-81.173700803017169</v>
      </c>
      <c r="H2069" s="2">
        <f t="shared" si="453"/>
        <v>184.91104431748701</v>
      </c>
      <c r="I2069" s="4">
        <f t="shared" si="454"/>
        <v>1.6259538743958539</v>
      </c>
      <c r="J2069" t="str">
        <f>_xlfn.IFS(I2069&gt;Backtesting!$H$15,IF(OR(J2068=$J$3,J2068=$J$5),$J$5,$J$3),I2069&lt;-Backtesting!$H$15,IF(OR(J2068=$J$4,J2068=$J$5),$J$5,$J$4),TRUE,IF(OR(J2068=$J$7,J2068=$J$6),$J$7,$J$6))</f>
        <v>Do nothing</v>
      </c>
      <c r="K2069" t="str">
        <f t="shared" si="455"/>
        <v>Null</v>
      </c>
      <c r="L2069" t="str">
        <f t="shared" si="456"/>
        <v>Null</v>
      </c>
      <c r="M2069" s="7">
        <f t="shared" si="444"/>
        <v>0</v>
      </c>
      <c r="N2069" s="7">
        <f t="shared" si="445"/>
        <v>0</v>
      </c>
      <c r="O2069" s="10">
        <f t="shared" si="446"/>
        <v>0</v>
      </c>
      <c r="P2069" s="4">
        <f t="shared" si="457"/>
        <v>109.21312733333323</v>
      </c>
      <c r="Q2069" s="19">
        <f t="shared" si="447"/>
        <v>109.21312733333323</v>
      </c>
      <c r="R2069" s="2">
        <f t="shared" si="448"/>
        <v>0</v>
      </c>
      <c r="S2069" s="2">
        <f t="shared" si="449"/>
        <v>0</v>
      </c>
      <c r="T2069" s="19">
        <f t="shared" si="450"/>
        <v>109.21312733333323</v>
      </c>
      <c r="U2069" s="19">
        <f t="shared" si="458"/>
        <v>0</v>
      </c>
      <c r="V2069">
        <f t="shared" si="451"/>
        <v>2018</v>
      </c>
    </row>
    <row r="2070" spans="1:22" x14ac:dyDescent="0.25">
      <c r="A2070" s="5">
        <v>2068</v>
      </c>
      <c r="B2070" s="1">
        <v>43272</v>
      </c>
      <c r="C2070" s="2">
        <v>189.43866</v>
      </c>
      <c r="D2070" s="2">
        <v>122.74726099999999</v>
      </c>
      <c r="E2070" s="9">
        <f t="shared" si="452"/>
        <v>7.6411166392408063</v>
      </c>
      <c r="F2070" s="2">
        <f t="array" ref="F2070:G2070">LINEST(C1970:C2069,D1970:D2069)</f>
        <v>2.1719301172031673</v>
      </c>
      <c r="G2070" s="2">
        <v>-84.800929609338567</v>
      </c>
      <c r="H2070" s="2">
        <f t="shared" si="453"/>
        <v>181.79754336075919</v>
      </c>
      <c r="I2070" s="4">
        <f t="shared" si="454"/>
        <v>1.4240988405127828</v>
      </c>
      <c r="J2070" t="str">
        <f>_xlfn.IFS(I2070&gt;Backtesting!$H$15,IF(OR(J2069=$J$3,J2069=$J$5),$J$5,$J$3),I2070&lt;-Backtesting!$H$15,IF(OR(J2069=$J$4,J2069=$J$5),$J$5,$J$4),TRUE,IF(OR(J2069=$J$7,J2069=$J$6),$J$7,$J$6))</f>
        <v>Do nothing</v>
      </c>
      <c r="K2070" t="str">
        <f t="shared" si="455"/>
        <v>Null</v>
      </c>
      <c r="L2070" t="str">
        <f t="shared" si="456"/>
        <v>Null</v>
      </c>
      <c r="M2070" s="7">
        <f t="shared" si="444"/>
        <v>0</v>
      </c>
      <c r="N2070" s="7">
        <f t="shared" si="445"/>
        <v>0</v>
      </c>
      <c r="O2070" s="10">
        <f t="shared" si="446"/>
        <v>0</v>
      </c>
      <c r="P2070" s="4">
        <f t="shared" si="457"/>
        <v>109.21312733333323</v>
      </c>
      <c r="Q2070" s="19">
        <f t="shared" si="447"/>
        <v>109.21312733333323</v>
      </c>
      <c r="R2070" s="2">
        <f t="shared" si="448"/>
        <v>0</v>
      </c>
      <c r="S2070" s="2">
        <f t="shared" si="449"/>
        <v>0</v>
      </c>
      <c r="T2070" s="19">
        <f t="shared" si="450"/>
        <v>109.21312733333323</v>
      </c>
      <c r="U2070" s="19">
        <f t="shared" si="458"/>
        <v>0</v>
      </c>
      <c r="V2070">
        <f t="shared" si="451"/>
        <v>2018</v>
      </c>
    </row>
    <row r="2071" spans="1:22" x14ac:dyDescent="0.25">
      <c r="A2071" s="5">
        <v>2069</v>
      </c>
      <c r="B2071" s="1">
        <v>43273</v>
      </c>
      <c r="C2071" s="2">
        <v>188.46215799999999</v>
      </c>
      <c r="D2071" s="2">
        <v>121.79940000000001</v>
      </c>
      <c r="E2071" s="9">
        <f t="shared" si="452"/>
        <v>8.7395616966900889</v>
      </c>
      <c r="F2071" s="2">
        <f t="array" ref="F2071:G2071">LINEST(C1971:C2070,D1971:D2070)</f>
        <v>2.1915617222786499</v>
      </c>
      <c r="G2071" s="2">
        <v>-87.208306533196321</v>
      </c>
      <c r="H2071" s="2">
        <f t="shared" si="453"/>
        <v>179.7225963033099</v>
      </c>
      <c r="I2071" s="4">
        <f t="shared" si="454"/>
        <v>1.5566582598992151</v>
      </c>
      <c r="J2071" t="str">
        <f>_xlfn.IFS(I2071&gt;Backtesting!$H$15,IF(OR(J2070=$J$3,J2070=$J$5),$J$5,$J$3),I2071&lt;-Backtesting!$H$15,IF(OR(J2070=$J$4,J2070=$J$5),$J$5,$J$4),TRUE,IF(OR(J2070=$J$7,J2070=$J$6),$J$7,$J$6))</f>
        <v>Do nothing</v>
      </c>
      <c r="K2071" t="str">
        <f t="shared" si="455"/>
        <v>Null</v>
      </c>
      <c r="L2071" t="str">
        <f t="shared" si="456"/>
        <v>Null</v>
      </c>
      <c r="M2071" s="7">
        <f t="shared" si="444"/>
        <v>0</v>
      </c>
      <c r="N2071" s="7">
        <f t="shared" si="445"/>
        <v>0</v>
      </c>
      <c r="O2071" s="10">
        <f t="shared" si="446"/>
        <v>0</v>
      </c>
      <c r="P2071" s="4">
        <f t="shared" si="457"/>
        <v>109.21312733333323</v>
      </c>
      <c r="Q2071" s="19">
        <f t="shared" si="447"/>
        <v>109.21312733333323</v>
      </c>
      <c r="R2071" s="2">
        <f t="shared" si="448"/>
        <v>0</v>
      </c>
      <c r="S2071" s="2">
        <f t="shared" si="449"/>
        <v>0</v>
      </c>
      <c r="T2071" s="19">
        <f t="shared" si="450"/>
        <v>109.21312733333323</v>
      </c>
      <c r="U2071" s="19">
        <f t="shared" si="458"/>
        <v>0</v>
      </c>
      <c r="V2071">
        <f t="shared" si="451"/>
        <v>2018</v>
      </c>
    </row>
    <row r="2072" spans="1:22" x14ac:dyDescent="0.25">
      <c r="A2072" s="5">
        <v>2070</v>
      </c>
      <c r="B2072" s="1">
        <v>43276</v>
      </c>
      <c r="C2072" s="2">
        <v>185.53268399999999</v>
      </c>
      <c r="D2072" s="2">
        <v>117.53404999999999</v>
      </c>
      <c r="E2072" s="9">
        <f t="shared" si="452"/>
        <v>15.126102040748322</v>
      </c>
      <c r="F2072" s="2">
        <f t="array" ref="F2072:G2072">LINEST(C1972:C2071,D1972:D2071)</f>
        <v>2.2028206031420452</v>
      </c>
      <c r="G2072" s="2">
        <v>-88.499844951475637</v>
      </c>
      <c r="H2072" s="2">
        <f t="shared" si="453"/>
        <v>170.40658195925167</v>
      </c>
      <c r="I2072" s="4">
        <f t="shared" si="454"/>
        <v>2.3979147632442235</v>
      </c>
      <c r="J2072" t="str">
        <f>_xlfn.IFS(I2072&gt;Backtesting!$H$15,IF(OR(J2071=$J$3,J2071=$J$5),$J$5,$J$3),I2072&lt;-Backtesting!$H$15,IF(OR(J2071=$J$4,J2071=$J$5),$J$5,$J$4),TRUE,IF(OR(J2071=$J$7,J2071=$J$6),$J$7,$J$6))</f>
        <v>Short KBANK Long SCB</v>
      </c>
      <c r="K2072" t="str">
        <f t="shared" si="455"/>
        <v>SCB</v>
      </c>
      <c r="L2072" t="str">
        <f t="shared" si="456"/>
        <v>KBANK</v>
      </c>
      <c r="M2072" s="7">
        <f t="shared" si="444"/>
        <v>185.53268399999999</v>
      </c>
      <c r="N2072" s="7">
        <f t="shared" si="445"/>
        <v>-117.53404999999999</v>
      </c>
      <c r="O2072" s="10">
        <f t="shared" si="446"/>
        <v>67.998633999999996</v>
      </c>
      <c r="P2072" s="4">
        <f t="shared" si="457"/>
        <v>109.21312733333323</v>
      </c>
      <c r="Q2072" s="19">
        <f t="shared" si="447"/>
        <v>177.21176133333324</v>
      </c>
      <c r="R2072" s="2">
        <f t="shared" si="448"/>
        <v>117.53404999999999</v>
      </c>
      <c r="S2072" s="2">
        <f t="shared" si="449"/>
        <v>-185.53268399999999</v>
      </c>
      <c r="T2072" s="19">
        <f t="shared" si="450"/>
        <v>109.21312733333323</v>
      </c>
      <c r="U2072" s="19">
        <f t="shared" si="458"/>
        <v>0</v>
      </c>
      <c r="V2072">
        <f t="shared" si="451"/>
        <v>2018</v>
      </c>
    </row>
    <row r="2073" spans="1:22" x14ac:dyDescent="0.25">
      <c r="A2073" s="5">
        <v>2071</v>
      </c>
      <c r="B2073" s="1">
        <v>43277</v>
      </c>
      <c r="C2073" s="2">
        <v>188.46215799999999</v>
      </c>
      <c r="D2073" s="2">
        <v>118.00797300000001</v>
      </c>
      <c r="E2073" s="9">
        <f t="shared" si="452"/>
        <v>16.526027165221706</v>
      </c>
      <c r="F2073" s="2">
        <f t="array" ref="F2073:G2073">LINEST(C1973:C2072,D1973:D2072)</f>
        <v>2.1876418528068373</v>
      </c>
      <c r="G2073" s="2">
        <v>-86.223049864920938</v>
      </c>
      <c r="H2073" s="2">
        <f t="shared" si="453"/>
        <v>171.93613083477828</v>
      </c>
      <c r="I2073" s="4">
        <f t="shared" si="454"/>
        <v>2.5163370498639646</v>
      </c>
      <c r="J2073" t="str">
        <f>_xlfn.IFS(I2073&gt;Backtesting!$H$15,IF(OR(J2072=$J$3,J2072=$J$5),$J$5,$J$3),I2073&lt;-Backtesting!$H$15,IF(OR(J2072=$J$4,J2072=$J$5),$J$5,$J$4),TRUE,IF(OR(J2072=$J$7,J2072=$J$6),$J$7,$J$6))</f>
        <v>Hold position</v>
      </c>
      <c r="K2073" t="str">
        <f t="shared" si="455"/>
        <v>SCB</v>
      </c>
      <c r="L2073" t="str">
        <f t="shared" si="456"/>
        <v>KBANK</v>
      </c>
      <c r="M2073" s="7">
        <f t="shared" si="444"/>
        <v>0</v>
      </c>
      <c r="N2073" s="7">
        <f t="shared" si="445"/>
        <v>0</v>
      </c>
      <c r="O2073" s="10">
        <f t="shared" si="446"/>
        <v>0</v>
      </c>
      <c r="P2073" s="4">
        <f t="shared" si="457"/>
        <v>177.21176133333324</v>
      </c>
      <c r="Q2073" s="19">
        <f t="shared" si="447"/>
        <v>177.21176133333324</v>
      </c>
      <c r="R2073" s="2">
        <f t="shared" si="448"/>
        <v>118.00797300000001</v>
      </c>
      <c r="S2073" s="2">
        <f t="shared" si="449"/>
        <v>-188.46215799999999</v>
      </c>
      <c r="T2073" s="19">
        <f t="shared" si="450"/>
        <v>106.75757633333325</v>
      </c>
      <c r="U2073" s="19">
        <f t="shared" si="458"/>
        <v>-2.2740647493045177E-2</v>
      </c>
      <c r="V2073">
        <f t="shared" si="451"/>
        <v>2018</v>
      </c>
    </row>
    <row r="2074" spans="1:22" x14ac:dyDescent="0.25">
      <c r="A2074" s="5">
        <v>2072</v>
      </c>
      <c r="B2074" s="1">
        <v>43278</v>
      </c>
      <c r="C2074" s="2">
        <v>186.50917100000001</v>
      </c>
      <c r="D2074" s="2">
        <v>116.586197</v>
      </c>
      <c r="E2074" s="9">
        <f t="shared" si="452"/>
        <v>17.151231721829731</v>
      </c>
      <c r="F2074" s="2">
        <f t="array" ref="F2074:G2074">LINEST(C1974:C2073,D1974:D2073)</f>
        <v>2.1709131968561435</v>
      </c>
      <c r="G2074" s="2">
        <v>-83.740574360399847</v>
      </c>
      <c r="H2074" s="2">
        <f t="shared" si="453"/>
        <v>169.35793927817028</v>
      </c>
      <c r="I2074" s="4">
        <f t="shared" si="454"/>
        <v>2.5298258488689296</v>
      </c>
      <c r="J2074" t="str">
        <f>_xlfn.IFS(I2074&gt;Backtesting!$H$15,IF(OR(J2073=$J$3,J2073=$J$5),$J$5,$J$3),I2074&lt;-Backtesting!$H$15,IF(OR(J2073=$J$4,J2073=$J$5),$J$5,$J$4),TRUE,IF(OR(J2073=$J$7,J2073=$J$6),$J$7,$J$6))</f>
        <v>Hold position</v>
      </c>
      <c r="K2074" t="str">
        <f t="shared" si="455"/>
        <v>SCB</v>
      </c>
      <c r="L2074" t="str">
        <f t="shared" si="456"/>
        <v>KBANK</v>
      </c>
      <c r="M2074" s="7">
        <f t="shared" si="444"/>
        <v>0</v>
      </c>
      <c r="N2074" s="7">
        <f t="shared" si="445"/>
        <v>0</v>
      </c>
      <c r="O2074" s="10">
        <f t="shared" si="446"/>
        <v>0</v>
      </c>
      <c r="P2074" s="4">
        <f t="shared" si="457"/>
        <v>177.21176133333324</v>
      </c>
      <c r="Q2074" s="19">
        <f t="shared" si="447"/>
        <v>177.21176133333324</v>
      </c>
      <c r="R2074" s="2">
        <f t="shared" si="448"/>
        <v>116.586197</v>
      </c>
      <c r="S2074" s="2">
        <f t="shared" si="449"/>
        <v>-186.50917100000001</v>
      </c>
      <c r="T2074" s="19">
        <f t="shared" si="450"/>
        <v>107.2887873333332</v>
      </c>
      <c r="U2074" s="19">
        <f t="shared" si="458"/>
        <v>4.9635236170425135E-3</v>
      </c>
      <c r="V2074">
        <f t="shared" si="451"/>
        <v>2018</v>
      </c>
    </row>
    <row r="2075" spans="1:22" x14ac:dyDescent="0.25">
      <c r="A2075" s="5">
        <v>2073</v>
      </c>
      <c r="B2075" s="1">
        <v>43279</v>
      </c>
      <c r="C2075" s="2">
        <v>185.04444899999999</v>
      </c>
      <c r="D2075" s="2">
        <v>111.37299299999999</v>
      </c>
      <c r="E2075" s="9">
        <f t="shared" si="452"/>
        <v>25.429816306458804</v>
      </c>
      <c r="F2075" s="2">
        <f t="array" ref="F2075:G2075">LINEST(C1975:C2074,D1975:D2074)</f>
        <v>2.1019483945221284</v>
      </c>
      <c r="G2075" s="2">
        <v>-74.485651135933068</v>
      </c>
      <c r="H2075" s="2">
        <f t="shared" si="453"/>
        <v>159.61463269354118</v>
      </c>
      <c r="I2075" s="4">
        <f t="shared" si="454"/>
        <v>3.5274166241886831</v>
      </c>
      <c r="J2075" t="str">
        <f>_xlfn.IFS(I2075&gt;Backtesting!$H$15,IF(OR(J2074=$J$3,J2074=$J$5),$J$5,$J$3),I2075&lt;-Backtesting!$H$15,IF(OR(J2074=$J$4,J2074=$J$5),$J$5,$J$4),TRUE,IF(OR(J2074=$J$7,J2074=$J$6),$J$7,$J$6))</f>
        <v>Hold position</v>
      </c>
      <c r="K2075" t="str">
        <f t="shared" si="455"/>
        <v>SCB</v>
      </c>
      <c r="L2075" t="str">
        <f t="shared" si="456"/>
        <v>KBANK</v>
      </c>
      <c r="M2075" s="7">
        <f t="shared" si="444"/>
        <v>0</v>
      </c>
      <c r="N2075" s="7">
        <f t="shared" si="445"/>
        <v>0</v>
      </c>
      <c r="O2075" s="10">
        <f t="shared" si="446"/>
        <v>0</v>
      </c>
      <c r="P2075" s="4">
        <f t="shared" si="457"/>
        <v>177.21176133333324</v>
      </c>
      <c r="Q2075" s="19">
        <f t="shared" si="447"/>
        <v>177.21176133333324</v>
      </c>
      <c r="R2075" s="2">
        <f t="shared" si="448"/>
        <v>111.37299299999999</v>
      </c>
      <c r="S2075" s="2">
        <f t="shared" si="449"/>
        <v>-185.04444899999999</v>
      </c>
      <c r="T2075" s="19">
        <f t="shared" si="450"/>
        <v>103.54030533333327</v>
      </c>
      <c r="U2075" s="19">
        <f t="shared" si="458"/>
        <v>-3.5563185474695343E-2</v>
      </c>
      <c r="V2075">
        <f t="shared" si="451"/>
        <v>2018</v>
      </c>
    </row>
    <row r="2076" spans="1:22" x14ac:dyDescent="0.25">
      <c r="A2076" s="5">
        <v>2074</v>
      </c>
      <c r="B2076" s="1">
        <v>43280</v>
      </c>
      <c r="C2076" s="2">
        <v>189.43866</v>
      </c>
      <c r="D2076" s="2">
        <v>112.320854</v>
      </c>
      <c r="E2076" s="9">
        <f t="shared" si="452"/>
        <v>25.495799078243891</v>
      </c>
      <c r="F2076" s="2">
        <f t="array" ref="F2076:G2076">LINEST(C1976:C2075,D1976:D2075)</f>
        <v>1.9956446924844531</v>
      </c>
      <c r="G2076" s="2">
        <v>-60.209655218665034</v>
      </c>
      <c r="H2076" s="2">
        <f t="shared" si="453"/>
        <v>163.94286092175611</v>
      </c>
      <c r="I2076" s="4">
        <f t="shared" si="454"/>
        <v>3.3251100534115796</v>
      </c>
      <c r="J2076" t="str">
        <f>_xlfn.IFS(I2076&gt;Backtesting!$H$15,IF(OR(J2075=$J$3,J2075=$J$5),$J$5,$J$3),I2076&lt;-Backtesting!$H$15,IF(OR(J2075=$J$4,J2075=$J$5),$J$5,$J$4),TRUE,IF(OR(J2075=$J$7,J2075=$J$6),$J$7,$J$6))</f>
        <v>Hold position</v>
      </c>
      <c r="K2076" t="str">
        <f t="shared" si="455"/>
        <v>SCB</v>
      </c>
      <c r="L2076" t="str">
        <f t="shared" si="456"/>
        <v>KBANK</v>
      </c>
      <c r="M2076" s="7">
        <f t="shared" si="444"/>
        <v>0</v>
      </c>
      <c r="N2076" s="7">
        <f t="shared" si="445"/>
        <v>0</v>
      </c>
      <c r="O2076" s="10">
        <f t="shared" si="446"/>
        <v>0</v>
      </c>
      <c r="P2076" s="4">
        <f t="shared" si="457"/>
        <v>177.21176133333324</v>
      </c>
      <c r="Q2076" s="19">
        <f t="shared" si="447"/>
        <v>177.21176133333324</v>
      </c>
      <c r="R2076" s="2">
        <f t="shared" si="448"/>
        <v>112.320854</v>
      </c>
      <c r="S2076" s="2">
        <f t="shared" si="449"/>
        <v>-189.43866</v>
      </c>
      <c r="T2076" s="19">
        <f t="shared" si="450"/>
        <v>100.09395533333324</v>
      </c>
      <c r="U2076" s="19">
        <f t="shared" si="458"/>
        <v>-3.3851662192771671E-2</v>
      </c>
      <c r="V2076">
        <f t="shared" si="451"/>
        <v>2018</v>
      </c>
    </row>
    <row r="2077" spans="1:22" x14ac:dyDescent="0.25">
      <c r="A2077" s="5">
        <v>2075</v>
      </c>
      <c r="B2077" s="1">
        <v>43283</v>
      </c>
      <c r="C2077" s="2">
        <v>188.46215799999999</v>
      </c>
      <c r="D2077" s="2">
        <v>114.21656</v>
      </c>
      <c r="E2077" s="9">
        <f t="shared" si="452"/>
        <v>18.854590155761827</v>
      </c>
      <c r="F2077" s="2">
        <f t="array" ref="F2077:G2077">LINEST(C1977:C2076,D1977:D2076)</f>
        <v>1.9025328409809201</v>
      </c>
      <c r="G2077" s="2">
        <v>-47.693188539629574</v>
      </c>
      <c r="H2077" s="2">
        <f t="shared" si="453"/>
        <v>169.60756784423816</v>
      </c>
      <c r="I2077" s="4">
        <f t="shared" si="454"/>
        <v>2.380474207159502</v>
      </c>
      <c r="J2077" t="str">
        <f>_xlfn.IFS(I2077&gt;Backtesting!$H$15,IF(OR(J2076=$J$3,J2076=$J$5),$J$5,$J$3),I2077&lt;-Backtesting!$H$15,IF(OR(J2076=$J$4,J2076=$J$5),$J$5,$J$4),TRUE,IF(OR(J2076=$J$7,J2076=$J$6),$J$7,$J$6))</f>
        <v>Hold position</v>
      </c>
      <c r="K2077" t="str">
        <f t="shared" si="455"/>
        <v>SCB</v>
      </c>
      <c r="L2077" t="str">
        <f t="shared" si="456"/>
        <v>KBANK</v>
      </c>
      <c r="M2077" s="7">
        <f t="shared" si="444"/>
        <v>0</v>
      </c>
      <c r="N2077" s="7">
        <f t="shared" si="445"/>
        <v>0</v>
      </c>
      <c r="O2077" s="10">
        <f t="shared" si="446"/>
        <v>0</v>
      </c>
      <c r="P2077" s="4">
        <f t="shared" si="457"/>
        <v>177.21176133333324</v>
      </c>
      <c r="Q2077" s="19">
        <f t="shared" si="447"/>
        <v>177.21176133333324</v>
      </c>
      <c r="R2077" s="2">
        <f t="shared" si="448"/>
        <v>114.21656</v>
      </c>
      <c r="S2077" s="2">
        <f t="shared" si="449"/>
        <v>-188.46215799999999</v>
      </c>
      <c r="T2077" s="19">
        <f t="shared" si="450"/>
        <v>102.96616333333327</v>
      </c>
      <c r="U2077" s="19">
        <f t="shared" si="458"/>
        <v>2.8291124713644936E-2</v>
      </c>
      <c r="V2077">
        <f t="shared" si="451"/>
        <v>2018</v>
      </c>
    </row>
    <row r="2078" spans="1:22" x14ac:dyDescent="0.25">
      <c r="A2078" s="5">
        <v>2076</v>
      </c>
      <c r="B2078" s="1">
        <v>43284</v>
      </c>
      <c r="C2078" s="2">
        <v>189.926895</v>
      </c>
      <c r="D2078" s="2">
        <v>115.638336</v>
      </c>
      <c r="E2078" s="9">
        <f t="shared" si="452"/>
        <v>16.368095655452152</v>
      </c>
      <c r="F2078" s="2">
        <f t="array" ref="F2078:G2078">LINEST(C1978:C2077,D1978:D2077)</f>
        <v>1.8335287837500516</v>
      </c>
      <c r="G2078" s="2">
        <v>-38.467418216411943</v>
      </c>
      <c r="H2078" s="2">
        <f t="shared" si="453"/>
        <v>173.55879934454785</v>
      </c>
      <c r="I2078" s="4">
        <f t="shared" si="454"/>
        <v>2.0331656818039945</v>
      </c>
      <c r="J2078" t="str">
        <f>_xlfn.IFS(I2078&gt;Backtesting!$H$15,IF(OR(J2077=$J$3,J2077=$J$5),$J$5,$J$3),I2078&lt;-Backtesting!$H$15,IF(OR(J2077=$J$4,J2077=$J$5),$J$5,$J$4),TRUE,IF(OR(J2077=$J$7,J2077=$J$6),$J$7,$J$6))</f>
        <v>Hold position</v>
      </c>
      <c r="K2078" t="str">
        <f t="shared" si="455"/>
        <v>SCB</v>
      </c>
      <c r="L2078" t="str">
        <f t="shared" si="456"/>
        <v>KBANK</v>
      </c>
      <c r="M2078" s="7">
        <f t="shared" si="444"/>
        <v>0</v>
      </c>
      <c r="N2078" s="7">
        <f t="shared" si="445"/>
        <v>0</v>
      </c>
      <c r="O2078" s="10">
        <f t="shared" si="446"/>
        <v>0</v>
      </c>
      <c r="P2078" s="4">
        <f t="shared" si="457"/>
        <v>177.21176133333324</v>
      </c>
      <c r="Q2078" s="19">
        <f t="shared" si="447"/>
        <v>177.21176133333324</v>
      </c>
      <c r="R2078" s="2">
        <f t="shared" si="448"/>
        <v>115.638336</v>
      </c>
      <c r="S2078" s="2">
        <f t="shared" si="449"/>
        <v>-189.926895</v>
      </c>
      <c r="T2078" s="19">
        <f t="shared" si="450"/>
        <v>102.92320233333322</v>
      </c>
      <c r="U2078" s="19">
        <f t="shared" si="458"/>
        <v>-4.1732121991278255E-4</v>
      </c>
      <c r="V2078">
        <f t="shared" si="451"/>
        <v>2018</v>
      </c>
    </row>
    <row r="2079" spans="1:22" x14ac:dyDescent="0.25">
      <c r="A2079" s="5">
        <v>2077</v>
      </c>
      <c r="B2079" s="1">
        <v>43285</v>
      </c>
      <c r="C2079" s="2">
        <v>192.85635400000001</v>
      </c>
      <c r="D2079" s="2">
        <v>118.481911</v>
      </c>
      <c r="E2079" s="9">
        <f t="shared" si="452"/>
        <v>13.20866113210127</v>
      </c>
      <c r="F2079" s="2">
        <f t="array" ref="F2079:G2079">LINEST(C1979:C2078,D1979:D2078)</f>
        <v>1.773261902024847</v>
      </c>
      <c r="G2079" s="2">
        <v>-30.451765987499897</v>
      </c>
      <c r="H2079" s="2">
        <f t="shared" si="453"/>
        <v>179.64769286789874</v>
      </c>
      <c r="I2079" s="4">
        <f t="shared" si="454"/>
        <v>1.6409594665269187</v>
      </c>
      <c r="J2079" t="str">
        <f>_xlfn.IFS(I2079&gt;Backtesting!$H$15,IF(OR(J2078=$J$3,J2078=$J$5),$J$5,$J$3),I2079&lt;-Backtesting!$H$15,IF(OR(J2078=$J$4,J2078=$J$5),$J$5,$J$4),TRUE,IF(OR(J2078=$J$7,J2078=$J$6),$J$7,$J$6))</f>
        <v>Close position</v>
      </c>
      <c r="K2079" t="str">
        <f t="shared" si="455"/>
        <v>Null</v>
      </c>
      <c r="L2079" t="str">
        <f t="shared" si="456"/>
        <v>Null</v>
      </c>
      <c r="M2079" s="7">
        <f t="shared" si="444"/>
        <v>118.481911</v>
      </c>
      <c r="N2079" s="7">
        <f t="shared" si="445"/>
        <v>-192.85635400000001</v>
      </c>
      <c r="O2079" s="10">
        <f t="shared" si="446"/>
        <v>-74.374443000000014</v>
      </c>
      <c r="P2079" s="4">
        <f t="shared" si="457"/>
        <v>177.21176133333324</v>
      </c>
      <c r="Q2079" s="19">
        <f t="shared" si="447"/>
        <v>102.83731833333323</v>
      </c>
      <c r="R2079" s="2">
        <f t="shared" si="448"/>
        <v>0</v>
      </c>
      <c r="S2079" s="2">
        <f t="shared" si="449"/>
        <v>0</v>
      </c>
      <c r="T2079" s="19">
        <f t="shared" si="450"/>
        <v>102.83731833333323</v>
      </c>
      <c r="U2079" s="19">
        <f t="shared" si="458"/>
        <v>-8.3479575877165536E-4</v>
      </c>
      <c r="V2079">
        <f t="shared" si="451"/>
        <v>2018</v>
      </c>
    </row>
    <row r="2080" spans="1:22" x14ac:dyDescent="0.25">
      <c r="A2080" s="5">
        <v>2078</v>
      </c>
      <c r="B2080" s="1">
        <v>43286</v>
      </c>
      <c r="C2080" s="2">
        <v>189.926895</v>
      </c>
      <c r="D2080" s="2">
        <v>116.112267</v>
      </c>
      <c r="E2080" s="9">
        <f t="shared" si="452"/>
        <v>13.754154441460145</v>
      </c>
      <c r="F2080" s="2">
        <f t="array" ref="F2080:G2080">LINEST(C1980:C2079,D1980:D2079)</f>
        <v>1.7288476054895239</v>
      </c>
      <c r="G2080" s="2">
        <v>-24.567674212370406</v>
      </c>
      <c r="H2080" s="2">
        <f t="shared" si="453"/>
        <v>176.17274055853986</v>
      </c>
      <c r="I2080" s="4">
        <f t="shared" si="454"/>
        <v>1.6748705516852889</v>
      </c>
      <c r="J2080" t="str">
        <f>_xlfn.IFS(I2080&gt;Backtesting!$H$15,IF(OR(J2079=$J$3,J2079=$J$5),$J$5,$J$3),I2080&lt;-Backtesting!$H$15,IF(OR(J2079=$J$4,J2079=$J$5),$J$5,$J$4),TRUE,IF(OR(J2079=$J$7,J2079=$J$6),$J$7,$J$6))</f>
        <v>Do nothing</v>
      </c>
      <c r="K2080" t="str">
        <f t="shared" si="455"/>
        <v>Null</v>
      </c>
      <c r="L2080" t="str">
        <f t="shared" si="456"/>
        <v>Null</v>
      </c>
      <c r="M2080" s="7">
        <f t="shared" si="444"/>
        <v>0</v>
      </c>
      <c r="N2080" s="7">
        <f t="shared" si="445"/>
        <v>0</v>
      </c>
      <c r="O2080" s="10">
        <f t="shared" si="446"/>
        <v>0</v>
      </c>
      <c r="P2080" s="4">
        <f t="shared" si="457"/>
        <v>102.83731833333323</v>
      </c>
      <c r="Q2080" s="19">
        <f t="shared" si="447"/>
        <v>102.83731833333323</v>
      </c>
      <c r="R2080" s="2">
        <f t="shared" si="448"/>
        <v>0</v>
      </c>
      <c r="S2080" s="2">
        <f t="shared" si="449"/>
        <v>0</v>
      </c>
      <c r="T2080" s="19">
        <f t="shared" si="450"/>
        <v>102.83731833333323</v>
      </c>
      <c r="U2080" s="19">
        <f t="shared" si="458"/>
        <v>0</v>
      </c>
      <c r="V2080">
        <f t="shared" si="451"/>
        <v>2018</v>
      </c>
    </row>
    <row r="2081" spans="1:22" x14ac:dyDescent="0.25">
      <c r="A2081" s="5">
        <v>2079</v>
      </c>
      <c r="B2081" s="1">
        <v>43287</v>
      </c>
      <c r="C2081" s="2">
        <v>192.36811800000001</v>
      </c>
      <c r="D2081" s="2">
        <v>118.481911</v>
      </c>
      <c r="E2081" s="9">
        <f t="shared" si="452"/>
        <v>11.368683059656973</v>
      </c>
      <c r="F2081" s="2">
        <f t="array" ref="F2081:G2081">LINEST(C1981:C2080,D1981:D2080)</f>
        <v>1.6721404156166251</v>
      </c>
      <c r="G2081" s="2">
        <v>-17.118956962248944</v>
      </c>
      <c r="H2081" s="2">
        <f t="shared" si="453"/>
        <v>180.99943494034304</v>
      </c>
      <c r="I2081" s="4">
        <f t="shared" si="454"/>
        <v>1.3900921239135118</v>
      </c>
      <c r="J2081" t="str">
        <f>_xlfn.IFS(I2081&gt;Backtesting!$H$15,IF(OR(J2080=$J$3,J2080=$J$5),$J$5,$J$3),I2081&lt;-Backtesting!$H$15,IF(OR(J2080=$J$4,J2080=$J$5),$J$5,$J$4),TRUE,IF(OR(J2080=$J$7,J2080=$J$6),$J$7,$J$6))</f>
        <v>Do nothing</v>
      </c>
      <c r="K2081" t="str">
        <f t="shared" si="455"/>
        <v>Null</v>
      </c>
      <c r="L2081" t="str">
        <f t="shared" si="456"/>
        <v>Null</v>
      </c>
      <c r="M2081" s="7">
        <f t="shared" si="444"/>
        <v>0</v>
      </c>
      <c r="N2081" s="7">
        <f t="shared" si="445"/>
        <v>0</v>
      </c>
      <c r="O2081" s="10">
        <f t="shared" si="446"/>
        <v>0</v>
      </c>
      <c r="P2081" s="4">
        <f t="shared" si="457"/>
        <v>102.83731833333323</v>
      </c>
      <c r="Q2081" s="19">
        <f t="shared" si="447"/>
        <v>102.83731833333323</v>
      </c>
      <c r="R2081" s="2">
        <f t="shared" si="448"/>
        <v>0</v>
      </c>
      <c r="S2081" s="2">
        <f t="shared" si="449"/>
        <v>0</v>
      </c>
      <c r="T2081" s="19">
        <f t="shared" si="450"/>
        <v>102.83731833333323</v>
      </c>
      <c r="U2081" s="19">
        <f t="shared" si="458"/>
        <v>0</v>
      </c>
      <c r="V2081">
        <f t="shared" si="451"/>
        <v>2018</v>
      </c>
    </row>
    <row r="2082" spans="1:22" x14ac:dyDescent="0.25">
      <c r="A2082" s="5">
        <v>2080</v>
      </c>
      <c r="B2082" s="1">
        <v>43290</v>
      </c>
      <c r="C2082" s="2">
        <v>188.95040900000001</v>
      </c>
      <c r="D2082" s="2">
        <v>116.586197</v>
      </c>
      <c r="E2082" s="9">
        <f t="shared" si="452"/>
        <v>10.597804547418662</v>
      </c>
      <c r="F2082" s="2">
        <f t="array" ref="F2082:G2082">LINEST(C1982:C2081,D1982:D2081)</f>
        <v>1.6403892493993975</v>
      </c>
      <c r="G2082" s="2">
        <v>-12.894139734578943</v>
      </c>
      <c r="H2082" s="2">
        <f t="shared" si="453"/>
        <v>178.35260445258135</v>
      </c>
      <c r="I2082" s="4">
        <f t="shared" si="454"/>
        <v>1.2838631992339895</v>
      </c>
      <c r="J2082" t="str">
        <f>_xlfn.IFS(I2082&gt;Backtesting!$H$15,IF(OR(J2081=$J$3,J2081=$J$5),$J$5,$J$3),I2082&lt;-Backtesting!$H$15,IF(OR(J2081=$J$4,J2081=$J$5),$J$5,$J$4),TRUE,IF(OR(J2081=$J$7,J2081=$J$6),$J$7,$J$6))</f>
        <v>Do nothing</v>
      </c>
      <c r="K2082" t="str">
        <f t="shared" si="455"/>
        <v>Null</v>
      </c>
      <c r="L2082" t="str">
        <f t="shared" si="456"/>
        <v>Null</v>
      </c>
      <c r="M2082" s="7">
        <f t="shared" si="444"/>
        <v>0</v>
      </c>
      <c r="N2082" s="7">
        <f t="shared" si="445"/>
        <v>0</v>
      </c>
      <c r="O2082" s="10">
        <f t="shared" si="446"/>
        <v>0</v>
      </c>
      <c r="P2082" s="4">
        <f t="shared" si="457"/>
        <v>102.83731833333323</v>
      </c>
      <c r="Q2082" s="19">
        <f t="shared" si="447"/>
        <v>102.83731833333323</v>
      </c>
      <c r="R2082" s="2">
        <f t="shared" si="448"/>
        <v>0</v>
      </c>
      <c r="S2082" s="2">
        <f t="shared" si="449"/>
        <v>0</v>
      </c>
      <c r="T2082" s="19">
        <f t="shared" si="450"/>
        <v>102.83731833333323</v>
      </c>
      <c r="U2082" s="19">
        <f t="shared" si="458"/>
        <v>0</v>
      </c>
      <c r="V2082">
        <f t="shared" si="451"/>
        <v>2018</v>
      </c>
    </row>
    <row r="2083" spans="1:22" x14ac:dyDescent="0.25">
      <c r="A2083" s="5">
        <v>2081</v>
      </c>
      <c r="B2083" s="1">
        <v>43291</v>
      </c>
      <c r="C2083" s="2">
        <v>190.903381</v>
      </c>
      <c r="D2083" s="2">
        <v>117.06012699999999</v>
      </c>
      <c r="E2083" s="9">
        <f t="shared" si="452"/>
        <v>11.215580455963504</v>
      </c>
      <c r="F2083" s="2">
        <f t="array" ref="F2083:G2083">LINEST(C1983:C2082,D1983:D2082)</f>
        <v>1.6000383250606118</v>
      </c>
      <c r="G2083" s="2">
        <v>-7.6128889924260079</v>
      </c>
      <c r="H2083" s="2">
        <f t="shared" si="453"/>
        <v>179.68780054403649</v>
      </c>
      <c r="I2083" s="4">
        <f t="shared" si="454"/>
        <v>1.3305731776778713</v>
      </c>
      <c r="J2083" t="str">
        <f>_xlfn.IFS(I2083&gt;Backtesting!$H$15,IF(OR(J2082=$J$3,J2082=$J$5),$J$5,$J$3),I2083&lt;-Backtesting!$H$15,IF(OR(J2082=$J$4,J2082=$J$5),$J$5,$J$4),TRUE,IF(OR(J2082=$J$7,J2082=$J$6),$J$7,$J$6))</f>
        <v>Do nothing</v>
      </c>
      <c r="K2083" t="str">
        <f t="shared" si="455"/>
        <v>Null</v>
      </c>
      <c r="L2083" t="str">
        <f t="shared" si="456"/>
        <v>Null</v>
      </c>
      <c r="M2083" s="7">
        <f t="shared" si="444"/>
        <v>0</v>
      </c>
      <c r="N2083" s="7">
        <f t="shared" si="445"/>
        <v>0</v>
      </c>
      <c r="O2083" s="10">
        <f t="shared" si="446"/>
        <v>0</v>
      </c>
      <c r="P2083" s="4">
        <f t="shared" si="457"/>
        <v>102.83731833333323</v>
      </c>
      <c r="Q2083" s="19">
        <f t="shared" si="447"/>
        <v>102.83731833333323</v>
      </c>
      <c r="R2083" s="2">
        <f t="shared" si="448"/>
        <v>0</v>
      </c>
      <c r="S2083" s="2">
        <f t="shared" si="449"/>
        <v>0</v>
      </c>
      <c r="T2083" s="19">
        <f t="shared" si="450"/>
        <v>102.83731833333323</v>
      </c>
      <c r="U2083" s="19">
        <f t="shared" si="458"/>
        <v>0</v>
      </c>
      <c r="V2083">
        <f t="shared" si="451"/>
        <v>2018</v>
      </c>
    </row>
    <row r="2084" spans="1:22" x14ac:dyDescent="0.25">
      <c r="A2084" s="5">
        <v>2082</v>
      </c>
      <c r="B2084" s="1">
        <v>43292</v>
      </c>
      <c r="C2084" s="2">
        <v>190.41514599999999</v>
      </c>
      <c r="D2084" s="2">
        <v>115.164413</v>
      </c>
      <c r="E2084" s="9">
        <f t="shared" si="452"/>
        <v>13.127999490648563</v>
      </c>
      <c r="F2084" s="2">
        <f t="array" ref="F2084:G2084">LINEST(C1984:C2083,D1984:D2083)</f>
        <v>1.5598812508930371</v>
      </c>
      <c r="G2084" s="2">
        <v>-2.3556620994509103</v>
      </c>
      <c r="H2084" s="2">
        <f t="shared" si="453"/>
        <v>177.28714650935143</v>
      </c>
      <c r="I2084" s="4">
        <f t="shared" si="454"/>
        <v>1.5114826270313753</v>
      </c>
      <c r="J2084" t="str">
        <f>_xlfn.IFS(I2084&gt;Backtesting!$H$15,IF(OR(J2083=$J$3,J2083=$J$5),$J$5,$J$3),I2084&lt;-Backtesting!$H$15,IF(OR(J2083=$J$4,J2083=$J$5),$J$5,$J$4),TRUE,IF(OR(J2083=$J$7,J2083=$J$6),$J$7,$J$6))</f>
        <v>Do nothing</v>
      </c>
      <c r="K2084" t="str">
        <f t="shared" si="455"/>
        <v>Null</v>
      </c>
      <c r="L2084" t="str">
        <f t="shared" si="456"/>
        <v>Null</v>
      </c>
      <c r="M2084" s="7">
        <f t="shared" si="444"/>
        <v>0</v>
      </c>
      <c r="N2084" s="7">
        <f t="shared" si="445"/>
        <v>0</v>
      </c>
      <c r="O2084" s="10">
        <f t="shared" si="446"/>
        <v>0</v>
      </c>
      <c r="P2084" s="4">
        <f t="shared" si="457"/>
        <v>102.83731833333323</v>
      </c>
      <c r="Q2084" s="19">
        <f t="shared" si="447"/>
        <v>102.83731833333323</v>
      </c>
      <c r="R2084" s="2">
        <f t="shared" si="448"/>
        <v>0</v>
      </c>
      <c r="S2084" s="2">
        <f t="shared" si="449"/>
        <v>0</v>
      </c>
      <c r="T2084" s="19">
        <f t="shared" si="450"/>
        <v>102.83731833333323</v>
      </c>
      <c r="U2084" s="19">
        <f t="shared" si="458"/>
        <v>0</v>
      </c>
      <c r="V2084">
        <f t="shared" si="451"/>
        <v>2018</v>
      </c>
    </row>
    <row r="2085" spans="1:22" x14ac:dyDescent="0.25">
      <c r="A2085" s="5">
        <v>2083</v>
      </c>
      <c r="B2085" s="1">
        <v>43293</v>
      </c>
      <c r="C2085" s="2">
        <v>190.41514599999999</v>
      </c>
      <c r="D2085" s="2">
        <v>117.53404999999999</v>
      </c>
      <c r="E2085" s="9">
        <f t="shared" si="452"/>
        <v>8.7760784679868493</v>
      </c>
      <c r="F2085" s="2">
        <f t="array" ref="F2085:G2085">LINEST(C1985:C2084,D1985:D2084)</f>
        <v>1.5105905146147551</v>
      </c>
      <c r="G2085" s="2">
        <v>4.0932464577568055</v>
      </c>
      <c r="H2085" s="2">
        <f t="shared" si="453"/>
        <v>181.63906753201314</v>
      </c>
      <c r="I2085" s="4">
        <f t="shared" si="454"/>
        <v>1.0333109354656582</v>
      </c>
      <c r="J2085" t="str">
        <f>_xlfn.IFS(I2085&gt;Backtesting!$H$15,IF(OR(J2084=$J$3,J2084=$J$5),$J$5,$J$3),I2085&lt;-Backtesting!$H$15,IF(OR(J2084=$J$4,J2084=$J$5),$J$5,$J$4),TRUE,IF(OR(J2084=$J$7,J2084=$J$6),$J$7,$J$6))</f>
        <v>Do nothing</v>
      </c>
      <c r="K2085" t="str">
        <f t="shared" si="455"/>
        <v>Null</v>
      </c>
      <c r="L2085" t="str">
        <f t="shared" si="456"/>
        <v>Null</v>
      </c>
      <c r="M2085" s="7">
        <f t="shared" si="444"/>
        <v>0</v>
      </c>
      <c r="N2085" s="7">
        <f t="shared" si="445"/>
        <v>0</v>
      </c>
      <c r="O2085" s="10">
        <f t="shared" si="446"/>
        <v>0</v>
      </c>
      <c r="P2085" s="4">
        <f t="shared" si="457"/>
        <v>102.83731833333323</v>
      </c>
      <c r="Q2085" s="19">
        <f t="shared" si="447"/>
        <v>102.83731833333323</v>
      </c>
      <c r="R2085" s="2">
        <f t="shared" si="448"/>
        <v>0</v>
      </c>
      <c r="S2085" s="2">
        <f t="shared" si="449"/>
        <v>0</v>
      </c>
      <c r="T2085" s="19">
        <f t="shared" si="450"/>
        <v>102.83731833333323</v>
      </c>
      <c r="U2085" s="19">
        <f t="shared" si="458"/>
        <v>0</v>
      </c>
      <c r="V2085">
        <f t="shared" si="451"/>
        <v>2018</v>
      </c>
    </row>
    <row r="2086" spans="1:22" x14ac:dyDescent="0.25">
      <c r="A2086" s="5">
        <v>2084</v>
      </c>
      <c r="B2086" s="1">
        <v>43294</v>
      </c>
      <c r="C2086" s="2">
        <v>189.926895</v>
      </c>
      <c r="D2086" s="2">
        <v>118.00797300000001</v>
      </c>
      <c r="E2086" s="9">
        <f t="shared" si="452"/>
        <v>7.2013482459899478</v>
      </c>
      <c r="F2086" s="2">
        <f t="array" ref="F2086:G2086">LINEST(C1986:C2085,D1986:D2085)</f>
        <v>1.4801524748691743</v>
      </c>
      <c r="G2086" s="2">
        <v>8.0557534637653418</v>
      </c>
      <c r="H2086" s="2">
        <f t="shared" si="453"/>
        <v>182.72554675401005</v>
      </c>
      <c r="I2086" s="4">
        <f t="shared" si="454"/>
        <v>0.8585409691286755</v>
      </c>
      <c r="J2086" t="str">
        <f>_xlfn.IFS(I2086&gt;Backtesting!$H$15,IF(OR(J2085=$J$3,J2085=$J$5),$J$5,$J$3),I2086&lt;-Backtesting!$H$15,IF(OR(J2085=$J$4,J2085=$J$5),$J$5,$J$4),TRUE,IF(OR(J2085=$J$7,J2085=$J$6),$J$7,$J$6))</f>
        <v>Do nothing</v>
      </c>
      <c r="K2086" t="str">
        <f t="shared" si="455"/>
        <v>Null</v>
      </c>
      <c r="L2086" t="str">
        <f t="shared" si="456"/>
        <v>Null</v>
      </c>
      <c r="M2086" s="7">
        <f t="shared" si="444"/>
        <v>0</v>
      </c>
      <c r="N2086" s="7">
        <f t="shared" si="445"/>
        <v>0</v>
      </c>
      <c r="O2086" s="10">
        <f t="shared" si="446"/>
        <v>0</v>
      </c>
      <c r="P2086" s="4">
        <f t="shared" si="457"/>
        <v>102.83731833333323</v>
      </c>
      <c r="Q2086" s="19">
        <f t="shared" si="447"/>
        <v>102.83731833333323</v>
      </c>
      <c r="R2086" s="2">
        <f t="shared" si="448"/>
        <v>0</v>
      </c>
      <c r="S2086" s="2">
        <f t="shared" si="449"/>
        <v>0</v>
      </c>
      <c r="T2086" s="19">
        <f t="shared" si="450"/>
        <v>102.83731833333323</v>
      </c>
      <c r="U2086" s="19">
        <f t="shared" si="458"/>
        <v>0</v>
      </c>
      <c r="V2086">
        <f t="shared" si="451"/>
        <v>2018</v>
      </c>
    </row>
    <row r="2087" spans="1:22" x14ac:dyDescent="0.25">
      <c r="A2087" s="5">
        <v>2085</v>
      </c>
      <c r="B2087" s="1">
        <v>43297</v>
      </c>
      <c r="C2087" s="2">
        <v>188.95040900000001</v>
      </c>
      <c r="D2087" s="2">
        <v>115.638336</v>
      </c>
      <c r="E2087" s="9">
        <f t="shared" si="452"/>
        <v>9.3202702336197945</v>
      </c>
      <c r="F2087" s="2">
        <f t="array" ref="F2087:G2087">LINEST(C1987:C2086,D1987:D2086)</f>
        <v>1.447289429357282</v>
      </c>
      <c r="G2087" s="2">
        <v>12.267997445114588</v>
      </c>
      <c r="H2087" s="2">
        <f t="shared" si="453"/>
        <v>179.63013876638021</v>
      </c>
      <c r="I2087" s="4">
        <f t="shared" si="454"/>
        <v>1.0739789911965856</v>
      </c>
      <c r="J2087" t="str">
        <f>_xlfn.IFS(I2087&gt;Backtesting!$H$15,IF(OR(J2086=$J$3,J2086=$J$5),$J$5,$J$3),I2087&lt;-Backtesting!$H$15,IF(OR(J2086=$J$4,J2086=$J$5),$J$5,$J$4),TRUE,IF(OR(J2086=$J$7,J2086=$J$6),$J$7,$J$6))</f>
        <v>Do nothing</v>
      </c>
      <c r="K2087" t="str">
        <f t="shared" si="455"/>
        <v>Null</v>
      </c>
      <c r="L2087" t="str">
        <f t="shared" si="456"/>
        <v>Null</v>
      </c>
      <c r="M2087" s="7">
        <f t="shared" si="444"/>
        <v>0</v>
      </c>
      <c r="N2087" s="7">
        <f t="shared" si="445"/>
        <v>0</v>
      </c>
      <c r="O2087" s="10">
        <f t="shared" si="446"/>
        <v>0</v>
      </c>
      <c r="P2087" s="4">
        <f t="shared" si="457"/>
        <v>102.83731833333323</v>
      </c>
      <c r="Q2087" s="19">
        <f t="shared" si="447"/>
        <v>102.83731833333323</v>
      </c>
      <c r="R2087" s="2">
        <f t="shared" si="448"/>
        <v>0</v>
      </c>
      <c r="S2087" s="2">
        <f t="shared" si="449"/>
        <v>0</v>
      </c>
      <c r="T2087" s="19">
        <f t="shared" si="450"/>
        <v>102.83731833333323</v>
      </c>
      <c r="U2087" s="19">
        <f t="shared" si="458"/>
        <v>0</v>
      </c>
      <c r="V2087">
        <f t="shared" si="451"/>
        <v>2018</v>
      </c>
    </row>
    <row r="2088" spans="1:22" x14ac:dyDescent="0.25">
      <c r="A2088" s="5">
        <v>2086</v>
      </c>
      <c r="B2088" s="1">
        <v>43298</v>
      </c>
      <c r="C2088" s="2">
        <v>192.85635400000001</v>
      </c>
      <c r="D2088" s="2">
        <v>116.586197</v>
      </c>
      <c r="E2088" s="9">
        <f t="shared" si="452"/>
        <v>11.346269220916724</v>
      </c>
      <c r="F2088" s="2">
        <f t="array" ref="F2088:G2088">LINEST(C1988:C2087,D1988:D2087)</f>
        <v>1.4050648155662362</v>
      </c>
      <c r="G2088" s="2">
        <v>17.698921393709412</v>
      </c>
      <c r="H2088" s="2">
        <f t="shared" si="453"/>
        <v>181.51008477908329</v>
      </c>
      <c r="I2088" s="4">
        <f t="shared" si="454"/>
        <v>1.2738594169837909</v>
      </c>
      <c r="J2088" t="str">
        <f>_xlfn.IFS(I2088&gt;Backtesting!$H$15,IF(OR(J2087=$J$3,J2087=$J$5),$J$5,$J$3),I2088&lt;-Backtesting!$H$15,IF(OR(J2087=$J$4,J2087=$J$5),$J$5,$J$4),TRUE,IF(OR(J2087=$J$7,J2087=$J$6),$J$7,$J$6))</f>
        <v>Do nothing</v>
      </c>
      <c r="K2088" t="str">
        <f t="shared" si="455"/>
        <v>Null</v>
      </c>
      <c r="L2088" t="str">
        <f t="shared" si="456"/>
        <v>Null</v>
      </c>
      <c r="M2088" s="7">
        <f t="shared" si="444"/>
        <v>0</v>
      </c>
      <c r="N2088" s="7">
        <f t="shared" si="445"/>
        <v>0</v>
      </c>
      <c r="O2088" s="10">
        <f t="shared" si="446"/>
        <v>0</v>
      </c>
      <c r="P2088" s="4">
        <f t="shared" si="457"/>
        <v>102.83731833333323</v>
      </c>
      <c r="Q2088" s="19">
        <f t="shared" si="447"/>
        <v>102.83731833333323</v>
      </c>
      <c r="R2088" s="2">
        <f t="shared" si="448"/>
        <v>0</v>
      </c>
      <c r="S2088" s="2">
        <f t="shared" si="449"/>
        <v>0</v>
      </c>
      <c r="T2088" s="19">
        <f t="shared" si="450"/>
        <v>102.83731833333323</v>
      </c>
      <c r="U2088" s="19">
        <f t="shared" si="458"/>
        <v>0</v>
      </c>
      <c r="V2088">
        <f t="shared" si="451"/>
        <v>2018</v>
      </c>
    </row>
    <row r="2089" spans="1:22" x14ac:dyDescent="0.25">
      <c r="A2089" s="5">
        <v>2087</v>
      </c>
      <c r="B2089" s="1">
        <v>43299</v>
      </c>
      <c r="C2089" s="2">
        <v>194.809326</v>
      </c>
      <c r="D2089" s="2">
        <v>118.481911</v>
      </c>
      <c r="E2089" s="9">
        <f t="shared" si="452"/>
        <v>10.167210871370543</v>
      </c>
      <c r="F2089" s="2">
        <f t="array" ref="F2089:G2089">LINEST(C1989:C2088,D1989:D2088)</f>
        <v>1.359451498792869</v>
      </c>
      <c r="G2089" s="2">
        <v>23.571703639836159</v>
      </c>
      <c r="H2089" s="2">
        <f t="shared" si="453"/>
        <v>184.64211512862946</v>
      </c>
      <c r="I2089" s="4">
        <f t="shared" si="454"/>
        <v>1.1394557119890247</v>
      </c>
      <c r="J2089" t="str">
        <f>_xlfn.IFS(I2089&gt;Backtesting!$H$15,IF(OR(J2088=$J$3,J2088=$J$5),$J$5,$J$3),I2089&lt;-Backtesting!$H$15,IF(OR(J2088=$J$4,J2088=$J$5),$J$5,$J$4),TRUE,IF(OR(J2088=$J$7,J2088=$J$6),$J$7,$J$6))</f>
        <v>Do nothing</v>
      </c>
      <c r="K2089" t="str">
        <f t="shared" si="455"/>
        <v>Null</v>
      </c>
      <c r="L2089" t="str">
        <f t="shared" si="456"/>
        <v>Null</v>
      </c>
      <c r="M2089" s="7">
        <f t="shared" si="444"/>
        <v>0</v>
      </c>
      <c r="N2089" s="7">
        <f t="shared" si="445"/>
        <v>0</v>
      </c>
      <c r="O2089" s="10">
        <f t="shared" si="446"/>
        <v>0</v>
      </c>
      <c r="P2089" s="4">
        <f t="shared" si="457"/>
        <v>102.83731833333323</v>
      </c>
      <c r="Q2089" s="19">
        <f t="shared" si="447"/>
        <v>102.83731833333323</v>
      </c>
      <c r="R2089" s="2">
        <f t="shared" si="448"/>
        <v>0</v>
      </c>
      <c r="S2089" s="2">
        <f t="shared" si="449"/>
        <v>0</v>
      </c>
      <c r="T2089" s="19">
        <f t="shared" si="450"/>
        <v>102.83731833333323</v>
      </c>
      <c r="U2089" s="19">
        <f t="shared" si="458"/>
        <v>0</v>
      </c>
      <c r="V2089">
        <f t="shared" si="451"/>
        <v>2018</v>
      </c>
    </row>
    <row r="2090" spans="1:22" x14ac:dyDescent="0.25">
      <c r="A2090" s="5">
        <v>2088</v>
      </c>
      <c r="B2090" s="1">
        <v>43300</v>
      </c>
      <c r="C2090" s="2">
        <v>193.83284</v>
      </c>
      <c r="D2090" s="2">
        <v>119.903694</v>
      </c>
      <c r="E2090" s="9">
        <f t="shared" si="452"/>
        <v>6.9443868081680762</v>
      </c>
      <c r="F2090" s="2">
        <f t="array" ref="F2090:G2090">LINEST(C1990:C2089,D1990:D2089)</f>
        <v>1.3217848257816975</v>
      </c>
      <c r="G2090" s="2">
        <v>28.401569907459958</v>
      </c>
      <c r="H2090" s="2">
        <f t="shared" si="453"/>
        <v>186.88845319183193</v>
      </c>
      <c r="I2090" s="4">
        <f t="shared" si="454"/>
        <v>0.8007364856345629</v>
      </c>
      <c r="J2090" t="str">
        <f>_xlfn.IFS(I2090&gt;Backtesting!$H$15,IF(OR(J2089=$J$3,J2089=$J$5),$J$5,$J$3),I2090&lt;-Backtesting!$H$15,IF(OR(J2089=$J$4,J2089=$J$5),$J$5,$J$4),TRUE,IF(OR(J2089=$J$7,J2089=$J$6),$J$7,$J$6))</f>
        <v>Do nothing</v>
      </c>
      <c r="K2090" t="str">
        <f t="shared" si="455"/>
        <v>Null</v>
      </c>
      <c r="L2090" t="str">
        <f t="shared" si="456"/>
        <v>Null</v>
      </c>
      <c r="M2090" s="7">
        <f t="shared" si="444"/>
        <v>0</v>
      </c>
      <c r="N2090" s="7">
        <f t="shared" si="445"/>
        <v>0</v>
      </c>
      <c r="O2090" s="10">
        <f t="shared" si="446"/>
        <v>0</v>
      </c>
      <c r="P2090" s="4">
        <f t="shared" si="457"/>
        <v>102.83731833333323</v>
      </c>
      <c r="Q2090" s="19">
        <f t="shared" si="447"/>
        <v>102.83731833333323</v>
      </c>
      <c r="R2090" s="2">
        <f t="shared" si="448"/>
        <v>0</v>
      </c>
      <c r="S2090" s="2">
        <f t="shared" si="449"/>
        <v>0</v>
      </c>
      <c r="T2090" s="19">
        <f t="shared" si="450"/>
        <v>102.83731833333323</v>
      </c>
      <c r="U2090" s="19">
        <f t="shared" si="458"/>
        <v>0</v>
      </c>
      <c r="V2090">
        <f t="shared" si="451"/>
        <v>2018</v>
      </c>
    </row>
    <row r="2091" spans="1:22" x14ac:dyDescent="0.25">
      <c r="A2091" s="5">
        <v>2089</v>
      </c>
      <c r="B2091" s="1">
        <v>43301</v>
      </c>
      <c r="C2091" s="2">
        <v>205.06246899999999</v>
      </c>
      <c r="D2091" s="2">
        <v>125.11689</v>
      </c>
      <c r="E2091" s="9">
        <f t="shared" si="452"/>
        <v>11.222796981021162</v>
      </c>
      <c r="F2091" s="2">
        <f t="array" ref="F2091:G2091">LINEST(C1991:C2090,D1991:D2090)</f>
        <v>1.290849140778715</v>
      </c>
      <c r="G2091" s="2">
        <v>32.332642065573822</v>
      </c>
      <c r="H2091" s="2">
        <f t="shared" si="453"/>
        <v>193.83967201897883</v>
      </c>
      <c r="I2091" s="4">
        <f t="shared" si="454"/>
        <v>1.2310185353823064</v>
      </c>
      <c r="J2091" t="str">
        <f>_xlfn.IFS(I2091&gt;Backtesting!$H$15,IF(OR(J2090=$J$3,J2090=$J$5),$J$5,$J$3),I2091&lt;-Backtesting!$H$15,IF(OR(J2090=$J$4,J2090=$J$5),$J$5,$J$4),TRUE,IF(OR(J2090=$J$7,J2090=$J$6),$J$7,$J$6))</f>
        <v>Do nothing</v>
      </c>
      <c r="K2091" t="str">
        <f t="shared" si="455"/>
        <v>Null</v>
      </c>
      <c r="L2091" t="str">
        <f t="shared" si="456"/>
        <v>Null</v>
      </c>
      <c r="M2091" s="7">
        <f t="shared" si="444"/>
        <v>0</v>
      </c>
      <c r="N2091" s="7">
        <f t="shared" si="445"/>
        <v>0</v>
      </c>
      <c r="O2091" s="10">
        <f t="shared" si="446"/>
        <v>0</v>
      </c>
      <c r="P2091" s="4">
        <f t="shared" si="457"/>
        <v>102.83731833333323</v>
      </c>
      <c r="Q2091" s="19">
        <f t="shared" si="447"/>
        <v>102.83731833333323</v>
      </c>
      <c r="R2091" s="2">
        <f t="shared" si="448"/>
        <v>0</v>
      </c>
      <c r="S2091" s="2">
        <f t="shared" si="449"/>
        <v>0</v>
      </c>
      <c r="T2091" s="19">
        <f t="shared" si="450"/>
        <v>102.83731833333323</v>
      </c>
      <c r="U2091" s="19">
        <f t="shared" si="458"/>
        <v>0</v>
      </c>
      <c r="V2091">
        <f t="shared" si="451"/>
        <v>2018</v>
      </c>
    </row>
    <row r="2092" spans="1:22" x14ac:dyDescent="0.25">
      <c r="A2092" s="5">
        <v>2090</v>
      </c>
      <c r="B2092" s="1">
        <v>43304</v>
      </c>
      <c r="C2092" s="2">
        <v>207.991928</v>
      </c>
      <c r="D2092" s="2">
        <v>125.11689</v>
      </c>
      <c r="E2092" s="9">
        <f t="shared" si="452"/>
        <v>14.079311395771384</v>
      </c>
      <c r="F2092" s="2">
        <f t="array" ref="F2092:G2092">LINEST(C1992:C2091,D1992:D2091)</f>
        <v>1.269236091067234</v>
      </c>
      <c r="G2092" s="2">
        <v>35.109744214139511</v>
      </c>
      <c r="H2092" s="2">
        <f t="shared" si="453"/>
        <v>193.91261660422862</v>
      </c>
      <c r="I2092" s="4">
        <f t="shared" si="454"/>
        <v>1.5018291513297612</v>
      </c>
      <c r="J2092" t="str">
        <f>_xlfn.IFS(I2092&gt;Backtesting!$H$15,IF(OR(J2091=$J$3,J2091=$J$5),$J$5,$J$3),I2092&lt;-Backtesting!$H$15,IF(OR(J2091=$J$4,J2091=$J$5),$J$5,$J$4),TRUE,IF(OR(J2091=$J$7,J2091=$J$6),$J$7,$J$6))</f>
        <v>Do nothing</v>
      </c>
      <c r="K2092" t="str">
        <f t="shared" si="455"/>
        <v>Null</v>
      </c>
      <c r="L2092" t="str">
        <f t="shared" si="456"/>
        <v>Null</v>
      </c>
      <c r="M2092" s="7">
        <f t="shared" si="444"/>
        <v>0</v>
      </c>
      <c r="N2092" s="7">
        <f t="shared" si="445"/>
        <v>0</v>
      </c>
      <c r="O2092" s="10">
        <f t="shared" si="446"/>
        <v>0</v>
      </c>
      <c r="P2092" s="4">
        <f t="shared" si="457"/>
        <v>102.83731833333323</v>
      </c>
      <c r="Q2092" s="19">
        <f t="shared" si="447"/>
        <v>102.83731833333323</v>
      </c>
      <c r="R2092" s="2">
        <f t="shared" si="448"/>
        <v>0</v>
      </c>
      <c r="S2092" s="2">
        <f t="shared" si="449"/>
        <v>0</v>
      </c>
      <c r="T2092" s="19">
        <f t="shared" si="450"/>
        <v>102.83731833333323</v>
      </c>
      <c r="U2092" s="19">
        <f t="shared" si="458"/>
        <v>0</v>
      </c>
      <c r="V2092">
        <f t="shared" si="451"/>
        <v>2018</v>
      </c>
    </row>
    <row r="2093" spans="1:22" x14ac:dyDescent="0.25">
      <c r="A2093" s="5">
        <v>2091</v>
      </c>
      <c r="B2093" s="1">
        <v>43305</v>
      </c>
      <c r="C2093" s="2">
        <v>203.10948200000001</v>
      </c>
      <c r="D2093" s="2">
        <v>124.642967</v>
      </c>
      <c r="E2093" s="9">
        <f t="shared" si="452"/>
        <v>9.6676726668434014</v>
      </c>
      <c r="F2093" s="2">
        <f t="array" ref="F2093:G2093">LINEST(C1993:C2092,D1993:D2092)</f>
        <v>1.2444343825073811</v>
      </c>
      <c r="G2093" s="2">
        <v>38.331815660623732</v>
      </c>
      <c r="H2093" s="2">
        <f t="shared" si="453"/>
        <v>193.44180933315661</v>
      </c>
      <c r="I2093" s="4">
        <f t="shared" si="454"/>
        <v>1.0353907374056521</v>
      </c>
      <c r="J2093" t="str">
        <f>_xlfn.IFS(I2093&gt;Backtesting!$H$15,IF(OR(J2092=$J$3,J2092=$J$5),$J$5,$J$3),I2093&lt;-Backtesting!$H$15,IF(OR(J2092=$J$4,J2092=$J$5),$J$5,$J$4),TRUE,IF(OR(J2092=$J$7,J2092=$J$6),$J$7,$J$6))</f>
        <v>Do nothing</v>
      </c>
      <c r="K2093" t="str">
        <f t="shared" si="455"/>
        <v>Null</v>
      </c>
      <c r="L2093" t="str">
        <f t="shared" si="456"/>
        <v>Null</v>
      </c>
      <c r="M2093" s="7">
        <f t="shared" si="444"/>
        <v>0</v>
      </c>
      <c r="N2093" s="7">
        <f t="shared" si="445"/>
        <v>0</v>
      </c>
      <c r="O2093" s="10">
        <f t="shared" si="446"/>
        <v>0</v>
      </c>
      <c r="P2093" s="4">
        <f t="shared" si="457"/>
        <v>102.83731833333323</v>
      </c>
      <c r="Q2093" s="19">
        <f t="shared" si="447"/>
        <v>102.83731833333323</v>
      </c>
      <c r="R2093" s="2">
        <f t="shared" si="448"/>
        <v>0</v>
      </c>
      <c r="S2093" s="2">
        <f t="shared" si="449"/>
        <v>0</v>
      </c>
      <c r="T2093" s="19">
        <f t="shared" si="450"/>
        <v>102.83731833333323</v>
      </c>
      <c r="U2093" s="19">
        <f t="shared" si="458"/>
        <v>0</v>
      </c>
      <c r="V2093">
        <f t="shared" si="451"/>
        <v>2018</v>
      </c>
    </row>
    <row r="2094" spans="1:22" x14ac:dyDescent="0.25">
      <c r="A2094" s="5">
        <v>2092</v>
      </c>
      <c r="B2094" s="1">
        <v>43306</v>
      </c>
      <c r="C2094" s="2">
        <v>205.06246899999999</v>
      </c>
      <c r="D2094" s="2">
        <v>126.064758</v>
      </c>
      <c r="E2094" s="9">
        <f t="shared" si="452"/>
        <v>9.8328664740321017</v>
      </c>
      <c r="F2094" s="2">
        <f t="array" ref="F2094:G2094">LINEST(C1994:C2093,D1994:D2093)</f>
        <v>1.2118109111828683</v>
      </c>
      <c r="G2094" s="2">
        <v>42.462953265940115</v>
      </c>
      <c r="H2094" s="2">
        <f t="shared" si="453"/>
        <v>195.22960252596789</v>
      </c>
      <c r="I2094" s="4">
        <f t="shared" si="454"/>
        <v>1.0458949864486766</v>
      </c>
      <c r="J2094" t="str">
        <f>_xlfn.IFS(I2094&gt;Backtesting!$H$15,IF(OR(J2093=$J$3,J2093=$J$5),$J$5,$J$3),I2094&lt;-Backtesting!$H$15,IF(OR(J2093=$J$4,J2093=$J$5),$J$5,$J$4),TRUE,IF(OR(J2093=$J$7,J2093=$J$6),$J$7,$J$6))</f>
        <v>Do nothing</v>
      </c>
      <c r="K2094" t="str">
        <f t="shared" si="455"/>
        <v>Null</v>
      </c>
      <c r="L2094" t="str">
        <f t="shared" si="456"/>
        <v>Null</v>
      </c>
      <c r="M2094" s="7">
        <f t="shared" si="444"/>
        <v>0</v>
      </c>
      <c r="N2094" s="7">
        <f t="shared" si="445"/>
        <v>0</v>
      </c>
      <c r="O2094" s="10">
        <f t="shared" si="446"/>
        <v>0</v>
      </c>
      <c r="P2094" s="4">
        <f t="shared" si="457"/>
        <v>102.83731833333323</v>
      </c>
      <c r="Q2094" s="19">
        <f t="shared" si="447"/>
        <v>102.83731833333323</v>
      </c>
      <c r="R2094" s="2">
        <f t="shared" si="448"/>
        <v>0</v>
      </c>
      <c r="S2094" s="2">
        <f t="shared" si="449"/>
        <v>0</v>
      </c>
      <c r="T2094" s="19">
        <f t="shared" si="450"/>
        <v>102.83731833333323</v>
      </c>
      <c r="U2094" s="19">
        <f t="shared" si="458"/>
        <v>0</v>
      </c>
      <c r="V2094">
        <f t="shared" si="451"/>
        <v>2018</v>
      </c>
    </row>
    <row r="2095" spans="1:22" x14ac:dyDescent="0.25">
      <c r="A2095" s="5">
        <v>2093</v>
      </c>
      <c r="B2095" s="1">
        <v>43307</v>
      </c>
      <c r="C2095" s="2">
        <v>209.94490099999999</v>
      </c>
      <c r="D2095" s="2">
        <v>129.38223300000001</v>
      </c>
      <c r="E2095" s="9">
        <f t="shared" si="452"/>
        <v>10.828948730967227</v>
      </c>
      <c r="F2095" s="2">
        <f t="array" ref="F2095:G2095">LINEST(C1995:C2094,D1995:D2094)</f>
        <v>1.1744112603397066</v>
      </c>
      <c r="G2095" s="2">
        <v>47.168000945937166</v>
      </c>
      <c r="H2095" s="2">
        <f t="shared" si="453"/>
        <v>199.11595226903276</v>
      </c>
      <c r="I2095" s="4">
        <f t="shared" si="454"/>
        <v>1.1435997812911232</v>
      </c>
      <c r="J2095" t="str">
        <f>_xlfn.IFS(I2095&gt;Backtesting!$H$15,IF(OR(J2094=$J$3,J2094=$J$5),$J$5,$J$3),I2095&lt;-Backtesting!$H$15,IF(OR(J2094=$J$4,J2094=$J$5),$J$5,$J$4),TRUE,IF(OR(J2094=$J$7,J2094=$J$6),$J$7,$J$6))</f>
        <v>Do nothing</v>
      </c>
      <c r="K2095" t="str">
        <f t="shared" si="455"/>
        <v>Null</v>
      </c>
      <c r="L2095" t="str">
        <f t="shared" si="456"/>
        <v>Null</v>
      </c>
      <c r="M2095" s="7">
        <f t="shared" si="444"/>
        <v>0</v>
      </c>
      <c r="N2095" s="7">
        <f t="shared" si="445"/>
        <v>0</v>
      </c>
      <c r="O2095" s="10">
        <f t="shared" si="446"/>
        <v>0</v>
      </c>
      <c r="P2095" s="4">
        <f t="shared" si="457"/>
        <v>102.83731833333323</v>
      </c>
      <c r="Q2095" s="19">
        <f t="shared" si="447"/>
        <v>102.83731833333323</v>
      </c>
      <c r="R2095" s="2">
        <f t="shared" si="448"/>
        <v>0</v>
      </c>
      <c r="S2095" s="2">
        <f t="shared" si="449"/>
        <v>0</v>
      </c>
      <c r="T2095" s="19">
        <f t="shared" si="450"/>
        <v>102.83731833333323</v>
      </c>
      <c r="U2095" s="19">
        <f t="shared" si="458"/>
        <v>0</v>
      </c>
      <c r="V2095">
        <f t="shared" si="451"/>
        <v>2018</v>
      </c>
    </row>
    <row r="2096" spans="1:22" x14ac:dyDescent="0.25">
      <c r="A2096" s="5">
        <v>2094</v>
      </c>
      <c r="B2096" s="1">
        <v>43312</v>
      </c>
      <c r="C2096" s="2">
        <v>211.897873</v>
      </c>
      <c r="D2096" s="2">
        <v>132.699738</v>
      </c>
      <c r="E2096" s="9">
        <f t="shared" si="452"/>
        <v>9.0790697562324851</v>
      </c>
      <c r="F2096" s="2">
        <f t="array" ref="F2096:G2096">LINEST(C1996:C2095,D1996:D2095)</f>
        <v>1.1454751639742558</v>
      </c>
      <c r="G2096" s="2">
        <v>50.814549098876739</v>
      </c>
      <c r="H2096" s="2">
        <f t="shared" si="453"/>
        <v>202.81880324376752</v>
      </c>
      <c r="I2096" s="4">
        <f t="shared" si="454"/>
        <v>0.96390047574494675</v>
      </c>
      <c r="J2096" t="str">
        <f>_xlfn.IFS(I2096&gt;Backtesting!$H$15,IF(OR(J2095=$J$3,J2095=$J$5),$J$5,$J$3),I2096&lt;-Backtesting!$H$15,IF(OR(J2095=$J$4,J2095=$J$5),$J$5,$J$4),TRUE,IF(OR(J2095=$J$7,J2095=$J$6),$J$7,$J$6))</f>
        <v>Do nothing</v>
      </c>
      <c r="K2096" t="str">
        <f t="shared" si="455"/>
        <v>Null</v>
      </c>
      <c r="L2096" t="str">
        <f t="shared" si="456"/>
        <v>Null</v>
      </c>
      <c r="M2096" s="7">
        <f t="shared" si="444"/>
        <v>0</v>
      </c>
      <c r="N2096" s="7">
        <f t="shared" si="445"/>
        <v>0</v>
      </c>
      <c r="O2096" s="10">
        <f t="shared" si="446"/>
        <v>0</v>
      </c>
      <c r="P2096" s="4">
        <f t="shared" si="457"/>
        <v>102.83731833333323</v>
      </c>
      <c r="Q2096" s="19">
        <f t="shared" si="447"/>
        <v>102.83731833333323</v>
      </c>
      <c r="R2096" s="2">
        <f t="shared" si="448"/>
        <v>0</v>
      </c>
      <c r="S2096" s="2">
        <f t="shared" si="449"/>
        <v>0</v>
      </c>
      <c r="T2096" s="19">
        <f t="shared" si="450"/>
        <v>102.83731833333323</v>
      </c>
      <c r="U2096" s="19">
        <f t="shared" si="458"/>
        <v>0</v>
      </c>
      <c r="V2096">
        <f t="shared" si="451"/>
        <v>2018</v>
      </c>
    </row>
    <row r="2097" spans="1:22" x14ac:dyDescent="0.25">
      <c r="A2097" s="5">
        <v>2095</v>
      </c>
      <c r="B2097" s="1">
        <v>43313</v>
      </c>
      <c r="C2097" s="2">
        <v>211.897873</v>
      </c>
      <c r="D2097" s="2">
        <v>133.64759799999999</v>
      </c>
      <c r="E2097" s="9">
        <f t="shared" si="452"/>
        <v>8.1558949415636448</v>
      </c>
      <c r="F2097" s="2">
        <f t="array" ref="F2097:G2097">LINEST(C1997:C2096,D1997:D2096)</f>
        <v>1.1267055152699588</v>
      </c>
      <c r="G2097" s="2">
        <v>53.160492289254051</v>
      </c>
      <c r="H2097" s="2">
        <f t="shared" si="453"/>
        <v>203.74197805843636</v>
      </c>
      <c r="I2097" s="4">
        <f t="shared" si="454"/>
        <v>0.867273275220239</v>
      </c>
      <c r="J2097" t="str">
        <f>_xlfn.IFS(I2097&gt;Backtesting!$H$15,IF(OR(J2096=$J$3,J2096=$J$5),$J$5,$J$3),I2097&lt;-Backtesting!$H$15,IF(OR(J2096=$J$4,J2096=$J$5),$J$5,$J$4),TRUE,IF(OR(J2096=$J$7,J2096=$J$6),$J$7,$J$6))</f>
        <v>Do nothing</v>
      </c>
      <c r="K2097" t="str">
        <f t="shared" si="455"/>
        <v>Null</v>
      </c>
      <c r="L2097" t="str">
        <f t="shared" si="456"/>
        <v>Null</v>
      </c>
      <c r="M2097" s="7">
        <f t="shared" si="444"/>
        <v>0</v>
      </c>
      <c r="N2097" s="7">
        <f t="shared" si="445"/>
        <v>0</v>
      </c>
      <c r="O2097" s="10">
        <f t="shared" si="446"/>
        <v>0</v>
      </c>
      <c r="P2097" s="4">
        <f t="shared" si="457"/>
        <v>102.83731833333323</v>
      </c>
      <c r="Q2097" s="19">
        <f t="shared" si="447"/>
        <v>102.83731833333323</v>
      </c>
      <c r="R2097" s="2">
        <f t="shared" si="448"/>
        <v>0</v>
      </c>
      <c r="S2097" s="2">
        <f t="shared" si="449"/>
        <v>0</v>
      </c>
      <c r="T2097" s="19">
        <f t="shared" si="450"/>
        <v>102.83731833333323</v>
      </c>
      <c r="U2097" s="19">
        <f t="shared" si="458"/>
        <v>0</v>
      </c>
      <c r="V2097">
        <f t="shared" si="451"/>
        <v>2018</v>
      </c>
    </row>
    <row r="2098" spans="1:22" x14ac:dyDescent="0.25">
      <c r="A2098" s="5">
        <v>2096</v>
      </c>
      <c r="B2098" s="1">
        <v>43314</v>
      </c>
      <c r="C2098" s="2">
        <v>207.01544200000001</v>
      </c>
      <c r="D2098" s="2">
        <v>133.64759799999999</v>
      </c>
      <c r="E2098" s="9">
        <f t="shared" si="452"/>
        <v>3.3995997118611569</v>
      </c>
      <c r="F2098" s="2">
        <f t="array" ref="F2098:G2098">LINEST(C1998:C2097,D1998:D2097)</f>
        <v>1.1124166818971504</v>
      </c>
      <c r="G2098" s="2">
        <v>54.944024777454644</v>
      </c>
      <c r="H2098" s="2">
        <f t="shared" si="453"/>
        <v>203.61584228813885</v>
      </c>
      <c r="I2098" s="4">
        <f t="shared" si="454"/>
        <v>0.39231313912618815</v>
      </c>
      <c r="J2098" t="str">
        <f>_xlfn.IFS(I2098&gt;Backtesting!$H$15,IF(OR(J2097=$J$3,J2097=$J$5),$J$5,$J$3),I2098&lt;-Backtesting!$H$15,IF(OR(J2097=$J$4,J2097=$J$5),$J$5,$J$4),TRUE,IF(OR(J2097=$J$7,J2097=$J$6),$J$7,$J$6))</f>
        <v>Do nothing</v>
      </c>
      <c r="K2098" t="str">
        <f t="shared" si="455"/>
        <v>Null</v>
      </c>
      <c r="L2098" t="str">
        <f t="shared" si="456"/>
        <v>Null</v>
      </c>
      <c r="M2098" s="7">
        <f t="shared" si="444"/>
        <v>0</v>
      </c>
      <c r="N2098" s="7">
        <f t="shared" si="445"/>
        <v>0</v>
      </c>
      <c r="O2098" s="10">
        <f t="shared" si="446"/>
        <v>0</v>
      </c>
      <c r="P2098" s="4">
        <f t="shared" si="457"/>
        <v>102.83731833333323</v>
      </c>
      <c r="Q2098" s="19">
        <f t="shared" si="447"/>
        <v>102.83731833333323</v>
      </c>
      <c r="R2098" s="2">
        <f t="shared" si="448"/>
        <v>0</v>
      </c>
      <c r="S2098" s="2">
        <f t="shared" si="449"/>
        <v>0</v>
      </c>
      <c r="T2098" s="19">
        <f t="shared" si="450"/>
        <v>102.83731833333323</v>
      </c>
      <c r="U2098" s="19">
        <f t="shared" si="458"/>
        <v>0</v>
      </c>
      <c r="V2098">
        <f t="shared" si="451"/>
        <v>2018</v>
      </c>
    </row>
    <row r="2099" spans="1:22" x14ac:dyDescent="0.25">
      <c r="A2099" s="5">
        <v>2097</v>
      </c>
      <c r="B2099" s="1">
        <v>43315</v>
      </c>
      <c r="C2099" s="2">
        <v>210.92138700000001</v>
      </c>
      <c r="D2099" s="2">
        <v>134.121521</v>
      </c>
      <c r="E2099" s="9">
        <f t="shared" si="452"/>
        <v>7.0273580537035798</v>
      </c>
      <c r="F2099" s="2">
        <f t="array" ref="F2099:G2099">LINEST(C1999:C2098,D1999:D2098)</f>
        <v>1.090123951495479</v>
      </c>
      <c r="G2099" s="2">
        <v>57.68494649319257</v>
      </c>
      <c r="H2099" s="2">
        <f t="shared" si="453"/>
        <v>203.89402894629643</v>
      </c>
      <c r="I2099" s="4">
        <f t="shared" si="454"/>
        <v>0.75083262621200109</v>
      </c>
      <c r="J2099" t="str">
        <f>_xlfn.IFS(I2099&gt;Backtesting!$H$15,IF(OR(J2098=$J$3,J2098=$J$5),$J$5,$J$3),I2099&lt;-Backtesting!$H$15,IF(OR(J2098=$J$4,J2098=$J$5),$J$5,$J$4),TRUE,IF(OR(J2098=$J$7,J2098=$J$6),$J$7,$J$6))</f>
        <v>Do nothing</v>
      </c>
      <c r="K2099" t="str">
        <f t="shared" si="455"/>
        <v>Null</v>
      </c>
      <c r="L2099" t="str">
        <f t="shared" si="456"/>
        <v>Null</v>
      </c>
      <c r="M2099" s="7">
        <f t="shared" si="444"/>
        <v>0</v>
      </c>
      <c r="N2099" s="7">
        <f t="shared" si="445"/>
        <v>0</v>
      </c>
      <c r="O2099" s="10">
        <f t="shared" si="446"/>
        <v>0</v>
      </c>
      <c r="P2099" s="4">
        <f t="shared" si="457"/>
        <v>102.83731833333323</v>
      </c>
      <c r="Q2099" s="19">
        <f t="shared" si="447"/>
        <v>102.83731833333323</v>
      </c>
      <c r="R2099" s="2">
        <f t="shared" si="448"/>
        <v>0</v>
      </c>
      <c r="S2099" s="2">
        <f t="shared" si="449"/>
        <v>0</v>
      </c>
      <c r="T2099" s="19">
        <f t="shared" si="450"/>
        <v>102.83731833333323</v>
      </c>
      <c r="U2099" s="19">
        <f t="shared" si="458"/>
        <v>0</v>
      </c>
      <c r="V2099">
        <f t="shared" si="451"/>
        <v>2018</v>
      </c>
    </row>
    <row r="2100" spans="1:22" x14ac:dyDescent="0.25">
      <c r="A2100" s="5">
        <v>2098</v>
      </c>
      <c r="B2100" s="1">
        <v>43318</v>
      </c>
      <c r="C2100" s="2">
        <v>211.897873</v>
      </c>
      <c r="D2100" s="2">
        <v>134.121521</v>
      </c>
      <c r="E2100" s="9">
        <f t="shared" si="452"/>
        <v>8.1546275976772051</v>
      </c>
      <c r="F2100" s="2">
        <f t="array" ref="F2100:G2100">LINEST(C2000:C2099,D2000:D2099)</f>
        <v>1.0764252272167552</v>
      </c>
      <c r="G2100" s="2">
        <v>59.371456685240986</v>
      </c>
      <c r="H2100" s="2">
        <f t="shared" si="453"/>
        <v>203.7432454023228</v>
      </c>
      <c r="I2100" s="4">
        <f t="shared" si="454"/>
        <v>0.85675359638639281</v>
      </c>
      <c r="J2100" t="str">
        <f>_xlfn.IFS(I2100&gt;Backtesting!$H$15,IF(OR(J2099=$J$3,J2099=$J$5),$J$5,$J$3),I2100&lt;-Backtesting!$H$15,IF(OR(J2099=$J$4,J2099=$J$5),$J$5,$J$4),TRUE,IF(OR(J2099=$J$7,J2099=$J$6),$J$7,$J$6))</f>
        <v>Do nothing</v>
      </c>
      <c r="K2100" t="str">
        <f t="shared" si="455"/>
        <v>Null</v>
      </c>
      <c r="L2100" t="str">
        <f t="shared" si="456"/>
        <v>Null</v>
      </c>
      <c r="M2100" s="7">
        <f t="shared" ref="M2100:M2163" si="459">_xlfn.IFS(L2099="Null",_xlfn.IFS(L2100="KBANK",C2100,L2100="SCB",D2100,TRUE,0),AND(L2099="KBANK",L2100="Null"),D2100,AND(L2099="SCB",L2100="Null"),C2100,TRUE,0)</f>
        <v>0</v>
      </c>
      <c r="N2100" s="7">
        <f t="shared" ref="N2100:N2163" si="460">_xlfn.IFS(K2099="Null",_xlfn.IFS(K2100="KBANK",-C2100,K2100="SCB",-D2100,TRUE,0),AND(K2099="KBANK",K2100="Null"),-D2100,AND(K2099="SCB",K2100="Null"),-C2100,TRUE,0)</f>
        <v>0</v>
      </c>
      <c r="O2100" s="10">
        <f t="shared" ref="O2100:O2163" si="461">SUM(M2100:N2100)</f>
        <v>0</v>
      </c>
      <c r="P2100" s="4">
        <f t="shared" si="457"/>
        <v>102.83731833333323</v>
      </c>
      <c r="Q2100" s="19">
        <f t="shared" si="447"/>
        <v>102.83731833333323</v>
      </c>
      <c r="R2100" s="2">
        <f t="shared" si="448"/>
        <v>0</v>
      </c>
      <c r="S2100" s="2">
        <f t="shared" si="449"/>
        <v>0</v>
      </c>
      <c r="T2100" s="19">
        <f t="shared" si="450"/>
        <v>102.83731833333323</v>
      </c>
      <c r="U2100" s="19">
        <f t="shared" si="458"/>
        <v>0</v>
      </c>
      <c r="V2100">
        <f t="shared" si="451"/>
        <v>2018</v>
      </c>
    </row>
    <row r="2101" spans="1:22" x14ac:dyDescent="0.25">
      <c r="A2101" s="5">
        <v>2099</v>
      </c>
      <c r="B2101" s="1">
        <v>43319</v>
      </c>
      <c r="C2101" s="2">
        <v>208.968414</v>
      </c>
      <c r="D2101" s="2">
        <v>135.54330400000001</v>
      </c>
      <c r="E2101" s="9">
        <f t="shared" si="452"/>
        <v>3.8684624964105012</v>
      </c>
      <c r="F2101" s="2">
        <f t="array" ref="F2101:G2101">LINEST(C2001:C2100,D2001:D2100)</f>
        <v>1.0629140009072153</v>
      </c>
      <c r="G2101" s="2">
        <v>61.029075952766533</v>
      </c>
      <c r="H2101" s="2">
        <f t="shared" si="453"/>
        <v>205.09995150358949</v>
      </c>
      <c r="I2101" s="4">
        <f t="shared" si="454"/>
        <v>0.43082841010485806</v>
      </c>
      <c r="J2101" t="str">
        <f>_xlfn.IFS(I2101&gt;Backtesting!$H$15,IF(OR(J2100=$J$3,J2100=$J$5),$J$5,$J$3),I2101&lt;-Backtesting!$H$15,IF(OR(J2100=$J$4,J2100=$J$5),$J$5,$J$4),TRUE,IF(OR(J2100=$J$7,J2100=$J$6),$J$7,$J$6))</f>
        <v>Do nothing</v>
      </c>
      <c r="K2101" t="str">
        <f t="shared" si="455"/>
        <v>Null</v>
      </c>
      <c r="L2101" t="str">
        <f t="shared" si="456"/>
        <v>Null</v>
      </c>
      <c r="M2101" s="7">
        <f t="shared" si="459"/>
        <v>0</v>
      </c>
      <c r="N2101" s="7">
        <f t="shared" si="460"/>
        <v>0</v>
      </c>
      <c r="O2101" s="10">
        <f t="shared" si="461"/>
        <v>0</v>
      </c>
      <c r="P2101" s="4">
        <f t="shared" si="457"/>
        <v>102.83731833333323</v>
      </c>
      <c r="Q2101" s="19">
        <f t="shared" si="447"/>
        <v>102.83731833333323</v>
      </c>
      <c r="R2101" s="2">
        <f t="shared" si="448"/>
        <v>0</v>
      </c>
      <c r="S2101" s="2">
        <f t="shared" si="449"/>
        <v>0</v>
      </c>
      <c r="T2101" s="19">
        <f t="shared" si="450"/>
        <v>102.83731833333323</v>
      </c>
      <c r="U2101" s="19">
        <f t="shared" si="458"/>
        <v>0</v>
      </c>
      <c r="V2101">
        <f t="shared" si="451"/>
        <v>2018</v>
      </c>
    </row>
    <row r="2102" spans="1:22" x14ac:dyDescent="0.25">
      <c r="A2102" s="5">
        <v>2100</v>
      </c>
      <c r="B2102" s="1">
        <v>43320</v>
      </c>
      <c r="C2102" s="2">
        <v>210.92138700000001</v>
      </c>
      <c r="D2102" s="2">
        <v>135.54330400000001</v>
      </c>
      <c r="E2102" s="9">
        <f t="shared" si="452"/>
        <v>6.153154581502406</v>
      </c>
      <c r="F2102" s="2">
        <f t="array" ref="F2102:G2102">LINEST(C2002:C2101,D2002:D2101)</f>
        <v>1.0360043084306292</v>
      </c>
      <c r="G2102" s="2">
        <v>64.344785495575053</v>
      </c>
      <c r="H2102" s="2">
        <f t="shared" si="453"/>
        <v>204.7682324184976</v>
      </c>
      <c r="I2102" s="4">
        <f t="shared" si="454"/>
        <v>0.65631575108427376</v>
      </c>
      <c r="J2102" t="str">
        <f>_xlfn.IFS(I2102&gt;Backtesting!$H$15,IF(OR(J2101=$J$3,J2101=$J$5),$J$5,$J$3),I2102&lt;-Backtesting!$H$15,IF(OR(J2101=$J$4,J2101=$J$5),$J$5,$J$4),TRUE,IF(OR(J2101=$J$7,J2101=$J$6),$J$7,$J$6))</f>
        <v>Do nothing</v>
      </c>
      <c r="K2102" t="str">
        <f t="shared" si="455"/>
        <v>Null</v>
      </c>
      <c r="L2102" t="str">
        <f t="shared" si="456"/>
        <v>Null</v>
      </c>
      <c r="M2102" s="7">
        <f t="shared" si="459"/>
        <v>0</v>
      </c>
      <c r="N2102" s="7">
        <f t="shared" si="460"/>
        <v>0</v>
      </c>
      <c r="O2102" s="10">
        <f t="shared" si="461"/>
        <v>0</v>
      </c>
      <c r="P2102" s="4">
        <f t="shared" si="457"/>
        <v>102.83731833333323</v>
      </c>
      <c r="Q2102" s="19">
        <f t="shared" ref="Q2102:Q2165" si="462">P2102+O2102</f>
        <v>102.83731833333323</v>
      </c>
      <c r="R2102" s="2">
        <f t="shared" ref="R2102:R2165" si="463">_xlfn.IFS(K2102="KBANK",C2102,K2102="SCB",D2102,K2102="Null",0)</f>
        <v>0</v>
      </c>
      <c r="S2102" s="2">
        <f t="shared" ref="S2102:S2165" si="464">_xlfn.IFS(L2102="KBANK",-C2102,L2102="SCB",-D2102,L2102="Null",0)</f>
        <v>0</v>
      </c>
      <c r="T2102" s="19">
        <f t="shared" ref="T2102:T2165" si="465">SUM(Q2102:S2102)</f>
        <v>102.83731833333323</v>
      </c>
      <c r="U2102" s="19">
        <f t="shared" si="458"/>
        <v>0</v>
      </c>
      <c r="V2102">
        <f t="shared" si="451"/>
        <v>2018</v>
      </c>
    </row>
    <row r="2103" spans="1:22" x14ac:dyDescent="0.25">
      <c r="A2103" s="5">
        <v>2101</v>
      </c>
      <c r="B2103" s="1">
        <v>43321</v>
      </c>
      <c r="C2103" s="2">
        <v>211.897873</v>
      </c>
      <c r="D2103" s="2">
        <v>139.80865499999999</v>
      </c>
      <c r="E2103" s="9">
        <f t="shared" si="452"/>
        <v>3.1743833893855822</v>
      </c>
      <c r="F2103" s="2">
        <f t="array" ref="F2103:G2103">LINEST(C2003:C2102,D2003:D2102)</f>
        <v>1.0074104258250733</v>
      </c>
      <c r="G2103" s="2">
        <v>67.878792943033673</v>
      </c>
      <c r="H2103" s="2">
        <f t="shared" si="453"/>
        <v>208.72348961061442</v>
      </c>
      <c r="I2103" s="4">
        <f t="shared" si="454"/>
        <v>0.36422709419703442</v>
      </c>
      <c r="J2103" t="str">
        <f>_xlfn.IFS(I2103&gt;Backtesting!$H$15,IF(OR(J2102=$J$3,J2102=$J$5),$J$5,$J$3),I2103&lt;-Backtesting!$H$15,IF(OR(J2102=$J$4,J2102=$J$5),$J$5,$J$4),TRUE,IF(OR(J2102=$J$7,J2102=$J$6),$J$7,$J$6))</f>
        <v>Do nothing</v>
      </c>
      <c r="K2103" t="str">
        <f t="shared" si="455"/>
        <v>Null</v>
      </c>
      <c r="L2103" t="str">
        <f t="shared" si="456"/>
        <v>Null</v>
      </c>
      <c r="M2103" s="7">
        <f t="shared" si="459"/>
        <v>0</v>
      </c>
      <c r="N2103" s="7">
        <f t="shared" si="460"/>
        <v>0</v>
      </c>
      <c r="O2103" s="10">
        <f t="shared" si="461"/>
        <v>0</v>
      </c>
      <c r="P2103" s="4">
        <f t="shared" si="457"/>
        <v>102.83731833333323</v>
      </c>
      <c r="Q2103" s="19">
        <f t="shared" si="462"/>
        <v>102.83731833333323</v>
      </c>
      <c r="R2103" s="2">
        <f t="shared" si="463"/>
        <v>0</v>
      </c>
      <c r="S2103" s="2">
        <f t="shared" si="464"/>
        <v>0</v>
      </c>
      <c r="T2103" s="19">
        <f t="shared" si="465"/>
        <v>102.83731833333323</v>
      </c>
      <c r="U2103" s="19">
        <f t="shared" si="458"/>
        <v>0</v>
      </c>
      <c r="V2103">
        <f t="shared" si="451"/>
        <v>2018</v>
      </c>
    </row>
    <row r="2104" spans="1:22" x14ac:dyDescent="0.25">
      <c r="A2104" s="5">
        <v>2102</v>
      </c>
      <c r="B2104" s="1">
        <v>43322</v>
      </c>
      <c r="C2104" s="2">
        <v>211.897873</v>
      </c>
      <c r="D2104" s="2">
        <v>137.912949</v>
      </c>
      <c r="E2104" s="9">
        <f t="shared" si="452"/>
        <v>5.4185210374079134</v>
      </c>
      <c r="F2104" s="2">
        <f t="array" ref="F2104:G2104">LINEST(C2004:C2103,D2004:D2103)</f>
        <v>0.9852385847526629</v>
      </c>
      <c r="G2104" s="2">
        <v>70.602193270765937</v>
      </c>
      <c r="H2104" s="2">
        <f t="shared" si="453"/>
        <v>206.47935196259209</v>
      </c>
      <c r="I2104" s="4">
        <f t="shared" si="454"/>
        <v>0.58350291763362994</v>
      </c>
      <c r="J2104" t="str">
        <f>_xlfn.IFS(I2104&gt;Backtesting!$H$15,IF(OR(J2103=$J$3,J2103=$J$5),$J$5,$J$3),I2104&lt;-Backtesting!$H$15,IF(OR(J2103=$J$4,J2103=$J$5),$J$5,$J$4),TRUE,IF(OR(J2103=$J$7,J2103=$J$6),$J$7,$J$6))</f>
        <v>Do nothing</v>
      </c>
      <c r="K2104" t="str">
        <f t="shared" si="455"/>
        <v>Null</v>
      </c>
      <c r="L2104" t="str">
        <f t="shared" si="456"/>
        <v>Null</v>
      </c>
      <c r="M2104" s="7">
        <f t="shared" si="459"/>
        <v>0</v>
      </c>
      <c r="N2104" s="7">
        <f t="shared" si="460"/>
        <v>0</v>
      </c>
      <c r="O2104" s="10">
        <f t="shared" si="461"/>
        <v>0</v>
      </c>
      <c r="P2104" s="4">
        <f t="shared" si="457"/>
        <v>102.83731833333323</v>
      </c>
      <c r="Q2104" s="19">
        <f t="shared" si="462"/>
        <v>102.83731833333323</v>
      </c>
      <c r="R2104" s="2">
        <f t="shared" si="463"/>
        <v>0</v>
      </c>
      <c r="S2104" s="2">
        <f t="shared" si="464"/>
        <v>0</v>
      </c>
      <c r="T2104" s="19">
        <f t="shared" si="465"/>
        <v>102.83731833333323</v>
      </c>
      <c r="U2104" s="19">
        <f t="shared" si="458"/>
        <v>0</v>
      </c>
      <c r="V2104">
        <f t="shared" si="451"/>
        <v>2018</v>
      </c>
    </row>
    <row r="2105" spans="1:22" x14ac:dyDescent="0.25">
      <c r="A2105" s="5">
        <v>2103</v>
      </c>
      <c r="B2105" s="1">
        <v>43326</v>
      </c>
      <c r="C2105" s="2">
        <v>209.94490099999999</v>
      </c>
      <c r="D2105" s="2">
        <v>136.01722699999999</v>
      </c>
      <c r="E2105" s="9">
        <f t="shared" si="452"/>
        <v>5.4827647203031518</v>
      </c>
      <c r="F2105" s="2">
        <f t="array" ref="F2105:G2105">LINEST(C2005:C2104,D2005:D2104)</f>
        <v>0.97465837194398841</v>
      </c>
      <c r="G2105" s="2">
        <v>71.891807255540968</v>
      </c>
      <c r="H2105" s="2">
        <f t="shared" si="453"/>
        <v>204.46213627969684</v>
      </c>
      <c r="I2105" s="4">
        <f t="shared" si="454"/>
        <v>0.58346798460062999</v>
      </c>
      <c r="J2105" t="str">
        <f>_xlfn.IFS(I2105&gt;Backtesting!$H$15,IF(OR(J2104=$J$3,J2104=$J$5),$J$5,$J$3),I2105&lt;-Backtesting!$H$15,IF(OR(J2104=$J$4,J2104=$J$5),$J$5,$J$4),TRUE,IF(OR(J2104=$J$7,J2104=$J$6),$J$7,$J$6))</f>
        <v>Do nothing</v>
      </c>
      <c r="K2105" t="str">
        <f t="shared" si="455"/>
        <v>Null</v>
      </c>
      <c r="L2105" t="str">
        <f t="shared" si="456"/>
        <v>Null</v>
      </c>
      <c r="M2105" s="7">
        <f t="shared" si="459"/>
        <v>0</v>
      </c>
      <c r="N2105" s="7">
        <f t="shared" si="460"/>
        <v>0</v>
      </c>
      <c r="O2105" s="10">
        <f t="shared" si="461"/>
        <v>0</v>
      </c>
      <c r="P2105" s="4">
        <f t="shared" si="457"/>
        <v>102.83731833333323</v>
      </c>
      <c r="Q2105" s="19">
        <f t="shared" si="462"/>
        <v>102.83731833333323</v>
      </c>
      <c r="R2105" s="2">
        <f t="shared" si="463"/>
        <v>0</v>
      </c>
      <c r="S2105" s="2">
        <f t="shared" si="464"/>
        <v>0</v>
      </c>
      <c r="T2105" s="19">
        <f t="shared" si="465"/>
        <v>102.83731833333323</v>
      </c>
      <c r="U2105" s="19">
        <f t="shared" si="458"/>
        <v>0</v>
      </c>
      <c r="V2105">
        <f t="shared" si="451"/>
        <v>2018</v>
      </c>
    </row>
    <row r="2106" spans="1:22" x14ac:dyDescent="0.25">
      <c r="A2106" s="5">
        <v>2104</v>
      </c>
      <c r="B2106" s="1">
        <v>43327</v>
      </c>
      <c r="C2106" s="2">
        <v>207.991928</v>
      </c>
      <c r="D2106" s="2">
        <v>136.96508800000001</v>
      </c>
      <c r="E2106" s="9">
        <f t="shared" si="452"/>
        <v>2.7428778764813444</v>
      </c>
      <c r="F2106" s="2">
        <f t="array" ref="F2106:G2106">LINEST(C2006:C2105,D2006:D2105)</f>
        <v>0.9636886686379188</v>
      </c>
      <c r="G2106" s="2">
        <v>73.257346818923267</v>
      </c>
      <c r="H2106" s="2">
        <f t="shared" si="453"/>
        <v>205.24905012351866</v>
      </c>
      <c r="I2106" s="4">
        <f t="shared" si="454"/>
        <v>0.30695488934482601</v>
      </c>
      <c r="J2106" t="str">
        <f>_xlfn.IFS(I2106&gt;Backtesting!$H$15,IF(OR(J2105=$J$3,J2105=$J$5),$J$5,$J$3),I2106&lt;-Backtesting!$H$15,IF(OR(J2105=$J$4,J2105=$J$5),$J$5,$J$4),TRUE,IF(OR(J2105=$J$7,J2105=$J$6),$J$7,$J$6))</f>
        <v>Do nothing</v>
      </c>
      <c r="K2106" t="str">
        <f t="shared" si="455"/>
        <v>Null</v>
      </c>
      <c r="L2106" t="str">
        <f t="shared" si="456"/>
        <v>Null</v>
      </c>
      <c r="M2106" s="7">
        <f t="shared" si="459"/>
        <v>0</v>
      </c>
      <c r="N2106" s="7">
        <f t="shared" si="460"/>
        <v>0</v>
      </c>
      <c r="O2106" s="10">
        <f t="shared" si="461"/>
        <v>0</v>
      </c>
      <c r="P2106" s="4">
        <f t="shared" si="457"/>
        <v>102.83731833333323</v>
      </c>
      <c r="Q2106" s="19">
        <f t="shared" si="462"/>
        <v>102.83731833333323</v>
      </c>
      <c r="R2106" s="2">
        <f t="shared" si="463"/>
        <v>0</v>
      </c>
      <c r="S2106" s="2">
        <f t="shared" si="464"/>
        <v>0</v>
      </c>
      <c r="T2106" s="19">
        <f t="shared" si="465"/>
        <v>102.83731833333323</v>
      </c>
      <c r="U2106" s="19">
        <f t="shared" si="458"/>
        <v>0</v>
      </c>
      <c r="V2106">
        <f t="shared" si="451"/>
        <v>2018</v>
      </c>
    </row>
    <row r="2107" spans="1:22" x14ac:dyDescent="0.25">
      <c r="A2107" s="5">
        <v>2105</v>
      </c>
      <c r="B2107" s="1">
        <v>43328</v>
      </c>
      <c r="C2107" s="2">
        <v>207.01544200000001</v>
      </c>
      <c r="D2107" s="2">
        <v>136.491165</v>
      </c>
      <c r="E2107" s="9">
        <f t="shared" si="452"/>
        <v>2.4286409270384297</v>
      </c>
      <c r="F2107" s="2">
        <f t="array" ref="F2107:G2107">LINEST(C2007:C2106,D2007:D2106)</f>
        <v>0.94881132586977091</v>
      </c>
      <c r="G2107" s="2">
        <v>75.082437839801912</v>
      </c>
      <c r="H2107" s="2">
        <f t="shared" si="453"/>
        <v>204.58680107296158</v>
      </c>
      <c r="I2107" s="4">
        <f t="shared" si="454"/>
        <v>0.27138834834219749</v>
      </c>
      <c r="J2107" t="str">
        <f>_xlfn.IFS(I2107&gt;Backtesting!$H$15,IF(OR(J2106=$J$3,J2106=$J$5),$J$5,$J$3),I2107&lt;-Backtesting!$H$15,IF(OR(J2106=$J$4,J2106=$J$5),$J$5,$J$4),TRUE,IF(OR(J2106=$J$7,J2106=$J$6),$J$7,$J$6))</f>
        <v>Do nothing</v>
      </c>
      <c r="K2107" t="str">
        <f t="shared" si="455"/>
        <v>Null</v>
      </c>
      <c r="L2107" t="str">
        <f t="shared" si="456"/>
        <v>Null</v>
      </c>
      <c r="M2107" s="7">
        <f t="shared" si="459"/>
        <v>0</v>
      </c>
      <c r="N2107" s="7">
        <f t="shared" si="460"/>
        <v>0</v>
      </c>
      <c r="O2107" s="10">
        <f t="shared" si="461"/>
        <v>0</v>
      </c>
      <c r="P2107" s="4">
        <f t="shared" si="457"/>
        <v>102.83731833333323</v>
      </c>
      <c r="Q2107" s="19">
        <f t="shared" si="462"/>
        <v>102.83731833333323</v>
      </c>
      <c r="R2107" s="2">
        <f t="shared" si="463"/>
        <v>0</v>
      </c>
      <c r="S2107" s="2">
        <f t="shared" si="464"/>
        <v>0</v>
      </c>
      <c r="T2107" s="19">
        <f t="shared" si="465"/>
        <v>102.83731833333323</v>
      </c>
      <c r="U2107" s="19">
        <f t="shared" si="458"/>
        <v>0</v>
      </c>
      <c r="V2107">
        <f t="shared" si="451"/>
        <v>2018</v>
      </c>
    </row>
    <row r="2108" spans="1:22" x14ac:dyDescent="0.25">
      <c r="A2108" s="5">
        <v>2106</v>
      </c>
      <c r="B2108" s="1">
        <v>43329</v>
      </c>
      <c r="C2108" s="2">
        <v>209.94490099999999</v>
      </c>
      <c r="D2108" s="2">
        <v>136.491165</v>
      </c>
      <c r="E2108" s="9">
        <f t="shared" si="452"/>
        <v>5.5832949834527028</v>
      </c>
      <c r="F2108" s="2">
        <f t="array" ref="F2108:G2108">LINEST(C2008:C2107,D2008:D2107)</f>
        <v>0.93239295997999172</v>
      </c>
      <c r="G2108" s="2">
        <v>77.098204671079827</v>
      </c>
      <c r="H2108" s="2">
        <f t="shared" si="453"/>
        <v>204.36160601654728</v>
      </c>
      <c r="I2108" s="4">
        <f t="shared" si="454"/>
        <v>0.57517354121449449</v>
      </c>
      <c r="J2108" t="str">
        <f>_xlfn.IFS(I2108&gt;Backtesting!$H$15,IF(OR(J2107=$J$3,J2107=$J$5),$J$5,$J$3),I2108&lt;-Backtesting!$H$15,IF(OR(J2107=$J$4,J2107=$J$5),$J$5,$J$4),TRUE,IF(OR(J2107=$J$7,J2107=$J$6),$J$7,$J$6))</f>
        <v>Do nothing</v>
      </c>
      <c r="K2108" t="str">
        <f t="shared" si="455"/>
        <v>Null</v>
      </c>
      <c r="L2108" t="str">
        <f t="shared" si="456"/>
        <v>Null</v>
      </c>
      <c r="M2108" s="7">
        <f t="shared" si="459"/>
        <v>0</v>
      </c>
      <c r="N2108" s="7">
        <f t="shared" si="460"/>
        <v>0</v>
      </c>
      <c r="O2108" s="10">
        <f t="shared" si="461"/>
        <v>0</v>
      </c>
      <c r="P2108" s="4">
        <f t="shared" si="457"/>
        <v>102.83731833333323</v>
      </c>
      <c r="Q2108" s="19">
        <f t="shared" si="462"/>
        <v>102.83731833333323</v>
      </c>
      <c r="R2108" s="2">
        <f t="shared" si="463"/>
        <v>0</v>
      </c>
      <c r="S2108" s="2">
        <f t="shared" si="464"/>
        <v>0</v>
      </c>
      <c r="T2108" s="19">
        <f t="shared" si="465"/>
        <v>102.83731833333323</v>
      </c>
      <c r="U2108" s="19">
        <f t="shared" si="458"/>
        <v>0</v>
      </c>
      <c r="V2108">
        <f t="shared" si="451"/>
        <v>2018</v>
      </c>
    </row>
    <row r="2109" spans="1:22" x14ac:dyDescent="0.25">
      <c r="A2109" s="5">
        <v>2107</v>
      </c>
      <c r="B2109" s="1">
        <v>43332</v>
      </c>
      <c r="C2109" s="2">
        <v>210.92138700000001</v>
      </c>
      <c r="D2109" s="2">
        <v>138.386887</v>
      </c>
      <c r="E2109" s="9">
        <f t="shared" si="452"/>
        <v>5.0070281942768986</v>
      </c>
      <c r="F2109" s="2">
        <f t="array" ref="F2109:G2109">LINEST(C2009:C2108,D2009:D2108)</f>
        <v>0.91949279862879851</v>
      </c>
      <c r="G2109" s="2">
        <v>78.668612784565823</v>
      </c>
      <c r="H2109" s="2">
        <f t="shared" si="453"/>
        <v>205.91435880572311</v>
      </c>
      <c r="I2109" s="4">
        <f t="shared" si="454"/>
        <v>0.51268742506991205</v>
      </c>
      <c r="J2109" t="str">
        <f>_xlfn.IFS(I2109&gt;Backtesting!$H$15,IF(OR(J2108=$J$3,J2108=$J$5),$J$5,$J$3),I2109&lt;-Backtesting!$H$15,IF(OR(J2108=$J$4,J2108=$J$5),$J$5,$J$4),TRUE,IF(OR(J2108=$J$7,J2108=$J$6),$J$7,$J$6))</f>
        <v>Do nothing</v>
      </c>
      <c r="K2109" t="str">
        <f t="shared" si="455"/>
        <v>Null</v>
      </c>
      <c r="L2109" t="str">
        <f t="shared" si="456"/>
        <v>Null</v>
      </c>
      <c r="M2109" s="7">
        <f t="shared" si="459"/>
        <v>0</v>
      </c>
      <c r="N2109" s="7">
        <f t="shared" si="460"/>
        <v>0</v>
      </c>
      <c r="O2109" s="10">
        <f t="shared" si="461"/>
        <v>0</v>
      </c>
      <c r="P2109" s="4">
        <f t="shared" si="457"/>
        <v>102.83731833333323</v>
      </c>
      <c r="Q2109" s="19">
        <f t="shared" si="462"/>
        <v>102.83731833333323</v>
      </c>
      <c r="R2109" s="2">
        <f t="shared" si="463"/>
        <v>0</v>
      </c>
      <c r="S2109" s="2">
        <f t="shared" si="464"/>
        <v>0</v>
      </c>
      <c r="T2109" s="19">
        <f t="shared" si="465"/>
        <v>102.83731833333323</v>
      </c>
      <c r="U2109" s="19">
        <f t="shared" si="458"/>
        <v>0</v>
      </c>
      <c r="V2109">
        <f t="shared" si="451"/>
        <v>2018</v>
      </c>
    </row>
    <row r="2110" spans="1:22" x14ac:dyDescent="0.25">
      <c r="A2110" s="5">
        <v>2108</v>
      </c>
      <c r="B2110" s="1">
        <v>43333</v>
      </c>
      <c r="C2110" s="2">
        <v>210.92138700000001</v>
      </c>
      <c r="D2110" s="2">
        <v>136.96508800000001</v>
      </c>
      <c r="E2110" s="9">
        <f t="shared" si="452"/>
        <v>6.423245989486503</v>
      </c>
      <c r="F2110" s="2">
        <f t="array" ref="F2110:G2110">LINEST(C2010:C2109,D2010:D2109)</f>
        <v>0.91413870309029477</v>
      </c>
      <c r="G2110" s="2">
        <v>79.293053097545396</v>
      </c>
      <c r="H2110" s="2">
        <f t="shared" si="453"/>
        <v>204.49814101051351</v>
      </c>
      <c r="I2110" s="4">
        <f t="shared" si="454"/>
        <v>0.64300237926378223</v>
      </c>
      <c r="J2110" t="str">
        <f>_xlfn.IFS(I2110&gt;Backtesting!$H$15,IF(OR(J2109=$J$3,J2109=$J$5),$J$5,$J$3),I2110&lt;-Backtesting!$H$15,IF(OR(J2109=$J$4,J2109=$J$5),$J$5,$J$4),TRUE,IF(OR(J2109=$J$7,J2109=$J$6),$J$7,$J$6))</f>
        <v>Do nothing</v>
      </c>
      <c r="K2110" t="str">
        <f t="shared" si="455"/>
        <v>Null</v>
      </c>
      <c r="L2110" t="str">
        <f t="shared" si="456"/>
        <v>Null</v>
      </c>
      <c r="M2110" s="7">
        <f t="shared" si="459"/>
        <v>0</v>
      </c>
      <c r="N2110" s="7">
        <f t="shared" si="460"/>
        <v>0</v>
      </c>
      <c r="O2110" s="10">
        <f t="shared" si="461"/>
        <v>0</v>
      </c>
      <c r="P2110" s="4">
        <f t="shared" si="457"/>
        <v>102.83731833333323</v>
      </c>
      <c r="Q2110" s="19">
        <f t="shared" si="462"/>
        <v>102.83731833333323</v>
      </c>
      <c r="R2110" s="2">
        <f t="shared" si="463"/>
        <v>0</v>
      </c>
      <c r="S2110" s="2">
        <f t="shared" si="464"/>
        <v>0</v>
      </c>
      <c r="T2110" s="19">
        <f t="shared" si="465"/>
        <v>102.83731833333323</v>
      </c>
      <c r="U2110" s="19">
        <f t="shared" si="458"/>
        <v>0</v>
      </c>
      <c r="V2110">
        <f t="shared" si="451"/>
        <v>2018</v>
      </c>
    </row>
    <row r="2111" spans="1:22" x14ac:dyDescent="0.25">
      <c r="A2111" s="5">
        <v>2109</v>
      </c>
      <c r="B2111" s="1">
        <v>43334</v>
      </c>
      <c r="C2111" s="2">
        <v>211.897873</v>
      </c>
      <c r="D2111" s="2">
        <v>137.43901099999999</v>
      </c>
      <c r="E2111" s="9">
        <f t="shared" si="452"/>
        <v>6.9950854381587817</v>
      </c>
      <c r="F2111" s="2">
        <f t="array" ref="F2111:G2111">LINEST(C2011:C2110,D2011:D2110)</f>
        <v>0.91449040120700564</v>
      </c>
      <c r="G2111" s="2">
        <v>79.216131250957162</v>
      </c>
      <c r="H2111" s="2">
        <f t="shared" si="453"/>
        <v>204.90278756184122</v>
      </c>
      <c r="I2111" s="4">
        <f t="shared" si="454"/>
        <v>0.68762434843154907</v>
      </c>
      <c r="J2111" t="str">
        <f>_xlfn.IFS(I2111&gt;Backtesting!$H$15,IF(OR(J2110=$J$3,J2110=$J$5),$J$5,$J$3),I2111&lt;-Backtesting!$H$15,IF(OR(J2110=$J$4,J2110=$J$5),$J$5,$J$4),TRUE,IF(OR(J2110=$J$7,J2110=$J$6),$J$7,$J$6))</f>
        <v>Do nothing</v>
      </c>
      <c r="K2111" t="str">
        <f t="shared" si="455"/>
        <v>Null</v>
      </c>
      <c r="L2111" t="str">
        <f t="shared" si="456"/>
        <v>Null</v>
      </c>
      <c r="M2111" s="7">
        <f t="shared" si="459"/>
        <v>0</v>
      </c>
      <c r="N2111" s="7">
        <f t="shared" si="460"/>
        <v>0</v>
      </c>
      <c r="O2111" s="10">
        <f t="shared" si="461"/>
        <v>0</v>
      </c>
      <c r="P2111" s="4">
        <f t="shared" si="457"/>
        <v>102.83731833333323</v>
      </c>
      <c r="Q2111" s="19">
        <f t="shared" si="462"/>
        <v>102.83731833333323</v>
      </c>
      <c r="R2111" s="2">
        <f t="shared" si="463"/>
        <v>0</v>
      </c>
      <c r="S2111" s="2">
        <f t="shared" si="464"/>
        <v>0</v>
      </c>
      <c r="T2111" s="19">
        <f t="shared" si="465"/>
        <v>102.83731833333323</v>
      </c>
      <c r="U2111" s="19">
        <f t="shared" si="458"/>
        <v>0</v>
      </c>
      <c r="V2111">
        <f t="shared" si="451"/>
        <v>2018</v>
      </c>
    </row>
    <row r="2112" spans="1:22" x14ac:dyDescent="0.25">
      <c r="A2112" s="5">
        <v>2110</v>
      </c>
      <c r="B2112" s="1">
        <v>43335</v>
      </c>
      <c r="C2112" s="2">
        <v>211.897873</v>
      </c>
      <c r="D2112" s="2">
        <v>139.334732</v>
      </c>
      <c r="E2112" s="9">
        <f t="shared" si="452"/>
        <v>5.2873479752414028</v>
      </c>
      <c r="F2112" s="2">
        <f t="array" ref="F2112:G2112">LINEST(C2012:C2111,D2012:D2111)</f>
        <v>0.91500762573868966</v>
      </c>
      <c r="G2112" s="2">
        <v>79.11818271450197</v>
      </c>
      <c r="H2112" s="2">
        <f t="shared" si="453"/>
        <v>206.6105250247586</v>
      </c>
      <c r="I2112" s="4">
        <f t="shared" si="454"/>
        <v>0.51020133779649701</v>
      </c>
      <c r="J2112" t="str">
        <f>_xlfn.IFS(I2112&gt;Backtesting!$H$15,IF(OR(J2111=$J$3,J2111=$J$5),$J$5,$J$3),I2112&lt;-Backtesting!$H$15,IF(OR(J2111=$J$4,J2111=$J$5),$J$5,$J$4),TRUE,IF(OR(J2111=$J$7,J2111=$J$6),$J$7,$J$6))</f>
        <v>Do nothing</v>
      </c>
      <c r="K2112" t="str">
        <f t="shared" si="455"/>
        <v>Null</v>
      </c>
      <c r="L2112" t="str">
        <f t="shared" si="456"/>
        <v>Null</v>
      </c>
      <c r="M2112" s="7">
        <f t="shared" si="459"/>
        <v>0</v>
      </c>
      <c r="N2112" s="7">
        <f t="shared" si="460"/>
        <v>0</v>
      </c>
      <c r="O2112" s="10">
        <f t="shared" si="461"/>
        <v>0</v>
      </c>
      <c r="P2112" s="4">
        <f t="shared" si="457"/>
        <v>102.83731833333323</v>
      </c>
      <c r="Q2112" s="19">
        <f t="shared" si="462"/>
        <v>102.83731833333323</v>
      </c>
      <c r="R2112" s="2">
        <f t="shared" si="463"/>
        <v>0</v>
      </c>
      <c r="S2112" s="2">
        <f t="shared" si="464"/>
        <v>0</v>
      </c>
      <c r="T2112" s="19">
        <f t="shared" si="465"/>
        <v>102.83731833333323</v>
      </c>
      <c r="U2112" s="19">
        <f t="shared" si="458"/>
        <v>0</v>
      </c>
      <c r="V2112">
        <f t="shared" si="451"/>
        <v>2018</v>
      </c>
    </row>
    <row r="2113" spans="1:22" x14ac:dyDescent="0.25">
      <c r="A2113" s="5">
        <v>2111</v>
      </c>
      <c r="B2113" s="1">
        <v>43336</v>
      </c>
      <c r="C2113" s="2">
        <v>209.94490099999999</v>
      </c>
      <c r="D2113" s="2">
        <v>139.334732</v>
      </c>
      <c r="E2113" s="9">
        <f t="shared" si="452"/>
        <v>3.4239169286648803</v>
      </c>
      <c r="F2113" s="2">
        <f t="array" ref="F2113:G2113">LINEST(C2013:C2112,D2013:D2112)</f>
        <v>0.91283945139194222</v>
      </c>
      <c r="G2113" s="2">
        <v>79.330743752611809</v>
      </c>
      <c r="H2113" s="2">
        <f t="shared" si="453"/>
        <v>206.52098407133511</v>
      </c>
      <c r="I2113" s="4">
        <f t="shared" si="454"/>
        <v>0.32120363665684404</v>
      </c>
      <c r="J2113" t="str">
        <f>_xlfn.IFS(I2113&gt;Backtesting!$H$15,IF(OR(J2112=$J$3,J2112=$J$5),$J$5,$J$3),I2113&lt;-Backtesting!$H$15,IF(OR(J2112=$J$4,J2112=$J$5),$J$5,$J$4),TRUE,IF(OR(J2112=$J$7,J2112=$J$6),$J$7,$J$6))</f>
        <v>Do nothing</v>
      </c>
      <c r="K2113" t="str">
        <f t="shared" si="455"/>
        <v>Null</v>
      </c>
      <c r="L2113" t="str">
        <f t="shared" si="456"/>
        <v>Null</v>
      </c>
      <c r="M2113" s="7">
        <f t="shared" si="459"/>
        <v>0</v>
      </c>
      <c r="N2113" s="7">
        <f t="shared" si="460"/>
        <v>0</v>
      </c>
      <c r="O2113" s="10">
        <f t="shared" si="461"/>
        <v>0</v>
      </c>
      <c r="P2113" s="4">
        <f t="shared" si="457"/>
        <v>102.83731833333323</v>
      </c>
      <c r="Q2113" s="19">
        <f t="shared" si="462"/>
        <v>102.83731833333323</v>
      </c>
      <c r="R2113" s="2">
        <f t="shared" si="463"/>
        <v>0</v>
      </c>
      <c r="S2113" s="2">
        <f t="shared" si="464"/>
        <v>0</v>
      </c>
      <c r="T2113" s="19">
        <f t="shared" si="465"/>
        <v>102.83731833333323</v>
      </c>
      <c r="U2113" s="19">
        <f t="shared" si="458"/>
        <v>0</v>
      </c>
      <c r="V2113">
        <f t="shared" si="451"/>
        <v>2018</v>
      </c>
    </row>
    <row r="2114" spans="1:22" x14ac:dyDescent="0.25">
      <c r="A2114" s="5">
        <v>2112</v>
      </c>
      <c r="B2114" s="1">
        <v>43339</v>
      </c>
      <c r="C2114" s="2">
        <v>212.874359</v>
      </c>
      <c r="D2114" s="2">
        <v>139.80865499999999</v>
      </c>
      <c r="E2114" s="9">
        <f t="shared" si="452"/>
        <v>6.0945925914009251</v>
      </c>
      <c r="F2114" s="2">
        <f t="array" ref="F2114:G2114">LINEST(C2014:C2113,D2014:D2113)</f>
        <v>0.905553992458904</v>
      </c>
      <c r="G2114" s="2">
        <v>80.17548069303956</v>
      </c>
      <c r="H2114" s="2">
        <f t="shared" si="453"/>
        <v>206.77976640859907</v>
      </c>
      <c r="I2114" s="4">
        <f t="shared" si="454"/>
        <v>0.57461548819310093</v>
      </c>
      <c r="J2114" t="str">
        <f>_xlfn.IFS(I2114&gt;Backtesting!$H$15,IF(OR(J2113=$J$3,J2113=$J$5),$J$5,$J$3),I2114&lt;-Backtesting!$H$15,IF(OR(J2113=$J$4,J2113=$J$5),$J$5,$J$4),TRUE,IF(OR(J2113=$J$7,J2113=$J$6),$J$7,$J$6))</f>
        <v>Do nothing</v>
      </c>
      <c r="K2114" t="str">
        <f t="shared" si="455"/>
        <v>Null</v>
      </c>
      <c r="L2114" t="str">
        <f t="shared" si="456"/>
        <v>Null</v>
      </c>
      <c r="M2114" s="7">
        <f t="shared" si="459"/>
        <v>0</v>
      </c>
      <c r="N2114" s="7">
        <f t="shared" si="460"/>
        <v>0</v>
      </c>
      <c r="O2114" s="10">
        <f t="shared" si="461"/>
        <v>0</v>
      </c>
      <c r="P2114" s="4">
        <f t="shared" si="457"/>
        <v>102.83731833333323</v>
      </c>
      <c r="Q2114" s="19">
        <f t="shared" si="462"/>
        <v>102.83731833333323</v>
      </c>
      <c r="R2114" s="2">
        <f t="shared" si="463"/>
        <v>0</v>
      </c>
      <c r="S2114" s="2">
        <f t="shared" si="464"/>
        <v>0</v>
      </c>
      <c r="T2114" s="19">
        <f t="shared" si="465"/>
        <v>102.83731833333323</v>
      </c>
      <c r="U2114" s="19">
        <f t="shared" si="458"/>
        <v>0</v>
      </c>
      <c r="V2114">
        <f t="shared" si="451"/>
        <v>2018</v>
      </c>
    </row>
    <row r="2115" spans="1:22" x14ac:dyDescent="0.25">
      <c r="A2115" s="5">
        <v>2113</v>
      </c>
      <c r="B2115" s="1">
        <v>43340</v>
      </c>
      <c r="C2115" s="2">
        <v>209.94490099999999</v>
      </c>
      <c r="D2115" s="2">
        <v>137.912949</v>
      </c>
      <c r="E2115" s="9">
        <f t="shared" si="452"/>
        <v>4.7470677910303891</v>
      </c>
      <c r="F2115" s="2">
        <f t="array" ref="F2115:G2115">LINEST(C2015:C2114,D2015:D2114)</f>
        <v>0.91838616043856891</v>
      </c>
      <c r="G2115" s="2">
        <v>78.540489502099447</v>
      </c>
      <c r="H2115" s="2">
        <f t="shared" si="453"/>
        <v>205.1978332089696</v>
      </c>
      <c r="I2115" s="4">
        <f t="shared" si="454"/>
        <v>0.42988777003698797</v>
      </c>
      <c r="J2115" t="str">
        <f>_xlfn.IFS(I2115&gt;Backtesting!$H$15,IF(OR(J2114=$J$3,J2114=$J$5),$J$5,$J$3),I2115&lt;-Backtesting!$H$15,IF(OR(J2114=$J$4,J2114=$J$5),$J$5,$J$4),TRUE,IF(OR(J2114=$J$7,J2114=$J$6),$J$7,$J$6))</f>
        <v>Do nothing</v>
      </c>
      <c r="K2115" t="str">
        <f t="shared" si="455"/>
        <v>Null</v>
      </c>
      <c r="L2115" t="str">
        <f t="shared" si="456"/>
        <v>Null</v>
      </c>
      <c r="M2115" s="7">
        <f t="shared" si="459"/>
        <v>0</v>
      </c>
      <c r="N2115" s="7">
        <f t="shared" si="460"/>
        <v>0</v>
      </c>
      <c r="O2115" s="10">
        <f t="shared" si="461"/>
        <v>0</v>
      </c>
      <c r="P2115" s="4">
        <f t="shared" si="457"/>
        <v>102.83731833333323</v>
      </c>
      <c r="Q2115" s="19">
        <f t="shared" si="462"/>
        <v>102.83731833333323</v>
      </c>
      <c r="R2115" s="2">
        <f t="shared" si="463"/>
        <v>0</v>
      </c>
      <c r="S2115" s="2">
        <f t="shared" si="464"/>
        <v>0</v>
      </c>
      <c r="T2115" s="19">
        <f t="shared" si="465"/>
        <v>102.83731833333323</v>
      </c>
      <c r="U2115" s="19">
        <f t="shared" si="458"/>
        <v>0</v>
      </c>
      <c r="V2115">
        <f t="shared" si="451"/>
        <v>2018</v>
      </c>
    </row>
    <row r="2116" spans="1:22" x14ac:dyDescent="0.25">
      <c r="A2116" s="5">
        <v>2114</v>
      </c>
      <c r="B2116" s="1">
        <v>43341</v>
      </c>
      <c r="C2116" s="2">
        <v>209.94490099999999</v>
      </c>
      <c r="D2116" s="2">
        <v>138.386887</v>
      </c>
      <c r="E2116" s="9">
        <f t="shared" si="452"/>
        <v>4.2187593411817943</v>
      </c>
      <c r="F2116" s="2">
        <f t="array" ref="F2116:G2116">LINEST(C2016:C2115,D2016:D2115)</f>
        <v>0.92568951654114107</v>
      </c>
      <c r="G2116" s="2">
        <v>77.622851136154679</v>
      </c>
      <c r="H2116" s="2">
        <f t="shared" si="453"/>
        <v>205.72614165881819</v>
      </c>
      <c r="I2116" s="4">
        <f t="shared" si="454"/>
        <v>0.3650582958741711</v>
      </c>
      <c r="J2116" t="str">
        <f>_xlfn.IFS(I2116&gt;Backtesting!$H$15,IF(OR(J2115=$J$3,J2115=$J$5),$J$5,$J$3),I2116&lt;-Backtesting!$H$15,IF(OR(J2115=$J$4,J2115=$J$5),$J$5,$J$4),TRUE,IF(OR(J2115=$J$7,J2115=$J$6),$J$7,$J$6))</f>
        <v>Do nothing</v>
      </c>
      <c r="K2116" t="str">
        <f t="shared" si="455"/>
        <v>Null</v>
      </c>
      <c r="L2116" t="str">
        <f t="shared" si="456"/>
        <v>Null</v>
      </c>
      <c r="M2116" s="7">
        <f t="shared" si="459"/>
        <v>0</v>
      </c>
      <c r="N2116" s="7">
        <f t="shared" si="460"/>
        <v>0</v>
      </c>
      <c r="O2116" s="10">
        <f t="shared" si="461"/>
        <v>0</v>
      </c>
      <c r="P2116" s="4">
        <f t="shared" si="457"/>
        <v>102.83731833333323</v>
      </c>
      <c r="Q2116" s="19">
        <f t="shared" si="462"/>
        <v>102.83731833333323</v>
      </c>
      <c r="R2116" s="2">
        <f t="shared" si="463"/>
        <v>0</v>
      </c>
      <c r="S2116" s="2">
        <f t="shared" si="464"/>
        <v>0</v>
      </c>
      <c r="T2116" s="19">
        <f t="shared" si="465"/>
        <v>102.83731833333323</v>
      </c>
      <c r="U2116" s="19">
        <f t="shared" si="458"/>
        <v>0</v>
      </c>
      <c r="V2116">
        <f t="shared" ref="V2116:V2179" si="466">YEAR(B2116)</f>
        <v>2018</v>
      </c>
    </row>
    <row r="2117" spans="1:22" x14ac:dyDescent="0.25">
      <c r="A2117" s="5">
        <v>2115</v>
      </c>
      <c r="B2117" s="1">
        <v>43342</v>
      </c>
      <c r="C2117" s="2">
        <v>207.991928</v>
      </c>
      <c r="D2117" s="2">
        <v>138.860794</v>
      </c>
      <c r="E2117" s="9">
        <f t="shared" si="452"/>
        <v>1.7505772472622141</v>
      </c>
      <c r="F2117" s="2">
        <f t="array" ref="F2117:G2117">LINEST(C2017:C2116,D2017:D2116)</f>
        <v>0.93207245604401689</v>
      </c>
      <c r="G2117" s="2">
        <v>76.813029440935523</v>
      </c>
      <c r="H2117" s="2">
        <f t="shared" si="453"/>
        <v>206.24135075273779</v>
      </c>
      <c r="I2117" s="4">
        <f t="shared" si="454"/>
        <v>0.10976776317808731</v>
      </c>
      <c r="J2117" t="str">
        <f>_xlfn.IFS(I2117&gt;Backtesting!$H$15,IF(OR(J2116=$J$3,J2116=$J$5),$J$5,$J$3),I2117&lt;-Backtesting!$H$15,IF(OR(J2116=$J$4,J2116=$J$5),$J$5,$J$4),TRUE,IF(OR(J2116=$J$7,J2116=$J$6),$J$7,$J$6))</f>
        <v>Do nothing</v>
      </c>
      <c r="K2117" t="str">
        <f t="shared" si="455"/>
        <v>Null</v>
      </c>
      <c r="L2117" t="str">
        <f t="shared" si="456"/>
        <v>Null</v>
      </c>
      <c r="M2117" s="7">
        <f t="shared" si="459"/>
        <v>0</v>
      </c>
      <c r="N2117" s="7">
        <f t="shared" si="460"/>
        <v>0</v>
      </c>
      <c r="O2117" s="10">
        <f t="shared" si="461"/>
        <v>0</v>
      </c>
      <c r="P2117" s="4">
        <f t="shared" si="457"/>
        <v>102.83731833333323</v>
      </c>
      <c r="Q2117" s="19">
        <f t="shared" si="462"/>
        <v>102.83731833333323</v>
      </c>
      <c r="R2117" s="2">
        <f t="shared" si="463"/>
        <v>0</v>
      </c>
      <c r="S2117" s="2">
        <f t="shared" si="464"/>
        <v>0</v>
      </c>
      <c r="T2117" s="19">
        <f t="shared" si="465"/>
        <v>102.83731833333323</v>
      </c>
      <c r="U2117" s="19">
        <f t="shared" si="458"/>
        <v>0</v>
      </c>
      <c r="V2117">
        <f t="shared" si="466"/>
        <v>2018</v>
      </c>
    </row>
    <row r="2118" spans="1:22" x14ac:dyDescent="0.25">
      <c r="A2118" s="5">
        <v>2116</v>
      </c>
      <c r="B2118" s="1">
        <v>43343</v>
      </c>
      <c r="C2118" s="2">
        <v>206.03895600000001</v>
      </c>
      <c r="D2118" s="2">
        <v>140.282578</v>
      </c>
      <c r="E2118" s="9">
        <f t="shared" si="452"/>
        <v>-1.4949011942010486</v>
      </c>
      <c r="F2118" s="2">
        <f t="array" ref="F2118:G2118">LINEST(C2018:C2117,D2018:D2117)</f>
        <v>0.93124859511778657</v>
      </c>
      <c r="G2118" s="2">
        <v>76.895903512199752</v>
      </c>
      <c r="H2118" s="2">
        <f t="shared" si="453"/>
        <v>207.53385719420106</v>
      </c>
      <c r="I2118" s="4">
        <f t="shared" si="454"/>
        <v>-0.22145520578431746</v>
      </c>
      <c r="J2118" t="str">
        <f>_xlfn.IFS(I2118&gt;Backtesting!$H$15,IF(OR(J2117=$J$3,J2117=$J$5),$J$5,$J$3),I2118&lt;-Backtesting!$H$15,IF(OR(J2117=$J$4,J2117=$J$5),$J$5,$J$4),TRUE,IF(OR(J2117=$J$7,J2117=$J$6),$J$7,$J$6))</f>
        <v>Do nothing</v>
      </c>
      <c r="K2118" t="str">
        <f t="shared" si="455"/>
        <v>Null</v>
      </c>
      <c r="L2118" t="str">
        <f t="shared" si="456"/>
        <v>Null</v>
      </c>
      <c r="M2118" s="7">
        <f t="shared" si="459"/>
        <v>0</v>
      </c>
      <c r="N2118" s="7">
        <f t="shared" si="460"/>
        <v>0</v>
      </c>
      <c r="O2118" s="10">
        <f t="shared" si="461"/>
        <v>0</v>
      </c>
      <c r="P2118" s="4">
        <f t="shared" si="457"/>
        <v>102.83731833333323</v>
      </c>
      <c r="Q2118" s="19">
        <f t="shared" si="462"/>
        <v>102.83731833333323</v>
      </c>
      <c r="R2118" s="2">
        <f t="shared" si="463"/>
        <v>0</v>
      </c>
      <c r="S2118" s="2">
        <f t="shared" si="464"/>
        <v>0</v>
      </c>
      <c r="T2118" s="19">
        <f t="shared" si="465"/>
        <v>102.83731833333323</v>
      </c>
      <c r="U2118" s="19">
        <f t="shared" si="458"/>
        <v>0</v>
      </c>
      <c r="V2118">
        <f t="shared" si="466"/>
        <v>2018</v>
      </c>
    </row>
    <row r="2119" spans="1:22" x14ac:dyDescent="0.25">
      <c r="A2119" s="5">
        <v>2117</v>
      </c>
      <c r="B2119" s="1">
        <v>43346</v>
      </c>
      <c r="C2119" s="2">
        <v>207.01544200000001</v>
      </c>
      <c r="D2119" s="2">
        <v>138.860794</v>
      </c>
      <c r="E2119" s="9">
        <f t="shared" ref="E2119:E2182" si="467">C2119-H2119</f>
        <v>0.93167736023622183</v>
      </c>
      <c r="F2119" s="2">
        <f t="array" ref="F2119:G2119">LINEST(C2019:C2118,D2019:D2118)</f>
        <v>0.92433768508031167</v>
      </c>
      <c r="G2119" s="2">
        <v>77.729499765389761</v>
      </c>
      <c r="H2119" s="2">
        <f t="shared" ref="H2119:H2182" si="468">F2119*D2119+G2119</f>
        <v>206.08376463976379</v>
      </c>
      <c r="I2119" s="4">
        <f t="shared" si="454"/>
        <v>1.0067622427726394E-2</v>
      </c>
      <c r="J2119" t="str">
        <f>_xlfn.IFS(I2119&gt;Backtesting!$H$15,IF(OR(J2118=$J$3,J2118=$J$5),$J$5,$J$3),I2119&lt;-Backtesting!$H$15,IF(OR(J2118=$J$4,J2118=$J$5),$J$5,$J$4),TRUE,IF(OR(J2118=$J$7,J2118=$J$6),$J$7,$J$6))</f>
        <v>Do nothing</v>
      </c>
      <c r="K2119" t="str">
        <f t="shared" si="455"/>
        <v>Null</v>
      </c>
      <c r="L2119" t="str">
        <f t="shared" si="456"/>
        <v>Null</v>
      </c>
      <c r="M2119" s="7">
        <f t="shared" si="459"/>
        <v>0</v>
      </c>
      <c r="N2119" s="7">
        <f t="shared" si="460"/>
        <v>0</v>
      </c>
      <c r="O2119" s="10">
        <f t="shared" si="461"/>
        <v>0</v>
      </c>
      <c r="P2119" s="4">
        <f t="shared" si="457"/>
        <v>102.83731833333323</v>
      </c>
      <c r="Q2119" s="19">
        <f t="shared" si="462"/>
        <v>102.83731833333323</v>
      </c>
      <c r="R2119" s="2">
        <f t="shared" si="463"/>
        <v>0</v>
      </c>
      <c r="S2119" s="2">
        <f t="shared" si="464"/>
        <v>0</v>
      </c>
      <c r="T2119" s="19">
        <f t="shared" si="465"/>
        <v>102.83731833333323</v>
      </c>
      <c r="U2119" s="19">
        <f t="shared" si="458"/>
        <v>0</v>
      </c>
      <c r="V2119">
        <f t="shared" si="466"/>
        <v>2018</v>
      </c>
    </row>
    <row r="2120" spans="1:22" x14ac:dyDescent="0.25">
      <c r="A2120" s="5">
        <v>2118</v>
      </c>
      <c r="B2120" s="1">
        <v>43347</v>
      </c>
      <c r="C2120" s="2">
        <v>207.01544200000001</v>
      </c>
      <c r="D2120" s="2">
        <v>139.33963</v>
      </c>
      <c r="E2120" s="9">
        <f t="shared" si="467"/>
        <v>0.33665284584640176</v>
      </c>
      <c r="F2120" s="2">
        <f t="array" ref="F2120:G2120">LINEST(C2020:C2119,D2020:D2119)</f>
        <v>0.92857938501417281</v>
      </c>
      <c r="G2120" s="2">
        <v>77.290881220651215</v>
      </c>
      <c r="H2120" s="2">
        <f t="shared" si="468"/>
        <v>206.67878915415361</v>
      </c>
      <c r="I2120" s="4">
        <f t="shared" si="454"/>
        <v>-7.5289720902559074E-2</v>
      </c>
      <c r="J2120" t="str">
        <f>_xlfn.IFS(I2120&gt;Backtesting!$H$15,IF(OR(J2119=$J$3,J2119=$J$5),$J$5,$J$3),I2120&lt;-Backtesting!$H$15,IF(OR(J2119=$J$4,J2119=$J$5),$J$5,$J$4),TRUE,IF(OR(J2119=$J$7,J2119=$J$6),$J$7,$J$6))</f>
        <v>Do nothing</v>
      </c>
      <c r="K2120" t="str">
        <f t="shared" si="455"/>
        <v>Null</v>
      </c>
      <c r="L2120" t="str">
        <f t="shared" si="456"/>
        <v>Null</v>
      </c>
      <c r="M2120" s="7">
        <f t="shared" si="459"/>
        <v>0</v>
      </c>
      <c r="N2120" s="7">
        <f t="shared" si="460"/>
        <v>0</v>
      </c>
      <c r="O2120" s="10">
        <f t="shared" si="461"/>
        <v>0</v>
      </c>
      <c r="P2120" s="4">
        <f t="shared" si="457"/>
        <v>102.83731833333323</v>
      </c>
      <c r="Q2120" s="19">
        <f t="shared" si="462"/>
        <v>102.83731833333323</v>
      </c>
      <c r="R2120" s="2">
        <f t="shared" si="463"/>
        <v>0</v>
      </c>
      <c r="S2120" s="2">
        <f t="shared" si="464"/>
        <v>0</v>
      </c>
      <c r="T2120" s="19">
        <f t="shared" si="465"/>
        <v>102.83731833333323</v>
      </c>
      <c r="U2120" s="19">
        <f t="shared" si="458"/>
        <v>0</v>
      </c>
      <c r="V2120">
        <f t="shared" si="466"/>
        <v>2018</v>
      </c>
    </row>
    <row r="2121" spans="1:22" x14ac:dyDescent="0.25">
      <c r="A2121" s="5">
        <v>2119</v>
      </c>
      <c r="B2121" s="1">
        <v>43348</v>
      </c>
      <c r="C2121" s="2">
        <v>203.10948200000001</v>
      </c>
      <c r="D2121" s="2">
        <v>135.50898699999999</v>
      </c>
      <c r="E2121" s="9">
        <f t="shared" si="467"/>
        <v>-0.11989730298807899</v>
      </c>
      <c r="F2121" s="2">
        <f t="array" ref="F2121:G2121">LINEST(C2021:C2120,D2021:D2120)</f>
        <v>0.92762982888572121</v>
      </c>
      <c r="G2121" s="2">
        <v>77.527200879700672</v>
      </c>
      <c r="H2121" s="2">
        <f t="shared" si="468"/>
        <v>203.22937930298809</v>
      </c>
      <c r="I2121" s="4">
        <f t="shared" si="454"/>
        <v>-0.15117148954191342</v>
      </c>
      <c r="J2121" t="str">
        <f>_xlfn.IFS(I2121&gt;Backtesting!$H$15,IF(OR(J2120=$J$3,J2120=$J$5),$J$5,$J$3),I2121&lt;-Backtesting!$H$15,IF(OR(J2120=$J$4,J2120=$J$5),$J$5,$J$4),TRUE,IF(OR(J2120=$J$7,J2120=$J$6),$J$7,$J$6))</f>
        <v>Do nothing</v>
      </c>
      <c r="K2121" t="str">
        <f t="shared" si="455"/>
        <v>Null</v>
      </c>
      <c r="L2121" t="str">
        <f t="shared" si="456"/>
        <v>Null</v>
      </c>
      <c r="M2121" s="7">
        <f t="shared" si="459"/>
        <v>0</v>
      </c>
      <c r="N2121" s="7">
        <f t="shared" si="460"/>
        <v>0</v>
      </c>
      <c r="O2121" s="10">
        <f t="shared" si="461"/>
        <v>0</v>
      </c>
      <c r="P2121" s="4">
        <f t="shared" si="457"/>
        <v>102.83731833333323</v>
      </c>
      <c r="Q2121" s="19">
        <f t="shared" si="462"/>
        <v>102.83731833333323</v>
      </c>
      <c r="R2121" s="2">
        <f t="shared" si="463"/>
        <v>0</v>
      </c>
      <c r="S2121" s="2">
        <f t="shared" si="464"/>
        <v>0</v>
      </c>
      <c r="T2121" s="19">
        <f t="shared" si="465"/>
        <v>102.83731833333323</v>
      </c>
      <c r="U2121" s="19">
        <f t="shared" si="458"/>
        <v>0</v>
      </c>
      <c r="V2121">
        <f t="shared" si="466"/>
        <v>2018</v>
      </c>
    </row>
    <row r="2122" spans="1:22" x14ac:dyDescent="0.25">
      <c r="A2122" s="5">
        <v>2120</v>
      </c>
      <c r="B2122" s="1">
        <v>43349</v>
      </c>
      <c r="C2122" s="2">
        <v>205.06246899999999</v>
      </c>
      <c r="D2122" s="2">
        <v>138.381958</v>
      </c>
      <c r="E2122" s="9">
        <f t="shared" si="467"/>
        <v>-0.97282649817009315</v>
      </c>
      <c r="F2122" s="2">
        <f t="array" ref="F2122:G2122">LINEST(C2022:C2121,D2022:D2121)</f>
        <v>0.92972705737719086</v>
      </c>
      <c r="G2122" s="2">
        <v>77.377844892736078</v>
      </c>
      <c r="H2122" s="2">
        <f t="shared" si="468"/>
        <v>206.03529549817009</v>
      </c>
      <c r="I2122" s="4">
        <f t="shared" si="454"/>
        <v>-0.27378953767420922</v>
      </c>
      <c r="J2122" t="str">
        <f>_xlfn.IFS(I2122&gt;Backtesting!$H$15,IF(OR(J2121=$J$3,J2121=$J$5),$J$5,$J$3),I2122&lt;-Backtesting!$H$15,IF(OR(J2121=$J$4,J2121=$J$5),$J$5,$J$4),TRUE,IF(OR(J2121=$J$7,J2121=$J$6),$J$7,$J$6))</f>
        <v>Do nothing</v>
      </c>
      <c r="K2122" t="str">
        <f t="shared" si="455"/>
        <v>Null</v>
      </c>
      <c r="L2122" t="str">
        <f t="shared" si="456"/>
        <v>Null</v>
      </c>
      <c r="M2122" s="7">
        <f t="shared" si="459"/>
        <v>0</v>
      </c>
      <c r="N2122" s="7">
        <f t="shared" si="460"/>
        <v>0</v>
      </c>
      <c r="O2122" s="10">
        <f t="shared" si="461"/>
        <v>0</v>
      </c>
      <c r="P2122" s="4">
        <f t="shared" si="457"/>
        <v>102.83731833333323</v>
      </c>
      <c r="Q2122" s="19">
        <f t="shared" si="462"/>
        <v>102.83731833333323</v>
      </c>
      <c r="R2122" s="2">
        <f t="shared" si="463"/>
        <v>0</v>
      </c>
      <c r="S2122" s="2">
        <f t="shared" si="464"/>
        <v>0</v>
      </c>
      <c r="T2122" s="19">
        <f t="shared" si="465"/>
        <v>102.83731833333323</v>
      </c>
      <c r="U2122" s="19">
        <f t="shared" si="458"/>
        <v>0</v>
      </c>
      <c r="V2122">
        <f t="shared" si="466"/>
        <v>2018</v>
      </c>
    </row>
    <row r="2123" spans="1:22" x14ac:dyDescent="0.25">
      <c r="A2123" s="5">
        <v>2121</v>
      </c>
      <c r="B2123" s="1">
        <v>43350</v>
      </c>
      <c r="C2123" s="2">
        <v>203.10948200000001</v>
      </c>
      <c r="D2123" s="2">
        <v>139.33963</v>
      </c>
      <c r="E2123" s="9">
        <f t="shared" si="467"/>
        <v>-3.8975826906790871</v>
      </c>
      <c r="F2123" s="2">
        <f t="array" ref="F2123:G2123">LINEST(C2023:C2122,D2023:D2122)</f>
        <v>0.93006525436595655</v>
      </c>
      <c r="G2123" s="2">
        <v>77.41211627147085</v>
      </c>
      <c r="H2123" s="2">
        <f t="shared" si="468"/>
        <v>207.0070646906791</v>
      </c>
      <c r="I2123" s="4">
        <f t="shared" si="454"/>
        <v>-0.62621445939050924</v>
      </c>
      <c r="J2123" t="str">
        <f>_xlfn.IFS(I2123&gt;Backtesting!$H$15,IF(OR(J2122=$J$3,J2122=$J$5),$J$5,$J$3),I2123&lt;-Backtesting!$H$15,IF(OR(J2122=$J$4,J2122=$J$5),$J$5,$J$4),TRUE,IF(OR(J2122=$J$7,J2122=$J$6),$J$7,$J$6))</f>
        <v>Do nothing</v>
      </c>
      <c r="K2123" t="str">
        <f t="shared" si="455"/>
        <v>Null</v>
      </c>
      <c r="L2123" t="str">
        <f t="shared" si="456"/>
        <v>Null</v>
      </c>
      <c r="M2123" s="7">
        <f t="shared" si="459"/>
        <v>0</v>
      </c>
      <c r="N2123" s="7">
        <f t="shared" si="460"/>
        <v>0</v>
      </c>
      <c r="O2123" s="10">
        <f t="shared" si="461"/>
        <v>0</v>
      </c>
      <c r="P2123" s="4">
        <f t="shared" si="457"/>
        <v>102.83731833333323</v>
      </c>
      <c r="Q2123" s="19">
        <f t="shared" si="462"/>
        <v>102.83731833333323</v>
      </c>
      <c r="R2123" s="2">
        <f t="shared" si="463"/>
        <v>0</v>
      </c>
      <c r="S2123" s="2">
        <f t="shared" si="464"/>
        <v>0</v>
      </c>
      <c r="T2123" s="19">
        <f t="shared" si="465"/>
        <v>102.83731833333323</v>
      </c>
      <c r="U2123" s="19">
        <f t="shared" si="458"/>
        <v>0</v>
      </c>
      <c r="V2123">
        <f t="shared" si="466"/>
        <v>2018</v>
      </c>
    </row>
    <row r="2124" spans="1:22" x14ac:dyDescent="0.25">
      <c r="A2124" s="5">
        <v>2122</v>
      </c>
      <c r="B2124" s="1">
        <v>43353</v>
      </c>
      <c r="C2124" s="2">
        <v>203.10948200000001</v>
      </c>
      <c r="D2124" s="2">
        <v>138.860794</v>
      </c>
      <c r="E2124" s="9">
        <f t="shared" si="467"/>
        <v>-3.3608782749620332</v>
      </c>
      <c r="F2124" s="2">
        <f t="array" ref="F2124:G2124">LINEST(C2024:C2123,D2024:D2123)</f>
        <v>0.92300498192786118</v>
      </c>
      <c r="G2124" s="2">
        <v>78.3011556185036</v>
      </c>
      <c r="H2124" s="2">
        <f t="shared" si="468"/>
        <v>206.47036027496205</v>
      </c>
      <c r="I2124" s="4">
        <f t="shared" ref="I2124:I2187" si="469">(E2124-AVERAGE(E2024:E2123))/_xlfn.STDEV.S(E2024:E2123)</f>
        <v>-0.57831752679755188</v>
      </c>
      <c r="J2124" t="str">
        <f>_xlfn.IFS(I2124&gt;Backtesting!$H$15,IF(OR(J2123=$J$3,J2123=$J$5),$J$5,$J$3),I2124&lt;-Backtesting!$H$15,IF(OR(J2123=$J$4,J2123=$J$5),$J$5,$J$4),TRUE,IF(OR(J2123=$J$7,J2123=$J$6),$J$7,$J$6))</f>
        <v>Do nothing</v>
      </c>
      <c r="K2124" t="str">
        <f t="shared" ref="K2124:K2187" si="470">_xlfn.IFS($J2124=$J$5,K2123,$J2124=$J$3,"SCB",$J2124=$J$4,"KBANK",TRUE,"Null")</f>
        <v>Null</v>
      </c>
      <c r="L2124" t="str">
        <f t="shared" ref="L2124:L2187" si="471">_xlfn.IFS($J2124=$J$5,L2123,$J2124=$J$3,"KBANK",$J2124=$J$4,"SCB",TRUE,"Null")</f>
        <v>Null</v>
      </c>
      <c r="M2124" s="7">
        <f t="shared" si="459"/>
        <v>0</v>
      </c>
      <c r="N2124" s="7">
        <f t="shared" si="460"/>
        <v>0</v>
      </c>
      <c r="O2124" s="10">
        <f t="shared" si="461"/>
        <v>0</v>
      </c>
      <c r="P2124" s="4">
        <f t="shared" ref="P2124:P2187" si="472">Q2123</f>
        <v>102.83731833333323</v>
      </c>
      <c r="Q2124" s="19">
        <f t="shared" si="462"/>
        <v>102.83731833333323</v>
      </c>
      <c r="R2124" s="2">
        <f t="shared" si="463"/>
        <v>0</v>
      </c>
      <c r="S2124" s="2">
        <f t="shared" si="464"/>
        <v>0</v>
      </c>
      <c r="T2124" s="19">
        <f t="shared" si="465"/>
        <v>102.83731833333323</v>
      </c>
      <c r="U2124" s="19">
        <f t="shared" ref="U2124:U2187" si="473">LN(T2124/T2123)</f>
        <v>0</v>
      </c>
      <c r="V2124">
        <f t="shared" si="466"/>
        <v>2018</v>
      </c>
    </row>
    <row r="2125" spans="1:22" x14ac:dyDescent="0.25">
      <c r="A2125" s="5">
        <v>2123</v>
      </c>
      <c r="B2125" s="1">
        <v>43354</v>
      </c>
      <c r="C2125" s="2">
        <v>198.22705099999999</v>
      </c>
      <c r="D2125" s="2">
        <v>137.42430100000001</v>
      </c>
      <c r="E2125" s="9">
        <f t="shared" si="467"/>
        <v>-6.8610903568809078</v>
      </c>
      <c r="F2125" s="2">
        <f t="array" ref="F2125:G2125">LINEST(C2025:C2124,D2025:D2124)</f>
        <v>0.91743010515913681</v>
      </c>
      <c r="G2125" s="2">
        <v>79.010950439030012</v>
      </c>
      <c r="H2125" s="2">
        <f t="shared" si="468"/>
        <v>205.0881413568809</v>
      </c>
      <c r="I2125" s="4">
        <f t="shared" si="469"/>
        <v>-0.98955881245061539</v>
      </c>
      <c r="J2125" t="str">
        <f>_xlfn.IFS(I2125&gt;Backtesting!$H$15,IF(OR(J2124=$J$3,J2124=$J$5),$J$5,$J$3),I2125&lt;-Backtesting!$H$15,IF(OR(J2124=$J$4,J2124=$J$5),$J$5,$J$4),TRUE,IF(OR(J2124=$J$7,J2124=$J$6),$J$7,$J$6))</f>
        <v>Do nothing</v>
      </c>
      <c r="K2125" t="str">
        <f t="shared" si="470"/>
        <v>Null</v>
      </c>
      <c r="L2125" t="str">
        <f t="shared" si="471"/>
        <v>Null</v>
      </c>
      <c r="M2125" s="7">
        <f t="shared" si="459"/>
        <v>0</v>
      </c>
      <c r="N2125" s="7">
        <f t="shared" si="460"/>
        <v>0</v>
      </c>
      <c r="O2125" s="10">
        <f t="shared" si="461"/>
        <v>0</v>
      </c>
      <c r="P2125" s="4">
        <f t="shared" si="472"/>
        <v>102.83731833333323</v>
      </c>
      <c r="Q2125" s="19">
        <f t="shared" si="462"/>
        <v>102.83731833333323</v>
      </c>
      <c r="R2125" s="2">
        <f t="shared" si="463"/>
        <v>0</v>
      </c>
      <c r="S2125" s="2">
        <f t="shared" si="464"/>
        <v>0</v>
      </c>
      <c r="T2125" s="19">
        <f t="shared" si="465"/>
        <v>102.83731833333323</v>
      </c>
      <c r="U2125" s="19">
        <f t="shared" si="473"/>
        <v>0</v>
      </c>
      <c r="V2125">
        <f t="shared" si="466"/>
        <v>2018</v>
      </c>
    </row>
    <row r="2126" spans="1:22" x14ac:dyDescent="0.25">
      <c r="A2126" s="5">
        <v>2124</v>
      </c>
      <c r="B2126" s="1">
        <v>43355</v>
      </c>
      <c r="C2126" s="2">
        <v>201.65318300000001</v>
      </c>
      <c r="D2126" s="2">
        <v>140.77612300000001</v>
      </c>
      <c r="E2126" s="9">
        <f t="shared" si="467"/>
        <v>-6.3392370757168806</v>
      </c>
      <c r="F2126" s="2">
        <f t="array" ref="F2126:G2126">LINEST(C2026:C2125,D2026:D2125)</f>
        <v>0.90691851537449353</v>
      </c>
      <c r="G2126" s="2">
        <v>80.319947604379806</v>
      </c>
      <c r="H2126" s="2">
        <f t="shared" si="468"/>
        <v>207.99242007571689</v>
      </c>
      <c r="I2126" s="4">
        <f t="shared" si="469"/>
        <v>-0.93791374994080856</v>
      </c>
      <c r="J2126" t="str">
        <f>_xlfn.IFS(I2126&gt;Backtesting!$H$15,IF(OR(J2125=$J$3,J2125=$J$5),$J$5,$J$3),I2126&lt;-Backtesting!$H$15,IF(OR(J2125=$J$4,J2125=$J$5),$J$5,$J$4),TRUE,IF(OR(J2125=$J$7,J2125=$J$6),$J$7,$J$6))</f>
        <v>Do nothing</v>
      </c>
      <c r="K2126" t="str">
        <f t="shared" si="470"/>
        <v>Null</v>
      </c>
      <c r="L2126" t="str">
        <f t="shared" si="471"/>
        <v>Null</v>
      </c>
      <c r="M2126" s="7">
        <f t="shared" si="459"/>
        <v>0</v>
      </c>
      <c r="N2126" s="7">
        <f t="shared" si="460"/>
        <v>0</v>
      </c>
      <c r="O2126" s="10">
        <f t="shared" si="461"/>
        <v>0</v>
      </c>
      <c r="P2126" s="4">
        <f t="shared" si="472"/>
        <v>102.83731833333323</v>
      </c>
      <c r="Q2126" s="19">
        <f t="shared" si="462"/>
        <v>102.83731833333323</v>
      </c>
      <c r="R2126" s="2">
        <f t="shared" si="463"/>
        <v>0</v>
      </c>
      <c r="S2126" s="2">
        <f t="shared" si="464"/>
        <v>0</v>
      </c>
      <c r="T2126" s="19">
        <f t="shared" si="465"/>
        <v>102.83731833333323</v>
      </c>
      <c r="U2126" s="19">
        <f t="shared" si="473"/>
        <v>0</v>
      </c>
      <c r="V2126">
        <f t="shared" si="466"/>
        <v>2018</v>
      </c>
    </row>
    <row r="2127" spans="1:22" x14ac:dyDescent="0.25">
      <c r="A2127" s="5">
        <v>2125</v>
      </c>
      <c r="B2127" s="1">
        <v>43356</v>
      </c>
      <c r="C2127" s="2">
        <v>209.484375</v>
      </c>
      <c r="D2127" s="2">
        <v>143.17025799999999</v>
      </c>
      <c r="E2127" s="9">
        <f t="shared" si="467"/>
        <v>-0.44364499755639031</v>
      </c>
      <c r="F2127" s="2">
        <f t="array" ref="F2127:G2127">LINEST(C2027:C2126,D2027:D2126)</f>
        <v>0.89410733565898393</v>
      </c>
      <c r="G2127" s="2">
        <v>81.918442071567057</v>
      </c>
      <c r="H2127" s="2">
        <f t="shared" si="468"/>
        <v>209.92801999755639</v>
      </c>
      <c r="I2127" s="4">
        <f t="shared" si="469"/>
        <v>-0.26862923177138553</v>
      </c>
      <c r="J2127" t="str">
        <f>_xlfn.IFS(I2127&gt;Backtesting!$H$15,IF(OR(J2126=$J$3,J2126=$J$5),$J$5,$J$3),I2127&lt;-Backtesting!$H$15,IF(OR(J2126=$J$4,J2126=$J$5),$J$5,$J$4),TRUE,IF(OR(J2126=$J$7,J2126=$J$6),$J$7,$J$6))</f>
        <v>Do nothing</v>
      </c>
      <c r="K2127" t="str">
        <f t="shared" si="470"/>
        <v>Null</v>
      </c>
      <c r="L2127" t="str">
        <f t="shared" si="471"/>
        <v>Null</v>
      </c>
      <c r="M2127" s="7">
        <f t="shared" si="459"/>
        <v>0</v>
      </c>
      <c r="N2127" s="7">
        <f t="shared" si="460"/>
        <v>0</v>
      </c>
      <c r="O2127" s="10">
        <f t="shared" si="461"/>
        <v>0</v>
      </c>
      <c r="P2127" s="4">
        <f t="shared" si="472"/>
        <v>102.83731833333323</v>
      </c>
      <c r="Q2127" s="19">
        <f t="shared" si="462"/>
        <v>102.83731833333323</v>
      </c>
      <c r="R2127" s="2">
        <f t="shared" si="463"/>
        <v>0</v>
      </c>
      <c r="S2127" s="2">
        <f t="shared" si="464"/>
        <v>0</v>
      </c>
      <c r="T2127" s="19">
        <f t="shared" si="465"/>
        <v>102.83731833333323</v>
      </c>
      <c r="U2127" s="19">
        <f t="shared" si="473"/>
        <v>0</v>
      </c>
      <c r="V2127">
        <f t="shared" si="466"/>
        <v>2018</v>
      </c>
    </row>
    <row r="2128" spans="1:22" x14ac:dyDescent="0.25">
      <c r="A2128" s="5">
        <v>2126</v>
      </c>
      <c r="B2128" s="1">
        <v>43357</v>
      </c>
      <c r="C2128" s="2">
        <v>212.42108200000001</v>
      </c>
      <c r="D2128" s="2">
        <v>143.17025799999999</v>
      </c>
      <c r="E2128" s="9">
        <f t="shared" si="467"/>
        <v>2.432834247185184</v>
      </c>
      <c r="F2128" s="2">
        <f t="array" ref="F2128:G2128">LINEST(C2028:C2127,D2028:D2127)</f>
        <v>0.8947049378933537</v>
      </c>
      <c r="G2128" s="2">
        <v>81.893110960749425</v>
      </c>
      <c r="H2128" s="2">
        <f t="shared" si="468"/>
        <v>209.98824775281483</v>
      </c>
      <c r="I2128" s="4">
        <f t="shared" si="469"/>
        <v>4.790819227786957E-2</v>
      </c>
      <c r="J2128" t="str">
        <f>_xlfn.IFS(I2128&gt;Backtesting!$H$15,IF(OR(J2127=$J$3,J2127=$J$5),$J$5,$J$3),I2128&lt;-Backtesting!$H$15,IF(OR(J2127=$J$4,J2127=$J$5),$J$5,$J$4),TRUE,IF(OR(J2127=$J$7,J2127=$J$6),$J$7,$J$6))</f>
        <v>Do nothing</v>
      </c>
      <c r="K2128" t="str">
        <f t="shared" si="470"/>
        <v>Null</v>
      </c>
      <c r="L2128" t="str">
        <f t="shared" si="471"/>
        <v>Null</v>
      </c>
      <c r="M2128" s="7">
        <f t="shared" si="459"/>
        <v>0</v>
      </c>
      <c r="N2128" s="7">
        <f t="shared" si="460"/>
        <v>0</v>
      </c>
      <c r="O2128" s="10">
        <f t="shared" si="461"/>
        <v>0</v>
      </c>
      <c r="P2128" s="4">
        <f t="shared" si="472"/>
        <v>102.83731833333323</v>
      </c>
      <c r="Q2128" s="19">
        <f t="shared" si="462"/>
        <v>102.83731833333323</v>
      </c>
      <c r="R2128" s="2">
        <f t="shared" si="463"/>
        <v>0</v>
      </c>
      <c r="S2128" s="2">
        <f t="shared" si="464"/>
        <v>0</v>
      </c>
      <c r="T2128" s="19">
        <f t="shared" si="465"/>
        <v>102.83731833333323</v>
      </c>
      <c r="U2128" s="19">
        <f t="shared" si="473"/>
        <v>0</v>
      </c>
      <c r="V2128">
        <f t="shared" si="466"/>
        <v>2018</v>
      </c>
    </row>
    <row r="2129" spans="1:22" x14ac:dyDescent="0.25">
      <c r="A2129" s="5">
        <v>2127</v>
      </c>
      <c r="B2129" s="1">
        <v>43360</v>
      </c>
      <c r="C2129" s="2">
        <v>207.52658099999999</v>
      </c>
      <c r="D2129" s="2">
        <v>140.77612300000001</v>
      </c>
      <c r="E2129" s="9">
        <f t="shared" si="467"/>
        <v>-0.51107900501020254</v>
      </c>
      <c r="F2129" s="2">
        <f t="array" ref="F2129:G2129">LINEST(C2029:C2128,D2029:D2128)</f>
        <v>0.90312940353806281</v>
      </c>
      <c r="G2129" s="2">
        <v>80.898604007619227</v>
      </c>
      <c r="H2129" s="2">
        <f t="shared" si="468"/>
        <v>208.0376600050102</v>
      </c>
      <c r="I2129" s="4">
        <f t="shared" si="469"/>
        <v>-0.3182140049721574</v>
      </c>
      <c r="J2129" t="str">
        <f>_xlfn.IFS(I2129&gt;Backtesting!$H$15,IF(OR(J2128=$J$3,J2128=$J$5),$J$5,$J$3),I2129&lt;-Backtesting!$H$15,IF(OR(J2128=$J$4,J2128=$J$5),$J$5,$J$4),TRUE,IF(OR(J2128=$J$7,J2128=$J$6),$J$7,$J$6))</f>
        <v>Do nothing</v>
      </c>
      <c r="K2129" t="str">
        <f t="shared" si="470"/>
        <v>Null</v>
      </c>
      <c r="L2129" t="str">
        <f t="shared" si="471"/>
        <v>Null</v>
      </c>
      <c r="M2129" s="7">
        <f t="shared" si="459"/>
        <v>0</v>
      </c>
      <c r="N2129" s="7">
        <f t="shared" si="460"/>
        <v>0</v>
      </c>
      <c r="O2129" s="10">
        <f t="shared" si="461"/>
        <v>0</v>
      </c>
      <c r="P2129" s="4">
        <f t="shared" si="472"/>
        <v>102.83731833333323</v>
      </c>
      <c r="Q2129" s="19">
        <f t="shared" si="462"/>
        <v>102.83731833333323</v>
      </c>
      <c r="R2129" s="2">
        <f t="shared" si="463"/>
        <v>0</v>
      </c>
      <c r="S2129" s="2">
        <f t="shared" si="464"/>
        <v>0</v>
      </c>
      <c r="T2129" s="19">
        <f t="shared" si="465"/>
        <v>102.83731833333323</v>
      </c>
      <c r="U2129" s="19">
        <f t="shared" si="473"/>
        <v>0</v>
      </c>
      <c r="V2129">
        <f t="shared" si="466"/>
        <v>2018</v>
      </c>
    </row>
    <row r="2130" spans="1:22" x14ac:dyDescent="0.25">
      <c r="A2130" s="5">
        <v>2128</v>
      </c>
      <c r="B2130" s="1">
        <v>43361</v>
      </c>
      <c r="C2130" s="2">
        <v>211.442184</v>
      </c>
      <c r="D2130" s="2">
        <v>142.69143700000001</v>
      </c>
      <c r="E2130" s="9">
        <f t="shared" si="467"/>
        <v>1.6371495112619243</v>
      </c>
      <c r="F2130" s="2">
        <f t="array" ref="F2130:G2130">LINEST(C2030:C2129,D2030:D2129)</f>
        <v>0.90229035148005776</v>
      </c>
      <c r="G2130" s="2">
        <v>81.055927644813551</v>
      </c>
      <c r="H2130" s="2">
        <f t="shared" si="468"/>
        <v>209.80503448873807</v>
      </c>
      <c r="I2130" s="4">
        <f t="shared" si="469"/>
        <v>-7.6897621863106919E-2</v>
      </c>
      <c r="J2130" t="str">
        <f>_xlfn.IFS(I2130&gt;Backtesting!$H$15,IF(OR(J2129=$J$3,J2129=$J$5),$J$5,$J$3),I2130&lt;-Backtesting!$H$15,IF(OR(J2129=$J$4,J2129=$J$5),$J$5,$J$4),TRUE,IF(OR(J2129=$J$7,J2129=$J$6),$J$7,$J$6))</f>
        <v>Do nothing</v>
      </c>
      <c r="K2130" t="str">
        <f t="shared" si="470"/>
        <v>Null</v>
      </c>
      <c r="L2130" t="str">
        <f t="shared" si="471"/>
        <v>Null</v>
      </c>
      <c r="M2130" s="7">
        <f t="shared" si="459"/>
        <v>0</v>
      </c>
      <c r="N2130" s="7">
        <f t="shared" si="460"/>
        <v>0</v>
      </c>
      <c r="O2130" s="10">
        <f t="shared" si="461"/>
        <v>0</v>
      </c>
      <c r="P2130" s="4">
        <f t="shared" si="472"/>
        <v>102.83731833333323</v>
      </c>
      <c r="Q2130" s="19">
        <f t="shared" si="462"/>
        <v>102.83731833333323</v>
      </c>
      <c r="R2130" s="2">
        <f t="shared" si="463"/>
        <v>0</v>
      </c>
      <c r="S2130" s="2">
        <f t="shared" si="464"/>
        <v>0</v>
      </c>
      <c r="T2130" s="19">
        <f t="shared" si="465"/>
        <v>102.83731833333323</v>
      </c>
      <c r="U2130" s="19">
        <f t="shared" si="473"/>
        <v>0</v>
      </c>
      <c r="V2130">
        <f t="shared" si="466"/>
        <v>2018</v>
      </c>
    </row>
    <row r="2131" spans="1:22" x14ac:dyDescent="0.25">
      <c r="A2131" s="5">
        <v>2129</v>
      </c>
      <c r="B2131" s="1">
        <v>43362</v>
      </c>
      <c r="C2131" s="2">
        <v>211.442184</v>
      </c>
      <c r="D2131" s="2">
        <v>142.21260100000001</v>
      </c>
      <c r="E2131" s="9">
        <f t="shared" si="467"/>
        <v>1.9867020138830753</v>
      </c>
      <c r="F2131" s="2">
        <f t="array" ref="F2131:G2131">LINEST(C2031:C2130,D2031:D2130)</f>
        <v>0.90359752531445858</v>
      </c>
      <c r="G2131" s="2">
        <v>80.952527653984433</v>
      </c>
      <c r="H2131" s="2">
        <f t="shared" si="468"/>
        <v>209.45548198611692</v>
      </c>
      <c r="I2131" s="4">
        <f t="shared" si="469"/>
        <v>-4.642715268822975E-2</v>
      </c>
      <c r="J2131" t="str">
        <f>_xlfn.IFS(I2131&gt;Backtesting!$H$15,IF(OR(J2130=$J$3,J2130=$J$5),$J$5,$J$3),I2131&lt;-Backtesting!$H$15,IF(OR(J2130=$J$4,J2130=$J$5),$J$5,$J$4),TRUE,IF(OR(J2130=$J$7,J2130=$J$6),$J$7,$J$6))</f>
        <v>Do nothing</v>
      </c>
      <c r="K2131" t="str">
        <f t="shared" si="470"/>
        <v>Null</v>
      </c>
      <c r="L2131" t="str">
        <f t="shared" si="471"/>
        <v>Null</v>
      </c>
      <c r="M2131" s="7">
        <f t="shared" si="459"/>
        <v>0</v>
      </c>
      <c r="N2131" s="7">
        <f t="shared" si="460"/>
        <v>0</v>
      </c>
      <c r="O2131" s="10">
        <f t="shared" si="461"/>
        <v>0</v>
      </c>
      <c r="P2131" s="4">
        <f t="shared" si="472"/>
        <v>102.83731833333323</v>
      </c>
      <c r="Q2131" s="19">
        <f t="shared" si="462"/>
        <v>102.83731833333323</v>
      </c>
      <c r="R2131" s="2">
        <f t="shared" si="463"/>
        <v>0</v>
      </c>
      <c r="S2131" s="2">
        <f t="shared" si="464"/>
        <v>0</v>
      </c>
      <c r="T2131" s="19">
        <f t="shared" si="465"/>
        <v>102.83731833333323</v>
      </c>
      <c r="U2131" s="19">
        <f t="shared" si="473"/>
        <v>0</v>
      </c>
      <c r="V2131">
        <f t="shared" si="466"/>
        <v>2018</v>
      </c>
    </row>
    <row r="2132" spans="1:22" x14ac:dyDescent="0.25">
      <c r="A2132" s="5">
        <v>2130</v>
      </c>
      <c r="B2132" s="1">
        <v>43363</v>
      </c>
      <c r="C2132" s="2">
        <v>209.484375</v>
      </c>
      <c r="D2132" s="2">
        <v>143.17025799999999</v>
      </c>
      <c r="E2132" s="9">
        <f t="shared" si="467"/>
        <v>-0.9010724415263951</v>
      </c>
      <c r="F2132" s="2">
        <f t="array" ref="F2132:G2132">LINEST(C2032:C2131,D2032:D2131)</f>
        <v>0.90166658068274486</v>
      </c>
      <c r="G2132" s="2">
        <v>81.293610455199996</v>
      </c>
      <c r="H2132" s="2">
        <f t="shared" si="468"/>
        <v>210.3854474415264</v>
      </c>
      <c r="I2132" s="4">
        <f t="shared" si="469"/>
        <v>-0.40875966113523676</v>
      </c>
      <c r="J2132" t="str">
        <f>_xlfn.IFS(I2132&gt;Backtesting!$H$15,IF(OR(J2131=$J$3,J2131=$J$5),$J$5,$J$3),I2132&lt;-Backtesting!$H$15,IF(OR(J2131=$J$4,J2131=$J$5),$J$5,$J$4),TRUE,IF(OR(J2131=$J$7,J2131=$J$6),$J$7,$J$6))</f>
        <v>Do nothing</v>
      </c>
      <c r="K2132" t="str">
        <f t="shared" si="470"/>
        <v>Null</v>
      </c>
      <c r="L2132" t="str">
        <f t="shared" si="471"/>
        <v>Null</v>
      </c>
      <c r="M2132" s="7">
        <f t="shared" si="459"/>
        <v>0</v>
      </c>
      <c r="N2132" s="7">
        <f t="shared" si="460"/>
        <v>0</v>
      </c>
      <c r="O2132" s="10">
        <f t="shared" si="461"/>
        <v>0</v>
      </c>
      <c r="P2132" s="4">
        <f t="shared" si="472"/>
        <v>102.83731833333323</v>
      </c>
      <c r="Q2132" s="19">
        <f t="shared" si="462"/>
        <v>102.83731833333323</v>
      </c>
      <c r="R2132" s="2">
        <f t="shared" si="463"/>
        <v>0</v>
      </c>
      <c r="S2132" s="2">
        <f t="shared" si="464"/>
        <v>0</v>
      </c>
      <c r="T2132" s="19">
        <f t="shared" si="465"/>
        <v>102.83731833333323</v>
      </c>
      <c r="U2132" s="19">
        <f t="shared" si="473"/>
        <v>0</v>
      </c>
      <c r="V2132">
        <f t="shared" si="466"/>
        <v>2018</v>
      </c>
    </row>
    <row r="2133" spans="1:22" x14ac:dyDescent="0.25">
      <c r="A2133" s="5">
        <v>2131</v>
      </c>
      <c r="B2133" s="1">
        <v>43364</v>
      </c>
      <c r="C2133" s="2">
        <v>212.42108200000001</v>
      </c>
      <c r="D2133" s="2">
        <v>142.69143700000001</v>
      </c>
      <c r="E2133" s="9">
        <f t="shared" si="467"/>
        <v>2.4963348818876057</v>
      </c>
      <c r="F2133" s="2">
        <f t="array" ref="F2133:G2133">LINEST(C2033:C2132,D2033:D2132)</f>
        <v>0.8966452069592622</v>
      </c>
      <c r="G2133" s="2">
        <v>81.981154057932883</v>
      </c>
      <c r="H2133" s="2">
        <f t="shared" si="468"/>
        <v>209.92474711811241</v>
      </c>
      <c r="I2133" s="4">
        <f t="shared" si="469"/>
        <v>-1.8299912214808825E-3</v>
      </c>
      <c r="J2133" t="str">
        <f>_xlfn.IFS(I2133&gt;Backtesting!$H$15,IF(OR(J2132=$J$3,J2132=$J$5),$J$5,$J$3),I2133&lt;-Backtesting!$H$15,IF(OR(J2132=$J$4,J2132=$J$5),$J$5,$J$4),TRUE,IF(OR(J2132=$J$7,J2132=$J$6),$J$7,$J$6))</f>
        <v>Do nothing</v>
      </c>
      <c r="K2133" t="str">
        <f t="shared" si="470"/>
        <v>Null</v>
      </c>
      <c r="L2133" t="str">
        <f t="shared" si="471"/>
        <v>Null</v>
      </c>
      <c r="M2133" s="7">
        <f t="shared" si="459"/>
        <v>0</v>
      </c>
      <c r="N2133" s="7">
        <f t="shared" si="460"/>
        <v>0</v>
      </c>
      <c r="O2133" s="10">
        <f t="shared" si="461"/>
        <v>0</v>
      </c>
      <c r="P2133" s="4">
        <f t="shared" si="472"/>
        <v>102.83731833333323</v>
      </c>
      <c r="Q2133" s="19">
        <f t="shared" si="462"/>
        <v>102.83731833333323</v>
      </c>
      <c r="R2133" s="2">
        <f t="shared" si="463"/>
        <v>0</v>
      </c>
      <c r="S2133" s="2">
        <f t="shared" si="464"/>
        <v>0</v>
      </c>
      <c r="T2133" s="19">
        <f t="shared" si="465"/>
        <v>102.83731833333323</v>
      </c>
      <c r="U2133" s="19">
        <f t="shared" si="473"/>
        <v>0</v>
      </c>
      <c r="V2133">
        <f t="shared" si="466"/>
        <v>2018</v>
      </c>
    </row>
    <row r="2134" spans="1:22" x14ac:dyDescent="0.25">
      <c r="A2134" s="5">
        <v>2132</v>
      </c>
      <c r="B2134" s="1">
        <v>43367</v>
      </c>
      <c r="C2134" s="2">
        <v>210.46327199999999</v>
      </c>
      <c r="D2134" s="2">
        <v>141.73378</v>
      </c>
      <c r="E2134" s="9">
        <f t="shared" si="467"/>
        <v>1.2959584180195804</v>
      </c>
      <c r="F2134" s="2">
        <f t="array" ref="F2134:G2134">LINEST(C2034:C2133,D2034:D2133)</f>
        <v>0.89911232350508163</v>
      </c>
      <c r="G2134" s="2">
        <v>81.732725327022322</v>
      </c>
      <c r="H2134" s="2">
        <f t="shared" si="468"/>
        <v>209.16731358198041</v>
      </c>
      <c r="I2134" s="4">
        <f t="shared" si="469"/>
        <v>-0.1587539394667678</v>
      </c>
      <c r="J2134" t="str">
        <f>_xlfn.IFS(I2134&gt;Backtesting!$H$15,IF(OR(J2133=$J$3,J2133=$J$5),$J$5,$J$3),I2134&lt;-Backtesting!$H$15,IF(OR(J2133=$J$4,J2133=$J$5),$J$5,$J$4),TRUE,IF(OR(J2133=$J$7,J2133=$J$6),$J$7,$J$6))</f>
        <v>Do nothing</v>
      </c>
      <c r="K2134" t="str">
        <f t="shared" si="470"/>
        <v>Null</v>
      </c>
      <c r="L2134" t="str">
        <f t="shared" si="471"/>
        <v>Null</v>
      </c>
      <c r="M2134" s="7">
        <f t="shared" si="459"/>
        <v>0</v>
      </c>
      <c r="N2134" s="7">
        <f t="shared" si="460"/>
        <v>0</v>
      </c>
      <c r="O2134" s="10">
        <f t="shared" si="461"/>
        <v>0</v>
      </c>
      <c r="P2134" s="4">
        <f t="shared" si="472"/>
        <v>102.83731833333323</v>
      </c>
      <c r="Q2134" s="19">
        <f t="shared" si="462"/>
        <v>102.83731833333323</v>
      </c>
      <c r="R2134" s="2">
        <f t="shared" si="463"/>
        <v>0</v>
      </c>
      <c r="S2134" s="2">
        <f t="shared" si="464"/>
        <v>0</v>
      </c>
      <c r="T2134" s="19">
        <f t="shared" si="465"/>
        <v>102.83731833333323</v>
      </c>
      <c r="U2134" s="19">
        <f t="shared" si="473"/>
        <v>0</v>
      </c>
      <c r="V2134">
        <f t="shared" si="466"/>
        <v>2018</v>
      </c>
    </row>
    <row r="2135" spans="1:22" x14ac:dyDescent="0.25">
      <c r="A2135" s="5">
        <v>2133</v>
      </c>
      <c r="B2135" s="1">
        <v>43368</v>
      </c>
      <c r="C2135" s="2">
        <v>210.46327199999999</v>
      </c>
      <c r="D2135" s="2">
        <v>142.21260100000001</v>
      </c>
      <c r="E2135" s="9">
        <f t="shared" si="467"/>
        <v>0.82399807275257331</v>
      </c>
      <c r="F2135" s="2">
        <f t="array" ref="F2135:G2135">LINEST(C2035:C2134,D2035:D2134)</f>
        <v>0.89941254784379587</v>
      </c>
      <c r="G2135" s="2">
        <v>81.731476126344248</v>
      </c>
      <c r="H2135" s="2">
        <f t="shared" si="468"/>
        <v>209.63927392724742</v>
      </c>
      <c r="I2135" s="4">
        <f t="shared" si="469"/>
        <v>-0.22041948212820917</v>
      </c>
      <c r="J2135" t="str">
        <f>_xlfn.IFS(I2135&gt;Backtesting!$H$15,IF(OR(J2134=$J$3,J2134=$J$5),$J$5,$J$3),I2135&lt;-Backtesting!$H$15,IF(OR(J2134=$J$4,J2134=$J$5),$J$5,$J$4),TRUE,IF(OR(J2134=$J$7,J2134=$J$6),$J$7,$J$6))</f>
        <v>Do nothing</v>
      </c>
      <c r="K2135" t="str">
        <f t="shared" si="470"/>
        <v>Null</v>
      </c>
      <c r="L2135" t="str">
        <f t="shared" si="471"/>
        <v>Null</v>
      </c>
      <c r="M2135" s="7">
        <f t="shared" si="459"/>
        <v>0</v>
      </c>
      <c r="N2135" s="7">
        <f t="shared" si="460"/>
        <v>0</v>
      </c>
      <c r="O2135" s="10">
        <f t="shared" si="461"/>
        <v>0</v>
      </c>
      <c r="P2135" s="4">
        <f t="shared" si="472"/>
        <v>102.83731833333323</v>
      </c>
      <c r="Q2135" s="19">
        <f t="shared" si="462"/>
        <v>102.83731833333323</v>
      </c>
      <c r="R2135" s="2">
        <f t="shared" si="463"/>
        <v>0</v>
      </c>
      <c r="S2135" s="2">
        <f t="shared" si="464"/>
        <v>0</v>
      </c>
      <c r="T2135" s="19">
        <f t="shared" si="465"/>
        <v>102.83731833333323</v>
      </c>
      <c r="U2135" s="19">
        <f t="shared" si="473"/>
        <v>0</v>
      </c>
      <c r="V2135">
        <f t="shared" si="466"/>
        <v>2018</v>
      </c>
    </row>
    <row r="2136" spans="1:22" x14ac:dyDescent="0.25">
      <c r="A2136" s="5">
        <v>2134</v>
      </c>
      <c r="B2136" s="1">
        <v>43369</v>
      </c>
      <c r="C2136" s="2">
        <v>208.50547800000001</v>
      </c>
      <c r="D2136" s="2">
        <v>138.381958</v>
      </c>
      <c r="E2136" s="9">
        <f t="shared" si="467"/>
        <v>2.262648530506425</v>
      </c>
      <c r="F2136" s="2">
        <f t="array" ref="F2136:G2136">LINEST(C2036:C2135,D2036:D2135)</f>
        <v>0.89874368196254162</v>
      </c>
      <c r="G2136" s="2">
        <v>81.872919019387808</v>
      </c>
      <c r="H2136" s="2">
        <f t="shared" si="468"/>
        <v>206.24282946949359</v>
      </c>
      <c r="I2136" s="4">
        <f t="shared" si="469"/>
        <v>-5.226322608405163E-2</v>
      </c>
      <c r="J2136" t="str">
        <f>_xlfn.IFS(I2136&gt;Backtesting!$H$15,IF(OR(J2135=$J$3,J2135=$J$5),$J$5,$J$3),I2136&lt;-Backtesting!$H$15,IF(OR(J2135=$J$4,J2135=$J$5),$J$5,$J$4),TRUE,IF(OR(J2135=$J$7,J2135=$J$6),$J$7,$J$6))</f>
        <v>Do nothing</v>
      </c>
      <c r="K2136" t="str">
        <f t="shared" si="470"/>
        <v>Null</v>
      </c>
      <c r="L2136" t="str">
        <f t="shared" si="471"/>
        <v>Null</v>
      </c>
      <c r="M2136" s="7">
        <f t="shared" si="459"/>
        <v>0</v>
      </c>
      <c r="N2136" s="7">
        <f t="shared" si="460"/>
        <v>0</v>
      </c>
      <c r="O2136" s="10">
        <f t="shared" si="461"/>
        <v>0</v>
      </c>
      <c r="P2136" s="4">
        <f t="shared" si="472"/>
        <v>102.83731833333323</v>
      </c>
      <c r="Q2136" s="19">
        <f t="shared" si="462"/>
        <v>102.83731833333323</v>
      </c>
      <c r="R2136" s="2">
        <f t="shared" si="463"/>
        <v>0</v>
      </c>
      <c r="S2136" s="2">
        <f t="shared" si="464"/>
        <v>0</v>
      </c>
      <c r="T2136" s="19">
        <f t="shared" si="465"/>
        <v>102.83731833333323</v>
      </c>
      <c r="U2136" s="19">
        <f t="shared" si="473"/>
        <v>0</v>
      </c>
      <c r="V2136">
        <f t="shared" si="466"/>
        <v>2018</v>
      </c>
    </row>
    <row r="2137" spans="1:22" x14ac:dyDescent="0.25">
      <c r="A2137" s="5">
        <v>2135</v>
      </c>
      <c r="B2137" s="1">
        <v>43370</v>
      </c>
      <c r="C2137" s="2">
        <v>209.484375</v>
      </c>
      <c r="D2137" s="2">
        <v>141.73378</v>
      </c>
      <c r="E2137" s="9">
        <f t="shared" si="467"/>
        <v>0.17607011053743804</v>
      </c>
      <c r="F2137" s="2">
        <f t="array" ref="F2137:G2137">LINEST(C2037:C2136,D2037:D2136)</f>
        <v>0.89578172667211375</v>
      </c>
      <c r="G2137" s="2">
        <v>82.345774713297061</v>
      </c>
      <c r="H2137" s="2">
        <f t="shared" si="468"/>
        <v>209.30830488946256</v>
      </c>
      <c r="I2137" s="4">
        <f t="shared" si="469"/>
        <v>-0.3192229599848912</v>
      </c>
      <c r="J2137" t="str">
        <f>_xlfn.IFS(I2137&gt;Backtesting!$H$15,IF(OR(J2136=$J$3,J2136=$J$5),$J$5,$J$3),I2137&lt;-Backtesting!$H$15,IF(OR(J2136=$J$4,J2136=$J$5),$J$5,$J$4),TRUE,IF(OR(J2136=$J$7,J2136=$J$6),$J$7,$J$6))</f>
        <v>Do nothing</v>
      </c>
      <c r="K2137" t="str">
        <f t="shared" si="470"/>
        <v>Null</v>
      </c>
      <c r="L2137" t="str">
        <f t="shared" si="471"/>
        <v>Null</v>
      </c>
      <c r="M2137" s="7">
        <f t="shared" si="459"/>
        <v>0</v>
      </c>
      <c r="N2137" s="7">
        <f t="shared" si="460"/>
        <v>0</v>
      </c>
      <c r="O2137" s="10">
        <f t="shared" si="461"/>
        <v>0</v>
      </c>
      <c r="P2137" s="4">
        <f t="shared" si="472"/>
        <v>102.83731833333323</v>
      </c>
      <c r="Q2137" s="19">
        <f t="shared" si="462"/>
        <v>102.83731833333323</v>
      </c>
      <c r="R2137" s="2">
        <f t="shared" si="463"/>
        <v>0</v>
      </c>
      <c r="S2137" s="2">
        <f t="shared" si="464"/>
        <v>0</v>
      </c>
      <c r="T2137" s="19">
        <f t="shared" si="465"/>
        <v>102.83731833333323</v>
      </c>
      <c r="U2137" s="19">
        <f t="shared" si="473"/>
        <v>0</v>
      </c>
      <c r="V2137">
        <f t="shared" si="466"/>
        <v>2018</v>
      </c>
    </row>
    <row r="2138" spans="1:22" x14ac:dyDescent="0.25">
      <c r="A2138" s="5">
        <v>2136</v>
      </c>
      <c r="B2138" s="1">
        <v>43371</v>
      </c>
      <c r="C2138" s="2">
        <v>211.442184</v>
      </c>
      <c r="D2138" s="2">
        <v>142.69143700000001</v>
      </c>
      <c r="E2138" s="9">
        <f t="shared" si="467"/>
        <v>1.2712777620053544</v>
      </c>
      <c r="F2138" s="2">
        <f t="array" ref="F2138:G2138">LINEST(C2038:C2137,D2038:D2137)</f>
        <v>0.88884607487782874</v>
      </c>
      <c r="G2138" s="2">
        <v>83.340182541867648</v>
      </c>
      <c r="H2138" s="2">
        <f t="shared" si="468"/>
        <v>210.17090623799464</v>
      </c>
      <c r="I2138" s="4">
        <f t="shared" si="469"/>
        <v>-0.19434296471455109</v>
      </c>
      <c r="J2138" t="str">
        <f>_xlfn.IFS(I2138&gt;Backtesting!$H$15,IF(OR(J2137=$J$3,J2137=$J$5),$J$5,$J$3),I2138&lt;-Backtesting!$H$15,IF(OR(J2137=$J$4,J2137=$J$5),$J$5,$J$4),TRUE,IF(OR(J2137=$J$7,J2137=$J$6),$J$7,$J$6))</f>
        <v>Do nothing</v>
      </c>
      <c r="K2138" t="str">
        <f t="shared" si="470"/>
        <v>Null</v>
      </c>
      <c r="L2138" t="str">
        <f t="shared" si="471"/>
        <v>Null</v>
      </c>
      <c r="M2138" s="7">
        <f t="shared" si="459"/>
        <v>0</v>
      </c>
      <c r="N2138" s="7">
        <f t="shared" si="460"/>
        <v>0</v>
      </c>
      <c r="O2138" s="10">
        <f t="shared" si="461"/>
        <v>0</v>
      </c>
      <c r="P2138" s="4">
        <f t="shared" si="472"/>
        <v>102.83731833333323</v>
      </c>
      <c r="Q2138" s="19">
        <f t="shared" si="462"/>
        <v>102.83731833333323</v>
      </c>
      <c r="R2138" s="2">
        <f t="shared" si="463"/>
        <v>0</v>
      </c>
      <c r="S2138" s="2">
        <f t="shared" si="464"/>
        <v>0</v>
      </c>
      <c r="T2138" s="19">
        <f t="shared" si="465"/>
        <v>102.83731833333323</v>
      </c>
      <c r="U2138" s="19">
        <f t="shared" si="473"/>
        <v>0</v>
      </c>
      <c r="V2138">
        <f t="shared" si="466"/>
        <v>2018</v>
      </c>
    </row>
    <row r="2139" spans="1:22" x14ac:dyDescent="0.25">
      <c r="A2139" s="5">
        <v>2137</v>
      </c>
      <c r="B2139" s="1">
        <v>43374</v>
      </c>
      <c r="C2139" s="2">
        <v>210.46327199999999</v>
      </c>
      <c r="D2139" s="2">
        <v>140.77612300000001</v>
      </c>
      <c r="E2139" s="9">
        <f t="shared" si="467"/>
        <v>1.9357956125890894</v>
      </c>
      <c r="F2139" s="2">
        <f t="array" ref="F2139:G2139">LINEST(C2039:C2138,D2039:D2138)</f>
        <v>0.88658616960888303</v>
      </c>
      <c r="G2139" s="2">
        <v>83.717312724451901</v>
      </c>
      <c r="H2139" s="2">
        <f t="shared" si="468"/>
        <v>208.5274763874109</v>
      </c>
      <c r="I2139" s="4">
        <f t="shared" si="469"/>
        <v>-0.12116703506174951</v>
      </c>
      <c r="J2139" t="str">
        <f>_xlfn.IFS(I2139&gt;Backtesting!$H$15,IF(OR(J2138=$J$3,J2138=$J$5),$J$5,$J$3),I2139&lt;-Backtesting!$H$15,IF(OR(J2138=$J$4,J2138=$J$5),$J$5,$J$4),TRUE,IF(OR(J2138=$J$7,J2138=$J$6),$J$7,$J$6))</f>
        <v>Do nothing</v>
      </c>
      <c r="K2139" t="str">
        <f t="shared" si="470"/>
        <v>Null</v>
      </c>
      <c r="L2139" t="str">
        <f t="shared" si="471"/>
        <v>Null</v>
      </c>
      <c r="M2139" s="7">
        <f t="shared" si="459"/>
        <v>0</v>
      </c>
      <c r="N2139" s="7">
        <f t="shared" si="460"/>
        <v>0</v>
      </c>
      <c r="O2139" s="10">
        <f t="shared" si="461"/>
        <v>0</v>
      </c>
      <c r="P2139" s="4">
        <f t="shared" si="472"/>
        <v>102.83731833333323</v>
      </c>
      <c r="Q2139" s="19">
        <f t="shared" si="462"/>
        <v>102.83731833333323</v>
      </c>
      <c r="R2139" s="2">
        <f t="shared" si="463"/>
        <v>0</v>
      </c>
      <c r="S2139" s="2">
        <f t="shared" si="464"/>
        <v>0</v>
      </c>
      <c r="T2139" s="19">
        <f t="shared" si="465"/>
        <v>102.83731833333323</v>
      </c>
      <c r="U2139" s="19">
        <f t="shared" si="473"/>
        <v>0</v>
      </c>
      <c r="V2139">
        <f t="shared" si="466"/>
        <v>2018</v>
      </c>
    </row>
    <row r="2140" spans="1:22" x14ac:dyDescent="0.25">
      <c r="A2140" s="5">
        <v>2138</v>
      </c>
      <c r="B2140" s="1">
        <v>43375</v>
      </c>
      <c r="C2140" s="2">
        <v>208.50547800000001</v>
      </c>
      <c r="D2140" s="2">
        <v>140.29728700000001</v>
      </c>
      <c r="E2140" s="9">
        <f t="shared" si="467"/>
        <v>0.3149765242962701</v>
      </c>
      <c r="F2140" s="2">
        <f t="array" ref="F2140:G2140">LINEST(C2040:C2139,D2040:D2139)</f>
        <v>0.8865876231776586</v>
      </c>
      <c r="G2140" s="2">
        <v>83.804663256099914</v>
      </c>
      <c r="H2140" s="2">
        <f t="shared" si="468"/>
        <v>208.19050147570374</v>
      </c>
      <c r="I2140" s="4">
        <f t="shared" si="469"/>
        <v>-0.33818240909792274</v>
      </c>
      <c r="J2140" t="str">
        <f>_xlfn.IFS(I2140&gt;Backtesting!$H$15,IF(OR(J2139=$J$3,J2139=$J$5),$J$5,$J$3),I2140&lt;-Backtesting!$H$15,IF(OR(J2139=$J$4,J2139=$J$5),$J$5,$J$4),TRUE,IF(OR(J2139=$J$7,J2139=$J$6),$J$7,$J$6))</f>
        <v>Do nothing</v>
      </c>
      <c r="K2140" t="str">
        <f t="shared" si="470"/>
        <v>Null</v>
      </c>
      <c r="L2140" t="str">
        <f t="shared" si="471"/>
        <v>Null</v>
      </c>
      <c r="M2140" s="7">
        <f t="shared" si="459"/>
        <v>0</v>
      </c>
      <c r="N2140" s="7">
        <f t="shared" si="460"/>
        <v>0</v>
      </c>
      <c r="O2140" s="10">
        <f t="shared" si="461"/>
        <v>0</v>
      </c>
      <c r="P2140" s="4">
        <f t="shared" si="472"/>
        <v>102.83731833333323</v>
      </c>
      <c r="Q2140" s="19">
        <f t="shared" si="462"/>
        <v>102.83731833333323</v>
      </c>
      <c r="R2140" s="2">
        <f t="shared" si="463"/>
        <v>0</v>
      </c>
      <c r="S2140" s="2">
        <f t="shared" si="464"/>
        <v>0</v>
      </c>
      <c r="T2140" s="19">
        <f t="shared" si="465"/>
        <v>102.83731833333323</v>
      </c>
      <c r="U2140" s="19">
        <f t="shared" si="473"/>
        <v>0</v>
      </c>
      <c r="V2140">
        <f t="shared" si="466"/>
        <v>2018</v>
      </c>
    </row>
    <row r="2141" spans="1:22" x14ac:dyDescent="0.25">
      <c r="A2141" s="5">
        <v>2139</v>
      </c>
      <c r="B2141" s="1">
        <v>43376</v>
      </c>
      <c r="C2141" s="2">
        <v>208.50547800000001</v>
      </c>
      <c r="D2141" s="2">
        <v>140.29728700000001</v>
      </c>
      <c r="E2141" s="9">
        <f t="shared" si="467"/>
        <v>0.26642408720258004</v>
      </c>
      <c r="F2141" s="2">
        <f t="array" ref="F2141:G2141">LINEST(C2041:C2140,D2041:D2140)</f>
        <v>0.88143815835487738</v>
      </c>
      <c r="G2141" s="2">
        <v>84.575671637331737</v>
      </c>
      <c r="H2141" s="2">
        <f t="shared" si="468"/>
        <v>208.23905391279743</v>
      </c>
      <c r="I2141" s="4">
        <f t="shared" si="469"/>
        <v>-0.35843016741659833</v>
      </c>
      <c r="J2141" t="str">
        <f>_xlfn.IFS(I2141&gt;Backtesting!$H$15,IF(OR(J2140=$J$3,J2140=$J$5),$J$5,$J$3),I2141&lt;-Backtesting!$H$15,IF(OR(J2140=$J$4,J2140=$J$5),$J$5,$J$4),TRUE,IF(OR(J2140=$J$7,J2140=$J$6),$J$7,$J$6))</f>
        <v>Do nothing</v>
      </c>
      <c r="K2141" t="str">
        <f t="shared" si="470"/>
        <v>Null</v>
      </c>
      <c r="L2141" t="str">
        <f t="shared" si="471"/>
        <v>Null</v>
      </c>
      <c r="M2141" s="7">
        <f t="shared" si="459"/>
        <v>0</v>
      </c>
      <c r="N2141" s="7">
        <f t="shared" si="460"/>
        <v>0</v>
      </c>
      <c r="O2141" s="10">
        <f t="shared" si="461"/>
        <v>0</v>
      </c>
      <c r="P2141" s="4">
        <f t="shared" si="472"/>
        <v>102.83731833333323</v>
      </c>
      <c r="Q2141" s="19">
        <f t="shared" si="462"/>
        <v>102.83731833333323</v>
      </c>
      <c r="R2141" s="2">
        <f t="shared" si="463"/>
        <v>0</v>
      </c>
      <c r="S2141" s="2">
        <f t="shared" si="464"/>
        <v>0</v>
      </c>
      <c r="T2141" s="19">
        <f t="shared" si="465"/>
        <v>102.83731833333323</v>
      </c>
      <c r="U2141" s="19">
        <f t="shared" si="473"/>
        <v>0</v>
      </c>
      <c r="V2141">
        <f t="shared" si="466"/>
        <v>2018</v>
      </c>
    </row>
    <row r="2142" spans="1:22" x14ac:dyDescent="0.25">
      <c r="A2142" s="5">
        <v>2140</v>
      </c>
      <c r="B2142" s="1">
        <v>43377</v>
      </c>
      <c r="C2142" s="2">
        <v>209.484375</v>
      </c>
      <c r="D2142" s="2">
        <v>138.381958</v>
      </c>
      <c r="E2142" s="9">
        <f t="shared" si="467"/>
        <v>2.9050729370009094</v>
      </c>
      <c r="F2142" s="2">
        <f t="array" ref="F2142:G2142">LINEST(C2042:C2141,D2042:D2141)</f>
        <v>0.87627176466633216</v>
      </c>
      <c r="G2142" s="2">
        <v>85.31909952835683</v>
      </c>
      <c r="H2142" s="2">
        <f t="shared" si="468"/>
        <v>206.57930206299909</v>
      </c>
      <c r="I2142" s="4">
        <f t="shared" si="469"/>
        <v>-2.6095915769487946E-2</v>
      </c>
      <c r="J2142" t="str">
        <f>_xlfn.IFS(I2142&gt;Backtesting!$H$15,IF(OR(J2141=$J$3,J2141=$J$5),$J$5,$J$3),I2142&lt;-Backtesting!$H$15,IF(OR(J2141=$J$4,J2141=$J$5),$J$5,$J$4),TRUE,IF(OR(J2141=$J$7,J2141=$J$6),$J$7,$J$6))</f>
        <v>Do nothing</v>
      </c>
      <c r="K2142" t="str">
        <f t="shared" si="470"/>
        <v>Null</v>
      </c>
      <c r="L2142" t="str">
        <f t="shared" si="471"/>
        <v>Null</v>
      </c>
      <c r="M2142" s="7">
        <f t="shared" si="459"/>
        <v>0</v>
      </c>
      <c r="N2142" s="7">
        <f t="shared" si="460"/>
        <v>0</v>
      </c>
      <c r="O2142" s="10">
        <f t="shared" si="461"/>
        <v>0</v>
      </c>
      <c r="P2142" s="4">
        <f t="shared" si="472"/>
        <v>102.83731833333323</v>
      </c>
      <c r="Q2142" s="19">
        <f t="shared" si="462"/>
        <v>102.83731833333323</v>
      </c>
      <c r="R2142" s="2">
        <f t="shared" si="463"/>
        <v>0</v>
      </c>
      <c r="S2142" s="2">
        <f t="shared" si="464"/>
        <v>0</v>
      </c>
      <c r="T2142" s="19">
        <f t="shared" si="465"/>
        <v>102.83731833333323</v>
      </c>
      <c r="U2142" s="19">
        <f t="shared" si="473"/>
        <v>0</v>
      </c>
      <c r="V2142">
        <f t="shared" si="466"/>
        <v>2018</v>
      </c>
    </row>
    <row r="2143" spans="1:22" x14ac:dyDescent="0.25">
      <c r="A2143" s="5">
        <v>2141</v>
      </c>
      <c r="B2143" s="1">
        <v>43378</v>
      </c>
      <c r="C2143" s="2">
        <v>206.547684</v>
      </c>
      <c r="D2143" s="2">
        <v>137.42430100000001</v>
      </c>
      <c r="E2143" s="9">
        <f t="shared" si="467"/>
        <v>0.71802518640942026</v>
      </c>
      <c r="F2143" s="2">
        <f t="array" ref="F2143:G2143">LINEST(C2043:C2142,D2043:D2142)</f>
        <v>0.87603762894732984</v>
      </c>
      <c r="G2143" s="2">
        <v>85.440800005806409</v>
      </c>
      <c r="H2143" s="2">
        <f t="shared" si="468"/>
        <v>205.82965881359058</v>
      </c>
      <c r="I2143" s="4">
        <f t="shared" si="469"/>
        <v>-0.31753747719309694</v>
      </c>
      <c r="J2143" t="str">
        <f>_xlfn.IFS(I2143&gt;Backtesting!$H$15,IF(OR(J2142=$J$3,J2142=$J$5),$J$5,$J$3),I2143&lt;-Backtesting!$H$15,IF(OR(J2142=$J$4,J2142=$J$5),$J$5,$J$4),TRUE,IF(OR(J2142=$J$7,J2142=$J$6),$J$7,$J$6))</f>
        <v>Do nothing</v>
      </c>
      <c r="K2143" t="str">
        <f t="shared" si="470"/>
        <v>Null</v>
      </c>
      <c r="L2143" t="str">
        <f t="shared" si="471"/>
        <v>Null</v>
      </c>
      <c r="M2143" s="7">
        <f t="shared" si="459"/>
        <v>0</v>
      </c>
      <c r="N2143" s="7">
        <f t="shared" si="460"/>
        <v>0</v>
      </c>
      <c r="O2143" s="10">
        <f t="shared" si="461"/>
        <v>0</v>
      </c>
      <c r="P2143" s="4">
        <f t="shared" si="472"/>
        <v>102.83731833333323</v>
      </c>
      <c r="Q2143" s="19">
        <f t="shared" si="462"/>
        <v>102.83731833333323</v>
      </c>
      <c r="R2143" s="2">
        <f t="shared" si="463"/>
        <v>0</v>
      </c>
      <c r="S2143" s="2">
        <f t="shared" si="464"/>
        <v>0</v>
      </c>
      <c r="T2143" s="19">
        <f t="shared" si="465"/>
        <v>102.83731833333323</v>
      </c>
      <c r="U2143" s="19">
        <f t="shared" si="473"/>
        <v>0</v>
      </c>
      <c r="V2143">
        <f t="shared" si="466"/>
        <v>2018</v>
      </c>
    </row>
    <row r="2144" spans="1:22" x14ac:dyDescent="0.25">
      <c r="A2144" s="5">
        <v>2142</v>
      </c>
      <c r="B2144" s="1">
        <v>43381</v>
      </c>
      <c r="C2144" s="2">
        <v>204.58989</v>
      </c>
      <c r="D2144" s="2">
        <v>137.42430100000001</v>
      </c>
      <c r="E2144" s="9">
        <f t="shared" si="467"/>
        <v>-1.3238712566593165</v>
      </c>
      <c r="F2144" s="2">
        <f t="array" ref="F2144:G2144">LINEST(C2044:C2143,D2044:D2143)</f>
        <v>0.87499628614160485</v>
      </c>
      <c r="G2144" s="2">
        <v>85.668008256053284</v>
      </c>
      <c r="H2144" s="2">
        <f t="shared" si="468"/>
        <v>205.91376125665931</v>
      </c>
      <c r="I2144" s="4">
        <f t="shared" si="469"/>
        <v>-0.60063075086645212</v>
      </c>
      <c r="J2144" t="str">
        <f>_xlfn.IFS(I2144&gt;Backtesting!$H$15,IF(OR(J2143=$J$3,J2143=$J$5),$J$5,$J$3),I2144&lt;-Backtesting!$H$15,IF(OR(J2143=$J$4,J2143=$J$5),$J$5,$J$4),TRUE,IF(OR(J2143=$J$7,J2143=$J$6),$J$7,$J$6))</f>
        <v>Do nothing</v>
      </c>
      <c r="K2144" t="str">
        <f t="shared" si="470"/>
        <v>Null</v>
      </c>
      <c r="L2144" t="str">
        <f t="shared" si="471"/>
        <v>Null</v>
      </c>
      <c r="M2144" s="7">
        <f t="shared" si="459"/>
        <v>0</v>
      </c>
      <c r="N2144" s="7">
        <f t="shared" si="460"/>
        <v>0</v>
      </c>
      <c r="O2144" s="10">
        <f t="shared" si="461"/>
        <v>0</v>
      </c>
      <c r="P2144" s="4">
        <f t="shared" si="472"/>
        <v>102.83731833333323</v>
      </c>
      <c r="Q2144" s="19">
        <f t="shared" si="462"/>
        <v>102.83731833333323</v>
      </c>
      <c r="R2144" s="2">
        <f t="shared" si="463"/>
        <v>0</v>
      </c>
      <c r="S2144" s="2">
        <f t="shared" si="464"/>
        <v>0</v>
      </c>
      <c r="T2144" s="19">
        <f t="shared" si="465"/>
        <v>102.83731833333323</v>
      </c>
      <c r="U2144" s="19">
        <f t="shared" si="473"/>
        <v>0</v>
      </c>
      <c r="V2144">
        <f t="shared" si="466"/>
        <v>2018</v>
      </c>
    </row>
    <row r="2145" spans="1:22" x14ac:dyDescent="0.25">
      <c r="A2145" s="5">
        <v>2143</v>
      </c>
      <c r="B2145" s="1">
        <v>43382</v>
      </c>
      <c r="C2145" s="2">
        <v>205.56878699999999</v>
      </c>
      <c r="D2145" s="2">
        <v>135.50898699999999</v>
      </c>
      <c r="E2145" s="9">
        <f t="shared" si="467"/>
        <v>1.2867487537633906</v>
      </c>
      <c r="F2145" s="2">
        <f t="array" ref="F2145:G2145">LINEST(C2045:C2144,D2045:D2144)</f>
        <v>0.8704534663760124</v>
      </c>
      <c r="G2145" s="2">
        <v>86.327770786984601</v>
      </c>
      <c r="H2145" s="2">
        <f t="shared" si="468"/>
        <v>204.2820382462366</v>
      </c>
      <c r="I2145" s="4">
        <f t="shared" si="469"/>
        <v>-0.26941178697675633</v>
      </c>
      <c r="J2145" t="str">
        <f>_xlfn.IFS(I2145&gt;Backtesting!$H$15,IF(OR(J2144=$J$3,J2144=$J$5),$J$5,$J$3),I2145&lt;-Backtesting!$H$15,IF(OR(J2144=$J$4,J2144=$J$5),$J$5,$J$4),TRUE,IF(OR(J2144=$J$7,J2144=$J$6),$J$7,$J$6))</f>
        <v>Do nothing</v>
      </c>
      <c r="K2145" t="str">
        <f t="shared" si="470"/>
        <v>Null</v>
      </c>
      <c r="L2145" t="str">
        <f t="shared" si="471"/>
        <v>Null</v>
      </c>
      <c r="M2145" s="7">
        <f t="shared" si="459"/>
        <v>0</v>
      </c>
      <c r="N2145" s="7">
        <f t="shared" si="460"/>
        <v>0</v>
      </c>
      <c r="O2145" s="10">
        <f t="shared" si="461"/>
        <v>0</v>
      </c>
      <c r="P2145" s="4">
        <f t="shared" si="472"/>
        <v>102.83731833333323</v>
      </c>
      <c r="Q2145" s="19">
        <f t="shared" si="462"/>
        <v>102.83731833333323</v>
      </c>
      <c r="R2145" s="2">
        <f t="shared" si="463"/>
        <v>0</v>
      </c>
      <c r="S2145" s="2">
        <f t="shared" si="464"/>
        <v>0</v>
      </c>
      <c r="T2145" s="19">
        <f t="shared" si="465"/>
        <v>102.83731833333323</v>
      </c>
      <c r="U2145" s="19">
        <f t="shared" si="473"/>
        <v>0</v>
      </c>
      <c r="V2145">
        <f t="shared" si="466"/>
        <v>2018</v>
      </c>
    </row>
    <row r="2146" spans="1:22" x14ac:dyDescent="0.25">
      <c r="A2146" s="5">
        <v>2144</v>
      </c>
      <c r="B2146" s="1">
        <v>43383</v>
      </c>
      <c r="C2146" s="2">
        <v>208.50547800000001</v>
      </c>
      <c r="D2146" s="2">
        <v>137.42430100000001</v>
      </c>
      <c r="E2146" s="9">
        <f t="shared" si="467"/>
        <v>2.4848558355695616</v>
      </c>
      <c r="F2146" s="2">
        <f t="array" ref="F2146:G2146">LINEST(C2046:C2145,D2046:D2145)</f>
        <v>0.86626020185424202</v>
      </c>
      <c r="G2146" s="2">
        <v>86.975419440492331</v>
      </c>
      <c r="H2146" s="2">
        <f t="shared" si="468"/>
        <v>206.02062216443045</v>
      </c>
      <c r="I2146" s="4">
        <f t="shared" si="469"/>
        <v>-0.12290651732510489</v>
      </c>
      <c r="J2146" t="str">
        <f>_xlfn.IFS(I2146&gt;Backtesting!$H$15,IF(OR(J2145=$J$3,J2145=$J$5),$J$5,$J$3),I2146&lt;-Backtesting!$H$15,IF(OR(J2145=$J$4,J2145=$J$5),$J$5,$J$4),TRUE,IF(OR(J2145=$J$7,J2145=$J$6),$J$7,$J$6))</f>
        <v>Do nothing</v>
      </c>
      <c r="K2146" t="str">
        <f t="shared" si="470"/>
        <v>Null</v>
      </c>
      <c r="L2146" t="str">
        <f t="shared" si="471"/>
        <v>Null</v>
      </c>
      <c r="M2146" s="7">
        <f t="shared" si="459"/>
        <v>0</v>
      </c>
      <c r="N2146" s="7">
        <f t="shared" si="460"/>
        <v>0</v>
      </c>
      <c r="O2146" s="10">
        <f t="shared" si="461"/>
        <v>0</v>
      </c>
      <c r="P2146" s="4">
        <f t="shared" si="472"/>
        <v>102.83731833333323</v>
      </c>
      <c r="Q2146" s="19">
        <f t="shared" si="462"/>
        <v>102.83731833333323</v>
      </c>
      <c r="R2146" s="2">
        <f t="shared" si="463"/>
        <v>0</v>
      </c>
      <c r="S2146" s="2">
        <f t="shared" si="464"/>
        <v>0</v>
      </c>
      <c r="T2146" s="19">
        <f t="shared" si="465"/>
        <v>102.83731833333323</v>
      </c>
      <c r="U2146" s="19">
        <f t="shared" si="473"/>
        <v>0</v>
      </c>
      <c r="V2146">
        <f t="shared" si="466"/>
        <v>2018</v>
      </c>
    </row>
    <row r="2147" spans="1:22" x14ac:dyDescent="0.25">
      <c r="A2147" s="5">
        <v>2145</v>
      </c>
      <c r="B2147" s="1">
        <v>43384</v>
      </c>
      <c r="C2147" s="2">
        <v>204.58989</v>
      </c>
      <c r="D2147" s="2">
        <v>134.55131499999999</v>
      </c>
      <c r="E2147" s="9">
        <f t="shared" si="467"/>
        <v>0.94637729904181356</v>
      </c>
      <c r="F2147" s="2">
        <f t="array" ref="F2147:G2147">LINEST(C2047:C2146,D2047:D2146)</f>
        <v>0.85985925568038424</v>
      </c>
      <c r="G2147" s="2">
        <v>87.948319134241274</v>
      </c>
      <c r="H2147" s="2">
        <f t="shared" si="468"/>
        <v>203.64351270095818</v>
      </c>
      <c r="I2147" s="4">
        <f t="shared" si="469"/>
        <v>-0.34080597740335611</v>
      </c>
      <c r="J2147" t="str">
        <f>_xlfn.IFS(I2147&gt;Backtesting!$H$15,IF(OR(J2146=$J$3,J2146=$J$5),$J$5,$J$3),I2147&lt;-Backtesting!$H$15,IF(OR(J2146=$J$4,J2146=$J$5),$J$5,$J$4),TRUE,IF(OR(J2146=$J$7,J2146=$J$6),$J$7,$J$6))</f>
        <v>Do nothing</v>
      </c>
      <c r="K2147" t="str">
        <f t="shared" si="470"/>
        <v>Null</v>
      </c>
      <c r="L2147" t="str">
        <f t="shared" si="471"/>
        <v>Null</v>
      </c>
      <c r="M2147" s="7">
        <f t="shared" si="459"/>
        <v>0</v>
      </c>
      <c r="N2147" s="7">
        <f t="shared" si="460"/>
        <v>0</v>
      </c>
      <c r="O2147" s="10">
        <f t="shared" si="461"/>
        <v>0</v>
      </c>
      <c r="P2147" s="4">
        <f t="shared" si="472"/>
        <v>102.83731833333323</v>
      </c>
      <c r="Q2147" s="19">
        <f t="shared" si="462"/>
        <v>102.83731833333323</v>
      </c>
      <c r="R2147" s="2">
        <f t="shared" si="463"/>
        <v>0</v>
      </c>
      <c r="S2147" s="2">
        <f t="shared" si="464"/>
        <v>0</v>
      </c>
      <c r="T2147" s="19">
        <f t="shared" si="465"/>
        <v>102.83731833333323</v>
      </c>
      <c r="U2147" s="19">
        <f t="shared" si="473"/>
        <v>0</v>
      </c>
      <c r="V2147">
        <f t="shared" si="466"/>
        <v>2018</v>
      </c>
    </row>
    <row r="2148" spans="1:22" x14ac:dyDescent="0.25">
      <c r="A2148" s="5">
        <v>2146</v>
      </c>
      <c r="B2148" s="1">
        <v>43385</v>
      </c>
      <c r="C2148" s="2">
        <v>204.58989</v>
      </c>
      <c r="D2148" s="2">
        <v>135.50898699999999</v>
      </c>
      <c r="E2148" s="9">
        <f t="shared" si="467"/>
        <v>1.0745756668967488E-2</v>
      </c>
      <c r="F2148" s="2">
        <f t="array" ref="F2148:G2148">LINEST(C2048:C2147,D2048:D2147)</f>
        <v>0.85313769876822654</v>
      </c>
      <c r="G2148" s="2">
        <v>88.971318911737498</v>
      </c>
      <c r="H2148" s="2">
        <f t="shared" si="468"/>
        <v>204.57914424333103</v>
      </c>
      <c r="I2148" s="4">
        <f t="shared" si="469"/>
        <v>-0.48883959943059863</v>
      </c>
      <c r="J2148" t="str">
        <f>_xlfn.IFS(I2148&gt;Backtesting!$H$15,IF(OR(J2147=$J$3,J2147=$J$5),$J$5,$J$3),I2148&lt;-Backtesting!$H$15,IF(OR(J2147=$J$4,J2147=$J$5),$J$5,$J$4),TRUE,IF(OR(J2147=$J$7,J2147=$J$6),$J$7,$J$6))</f>
        <v>Do nothing</v>
      </c>
      <c r="K2148" t="str">
        <f t="shared" si="470"/>
        <v>Null</v>
      </c>
      <c r="L2148" t="str">
        <f t="shared" si="471"/>
        <v>Null</v>
      </c>
      <c r="M2148" s="7">
        <f t="shared" si="459"/>
        <v>0</v>
      </c>
      <c r="N2148" s="7">
        <f t="shared" si="460"/>
        <v>0</v>
      </c>
      <c r="O2148" s="10">
        <f t="shared" si="461"/>
        <v>0</v>
      </c>
      <c r="P2148" s="4">
        <f t="shared" si="472"/>
        <v>102.83731833333323</v>
      </c>
      <c r="Q2148" s="19">
        <f t="shared" si="462"/>
        <v>102.83731833333323</v>
      </c>
      <c r="R2148" s="2">
        <f t="shared" si="463"/>
        <v>0</v>
      </c>
      <c r="S2148" s="2">
        <f t="shared" si="464"/>
        <v>0</v>
      </c>
      <c r="T2148" s="19">
        <f t="shared" si="465"/>
        <v>102.83731833333323</v>
      </c>
      <c r="U2148" s="19">
        <f t="shared" si="473"/>
        <v>0</v>
      </c>
      <c r="V2148">
        <f t="shared" si="466"/>
        <v>2018</v>
      </c>
    </row>
    <row r="2149" spans="1:22" x14ac:dyDescent="0.25">
      <c r="A2149" s="5">
        <v>2147</v>
      </c>
      <c r="B2149" s="1">
        <v>43389</v>
      </c>
      <c r="C2149" s="2">
        <v>204.58989</v>
      </c>
      <c r="D2149" s="2">
        <v>135.98782299999999</v>
      </c>
      <c r="E2149" s="9">
        <f t="shared" si="467"/>
        <v>-0.48144206096452535</v>
      </c>
      <c r="F2149" s="2">
        <f t="array" ref="F2149:G2149">LINEST(C2049:C2148,D2049:D2148)</f>
        <v>0.84939480966246184</v>
      </c>
      <c r="G2149" s="2">
        <v>89.56398102746698</v>
      </c>
      <c r="H2149" s="2">
        <f t="shared" si="468"/>
        <v>205.07133206096452</v>
      </c>
      <c r="I2149" s="4">
        <f t="shared" si="469"/>
        <v>-0.57423139703047188</v>
      </c>
      <c r="J2149" t="str">
        <f>_xlfn.IFS(I2149&gt;Backtesting!$H$15,IF(OR(J2148=$J$3,J2148=$J$5),$J$5,$J$3),I2149&lt;-Backtesting!$H$15,IF(OR(J2148=$J$4,J2148=$J$5),$J$5,$J$4),TRUE,IF(OR(J2148=$J$7,J2148=$J$6),$J$7,$J$6))</f>
        <v>Do nothing</v>
      </c>
      <c r="K2149" t="str">
        <f t="shared" si="470"/>
        <v>Null</v>
      </c>
      <c r="L2149" t="str">
        <f t="shared" si="471"/>
        <v>Null</v>
      </c>
      <c r="M2149" s="7">
        <f t="shared" si="459"/>
        <v>0</v>
      </c>
      <c r="N2149" s="7">
        <f t="shared" si="460"/>
        <v>0</v>
      </c>
      <c r="O2149" s="10">
        <f t="shared" si="461"/>
        <v>0</v>
      </c>
      <c r="P2149" s="4">
        <f t="shared" si="472"/>
        <v>102.83731833333323</v>
      </c>
      <c r="Q2149" s="19">
        <f t="shared" si="462"/>
        <v>102.83731833333323</v>
      </c>
      <c r="R2149" s="2">
        <f t="shared" si="463"/>
        <v>0</v>
      </c>
      <c r="S2149" s="2">
        <f t="shared" si="464"/>
        <v>0</v>
      </c>
      <c r="T2149" s="19">
        <f t="shared" si="465"/>
        <v>102.83731833333323</v>
      </c>
      <c r="U2149" s="19">
        <f t="shared" si="473"/>
        <v>0</v>
      </c>
      <c r="V2149">
        <f t="shared" si="466"/>
        <v>2018</v>
      </c>
    </row>
    <row r="2150" spans="1:22" x14ac:dyDescent="0.25">
      <c r="A2150" s="5">
        <v>2148</v>
      </c>
      <c r="B2150" s="1">
        <v>43390</v>
      </c>
      <c r="C2150" s="2">
        <v>202.63209499999999</v>
      </c>
      <c r="D2150" s="2">
        <v>135.98782299999999</v>
      </c>
      <c r="E2150" s="9">
        <f t="shared" si="467"/>
        <v>-2.5070412007089544</v>
      </c>
      <c r="F2150" s="2">
        <f t="array" ref="F2150:G2150">LINEST(C2050:C2149,D2050:D2149)</f>
        <v>0.84635088536048209</v>
      </c>
      <c r="G2150" s="2">
        <v>90.045721806414434</v>
      </c>
      <c r="H2150" s="2">
        <f t="shared" si="468"/>
        <v>205.13913620070895</v>
      </c>
      <c r="I2150" s="4">
        <f t="shared" si="469"/>
        <v>-0.86999700433752425</v>
      </c>
      <c r="J2150" t="str">
        <f>_xlfn.IFS(I2150&gt;Backtesting!$H$15,IF(OR(J2149=$J$3,J2149=$J$5),$J$5,$J$3),I2150&lt;-Backtesting!$H$15,IF(OR(J2149=$J$4,J2149=$J$5),$J$5,$J$4),TRUE,IF(OR(J2149=$J$7,J2149=$J$6),$J$7,$J$6))</f>
        <v>Do nothing</v>
      </c>
      <c r="K2150" t="str">
        <f t="shared" si="470"/>
        <v>Null</v>
      </c>
      <c r="L2150" t="str">
        <f t="shared" si="471"/>
        <v>Null</v>
      </c>
      <c r="M2150" s="7">
        <f t="shared" si="459"/>
        <v>0</v>
      </c>
      <c r="N2150" s="7">
        <f t="shared" si="460"/>
        <v>0</v>
      </c>
      <c r="O2150" s="10">
        <f t="shared" si="461"/>
        <v>0</v>
      </c>
      <c r="P2150" s="4">
        <f t="shared" si="472"/>
        <v>102.83731833333323</v>
      </c>
      <c r="Q2150" s="19">
        <f t="shared" si="462"/>
        <v>102.83731833333323</v>
      </c>
      <c r="R2150" s="2">
        <f t="shared" si="463"/>
        <v>0</v>
      </c>
      <c r="S2150" s="2">
        <f t="shared" si="464"/>
        <v>0</v>
      </c>
      <c r="T2150" s="19">
        <f t="shared" si="465"/>
        <v>102.83731833333323</v>
      </c>
      <c r="U2150" s="19">
        <f t="shared" si="473"/>
        <v>0</v>
      </c>
      <c r="V2150">
        <f t="shared" si="466"/>
        <v>2018</v>
      </c>
    </row>
    <row r="2151" spans="1:22" x14ac:dyDescent="0.25">
      <c r="A2151" s="5">
        <v>2149</v>
      </c>
      <c r="B2151" s="1">
        <v>43391</v>
      </c>
      <c r="C2151" s="2">
        <v>201.65318300000001</v>
      </c>
      <c r="D2151" s="2">
        <v>136.94548</v>
      </c>
      <c r="E2151" s="9">
        <f t="shared" si="467"/>
        <v>-4.3459412138084303</v>
      </c>
      <c r="F2151" s="2">
        <f t="array" ref="F2151:G2151">LINEST(C2051:C2150,D2051:D2150)</f>
        <v>0.84235881314261218</v>
      </c>
      <c r="G2151" s="2">
        <v>90.641892215763093</v>
      </c>
      <c r="H2151" s="2">
        <f t="shared" si="468"/>
        <v>205.99912421380844</v>
      </c>
      <c r="I2151" s="4">
        <f t="shared" si="469"/>
        <v>-1.1455856011387027</v>
      </c>
      <c r="J2151" t="str">
        <f>_xlfn.IFS(I2151&gt;Backtesting!$H$15,IF(OR(J2150=$J$3,J2150=$J$5),$J$5,$J$3),I2151&lt;-Backtesting!$H$15,IF(OR(J2150=$J$4,J2150=$J$5),$J$5,$J$4),TRUE,IF(OR(J2150=$J$7,J2150=$J$6),$J$7,$J$6))</f>
        <v>Do nothing</v>
      </c>
      <c r="K2151" t="str">
        <f t="shared" si="470"/>
        <v>Null</v>
      </c>
      <c r="L2151" t="str">
        <f t="shared" si="471"/>
        <v>Null</v>
      </c>
      <c r="M2151" s="7">
        <f t="shared" si="459"/>
        <v>0</v>
      </c>
      <c r="N2151" s="7">
        <f t="shared" si="460"/>
        <v>0</v>
      </c>
      <c r="O2151" s="10">
        <f t="shared" si="461"/>
        <v>0</v>
      </c>
      <c r="P2151" s="4">
        <f t="shared" si="472"/>
        <v>102.83731833333323</v>
      </c>
      <c r="Q2151" s="19">
        <f t="shared" si="462"/>
        <v>102.83731833333323</v>
      </c>
      <c r="R2151" s="2">
        <f t="shared" si="463"/>
        <v>0</v>
      </c>
      <c r="S2151" s="2">
        <f t="shared" si="464"/>
        <v>0</v>
      </c>
      <c r="T2151" s="19">
        <f t="shared" si="465"/>
        <v>102.83731833333323</v>
      </c>
      <c r="U2151" s="19">
        <f t="shared" si="473"/>
        <v>0</v>
      </c>
      <c r="V2151">
        <f t="shared" si="466"/>
        <v>2018</v>
      </c>
    </row>
    <row r="2152" spans="1:22" x14ac:dyDescent="0.25">
      <c r="A2152" s="5">
        <v>2150</v>
      </c>
      <c r="B2152" s="1">
        <v>43392</v>
      </c>
      <c r="C2152" s="2">
        <v>197.737595</v>
      </c>
      <c r="D2152" s="2">
        <v>135.98782299999999</v>
      </c>
      <c r="E2152" s="9">
        <f t="shared" si="467"/>
        <v>-7.5027893800963739</v>
      </c>
      <c r="F2152" s="2">
        <f t="array" ref="F2152:G2152">LINEST(C2052:C2151,D2052:D2151)</f>
        <v>0.83531990618697916</v>
      </c>
      <c r="G2152" s="2">
        <v>91.647048829164873</v>
      </c>
      <c r="H2152" s="2">
        <f t="shared" si="468"/>
        <v>205.24038438009637</v>
      </c>
      <c r="I2152" s="4">
        <f t="shared" si="469"/>
        <v>-1.6179007331144937</v>
      </c>
      <c r="J2152" t="str">
        <f>_xlfn.IFS(I2152&gt;Backtesting!$H$15,IF(OR(J2151=$J$3,J2151=$J$5),$J$5,$J$3),I2152&lt;-Backtesting!$H$15,IF(OR(J2151=$J$4,J2151=$J$5),$J$5,$J$4),TRUE,IF(OR(J2151=$J$7,J2151=$J$6),$J$7,$J$6))</f>
        <v>Do nothing</v>
      </c>
      <c r="K2152" t="str">
        <f t="shared" si="470"/>
        <v>Null</v>
      </c>
      <c r="L2152" t="str">
        <f t="shared" si="471"/>
        <v>Null</v>
      </c>
      <c r="M2152" s="7">
        <f t="shared" si="459"/>
        <v>0</v>
      </c>
      <c r="N2152" s="7">
        <f t="shared" si="460"/>
        <v>0</v>
      </c>
      <c r="O2152" s="10">
        <f t="shared" si="461"/>
        <v>0</v>
      </c>
      <c r="P2152" s="4">
        <f t="shared" si="472"/>
        <v>102.83731833333323</v>
      </c>
      <c r="Q2152" s="19">
        <f t="shared" si="462"/>
        <v>102.83731833333323</v>
      </c>
      <c r="R2152" s="2">
        <f t="shared" si="463"/>
        <v>0</v>
      </c>
      <c r="S2152" s="2">
        <f t="shared" si="464"/>
        <v>0</v>
      </c>
      <c r="T2152" s="19">
        <f t="shared" si="465"/>
        <v>102.83731833333323</v>
      </c>
      <c r="U2152" s="19">
        <f t="shared" si="473"/>
        <v>0</v>
      </c>
      <c r="V2152">
        <f t="shared" si="466"/>
        <v>2018</v>
      </c>
    </row>
    <row r="2153" spans="1:22" x14ac:dyDescent="0.25">
      <c r="A2153" s="5">
        <v>2151</v>
      </c>
      <c r="B2153" s="1">
        <v>43395</v>
      </c>
      <c r="C2153" s="2">
        <v>202.63209499999999</v>
      </c>
      <c r="D2153" s="2">
        <v>134.55131499999999</v>
      </c>
      <c r="E2153" s="9">
        <f t="shared" si="467"/>
        <v>-1.4455632644968262</v>
      </c>
      <c r="F2153" s="2">
        <f t="array" ref="F2153:G2153">LINEST(C2053:C2152,D2053:D2152)</f>
        <v>0.82909326721774834</v>
      </c>
      <c r="G2153" s="2">
        <v>92.522068902702401</v>
      </c>
      <c r="H2153" s="2">
        <f t="shared" si="468"/>
        <v>204.07765826449682</v>
      </c>
      <c r="I2153" s="4">
        <f t="shared" si="469"/>
        <v>-0.77568467284733611</v>
      </c>
      <c r="J2153" t="str">
        <f>_xlfn.IFS(I2153&gt;Backtesting!$H$15,IF(OR(J2152=$J$3,J2152=$J$5),$J$5,$J$3),I2153&lt;-Backtesting!$H$15,IF(OR(J2152=$J$4,J2152=$J$5),$J$5,$J$4),TRUE,IF(OR(J2152=$J$7,J2152=$J$6),$J$7,$J$6))</f>
        <v>Do nothing</v>
      </c>
      <c r="K2153" t="str">
        <f t="shared" si="470"/>
        <v>Null</v>
      </c>
      <c r="L2153" t="str">
        <f t="shared" si="471"/>
        <v>Null</v>
      </c>
      <c r="M2153" s="7">
        <f t="shared" si="459"/>
        <v>0</v>
      </c>
      <c r="N2153" s="7">
        <f t="shared" si="460"/>
        <v>0</v>
      </c>
      <c r="O2153" s="10">
        <f t="shared" si="461"/>
        <v>0</v>
      </c>
      <c r="P2153" s="4">
        <f t="shared" si="472"/>
        <v>102.83731833333323</v>
      </c>
      <c r="Q2153" s="19">
        <f t="shared" si="462"/>
        <v>102.83731833333323</v>
      </c>
      <c r="R2153" s="2">
        <f t="shared" si="463"/>
        <v>0</v>
      </c>
      <c r="S2153" s="2">
        <f t="shared" si="464"/>
        <v>0</v>
      </c>
      <c r="T2153" s="19">
        <f t="shared" si="465"/>
        <v>102.83731833333323</v>
      </c>
      <c r="U2153" s="19">
        <f t="shared" si="473"/>
        <v>0</v>
      </c>
      <c r="V2153">
        <f t="shared" si="466"/>
        <v>2018</v>
      </c>
    </row>
    <row r="2154" spans="1:22" x14ac:dyDescent="0.25">
      <c r="A2154" s="5">
        <v>2152</v>
      </c>
      <c r="B2154" s="1">
        <v>43397</v>
      </c>
      <c r="C2154" s="2">
        <v>200.674286</v>
      </c>
      <c r="D2154" s="2">
        <v>130.241837</v>
      </c>
      <c r="E2154" s="9">
        <f t="shared" si="467"/>
        <v>8.1000743416439036E-2</v>
      </c>
      <c r="F2154" s="2">
        <f t="array" ref="F2154:G2154">LINEST(C2054:C2153,D2054:D2153)</f>
        <v>0.82745980056027002</v>
      </c>
      <c r="G2154" s="2">
        <v>92.823400787960338</v>
      </c>
      <c r="H2154" s="2">
        <f t="shared" si="468"/>
        <v>200.59328525658356</v>
      </c>
      <c r="I2154" s="4">
        <f t="shared" si="469"/>
        <v>-0.5772404283424718</v>
      </c>
      <c r="J2154" t="str">
        <f>_xlfn.IFS(I2154&gt;Backtesting!$H$15,IF(OR(J2153=$J$3,J2153=$J$5),$J$5,$J$3),I2154&lt;-Backtesting!$H$15,IF(OR(J2153=$J$4,J2153=$J$5),$J$5,$J$4),TRUE,IF(OR(J2153=$J$7,J2153=$J$6),$J$7,$J$6))</f>
        <v>Do nothing</v>
      </c>
      <c r="K2154" t="str">
        <f t="shared" si="470"/>
        <v>Null</v>
      </c>
      <c r="L2154" t="str">
        <f t="shared" si="471"/>
        <v>Null</v>
      </c>
      <c r="M2154" s="7">
        <f t="shared" si="459"/>
        <v>0</v>
      </c>
      <c r="N2154" s="7">
        <f t="shared" si="460"/>
        <v>0</v>
      </c>
      <c r="O2154" s="10">
        <f t="shared" si="461"/>
        <v>0</v>
      </c>
      <c r="P2154" s="4">
        <f t="shared" si="472"/>
        <v>102.83731833333323</v>
      </c>
      <c r="Q2154" s="19">
        <f t="shared" si="462"/>
        <v>102.83731833333323</v>
      </c>
      <c r="R2154" s="2">
        <f t="shared" si="463"/>
        <v>0</v>
      </c>
      <c r="S2154" s="2">
        <f t="shared" si="464"/>
        <v>0</v>
      </c>
      <c r="T2154" s="19">
        <f t="shared" si="465"/>
        <v>102.83731833333323</v>
      </c>
      <c r="U2154" s="19">
        <f t="shared" si="473"/>
        <v>0</v>
      </c>
      <c r="V2154">
        <f t="shared" si="466"/>
        <v>2018</v>
      </c>
    </row>
    <row r="2155" spans="1:22" x14ac:dyDescent="0.25">
      <c r="A2155" s="5">
        <v>2153</v>
      </c>
      <c r="B2155" s="1">
        <v>43398</v>
      </c>
      <c r="C2155" s="2">
        <v>204.58989</v>
      </c>
      <c r="D2155" s="2">
        <v>134.072495</v>
      </c>
      <c r="E2155" s="9">
        <f t="shared" si="467"/>
        <v>0.72431579860725037</v>
      </c>
      <c r="F2155" s="2">
        <f t="array" ref="F2155:G2155">LINEST(C2055:C2154,D2055:D2154)</f>
        <v>0.82427660142761094</v>
      </c>
      <c r="G2155" s="2">
        <v>93.352753677872386</v>
      </c>
      <c r="H2155" s="2">
        <f t="shared" si="468"/>
        <v>203.86557420139275</v>
      </c>
      <c r="I2155" s="4">
        <f t="shared" si="469"/>
        <v>-0.50358429082042289</v>
      </c>
      <c r="J2155" t="str">
        <f>_xlfn.IFS(I2155&gt;Backtesting!$H$15,IF(OR(J2154=$J$3,J2154=$J$5),$J$5,$J$3),I2155&lt;-Backtesting!$H$15,IF(OR(J2154=$J$4,J2154=$J$5),$J$5,$J$4),TRUE,IF(OR(J2154=$J$7,J2154=$J$6),$J$7,$J$6))</f>
        <v>Do nothing</v>
      </c>
      <c r="K2155" t="str">
        <f t="shared" si="470"/>
        <v>Null</v>
      </c>
      <c r="L2155" t="str">
        <f t="shared" si="471"/>
        <v>Null</v>
      </c>
      <c r="M2155" s="7">
        <f t="shared" si="459"/>
        <v>0</v>
      </c>
      <c r="N2155" s="7">
        <f t="shared" si="460"/>
        <v>0</v>
      </c>
      <c r="O2155" s="10">
        <f t="shared" si="461"/>
        <v>0</v>
      </c>
      <c r="P2155" s="4">
        <f t="shared" si="472"/>
        <v>102.83731833333323</v>
      </c>
      <c r="Q2155" s="19">
        <f t="shared" si="462"/>
        <v>102.83731833333323</v>
      </c>
      <c r="R2155" s="2">
        <f t="shared" si="463"/>
        <v>0</v>
      </c>
      <c r="S2155" s="2">
        <f t="shared" si="464"/>
        <v>0</v>
      </c>
      <c r="T2155" s="19">
        <f t="shared" si="465"/>
        <v>102.83731833333323</v>
      </c>
      <c r="U2155" s="19">
        <f t="shared" si="473"/>
        <v>0</v>
      </c>
      <c r="V2155">
        <f t="shared" si="466"/>
        <v>2018</v>
      </c>
    </row>
    <row r="2156" spans="1:22" x14ac:dyDescent="0.25">
      <c r="A2156" s="5">
        <v>2154</v>
      </c>
      <c r="B2156" s="1">
        <v>43399</v>
      </c>
      <c r="C2156" s="2">
        <v>201.65318300000001</v>
      </c>
      <c r="D2156" s="2">
        <v>131.67834500000001</v>
      </c>
      <c r="E2156" s="9">
        <f t="shared" si="467"/>
        <v>-0.34959530478639067</v>
      </c>
      <c r="F2156" s="2">
        <f t="array" ref="F2156:G2156">LINEST(C2056:C2155,D2056:D2155)</f>
        <v>0.81712175929722464</v>
      </c>
      <c r="G2156" s="2">
        <v>94.405537377039494</v>
      </c>
      <c r="H2156" s="2">
        <f t="shared" si="468"/>
        <v>202.0027783047864</v>
      </c>
      <c r="I2156" s="4">
        <f t="shared" si="469"/>
        <v>-0.67374723409152115</v>
      </c>
      <c r="J2156" t="str">
        <f>_xlfn.IFS(I2156&gt;Backtesting!$H$15,IF(OR(J2155=$J$3,J2155=$J$5),$J$5,$J$3),I2156&lt;-Backtesting!$H$15,IF(OR(J2155=$J$4,J2155=$J$5),$J$5,$J$4),TRUE,IF(OR(J2155=$J$7,J2155=$J$6),$J$7,$J$6))</f>
        <v>Do nothing</v>
      </c>
      <c r="K2156" t="str">
        <f t="shared" si="470"/>
        <v>Null</v>
      </c>
      <c r="L2156" t="str">
        <f t="shared" si="471"/>
        <v>Null</v>
      </c>
      <c r="M2156" s="7">
        <f t="shared" si="459"/>
        <v>0</v>
      </c>
      <c r="N2156" s="7">
        <f t="shared" si="460"/>
        <v>0</v>
      </c>
      <c r="O2156" s="10">
        <f t="shared" si="461"/>
        <v>0</v>
      </c>
      <c r="P2156" s="4">
        <f t="shared" si="472"/>
        <v>102.83731833333323</v>
      </c>
      <c r="Q2156" s="19">
        <f t="shared" si="462"/>
        <v>102.83731833333323</v>
      </c>
      <c r="R2156" s="2">
        <f t="shared" si="463"/>
        <v>0</v>
      </c>
      <c r="S2156" s="2">
        <f t="shared" si="464"/>
        <v>0</v>
      </c>
      <c r="T2156" s="19">
        <f t="shared" si="465"/>
        <v>102.83731833333323</v>
      </c>
      <c r="U2156" s="19">
        <f t="shared" si="473"/>
        <v>0</v>
      </c>
      <c r="V2156">
        <f t="shared" si="466"/>
        <v>2018</v>
      </c>
    </row>
    <row r="2157" spans="1:22" x14ac:dyDescent="0.25">
      <c r="A2157" s="5">
        <v>2155</v>
      </c>
      <c r="B2157" s="1">
        <v>43402</v>
      </c>
      <c r="C2157" s="2">
        <v>195.290344</v>
      </c>
      <c r="D2157" s="2">
        <v>129.28417999999999</v>
      </c>
      <c r="E2157" s="9">
        <f t="shared" si="467"/>
        <v>-4.8544105720781658</v>
      </c>
      <c r="F2157" s="2">
        <f t="array" ref="F2157:G2157">LINEST(C2057:C2156,D2057:D2156)</f>
        <v>0.81373170927194349</v>
      </c>
      <c r="G2157" s="2">
        <v>94.942117798856557</v>
      </c>
      <c r="H2157" s="2">
        <f t="shared" si="468"/>
        <v>200.14475457207817</v>
      </c>
      <c r="I2157" s="4">
        <f t="shared" si="469"/>
        <v>-1.3681142628808902</v>
      </c>
      <c r="J2157" t="str">
        <f>_xlfn.IFS(I2157&gt;Backtesting!$H$15,IF(OR(J2156=$J$3,J2156=$J$5),$J$5,$J$3),I2157&lt;-Backtesting!$H$15,IF(OR(J2156=$J$4,J2156=$J$5),$J$5,$J$4),TRUE,IF(OR(J2156=$J$7,J2156=$J$6),$J$7,$J$6))</f>
        <v>Do nothing</v>
      </c>
      <c r="K2157" t="str">
        <f t="shared" si="470"/>
        <v>Null</v>
      </c>
      <c r="L2157" t="str">
        <f t="shared" si="471"/>
        <v>Null</v>
      </c>
      <c r="M2157" s="7">
        <f t="shared" si="459"/>
        <v>0</v>
      </c>
      <c r="N2157" s="7">
        <f t="shared" si="460"/>
        <v>0</v>
      </c>
      <c r="O2157" s="10">
        <f t="shared" si="461"/>
        <v>0</v>
      </c>
      <c r="P2157" s="4">
        <f t="shared" si="472"/>
        <v>102.83731833333323</v>
      </c>
      <c r="Q2157" s="19">
        <f t="shared" si="462"/>
        <v>102.83731833333323</v>
      </c>
      <c r="R2157" s="2">
        <f t="shared" si="463"/>
        <v>0</v>
      </c>
      <c r="S2157" s="2">
        <f t="shared" si="464"/>
        <v>0</v>
      </c>
      <c r="T2157" s="19">
        <f t="shared" si="465"/>
        <v>102.83731833333323</v>
      </c>
      <c r="U2157" s="19">
        <f t="shared" si="473"/>
        <v>0</v>
      </c>
      <c r="V2157">
        <f t="shared" si="466"/>
        <v>2018</v>
      </c>
    </row>
    <row r="2158" spans="1:22" x14ac:dyDescent="0.25">
      <c r="A2158" s="5">
        <v>2156</v>
      </c>
      <c r="B2158" s="1">
        <v>43403</v>
      </c>
      <c r="C2158" s="2">
        <v>192.35365300000001</v>
      </c>
      <c r="D2158" s="2">
        <v>129.28417999999999</v>
      </c>
      <c r="E2158" s="9">
        <f t="shared" si="467"/>
        <v>-7.8160704791515627</v>
      </c>
      <c r="F2158" s="2">
        <f t="array" ref="F2158:G2158">LINEST(C2058:C2157,D2058:D2157)</f>
        <v>0.8115706920856598</v>
      </c>
      <c r="G2158" s="2">
        <v>95.246472040824557</v>
      </c>
      <c r="H2158" s="2">
        <f t="shared" si="468"/>
        <v>200.16972347915157</v>
      </c>
      <c r="I2158" s="4">
        <f t="shared" si="469"/>
        <v>-1.7992841093244507</v>
      </c>
      <c r="J2158" t="str">
        <f>_xlfn.IFS(I2158&gt;Backtesting!$H$15,IF(OR(J2157=$J$3,J2157=$J$5),$J$5,$J$3),I2158&lt;-Backtesting!$H$15,IF(OR(J2157=$J$4,J2157=$J$5),$J$5,$J$4),TRUE,IF(OR(J2157=$J$7,J2157=$J$6),$J$7,$J$6))</f>
        <v>Do nothing</v>
      </c>
      <c r="K2158" t="str">
        <f t="shared" si="470"/>
        <v>Null</v>
      </c>
      <c r="L2158" t="str">
        <f t="shared" si="471"/>
        <v>Null</v>
      </c>
      <c r="M2158" s="7">
        <f t="shared" si="459"/>
        <v>0</v>
      </c>
      <c r="N2158" s="7">
        <f t="shared" si="460"/>
        <v>0</v>
      </c>
      <c r="O2158" s="10">
        <f t="shared" si="461"/>
        <v>0</v>
      </c>
      <c r="P2158" s="4">
        <f t="shared" si="472"/>
        <v>102.83731833333323</v>
      </c>
      <c r="Q2158" s="19">
        <f t="shared" si="462"/>
        <v>102.83731833333323</v>
      </c>
      <c r="R2158" s="2">
        <f t="shared" si="463"/>
        <v>0</v>
      </c>
      <c r="S2158" s="2">
        <f t="shared" si="464"/>
        <v>0</v>
      </c>
      <c r="T2158" s="19">
        <f t="shared" si="465"/>
        <v>102.83731833333323</v>
      </c>
      <c r="U2158" s="19">
        <f t="shared" si="473"/>
        <v>0</v>
      </c>
      <c r="V2158">
        <f t="shared" si="466"/>
        <v>2018</v>
      </c>
    </row>
    <row r="2159" spans="1:22" x14ac:dyDescent="0.25">
      <c r="A2159" s="5">
        <v>2157</v>
      </c>
      <c r="B2159" s="1">
        <v>43404</v>
      </c>
      <c r="C2159" s="2">
        <v>195.290344</v>
      </c>
      <c r="D2159" s="2">
        <v>131.67834500000001</v>
      </c>
      <c r="E2159" s="9">
        <f t="shared" si="467"/>
        <v>-6.7774759143447341</v>
      </c>
      <c r="F2159" s="2">
        <f t="array" ref="F2159:G2159">LINEST(C2059:C2158,D2059:D2158)</f>
        <v>0.81421993437481766</v>
      </c>
      <c r="G2159" s="2">
        <v>94.852686489860147</v>
      </c>
      <c r="H2159" s="2">
        <f t="shared" si="468"/>
        <v>202.06781991434474</v>
      </c>
      <c r="I2159" s="4">
        <f t="shared" si="469"/>
        <v>-1.6200731281980625</v>
      </c>
      <c r="J2159" t="str">
        <f>_xlfn.IFS(I2159&gt;Backtesting!$H$15,IF(OR(J2158=$J$3,J2158=$J$5),$J$5,$J$3),I2159&lt;-Backtesting!$H$15,IF(OR(J2158=$J$4,J2158=$J$5),$J$5,$J$4),TRUE,IF(OR(J2158=$J$7,J2158=$J$6),$J$7,$J$6))</f>
        <v>Do nothing</v>
      </c>
      <c r="K2159" t="str">
        <f t="shared" si="470"/>
        <v>Null</v>
      </c>
      <c r="L2159" t="str">
        <f t="shared" si="471"/>
        <v>Null</v>
      </c>
      <c r="M2159" s="7">
        <f t="shared" si="459"/>
        <v>0</v>
      </c>
      <c r="N2159" s="7">
        <f t="shared" si="460"/>
        <v>0</v>
      </c>
      <c r="O2159" s="10">
        <f t="shared" si="461"/>
        <v>0</v>
      </c>
      <c r="P2159" s="4">
        <f t="shared" si="472"/>
        <v>102.83731833333323</v>
      </c>
      <c r="Q2159" s="19">
        <f t="shared" si="462"/>
        <v>102.83731833333323</v>
      </c>
      <c r="R2159" s="2">
        <f t="shared" si="463"/>
        <v>0</v>
      </c>
      <c r="S2159" s="2">
        <f t="shared" si="464"/>
        <v>0</v>
      </c>
      <c r="T2159" s="19">
        <f t="shared" si="465"/>
        <v>102.83731833333323</v>
      </c>
      <c r="U2159" s="19">
        <f t="shared" si="473"/>
        <v>0</v>
      </c>
      <c r="V2159">
        <f t="shared" si="466"/>
        <v>2018</v>
      </c>
    </row>
    <row r="2160" spans="1:22" x14ac:dyDescent="0.25">
      <c r="A2160" s="5">
        <v>2158</v>
      </c>
      <c r="B2160" s="1">
        <v>43405</v>
      </c>
      <c r="C2160" s="2">
        <v>198.71649199999999</v>
      </c>
      <c r="D2160" s="2">
        <v>132.15716599999999</v>
      </c>
      <c r="E2160" s="9">
        <f t="shared" si="467"/>
        <v>-3.7203760863015418</v>
      </c>
      <c r="F2160" s="2">
        <f t="array" ref="F2160:G2160">LINEST(C2060:C2159,D2060:D2159)</f>
        <v>0.81484840355633359</v>
      </c>
      <c r="G2160" s="2">
        <v>94.748812352672175</v>
      </c>
      <c r="H2160" s="2">
        <f t="shared" si="468"/>
        <v>202.43686808630153</v>
      </c>
      <c r="I2160" s="4">
        <f t="shared" si="469"/>
        <v>-1.1583453874187613</v>
      </c>
      <c r="J2160" t="str">
        <f>_xlfn.IFS(I2160&gt;Backtesting!$H$15,IF(OR(J2159=$J$3,J2159=$J$5),$J$5,$J$3),I2160&lt;-Backtesting!$H$15,IF(OR(J2159=$J$4,J2159=$J$5),$J$5,$J$4),TRUE,IF(OR(J2159=$J$7,J2159=$J$6),$J$7,$J$6))</f>
        <v>Do nothing</v>
      </c>
      <c r="K2160" t="str">
        <f t="shared" si="470"/>
        <v>Null</v>
      </c>
      <c r="L2160" t="str">
        <f t="shared" si="471"/>
        <v>Null</v>
      </c>
      <c r="M2160" s="7">
        <f t="shared" si="459"/>
        <v>0</v>
      </c>
      <c r="N2160" s="7">
        <f t="shared" si="460"/>
        <v>0</v>
      </c>
      <c r="O2160" s="10">
        <f t="shared" si="461"/>
        <v>0</v>
      </c>
      <c r="P2160" s="4">
        <f t="shared" si="472"/>
        <v>102.83731833333323</v>
      </c>
      <c r="Q2160" s="19">
        <f t="shared" si="462"/>
        <v>102.83731833333323</v>
      </c>
      <c r="R2160" s="2">
        <f t="shared" si="463"/>
        <v>0</v>
      </c>
      <c r="S2160" s="2">
        <f t="shared" si="464"/>
        <v>0</v>
      </c>
      <c r="T2160" s="19">
        <f t="shared" si="465"/>
        <v>102.83731833333323</v>
      </c>
      <c r="U2160" s="19">
        <f t="shared" si="473"/>
        <v>0</v>
      </c>
      <c r="V2160">
        <f t="shared" si="466"/>
        <v>2018</v>
      </c>
    </row>
    <row r="2161" spans="1:22" x14ac:dyDescent="0.25">
      <c r="A2161" s="5">
        <v>2159</v>
      </c>
      <c r="B2161" s="1">
        <v>43406</v>
      </c>
      <c r="C2161" s="2">
        <v>199.69538900000001</v>
      </c>
      <c r="D2161" s="2">
        <v>135.98782299999999</v>
      </c>
      <c r="E2161" s="9">
        <f t="shared" si="467"/>
        <v>-5.8977851774497765</v>
      </c>
      <c r="F2161" s="2">
        <f t="array" ref="F2161:G2161">LINEST(C2061:C2160,D2061:D2160)</f>
        <v>0.81464166921966918</v>
      </c>
      <c r="G2161" s="2">
        <v>94.811827055180885</v>
      </c>
      <c r="H2161" s="2">
        <f t="shared" si="468"/>
        <v>205.59317417744978</v>
      </c>
      <c r="I2161" s="4">
        <f t="shared" si="469"/>
        <v>-1.4921876548273125</v>
      </c>
      <c r="J2161" t="str">
        <f>_xlfn.IFS(I2161&gt;Backtesting!$H$15,IF(OR(J2160=$J$3,J2160=$J$5),$J$5,$J$3),I2161&lt;-Backtesting!$H$15,IF(OR(J2160=$J$4,J2160=$J$5),$J$5,$J$4),TRUE,IF(OR(J2160=$J$7,J2160=$J$6),$J$7,$J$6))</f>
        <v>Do nothing</v>
      </c>
      <c r="K2161" t="str">
        <f t="shared" si="470"/>
        <v>Null</v>
      </c>
      <c r="L2161" t="str">
        <f t="shared" si="471"/>
        <v>Null</v>
      </c>
      <c r="M2161" s="7">
        <f t="shared" si="459"/>
        <v>0</v>
      </c>
      <c r="N2161" s="7">
        <f t="shared" si="460"/>
        <v>0</v>
      </c>
      <c r="O2161" s="10">
        <f t="shared" si="461"/>
        <v>0</v>
      </c>
      <c r="P2161" s="4">
        <f t="shared" si="472"/>
        <v>102.83731833333323</v>
      </c>
      <c r="Q2161" s="19">
        <f t="shared" si="462"/>
        <v>102.83731833333323</v>
      </c>
      <c r="R2161" s="2">
        <f t="shared" si="463"/>
        <v>0</v>
      </c>
      <c r="S2161" s="2">
        <f t="shared" si="464"/>
        <v>0</v>
      </c>
      <c r="T2161" s="19">
        <f t="shared" si="465"/>
        <v>102.83731833333323</v>
      </c>
      <c r="U2161" s="19">
        <f t="shared" si="473"/>
        <v>0</v>
      </c>
      <c r="V2161">
        <f t="shared" si="466"/>
        <v>2018</v>
      </c>
    </row>
    <row r="2162" spans="1:22" x14ac:dyDescent="0.25">
      <c r="A2162" s="5">
        <v>2160</v>
      </c>
      <c r="B2162" s="1">
        <v>43409</v>
      </c>
      <c r="C2162" s="2">
        <v>196.75869800000001</v>
      </c>
      <c r="D2162" s="2">
        <v>135.03015099999999</v>
      </c>
      <c r="E2162" s="9">
        <f t="shared" si="467"/>
        <v>-8.0730097505451397</v>
      </c>
      <c r="F2162" s="2">
        <f t="array" ref="F2162:G2162">LINEST(C2062:C2161,D2062:D2161)</f>
        <v>0.80791485036797128</v>
      </c>
      <c r="G2162" s="2">
        <v>95.738843510215602</v>
      </c>
      <c r="H2162" s="2">
        <f t="shared" si="468"/>
        <v>204.83170775054515</v>
      </c>
      <c r="I2162" s="4">
        <f t="shared" si="469"/>
        <v>-1.8137322374961338</v>
      </c>
      <c r="J2162" t="str">
        <f>_xlfn.IFS(I2162&gt;Backtesting!$H$15,IF(OR(J2161=$J$3,J2161=$J$5),$J$5,$J$3),I2162&lt;-Backtesting!$H$15,IF(OR(J2161=$J$4,J2161=$J$5),$J$5,$J$4),TRUE,IF(OR(J2161=$J$7,J2161=$J$6),$J$7,$J$6))</f>
        <v>Do nothing</v>
      </c>
      <c r="K2162" t="str">
        <f t="shared" si="470"/>
        <v>Null</v>
      </c>
      <c r="L2162" t="str">
        <f t="shared" si="471"/>
        <v>Null</v>
      </c>
      <c r="M2162" s="7">
        <f t="shared" si="459"/>
        <v>0</v>
      </c>
      <c r="N2162" s="7">
        <f t="shared" si="460"/>
        <v>0</v>
      </c>
      <c r="O2162" s="10">
        <f t="shared" si="461"/>
        <v>0</v>
      </c>
      <c r="P2162" s="4">
        <f t="shared" si="472"/>
        <v>102.83731833333323</v>
      </c>
      <c r="Q2162" s="19">
        <f t="shared" si="462"/>
        <v>102.83731833333323</v>
      </c>
      <c r="R2162" s="2">
        <f t="shared" si="463"/>
        <v>0</v>
      </c>
      <c r="S2162" s="2">
        <f t="shared" si="464"/>
        <v>0</v>
      </c>
      <c r="T2162" s="19">
        <f t="shared" si="465"/>
        <v>102.83731833333323</v>
      </c>
      <c r="U2162" s="19">
        <f t="shared" si="473"/>
        <v>0</v>
      </c>
      <c r="V2162">
        <f t="shared" si="466"/>
        <v>2018</v>
      </c>
    </row>
    <row r="2163" spans="1:22" x14ac:dyDescent="0.25">
      <c r="A2163" s="5">
        <v>2161</v>
      </c>
      <c r="B2163" s="1">
        <v>43410</v>
      </c>
      <c r="C2163" s="2">
        <v>199.69538900000001</v>
      </c>
      <c r="D2163" s="2">
        <v>133.593658</v>
      </c>
      <c r="E2163" s="9">
        <f t="shared" si="467"/>
        <v>-3.9687457978163536</v>
      </c>
      <c r="F2163" s="2">
        <f t="array" ref="F2163:G2163">LINEST(C2063:C2162,D2063:D2162)</f>
        <v>0.80313368899849846</v>
      </c>
      <c r="G2163" s="2">
        <v>96.370567421472586</v>
      </c>
      <c r="H2163" s="2">
        <f t="shared" si="468"/>
        <v>203.66413479781636</v>
      </c>
      <c r="I2163" s="4">
        <f t="shared" si="469"/>
        <v>-1.1916638641606996</v>
      </c>
      <c r="J2163" t="str">
        <f>_xlfn.IFS(I2163&gt;Backtesting!$H$15,IF(OR(J2162=$J$3,J2162=$J$5),$J$5,$J$3),I2163&lt;-Backtesting!$H$15,IF(OR(J2162=$J$4,J2162=$J$5),$J$5,$J$4),TRUE,IF(OR(J2162=$J$7,J2162=$J$6),$J$7,$J$6))</f>
        <v>Do nothing</v>
      </c>
      <c r="K2163" t="str">
        <f t="shared" si="470"/>
        <v>Null</v>
      </c>
      <c r="L2163" t="str">
        <f t="shared" si="471"/>
        <v>Null</v>
      </c>
      <c r="M2163" s="7">
        <f t="shared" si="459"/>
        <v>0</v>
      </c>
      <c r="N2163" s="7">
        <f t="shared" si="460"/>
        <v>0</v>
      </c>
      <c r="O2163" s="10">
        <f t="shared" si="461"/>
        <v>0</v>
      </c>
      <c r="P2163" s="4">
        <f t="shared" si="472"/>
        <v>102.83731833333323</v>
      </c>
      <c r="Q2163" s="19">
        <f t="shared" si="462"/>
        <v>102.83731833333323</v>
      </c>
      <c r="R2163" s="2">
        <f t="shared" si="463"/>
        <v>0</v>
      </c>
      <c r="S2163" s="2">
        <f t="shared" si="464"/>
        <v>0</v>
      </c>
      <c r="T2163" s="19">
        <f t="shared" si="465"/>
        <v>102.83731833333323</v>
      </c>
      <c r="U2163" s="19">
        <f t="shared" si="473"/>
        <v>0</v>
      </c>
      <c r="V2163">
        <f t="shared" si="466"/>
        <v>2018</v>
      </c>
    </row>
    <row r="2164" spans="1:22" x14ac:dyDescent="0.25">
      <c r="A2164" s="5">
        <v>2162</v>
      </c>
      <c r="B2164" s="1">
        <v>43411</v>
      </c>
      <c r="C2164" s="2">
        <v>201.65318300000001</v>
      </c>
      <c r="D2164" s="2">
        <v>133.114822</v>
      </c>
      <c r="E2164" s="9">
        <f t="shared" si="467"/>
        <v>-1.6507583307999312</v>
      </c>
      <c r="F2164" s="2">
        <f t="array" ref="F2164:G2164">LINEST(C2064:C2163,D2064:D2163)</f>
        <v>0.80136938048705764</v>
      </c>
      <c r="G2164" s="2">
        <v>96.629798891014971</v>
      </c>
      <c r="H2164" s="2">
        <f t="shared" si="468"/>
        <v>203.30394133079994</v>
      </c>
      <c r="I2164" s="4">
        <f t="shared" si="469"/>
        <v>-0.85012268600199448</v>
      </c>
      <c r="J2164" t="str">
        <f>_xlfn.IFS(I2164&gt;Backtesting!$H$15,IF(OR(J2163=$J$3,J2163=$J$5),$J$5,$J$3),I2164&lt;-Backtesting!$H$15,IF(OR(J2163=$J$4,J2163=$J$5),$J$5,$J$4),TRUE,IF(OR(J2163=$J$7,J2163=$J$6),$J$7,$J$6))</f>
        <v>Do nothing</v>
      </c>
      <c r="K2164" t="str">
        <f t="shared" si="470"/>
        <v>Null</v>
      </c>
      <c r="L2164" t="str">
        <f t="shared" si="471"/>
        <v>Null</v>
      </c>
      <c r="M2164" s="7">
        <f t="shared" ref="M2164:M2227" si="474">_xlfn.IFS(L2163="Null",_xlfn.IFS(L2164="KBANK",C2164,L2164="SCB",D2164,TRUE,0),AND(L2163="KBANK",L2164="Null"),D2164,AND(L2163="SCB",L2164="Null"),C2164,TRUE,0)</f>
        <v>0</v>
      </c>
      <c r="N2164" s="7">
        <f t="shared" ref="N2164:N2227" si="475">_xlfn.IFS(K2163="Null",_xlfn.IFS(K2164="KBANK",-C2164,K2164="SCB",-D2164,TRUE,0),AND(K2163="KBANK",K2164="Null"),-D2164,AND(K2163="SCB",K2164="Null"),-C2164,TRUE,0)</f>
        <v>0</v>
      </c>
      <c r="O2164" s="10">
        <f t="shared" ref="O2164:O2227" si="476">SUM(M2164:N2164)</f>
        <v>0</v>
      </c>
      <c r="P2164" s="4">
        <f t="shared" si="472"/>
        <v>102.83731833333323</v>
      </c>
      <c r="Q2164" s="19">
        <f t="shared" si="462"/>
        <v>102.83731833333323</v>
      </c>
      <c r="R2164" s="2">
        <f t="shared" si="463"/>
        <v>0</v>
      </c>
      <c r="S2164" s="2">
        <f t="shared" si="464"/>
        <v>0</v>
      </c>
      <c r="T2164" s="19">
        <f t="shared" si="465"/>
        <v>102.83731833333323</v>
      </c>
      <c r="U2164" s="19">
        <f t="shared" si="473"/>
        <v>0</v>
      </c>
      <c r="V2164">
        <f t="shared" si="466"/>
        <v>2018</v>
      </c>
    </row>
    <row r="2165" spans="1:22" x14ac:dyDescent="0.25">
      <c r="A2165" s="5">
        <v>2163</v>
      </c>
      <c r="B2165" s="1">
        <v>43412</v>
      </c>
      <c r="C2165" s="2">
        <v>201.65318300000001</v>
      </c>
      <c r="D2165" s="2">
        <v>133.114822</v>
      </c>
      <c r="E2165" s="9">
        <f t="shared" si="467"/>
        <v>-1.6783054833261133</v>
      </c>
      <c r="F2165" s="2">
        <f t="array" ref="F2165:G2165">LINEST(C2065:C2164,D2065:D2164)</f>
        <v>0.79934719403749821</v>
      </c>
      <c r="G2165" s="2">
        <v>96.926529032825087</v>
      </c>
      <c r="H2165" s="2">
        <f t="shared" si="468"/>
        <v>203.33148848332613</v>
      </c>
      <c r="I2165" s="4">
        <f t="shared" si="469"/>
        <v>-0.84989528322258401</v>
      </c>
      <c r="J2165" t="str">
        <f>_xlfn.IFS(I2165&gt;Backtesting!$H$15,IF(OR(J2164=$J$3,J2164=$J$5),$J$5,$J$3),I2165&lt;-Backtesting!$H$15,IF(OR(J2164=$J$4,J2164=$J$5),$J$5,$J$4),TRUE,IF(OR(J2164=$J$7,J2164=$J$6),$J$7,$J$6))</f>
        <v>Do nothing</v>
      </c>
      <c r="K2165" t="str">
        <f t="shared" si="470"/>
        <v>Null</v>
      </c>
      <c r="L2165" t="str">
        <f t="shared" si="471"/>
        <v>Null</v>
      </c>
      <c r="M2165" s="7">
        <f t="shared" si="474"/>
        <v>0</v>
      </c>
      <c r="N2165" s="7">
        <f t="shared" si="475"/>
        <v>0</v>
      </c>
      <c r="O2165" s="10">
        <f t="shared" si="476"/>
        <v>0</v>
      </c>
      <c r="P2165" s="4">
        <f t="shared" si="472"/>
        <v>102.83731833333323</v>
      </c>
      <c r="Q2165" s="19">
        <f t="shared" si="462"/>
        <v>102.83731833333323</v>
      </c>
      <c r="R2165" s="2">
        <f t="shared" si="463"/>
        <v>0</v>
      </c>
      <c r="S2165" s="2">
        <f t="shared" si="464"/>
        <v>0</v>
      </c>
      <c r="T2165" s="19">
        <f t="shared" si="465"/>
        <v>102.83731833333323</v>
      </c>
      <c r="U2165" s="19">
        <f t="shared" si="473"/>
        <v>0</v>
      </c>
      <c r="V2165">
        <f t="shared" si="466"/>
        <v>2018</v>
      </c>
    </row>
    <row r="2166" spans="1:22" x14ac:dyDescent="0.25">
      <c r="A2166" s="5">
        <v>2164</v>
      </c>
      <c r="B2166" s="1">
        <v>43413</v>
      </c>
      <c r="C2166" s="2">
        <v>202.63209499999999</v>
      </c>
      <c r="D2166" s="2">
        <v>133.593658</v>
      </c>
      <c r="E2166" s="9">
        <f t="shared" si="467"/>
        <v>-1.1010122262053414</v>
      </c>
      <c r="F2166" s="2">
        <f t="array" ref="F2166:G2166">LINEST(C2066:C2165,D2066:D2165)</f>
        <v>0.79711469725448669</v>
      </c>
      <c r="G2166" s="2">
        <v>97.243638974415902</v>
      </c>
      <c r="H2166" s="2">
        <f t="shared" si="468"/>
        <v>203.73310722620533</v>
      </c>
      <c r="I2166" s="4">
        <f t="shared" si="469"/>
        <v>-0.75672407049048629</v>
      </c>
      <c r="J2166" t="str">
        <f>_xlfn.IFS(I2166&gt;Backtesting!$H$15,IF(OR(J2165=$J$3,J2165=$J$5),$J$5,$J$3),I2166&lt;-Backtesting!$H$15,IF(OR(J2165=$J$4,J2165=$J$5),$J$5,$J$4),TRUE,IF(OR(J2165=$J$7,J2165=$J$6),$J$7,$J$6))</f>
        <v>Do nothing</v>
      </c>
      <c r="K2166" t="str">
        <f t="shared" si="470"/>
        <v>Null</v>
      </c>
      <c r="L2166" t="str">
        <f t="shared" si="471"/>
        <v>Null</v>
      </c>
      <c r="M2166" s="7">
        <f t="shared" si="474"/>
        <v>0</v>
      </c>
      <c r="N2166" s="7">
        <f t="shared" si="475"/>
        <v>0</v>
      </c>
      <c r="O2166" s="10">
        <f t="shared" si="476"/>
        <v>0</v>
      </c>
      <c r="P2166" s="4">
        <f t="shared" si="472"/>
        <v>102.83731833333323</v>
      </c>
      <c r="Q2166" s="19">
        <f t="shared" ref="Q2166:Q2229" si="477">P2166+O2166</f>
        <v>102.83731833333323</v>
      </c>
      <c r="R2166" s="2">
        <f t="shared" ref="R2166:R2229" si="478">_xlfn.IFS(K2166="KBANK",C2166,K2166="SCB",D2166,K2166="Null",0)</f>
        <v>0</v>
      </c>
      <c r="S2166" s="2">
        <f t="shared" ref="S2166:S2229" si="479">_xlfn.IFS(L2166="KBANK",-C2166,L2166="SCB",-D2166,L2166="Null",0)</f>
        <v>0</v>
      </c>
      <c r="T2166" s="19">
        <f t="shared" ref="T2166:T2229" si="480">SUM(Q2166:S2166)</f>
        <v>102.83731833333323</v>
      </c>
      <c r="U2166" s="19">
        <f t="shared" si="473"/>
        <v>0</v>
      </c>
      <c r="V2166">
        <f t="shared" si="466"/>
        <v>2018</v>
      </c>
    </row>
    <row r="2167" spans="1:22" x14ac:dyDescent="0.25">
      <c r="A2167" s="5">
        <v>2165</v>
      </c>
      <c r="B2167" s="1">
        <v>43416</v>
      </c>
      <c r="C2167" s="2">
        <v>196.75869800000001</v>
      </c>
      <c r="D2167" s="2">
        <v>132.15716599999999</v>
      </c>
      <c r="E2167" s="9">
        <f t="shared" si="467"/>
        <v>-5.8814225311730581</v>
      </c>
      <c r="F2167" s="2">
        <f t="array" ref="F2167:G2167">LINEST(C2067:C2166,D2067:D2166)</f>
        <v>0.79552498749516243</v>
      </c>
      <c r="G2167" s="2">
        <v>97.505792701626973</v>
      </c>
      <c r="H2167" s="2">
        <f t="shared" si="468"/>
        <v>202.64012053117307</v>
      </c>
      <c r="I2167" s="4">
        <f t="shared" si="469"/>
        <v>-1.4660510081141267</v>
      </c>
      <c r="J2167" t="str">
        <f>_xlfn.IFS(I2167&gt;Backtesting!$H$15,IF(OR(J2166=$J$3,J2166=$J$5),$J$5,$J$3),I2167&lt;-Backtesting!$H$15,IF(OR(J2166=$J$4,J2166=$J$5),$J$5,$J$4),TRUE,IF(OR(J2166=$J$7,J2166=$J$6),$J$7,$J$6))</f>
        <v>Do nothing</v>
      </c>
      <c r="K2167" t="str">
        <f t="shared" si="470"/>
        <v>Null</v>
      </c>
      <c r="L2167" t="str">
        <f t="shared" si="471"/>
        <v>Null</v>
      </c>
      <c r="M2167" s="7">
        <f t="shared" si="474"/>
        <v>0</v>
      </c>
      <c r="N2167" s="7">
        <f t="shared" si="475"/>
        <v>0</v>
      </c>
      <c r="O2167" s="10">
        <f t="shared" si="476"/>
        <v>0</v>
      </c>
      <c r="P2167" s="4">
        <f t="shared" si="472"/>
        <v>102.83731833333323</v>
      </c>
      <c r="Q2167" s="19">
        <f t="shared" si="477"/>
        <v>102.83731833333323</v>
      </c>
      <c r="R2167" s="2">
        <f t="shared" si="478"/>
        <v>0</v>
      </c>
      <c r="S2167" s="2">
        <f t="shared" si="479"/>
        <v>0</v>
      </c>
      <c r="T2167" s="19">
        <f t="shared" si="480"/>
        <v>102.83731833333323</v>
      </c>
      <c r="U2167" s="19">
        <f t="shared" si="473"/>
        <v>0</v>
      </c>
      <c r="V2167">
        <f t="shared" si="466"/>
        <v>2018</v>
      </c>
    </row>
    <row r="2168" spans="1:22" x14ac:dyDescent="0.25">
      <c r="A2168" s="5">
        <v>2166</v>
      </c>
      <c r="B2168" s="1">
        <v>43417</v>
      </c>
      <c r="C2168" s="2">
        <v>197.737595</v>
      </c>
      <c r="D2168" s="2">
        <v>131.19950900000001</v>
      </c>
      <c r="E2168" s="9">
        <f t="shared" si="467"/>
        <v>-4.1176852462307352</v>
      </c>
      <c r="F2168" s="2">
        <f t="array" ref="F2168:G2168">LINEST(C2068:C2167,D2068:D2167)</f>
        <v>0.79312751899308287</v>
      </c>
      <c r="G2168" s="2">
        <v>97.797339179950072</v>
      </c>
      <c r="H2168" s="2">
        <f t="shared" si="468"/>
        <v>201.85528024623073</v>
      </c>
      <c r="I2168" s="4">
        <f t="shared" si="469"/>
        <v>-1.1777503583053983</v>
      </c>
      <c r="J2168" t="str">
        <f>_xlfn.IFS(I2168&gt;Backtesting!$H$15,IF(OR(J2167=$J$3,J2167=$J$5),$J$5,$J$3),I2168&lt;-Backtesting!$H$15,IF(OR(J2167=$J$4,J2167=$J$5),$J$5,$J$4),TRUE,IF(OR(J2167=$J$7,J2167=$J$6),$J$7,$J$6))</f>
        <v>Do nothing</v>
      </c>
      <c r="K2168" t="str">
        <f t="shared" si="470"/>
        <v>Null</v>
      </c>
      <c r="L2168" t="str">
        <f t="shared" si="471"/>
        <v>Null</v>
      </c>
      <c r="M2168" s="7">
        <f t="shared" si="474"/>
        <v>0</v>
      </c>
      <c r="N2168" s="7">
        <f t="shared" si="475"/>
        <v>0</v>
      </c>
      <c r="O2168" s="10">
        <f t="shared" si="476"/>
        <v>0</v>
      </c>
      <c r="P2168" s="4">
        <f t="shared" si="472"/>
        <v>102.83731833333323</v>
      </c>
      <c r="Q2168" s="19">
        <f t="shared" si="477"/>
        <v>102.83731833333323</v>
      </c>
      <c r="R2168" s="2">
        <f t="shared" si="478"/>
        <v>0</v>
      </c>
      <c r="S2168" s="2">
        <f t="shared" si="479"/>
        <v>0</v>
      </c>
      <c r="T2168" s="19">
        <f t="shared" si="480"/>
        <v>102.83731833333323</v>
      </c>
      <c r="U2168" s="19">
        <f t="shared" si="473"/>
        <v>0</v>
      </c>
      <c r="V2168">
        <f t="shared" si="466"/>
        <v>2018</v>
      </c>
    </row>
    <row r="2169" spans="1:22" x14ac:dyDescent="0.25">
      <c r="A2169" s="5">
        <v>2167</v>
      </c>
      <c r="B2169" s="1">
        <v>43418</v>
      </c>
      <c r="C2169" s="2">
        <v>195.77979999999999</v>
      </c>
      <c r="D2169" s="2">
        <v>131.67834500000001</v>
      </c>
      <c r="E2169" s="9">
        <f t="shared" si="467"/>
        <v>-6.475511868591127</v>
      </c>
      <c r="F2169" s="2">
        <f t="array" ref="F2169:G2169">LINEST(C2069:C2168,D2069:D2168)</f>
        <v>0.78765911266453592</v>
      </c>
      <c r="G2169" s="2">
        <v>98.537663488756479</v>
      </c>
      <c r="H2169" s="2">
        <f t="shared" si="468"/>
        <v>202.25531186859112</v>
      </c>
      <c r="I2169" s="4">
        <f t="shared" si="469"/>
        <v>-1.4974912255450663</v>
      </c>
      <c r="J2169" t="str">
        <f>_xlfn.IFS(I2169&gt;Backtesting!$H$15,IF(OR(J2168=$J$3,J2168=$J$5),$J$5,$J$3),I2169&lt;-Backtesting!$H$15,IF(OR(J2168=$J$4,J2168=$J$5),$J$5,$J$4),TRUE,IF(OR(J2168=$J$7,J2168=$J$6),$J$7,$J$6))</f>
        <v>Do nothing</v>
      </c>
      <c r="K2169" t="str">
        <f t="shared" si="470"/>
        <v>Null</v>
      </c>
      <c r="L2169" t="str">
        <f t="shared" si="471"/>
        <v>Null</v>
      </c>
      <c r="M2169" s="7">
        <f t="shared" si="474"/>
        <v>0</v>
      </c>
      <c r="N2169" s="7">
        <f t="shared" si="475"/>
        <v>0</v>
      </c>
      <c r="O2169" s="10">
        <f t="shared" si="476"/>
        <v>0</v>
      </c>
      <c r="P2169" s="4">
        <f t="shared" si="472"/>
        <v>102.83731833333323</v>
      </c>
      <c r="Q2169" s="19">
        <f t="shared" si="477"/>
        <v>102.83731833333323</v>
      </c>
      <c r="R2169" s="2">
        <f t="shared" si="478"/>
        <v>0</v>
      </c>
      <c r="S2169" s="2">
        <f t="shared" si="479"/>
        <v>0</v>
      </c>
      <c r="T2169" s="19">
        <f t="shared" si="480"/>
        <v>102.83731833333323</v>
      </c>
      <c r="U2169" s="19">
        <f t="shared" si="473"/>
        <v>0</v>
      </c>
      <c r="V2169">
        <f t="shared" si="466"/>
        <v>2018</v>
      </c>
    </row>
    <row r="2170" spans="1:22" x14ac:dyDescent="0.25">
      <c r="A2170" s="5">
        <v>2168</v>
      </c>
      <c r="B2170" s="1">
        <v>43419</v>
      </c>
      <c r="C2170" s="2">
        <v>194.80090300000001</v>
      </c>
      <c r="D2170" s="2">
        <v>131.67834500000001</v>
      </c>
      <c r="E2170" s="9">
        <f t="shared" si="467"/>
        <v>-7.4159709402773615</v>
      </c>
      <c r="F2170" s="2">
        <f t="array" ref="F2170:G2170">LINEST(C2070:C2169,D2070:D2169)</f>
        <v>0.78553997438073542</v>
      </c>
      <c r="G2170" s="2">
        <v>98.77827018247973</v>
      </c>
      <c r="H2170" s="2">
        <f t="shared" si="468"/>
        <v>202.21687394027737</v>
      </c>
      <c r="I2170" s="4">
        <f t="shared" si="469"/>
        <v>-1.5980797160238618</v>
      </c>
      <c r="J2170" t="str">
        <f>_xlfn.IFS(I2170&gt;Backtesting!$H$15,IF(OR(J2169=$J$3,J2169=$J$5),$J$5,$J$3),I2170&lt;-Backtesting!$H$15,IF(OR(J2169=$J$4,J2169=$J$5),$J$5,$J$4),TRUE,IF(OR(J2169=$J$7,J2169=$J$6),$J$7,$J$6))</f>
        <v>Do nothing</v>
      </c>
      <c r="K2170" t="str">
        <f t="shared" si="470"/>
        <v>Null</v>
      </c>
      <c r="L2170" t="str">
        <f t="shared" si="471"/>
        <v>Null</v>
      </c>
      <c r="M2170" s="7">
        <f t="shared" si="474"/>
        <v>0</v>
      </c>
      <c r="N2170" s="7">
        <f t="shared" si="475"/>
        <v>0</v>
      </c>
      <c r="O2170" s="10">
        <f t="shared" si="476"/>
        <v>0</v>
      </c>
      <c r="P2170" s="4">
        <f t="shared" si="472"/>
        <v>102.83731833333323</v>
      </c>
      <c r="Q2170" s="19">
        <f t="shared" si="477"/>
        <v>102.83731833333323</v>
      </c>
      <c r="R2170" s="2">
        <f t="shared" si="478"/>
        <v>0</v>
      </c>
      <c r="S2170" s="2">
        <f t="shared" si="479"/>
        <v>0</v>
      </c>
      <c r="T2170" s="19">
        <f t="shared" si="480"/>
        <v>102.83731833333323</v>
      </c>
      <c r="U2170" s="19">
        <f t="shared" si="473"/>
        <v>0</v>
      </c>
      <c r="V2170">
        <f t="shared" si="466"/>
        <v>2018</v>
      </c>
    </row>
    <row r="2171" spans="1:22" x14ac:dyDescent="0.25">
      <c r="A2171" s="5">
        <v>2169</v>
      </c>
      <c r="B2171" s="1">
        <v>43420</v>
      </c>
      <c r="C2171" s="2">
        <v>194.31144699999999</v>
      </c>
      <c r="D2171" s="2">
        <v>132.15716599999999</v>
      </c>
      <c r="E2171" s="9">
        <f t="shared" si="467"/>
        <v>-8.2663051922060902</v>
      </c>
      <c r="F2171" s="2">
        <f t="array" ref="F2171:G2171">LINEST(C2071:C2170,D2071:D2170)</f>
        <v>0.77900049333385513</v>
      </c>
      <c r="G2171" s="2">
        <v>99.627254680601894</v>
      </c>
      <c r="H2171" s="2">
        <f t="shared" si="468"/>
        <v>202.57775219220608</v>
      </c>
      <c r="I2171" s="4">
        <f t="shared" si="469"/>
        <v>-1.6801165077914542</v>
      </c>
      <c r="J2171" t="str">
        <f>_xlfn.IFS(I2171&gt;Backtesting!$H$15,IF(OR(J2170=$J$3,J2170=$J$5),$J$5,$J$3),I2171&lt;-Backtesting!$H$15,IF(OR(J2170=$J$4,J2170=$J$5),$J$5,$J$4),TRUE,IF(OR(J2170=$J$7,J2170=$J$6),$J$7,$J$6))</f>
        <v>Do nothing</v>
      </c>
      <c r="K2171" t="str">
        <f t="shared" si="470"/>
        <v>Null</v>
      </c>
      <c r="L2171" t="str">
        <f t="shared" si="471"/>
        <v>Null</v>
      </c>
      <c r="M2171" s="7">
        <f t="shared" si="474"/>
        <v>0</v>
      </c>
      <c r="N2171" s="7">
        <f t="shared" si="475"/>
        <v>0</v>
      </c>
      <c r="O2171" s="10">
        <f t="shared" si="476"/>
        <v>0</v>
      </c>
      <c r="P2171" s="4">
        <f t="shared" si="472"/>
        <v>102.83731833333323</v>
      </c>
      <c r="Q2171" s="19">
        <f t="shared" si="477"/>
        <v>102.83731833333323</v>
      </c>
      <c r="R2171" s="2">
        <f t="shared" si="478"/>
        <v>0</v>
      </c>
      <c r="S2171" s="2">
        <f t="shared" si="479"/>
        <v>0</v>
      </c>
      <c r="T2171" s="19">
        <f t="shared" si="480"/>
        <v>102.83731833333323</v>
      </c>
      <c r="U2171" s="19">
        <f t="shared" si="473"/>
        <v>0</v>
      </c>
      <c r="V2171">
        <f t="shared" si="466"/>
        <v>2018</v>
      </c>
    </row>
    <row r="2172" spans="1:22" x14ac:dyDescent="0.25">
      <c r="A2172" s="5">
        <v>2170</v>
      </c>
      <c r="B2172" s="1">
        <v>43423</v>
      </c>
      <c r="C2172" s="2">
        <v>192.35365300000001</v>
      </c>
      <c r="D2172" s="2">
        <v>130.72067300000001</v>
      </c>
      <c r="E2172" s="9">
        <f t="shared" si="467"/>
        <v>-9.0970538178881384</v>
      </c>
      <c r="F2172" s="2">
        <f t="array" ref="F2172:G2172">LINEST(C2072:C2171,D2072:D2171)</f>
        <v>0.77083280465744797</v>
      </c>
      <c r="G2172" s="2">
        <v>100.68692382258902</v>
      </c>
      <c r="H2172" s="2">
        <f t="shared" si="468"/>
        <v>201.45070681788815</v>
      </c>
      <c r="I2172" s="4">
        <f t="shared" si="469"/>
        <v>-1.7543901215035784</v>
      </c>
      <c r="J2172" t="str">
        <f>_xlfn.IFS(I2172&gt;Backtesting!$H$15,IF(OR(J2171=$J$3,J2171=$J$5),$J$5,$J$3),I2172&lt;-Backtesting!$H$15,IF(OR(J2171=$J$4,J2171=$J$5),$J$5,$J$4),TRUE,IF(OR(J2171=$J$7,J2171=$J$6),$J$7,$J$6))</f>
        <v>Do nothing</v>
      </c>
      <c r="K2172" t="str">
        <f t="shared" si="470"/>
        <v>Null</v>
      </c>
      <c r="L2172" t="str">
        <f t="shared" si="471"/>
        <v>Null</v>
      </c>
      <c r="M2172" s="7">
        <f t="shared" si="474"/>
        <v>0</v>
      </c>
      <c r="N2172" s="7">
        <f t="shared" si="475"/>
        <v>0</v>
      </c>
      <c r="O2172" s="10">
        <f t="shared" si="476"/>
        <v>0</v>
      </c>
      <c r="P2172" s="4">
        <f t="shared" si="472"/>
        <v>102.83731833333323</v>
      </c>
      <c r="Q2172" s="19">
        <f t="shared" si="477"/>
        <v>102.83731833333323</v>
      </c>
      <c r="R2172" s="2">
        <f t="shared" si="478"/>
        <v>0</v>
      </c>
      <c r="S2172" s="2">
        <f t="shared" si="479"/>
        <v>0</v>
      </c>
      <c r="T2172" s="19">
        <f t="shared" si="480"/>
        <v>102.83731833333323</v>
      </c>
      <c r="U2172" s="19">
        <f t="shared" si="473"/>
        <v>0</v>
      </c>
      <c r="V2172">
        <f t="shared" si="466"/>
        <v>2018</v>
      </c>
    </row>
    <row r="2173" spans="1:22" x14ac:dyDescent="0.25">
      <c r="A2173" s="5">
        <v>2171</v>
      </c>
      <c r="B2173" s="1">
        <v>43424</v>
      </c>
      <c r="C2173" s="2">
        <v>187.94860800000001</v>
      </c>
      <c r="D2173" s="2">
        <v>127.36887400000001</v>
      </c>
      <c r="E2173" s="9">
        <f t="shared" si="467"/>
        <v>-10.934321591109438</v>
      </c>
      <c r="F2173" s="2">
        <f t="array" ref="F2173:G2173">LINEST(C2073:C2172,D2073:D2172)</f>
        <v>0.76138040965660447</v>
      </c>
      <c r="G2173" s="2">
        <v>101.906764127489</v>
      </c>
      <c r="H2173" s="2">
        <f t="shared" si="468"/>
        <v>198.88292959110944</v>
      </c>
      <c r="I2173" s="4">
        <f t="shared" si="469"/>
        <v>-1.976061281739897</v>
      </c>
      <c r="J2173" t="str">
        <f>_xlfn.IFS(I2173&gt;Backtesting!$H$15,IF(OR(J2172=$J$3,J2172=$J$5),$J$5,$J$3),I2173&lt;-Backtesting!$H$15,IF(OR(J2172=$J$4,J2172=$J$5),$J$5,$J$4),TRUE,IF(OR(J2172=$J$7,J2172=$J$6),$J$7,$J$6))</f>
        <v>Do nothing</v>
      </c>
      <c r="K2173" t="str">
        <f t="shared" si="470"/>
        <v>Null</v>
      </c>
      <c r="L2173" t="str">
        <f t="shared" si="471"/>
        <v>Null</v>
      </c>
      <c r="M2173" s="7">
        <f t="shared" si="474"/>
        <v>0</v>
      </c>
      <c r="N2173" s="7">
        <f t="shared" si="475"/>
        <v>0</v>
      </c>
      <c r="O2173" s="10">
        <f t="shared" si="476"/>
        <v>0</v>
      </c>
      <c r="P2173" s="4">
        <f t="shared" si="472"/>
        <v>102.83731833333323</v>
      </c>
      <c r="Q2173" s="19">
        <f t="shared" si="477"/>
        <v>102.83731833333323</v>
      </c>
      <c r="R2173" s="2">
        <f t="shared" si="478"/>
        <v>0</v>
      </c>
      <c r="S2173" s="2">
        <f t="shared" si="479"/>
        <v>0</v>
      </c>
      <c r="T2173" s="19">
        <f t="shared" si="480"/>
        <v>102.83731833333323</v>
      </c>
      <c r="U2173" s="19">
        <f t="shared" si="473"/>
        <v>0</v>
      </c>
      <c r="V2173">
        <f t="shared" si="466"/>
        <v>2018</v>
      </c>
    </row>
    <row r="2174" spans="1:22" x14ac:dyDescent="0.25">
      <c r="A2174" s="5">
        <v>2172</v>
      </c>
      <c r="B2174" s="1">
        <v>43425</v>
      </c>
      <c r="C2174" s="2">
        <v>189.41696200000001</v>
      </c>
      <c r="D2174" s="2">
        <v>128.80535900000001</v>
      </c>
      <c r="E2174" s="9">
        <f t="shared" si="467"/>
        <v>-10.477998670621957</v>
      </c>
      <c r="F2174" s="2">
        <f t="array" ref="F2174:G2174">LINEST(C2074:C2173,D2074:D2173)</f>
        <v>0.76274059527932059</v>
      </c>
      <c r="G2174" s="2">
        <v>101.64988447179536</v>
      </c>
      <c r="H2174" s="2">
        <f t="shared" si="468"/>
        <v>199.89496067062197</v>
      </c>
      <c r="I2174" s="4">
        <f t="shared" si="469"/>
        <v>-1.8713022165188662</v>
      </c>
      <c r="J2174" t="str">
        <f>_xlfn.IFS(I2174&gt;Backtesting!$H$15,IF(OR(J2173=$J$3,J2173=$J$5),$J$5,$J$3),I2174&lt;-Backtesting!$H$15,IF(OR(J2173=$J$4,J2173=$J$5),$J$5,$J$4),TRUE,IF(OR(J2173=$J$7,J2173=$J$6),$J$7,$J$6))</f>
        <v>Do nothing</v>
      </c>
      <c r="K2174" t="str">
        <f t="shared" si="470"/>
        <v>Null</v>
      </c>
      <c r="L2174" t="str">
        <f t="shared" si="471"/>
        <v>Null</v>
      </c>
      <c r="M2174" s="7">
        <f t="shared" si="474"/>
        <v>0</v>
      </c>
      <c r="N2174" s="7">
        <f t="shared" si="475"/>
        <v>0</v>
      </c>
      <c r="O2174" s="10">
        <f t="shared" si="476"/>
        <v>0</v>
      </c>
      <c r="P2174" s="4">
        <f t="shared" si="472"/>
        <v>102.83731833333323</v>
      </c>
      <c r="Q2174" s="19">
        <f t="shared" si="477"/>
        <v>102.83731833333323</v>
      </c>
      <c r="R2174" s="2">
        <f t="shared" si="478"/>
        <v>0</v>
      </c>
      <c r="S2174" s="2">
        <f t="shared" si="479"/>
        <v>0</v>
      </c>
      <c r="T2174" s="19">
        <f t="shared" si="480"/>
        <v>102.83731833333323</v>
      </c>
      <c r="U2174" s="19">
        <f t="shared" si="473"/>
        <v>0</v>
      </c>
      <c r="V2174">
        <f t="shared" si="466"/>
        <v>2018</v>
      </c>
    </row>
    <row r="2175" spans="1:22" x14ac:dyDescent="0.25">
      <c r="A2175" s="5">
        <v>2173</v>
      </c>
      <c r="B2175" s="1">
        <v>43426</v>
      </c>
      <c r="C2175" s="2">
        <v>186.48024000000001</v>
      </c>
      <c r="D2175" s="2">
        <v>127.36887400000001</v>
      </c>
      <c r="E2175" s="9">
        <f t="shared" si="467"/>
        <v>-12.273776085494234</v>
      </c>
      <c r="F2175" s="2">
        <f t="array" ref="F2175:G2175">LINEST(C2075:C2174,D2075:D2174)</f>
        <v>0.7592737161044264</v>
      </c>
      <c r="G2175" s="2">
        <v>102.04617780747779</v>
      </c>
      <c r="H2175" s="2">
        <f t="shared" si="468"/>
        <v>198.75401608549424</v>
      </c>
      <c r="I2175" s="4">
        <f t="shared" si="469"/>
        <v>-2.0911822608203288</v>
      </c>
      <c r="J2175" t="str">
        <f>_xlfn.IFS(I2175&gt;Backtesting!$H$15,IF(OR(J2174=$J$3,J2174=$J$5),$J$5,$J$3),I2175&lt;-Backtesting!$H$15,IF(OR(J2174=$J$4,J2174=$J$5),$J$5,$J$4),TRUE,IF(OR(J2174=$J$7,J2174=$J$6),$J$7,$J$6))</f>
        <v>Long KBANK Short SCB</v>
      </c>
      <c r="K2175" t="str">
        <f t="shared" si="470"/>
        <v>KBANK</v>
      </c>
      <c r="L2175" t="str">
        <f t="shared" si="471"/>
        <v>SCB</v>
      </c>
      <c r="M2175" s="7">
        <f t="shared" si="474"/>
        <v>127.36887400000001</v>
      </c>
      <c r="N2175" s="7">
        <f t="shared" si="475"/>
        <v>-186.48024000000001</v>
      </c>
      <c r="O2175" s="10">
        <f t="shared" si="476"/>
        <v>-59.111366000000004</v>
      </c>
      <c r="P2175" s="4">
        <f t="shared" si="472"/>
        <v>102.83731833333323</v>
      </c>
      <c r="Q2175" s="19">
        <f t="shared" si="477"/>
        <v>43.725952333333225</v>
      </c>
      <c r="R2175" s="2">
        <f t="shared" si="478"/>
        <v>186.48024000000001</v>
      </c>
      <c r="S2175" s="2">
        <f t="shared" si="479"/>
        <v>-127.36887400000001</v>
      </c>
      <c r="T2175" s="19">
        <f t="shared" si="480"/>
        <v>102.83731833333323</v>
      </c>
      <c r="U2175" s="19">
        <f t="shared" si="473"/>
        <v>0</v>
      </c>
      <c r="V2175">
        <f t="shared" si="466"/>
        <v>2018</v>
      </c>
    </row>
    <row r="2176" spans="1:22" x14ac:dyDescent="0.25">
      <c r="A2176" s="5">
        <v>2174</v>
      </c>
      <c r="B2176" s="1">
        <v>43427</v>
      </c>
      <c r="C2176" s="2">
        <v>188.43804900000001</v>
      </c>
      <c r="D2176" s="2">
        <v>129.28417999999999</v>
      </c>
      <c r="E2176" s="9">
        <f t="shared" si="467"/>
        <v>-11.643360509575558</v>
      </c>
      <c r="F2176" s="2">
        <f t="array" ref="F2176:G2176">LINEST(C2076:C2175,D2076:D2175)</f>
        <v>0.76464161376484052</v>
      </c>
      <c r="G2176" s="2">
        <v>101.22534548011147</v>
      </c>
      <c r="H2176" s="2">
        <f t="shared" si="468"/>
        <v>200.08140950957556</v>
      </c>
      <c r="I2176" s="4">
        <f t="shared" si="469"/>
        <v>-2.0137736999849714</v>
      </c>
      <c r="J2176" t="str">
        <f>_xlfn.IFS(I2176&gt;Backtesting!$H$15,IF(OR(J2175=$J$3,J2175=$J$5),$J$5,$J$3),I2176&lt;-Backtesting!$H$15,IF(OR(J2175=$J$4,J2175=$J$5),$J$5,$J$4),TRUE,IF(OR(J2175=$J$7,J2175=$J$6),$J$7,$J$6))</f>
        <v>Hold position</v>
      </c>
      <c r="K2176" t="str">
        <f t="shared" si="470"/>
        <v>KBANK</v>
      </c>
      <c r="L2176" t="str">
        <f t="shared" si="471"/>
        <v>SCB</v>
      </c>
      <c r="M2176" s="7">
        <f t="shared" si="474"/>
        <v>0</v>
      </c>
      <c r="N2176" s="7">
        <f t="shared" si="475"/>
        <v>0</v>
      </c>
      <c r="O2176" s="10">
        <f t="shared" si="476"/>
        <v>0</v>
      </c>
      <c r="P2176" s="4">
        <f t="shared" si="472"/>
        <v>43.725952333333225</v>
      </c>
      <c r="Q2176" s="19">
        <f t="shared" si="477"/>
        <v>43.725952333333225</v>
      </c>
      <c r="R2176" s="2">
        <f t="shared" si="478"/>
        <v>188.43804900000001</v>
      </c>
      <c r="S2176" s="2">
        <f t="shared" si="479"/>
        <v>-129.28417999999999</v>
      </c>
      <c r="T2176" s="19">
        <f t="shared" si="480"/>
        <v>102.87982133333324</v>
      </c>
      <c r="U2176" s="19">
        <f t="shared" si="473"/>
        <v>4.1321788426232857E-4</v>
      </c>
      <c r="V2176">
        <f t="shared" si="466"/>
        <v>2018</v>
      </c>
    </row>
    <row r="2177" spans="1:22" x14ac:dyDescent="0.25">
      <c r="A2177" s="5">
        <v>2175</v>
      </c>
      <c r="B2177" s="1">
        <v>43430</v>
      </c>
      <c r="C2177" s="2">
        <v>189.41696200000001</v>
      </c>
      <c r="D2177" s="2">
        <v>132.15716599999999</v>
      </c>
      <c r="E2177" s="9">
        <f t="shared" si="467"/>
        <v>-12.706570038447751</v>
      </c>
      <c r="F2177" s="2">
        <f t="array" ref="F2177:G2177">LINEST(C2077:C2176,D2077:D2176)</f>
        <v>0.77996801343355437</v>
      </c>
      <c r="G2177" s="2">
        <v>99.045169812419317</v>
      </c>
      <c r="H2177" s="2">
        <f t="shared" si="468"/>
        <v>202.12353203844776</v>
      </c>
      <c r="I2177" s="4">
        <f t="shared" si="469"/>
        <v>-2.2012261594721338</v>
      </c>
      <c r="J2177" t="str">
        <f>_xlfn.IFS(I2177&gt;Backtesting!$H$15,IF(OR(J2176=$J$3,J2176=$J$5),$J$5,$J$3),I2177&lt;-Backtesting!$H$15,IF(OR(J2176=$J$4,J2176=$J$5),$J$5,$J$4),TRUE,IF(OR(J2176=$J$7,J2176=$J$6),$J$7,$J$6))</f>
        <v>Hold position</v>
      </c>
      <c r="K2177" t="str">
        <f t="shared" si="470"/>
        <v>KBANK</v>
      </c>
      <c r="L2177" t="str">
        <f t="shared" si="471"/>
        <v>SCB</v>
      </c>
      <c r="M2177" s="7">
        <f t="shared" si="474"/>
        <v>0</v>
      </c>
      <c r="N2177" s="7">
        <f t="shared" si="475"/>
        <v>0</v>
      </c>
      <c r="O2177" s="10">
        <f t="shared" si="476"/>
        <v>0</v>
      </c>
      <c r="P2177" s="4">
        <f t="shared" si="472"/>
        <v>43.725952333333225</v>
      </c>
      <c r="Q2177" s="19">
        <f t="shared" si="477"/>
        <v>43.725952333333225</v>
      </c>
      <c r="R2177" s="2">
        <f t="shared" si="478"/>
        <v>189.41696200000001</v>
      </c>
      <c r="S2177" s="2">
        <f t="shared" si="479"/>
        <v>-132.15716599999999</v>
      </c>
      <c r="T2177" s="19">
        <f t="shared" si="480"/>
        <v>100.98574833333325</v>
      </c>
      <c r="U2177" s="19">
        <f t="shared" si="473"/>
        <v>-1.8582122562321474E-2</v>
      </c>
      <c r="V2177">
        <f t="shared" si="466"/>
        <v>2018</v>
      </c>
    </row>
    <row r="2178" spans="1:22" x14ac:dyDescent="0.25">
      <c r="A2178" s="5">
        <v>2176</v>
      </c>
      <c r="B2178" s="1">
        <v>43431</v>
      </c>
      <c r="C2178" s="2">
        <v>190.8853</v>
      </c>
      <c r="D2178" s="2">
        <v>131.67834500000001</v>
      </c>
      <c r="E2178" s="9">
        <f t="shared" si="467"/>
        <v>-10.728381635635515</v>
      </c>
      <c r="F2178" s="2">
        <f t="array" ref="F2178:G2178">LINEST(C2078:C2177,D2078:D2177)</f>
        <v>0.7836396470834196</v>
      </c>
      <c r="G2178" s="2">
        <v>98.425309831306734</v>
      </c>
      <c r="H2178" s="2">
        <f t="shared" si="468"/>
        <v>201.61368163563552</v>
      </c>
      <c r="I2178" s="4">
        <f t="shared" si="469"/>
        <v>-1.8733159259808798</v>
      </c>
      <c r="J2178" t="str">
        <f>_xlfn.IFS(I2178&gt;Backtesting!$H$15,IF(OR(J2177=$J$3,J2177=$J$5),$J$5,$J$3),I2178&lt;-Backtesting!$H$15,IF(OR(J2177=$J$4,J2177=$J$5),$J$5,$J$4),TRUE,IF(OR(J2177=$J$7,J2177=$J$6),$J$7,$J$6))</f>
        <v>Close position</v>
      </c>
      <c r="K2178" t="str">
        <f t="shared" si="470"/>
        <v>Null</v>
      </c>
      <c r="L2178" t="str">
        <f t="shared" si="471"/>
        <v>Null</v>
      </c>
      <c r="M2178" s="7">
        <f t="shared" si="474"/>
        <v>190.8853</v>
      </c>
      <c r="N2178" s="7">
        <f t="shared" si="475"/>
        <v>-131.67834500000001</v>
      </c>
      <c r="O2178" s="10">
        <f t="shared" si="476"/>
        <v>59.206954999999994</v>
      </c>
      <c r="P2178" s="4">
        <f t="shared" si="472"/>
        <v>43.725952333333225</v>
      </c>
      <c r="Q2178" s="19">
        <f t="shared" si="477"/>
        <v>102.93290733333322</v>
      </c>
      <c r="R2178" s="2">
        <f t="shared" si="478"/>
        <v>0</v>
      </c>
      <c r="S2178" s="2">
        <f t="shared" si="479"/>
        <v>0</v>
      </c>
      <c r="T2178" s="19">
        <f t="shared" si="480"/>
        <v>102.93290733333322</v>
      </c>
      <c r="U2178" s="19">
        <f t="shared" si="473"/>
        <v>1.9097989598545664E-2</v>
      </c>
      <c r="V2178">
        <f t="shared" si="466"/>
        <v>2018</v>
      </c>
    </row>
    <row r="2179" spans="1:22" x14ac:dyDescent="0.25">
      <c r="A2179" s="5">
        <v>2177</v>
      </c>
      <c r="B2179" s="1">
        <v>43432</v>
      </c>
      <c r="C2179" s="2">
        <v>187.459137</v>
      </c>
      <c r="D2179" s="2">
        <v>131.67834500000001</v>
      </c>
      <c r="E2179" s="9">
        <f t="shared" si="467"/>
        <v>-14.026824950315245</v>
      </c>
      <c r="F2179" s="2">
        <f t="array" ref="F2179:G2179">LINEST(C2079:C2178,D2079:D2178)</f>
        <v>0.79010570001524083</v>
      </c>
      <c r="G2179" s="2">
        <v>97.446150997241844</v>
      </c>
      <c r="H2179" s="2">
        <f t="shared" si="468"/>
        <v>201.48596195031524</v>
      </c>
      <c r="I2179" s="4">
        <f t="shared" si="469"/>
        <v>-2.357388749626689</v>
      </c>
      <c r="J2179" t="str">
        <f>_xlfn.IFS(I2179&gt;Backtesting!$H$15,IF(OR(J2178=$J$3,J2178=$J$5),$J$5,$J$3),I2179&lt;-Backtesting!$H$15,IF(OR(J2178=$J$4,J2178=$J$5),$J$5,$J$4),TRUE,IF(OR(J2178=$J$7,J2178=$J$6),$J$7,$J$6))</f>
        <v>Long KBANK Short SCB</v>
      </c>
      <c r="K2179" t="str">
        <f t="shared" si="470"/>
        <v>KBANK</v>
      </c>
      <c r="L2179" t="str">
        <f t="shared" si="471"/>
        <v>SCB</v>
      </c>
      <c r="M2179" s="7">
        <f t="shared" si="474"/>
        <v>131.67834500000001</v>
      </c>
      <c r="N2179" s="7">
        <f t="shared" si="475"/>
        <v>-187.459137</v>
      </c>
      <c r="O2179" s="10">
        <f t="shared" si="476"/>
        <v>-55.780791999999991</v>
      </c>
      <c r="P2179" s="4">
        <f t="shared" si="472"/>
        <v>102.93290733333322</v>
      </c>
      <c r="Q2179" s="19">
        <f t="shared" si="477"/>
        <v>47.152115333333228</v>
      </c>
      <c r="R2179" s="2">
        <f t="shared" si="478"/>
        <v>187.459137</v>
      </c>
      <c r="S2179" s="2">
        <f t="shared" si="479"/>
        <v>-131.67834500000001</v>
      </c>
      <c r="T2179" s="19">
        <f t="shared" si="480"/>
        <v>102.93290733333322</v>
      </c>
      <c r="U2179" s="19">
        <f t="shared" si="473"/>
        <v>0</v>
      </c>
      <c r="V2179">
        <f t="shared" si="466"/>
        <v>2018</v>
      </c>
    </row>
    <row r="2180" spans="1:22" x14ac:dyDescent="0.25">
      <c r="A2180" s="5">
        <v>2178</v>
      </c>
      <c r="B2180" s="1">
        <v>43433</v>
      </c>
      <c r="C2180" s="2">
        <v>187.94860800000001</v>
      </c>
      <c r="D2180" s="2">
        <v>130.72067300000001</v>
      </c>
      <c r="E2180" s="9">
        <f t="shared" si="467"/>
        <v>-12.592324108750432</v>
      </c>
      <c r="F2180" s="2">
        <f t="array" ref="F2180:G2180">LINEST(C2080:C2179,D2080:D2179)</f>
        <v>0.80054988930122617</v>
      </c>
      <c r="G2180" s="2">
        <v>95.892511809218632</v>
      </c>
      <c r="H2180" s="2">
        <f t="shared" si="468"/>
        <v>200.54093210875044</v>
      </c>
      <c r="I2180" s="4">
        <f t="shared" si="469"/>
        <v>-2.0734946965452883</v>
      </c>
      <c r="J2180" t="str">
        <f>_xlfn.IFS(I2180&gt;Backtesting!$H$15,IF(OR(J2179=$J$3,J2179=$J$5),$J$5,$J$3),I2180&lt;-Backtesting!$H$15,IF(OR(J2179=$J$4,J2179=$J$5),$J$5,$J$4),TRUE,IF(OR(J2179=$J$7,J2179=$J$6),$J$7,$J$6))</f>
        <v>Hold position</v>
      </c>
      <c r="K2180" t="str">
        <f t="shared" si="470"/>
        <v>KBANK</v>
      </c>
      <c r="L2180" t="str">
        <f t="shared" si="471"/>
        <v>SCB</v>
      </c>
      <c r="M2180" s="7">
        <f t="shared" si="474"/>
        <v>0</v>
      </c>
      <c r="N2180" s="7">
        <f t="shared" si="475"/>
        <v>0</v>
      </c>
      <c r="O2180" s="10">
        <f t="shared" si="476"/>
        <v>0</v>
      </c>
      <c r="P2180" s="4">
        <f t="shared" si="472"/>
        <v>47.152115333333228</v>
      </c>
      <c r="Q2180" s="19">
        <f t="shared" si="477"/>
        <v>47.152115333333228</v>
      </c>
      <c r="R2180" s="2">
        <f t="shared" si="478"/>
        <v>187.94860800000001</v>
      </c>
      <c r="S2180" s="2">
        <f t="shared" si="479"/>
        <v>-130.72067300000001</v>
      </c>
      <c r="T2180" s="19">
        <f t="shared" si="480"/>
        <v>104.38005033333323</v>
      </c>
      <c r="U2180" s="19">
        <f t="shared" si="473"/>
        <v>1.3961177554668917E-2</v>
      </c>
      <c r="V2180">
        <f t="shared" ref="V2180:V2243" si="481">YEAR(B2180)</f>
        <v>2018</v>
      </c>
    </row>
    <row r="2181" spans="1:22" x14ac:dyDescent="0.25">
      <c r="A2181" s="5">
        <v>2179</v>
      </c>
      <c r="B2181" s="1">
        <v>43434</v>
      </c>
      <c r="C2181" s="2">
        <v>189.41696200000001</v>
      </c>
      <c r="D2181" s="2">
        <v>133.114822</v>
      </c>
      <c r="E2181" s="9">
        <f t="shared" si="467"/>
        <v>-12.896423737139855</v>
      </c>
      <c r="F2181" s="2">
        <f t="array" ref="F2181:G2181">LINEST(C2081:C2180,D2081:D2180)</f>
        <v>0.81225209119044117</v>
      </c>
      <c r="G2181" s="2">
        <v>94.190593199196499</v>
      </c>
      <c r="H2181" s="2">
        <f t="shared" si="468"/>
        <v>202.31338573713987</v>
      </c>
      <c r="I2181" s="4">
        <f t="shared" si="469"/>
        <v>-2.0761359507163224</v>
      </c>
      <c r="J2181" t="str">
        <f>_xlfn.IFS(I2181&gt;Backtesting!$H$15,IF(OR(J2180=$J$3,J2180=$J$5),$J$5,$J$3),I2181&lt;-Backtesting!$H$15,IF(OR(J2180=$J$4,J2180=$J$5),$J$5,$J$4),TRUE,IF(OR(J2180=$J$7,J2180=$J$6),$J$7,$J$6))</f>
        <v>Hold position</v>
      </c>
      <c r="K2181" t="str">
        <f t="shared" si="470"/>
        <v>KBANK</v>
      </c>
      <c r="L2181" t="str">
        <f t="shared" si="471"/>
        <v>SCB</v>
      </c>
      <c r="M2181" s="7">
        <f t="shared" si="474"/>
        <v>0</v>
      </c>
      <c r="N2181" s="7">
        <f t="shared" si="475"/>
        <v>0</v>
      </c>
      <c r="O2181" s="10">
        <f t="shared" si="476"/>
        <v>0</v>
      </c>
      <c r="P2181" s="4">
        <f t="shared" si="472"/>
        <v>47.152115333333228</v>
      </c>
      <c r="Q2181" s="19">
        <f t="shared" si="477"/>
        <v>47.152115333333228</v>
      </c>
      <c r="R2181" s="2">
        <f t="shared" si="478"/>
        <v>189.41696200000001</v>
      </c>
      <c r="S2181" s="2">
        <f t="shared" si="479"/>
        <v>-133.114822</v>
      </c>
      <c r="T2181" s="19">
        <f t="shared" si="480"/>
        <v>103.45425533333324</v>
      </c>
      <c r="U2181" s="19">
        <f t="shared" si="473"/>
        <v>-8.9090308786971308E-3</v>
      </c>
      <c r="V2181">
        <f t="shared" si="481"/>
        <v>2018</v>
      </c>
    </row>
    <row r="2182" spans="1:22" x14ac:dyDescent="0.25">
      <c r="A2182" s="5">
        <v>2180</v>
      </c>
      <c r="B2182" s="1">
        <v>43437</v>
      </c>
      <c r="C2182" s="2">
        <v>192.35365300000001</v>
      </c>
      <c r="D2182" s="2">
        <v>135.50898699999999</v>
      </c>
      <c r="E2182" s="9">
        <f t="shared" si="467"/>
        <v>-11.769876549024559</v>
      </c>
      <c r="F2182" s="2">
        <f t="array" ref="F2182:G2182">LINEST(C2082:C2181,D2082:D2181)</f>
        <v>0.82084639589079156</v>
      </c>
      <c r="G2182" s="2">
        <v>92.891465959262447</v>
      </c>
      <c r="H2182" s="2">
        <f t="shared" si="468"/>
        <v>204.12352954902457</v>
      </c>
      <c r="I2182" s="4">
        <f t="shared" si="469"/>
        <v>-1.8530805432261397</v>
      </c>
      <c r="J2182" t="str">
        <f>_xlfn.IFS(I2182&gt;Backtesting!$H$15,IF(OR(J2181=$J$3,J2181=$J$5),$J$5,$J$3),I2182&lt;-Backtesting!$H$15,IF(OR(J2181=$J$4,J2181=$J$5),$J$5,$J$4),TRUE,IF(OR(J2181=$J$7,J2181=$J$6),$J$7,$J$6))</f>
        <v>Close position</v>
      </c>
      <c r="K2182" t="str">
        <f t="shared" si="470"/>
        <v>Null</v>
      </c>
      <c r="L2182" t="str">
        <f t="shared" si="471"/>
        <v>Null</v>
      </c>
      <c r="M2182" s="7">
        <f t="shared" si="474"/>
        <v>192.35365300000001</v>
      </c>
      <c r="N2182" s="7">
        <f t="shared" si="475"/>
        <v>-135.50898699999999</v>
      </c>
      <c r="O2182" s="10">
        <f t="shared" si="476"/>
        <v>56.844666000000018</v>
      </c>
      <c r="P2182" s="4">
        <f t="shared" si="472"/>
        <v>47.152115333333228</v>
      </c>
      <c r="Q2182" s="19">
        <f t="shared" si="477"/>
        <v>103.99678133333325</v>
      </c>
      <c r="R2182" s="2">
        <f t="shared" si="478"/>
        <v>0</v>
      </c>
      <c r="S2182" s="2">
        <f t="shared" si="479"/>
        <v>0</v>
      </c>
      <c r="T2182" s="19">
        <f t="shared" si="480"/>
        <v>103.99678133333325</v>
      </c>
      <c r="U2182" s="19">
        <f t="shared" si="473"/>
        <v>5.2304123956198384E-3</v>
      </c>
      <c r="V2182">
        <f t="shared" si="481"/>
        <v>2018</v>
      </c>
    </row>
    <row r="2183" spans="1:22" x14ac:dyDescent="0.25">
      <c r="A2183" s="5">
        <v>2181</v>
      </c>
      <c r="B2183" s="1">
        <v>43438</v>
      </c>
      <c r="C2183" s="2">
        <v>193.82200599999999</v>
      </c>
      <c r="D2183" s="2">
        <v>135.98782299999999</v>
      </c>
      <c r="E2183" s="9">
        <f t="shared" ref="E2183:E2246" si="482">C2183-H2183</f>
        <v>-10.568722513684975</v>
      </c>
      <c r="F2183" s="2">
        <f t="array" ref="F2183:G2183">LINEST(C2083:C2182,D2083:D2182)</f>
        <v>0.8184486956604865</v>
      </c>
      <c r="G2183" s="2">
        <v>93.091672153625879</v>
      </c>
      <c r="H2183" s="2">
        <f t="shared" ref="H2183:H2246" si="483">F2183*D2183+G2183</f>
        <v>204.39072851368496</v>
      </c>
      <c r="I2183" s="4">
        <f t="shared" si="469"/>
        <v>-1.6295577177501741</v>
      </c>
      <c r="J2183" t="str">
        <f>_xlfn.IFS(I2183&gt;Backtesting!$H$15,IF(OR(J2182=$J$3,J2182=$J$5),$J$5,$J$3),I2183&lt;-Backtesting!$H$15,IF(OR(J2182=$J$4,J2182=$J$5),$J$5,$J$4),TRUE,IF(OR(J2182=$J$7,J2182=$J$6),$J$7,$J$6))</f>
        <v>Do nothing</v>
      </c>
      <c r="K2183" t="str">
        <f t="shared" si="470"/>
        <v>Null</v>
      </c>
      <c r="L2183" t="str">
        <f t="shared" si="471"/>
        <v>Null</v>
      </c>
      <c r="M2183" s="7">
        <f t="shared" si="474"/>
        <v>0</v>
      </c>
      <c r="N2183" s="7">
        <f t="shared" si="475"/>
        <v>0</v>
      </c>
      <c r="O2183" s="10">
        <f t="shared" si="476"/>
        <v>0</v>
      </c>
      <c r="P2183" s="4">
        <f t="shared" si="472"/>
        <v>103.99678133333325</v>
      </c>
      <c r="Q2183" s="19">
        <f t="shared" si="477"/>
        <v>103.99678133333325</v>
      </c>
      <c r="R2183" s="2">
        <f t="shared" si="478"/>
        <v>0</v>
      </c>
      <c r="S2183" s="2">
        <f t="shared" si="479"/>
        <v>0</v>
      </c>
      <c r="T2183" s="19">
        <f t="shared" si="480"/>
        <v>103.99678133333325</v>
      </c>
      <c r="U2183" s="19">
        <f t="shared" si="473"/>
        <v>0</v>
      </c>
      <c r="V2183">
        <f t="shared" si="481"/>
        <v>2018</v>
      </c>
    </row>
    <row r="2184" spans="1:22" x14ac:dyDescent="0.25">
      <c r="A2184" s="5">
        <v>2182</v>
      </c>
      <c r="B2184" s="1">
        <v>43440</v>
      </c>
      <c r="C2184" s="2">
        <v>189.41696200000001</v>
      </c>
      <c r="D2184" s="2">
        <v>133.593658</v>
      </c>
      <c r="E2184" s="9">
        <f t="shared" si="482"/>
        <v>-12.885781090849264</v>
      </c>
      <c r="F2184" s="2">
        <f t="array" ref="F2184:G2184">LINEST(C2084:C2183,D2084:D2183)</f>
        <v>0.82248661241271726</v>
      </c>
      <c r="G2184" s="2">
        <v>92.423747882606165</v>
      </c>
      <c r="H2184" s="2">
        <f t="shared" si="483"/>
        <v>202.30274309084928</v>
      </c>
      <c r="I2184" s="4">
        <f t="shared" si="469"/>
        <v>-1.9471414456458807</v>
      </c>
      <c r="J2184" t="str">
        <f>_xlfn.IFS(I2184&gt;Backtesting!$H$15,IF(OR(J2183=$J$3,J2183=$J$5),$J$5,$J$3),I2184&lt;-Backtesting!$H$15,IF(OR(J2183=$J$4,J2183=$J$5),$J$5,$J$4),TRUE,IF(OR(J2183=$J$7,J2183=$J$6),$J$7,$J$6))</f>
        <v>Do nothing</v>
      </c>
      <c r="K2184" t="str">
        <f t="shared" si="470"/>
        <v>Null</v>
      </c>
      <c r="L2184" t="str">
        <f t="shared" si="471"/>
        <v>Null</v>
      </c>
      <c r="M2184" s="7">
        <f t="shared" si="474"/>
        <v>0</v>
      </c>
      <c r="N2184" s="7">
        <f t="shared" si="475"/>
        <v>0</v>
      </c>
      <c r="O2184" s="10">
        <f t="shared" si="476"/>
        <v>0</v>
      </c>
      <c r="P2184" s="4">
        <f t="shared" si="472"/>
        <v>103.99678133333325</v>
      </c>
      <c r="Q2184" s="19">
        <f t="shared" si="477"/>
        <v>103.99678133333325</v>
      </c>
      <c r="R2184" s="2">
        <f t="shared" si="478"/>
        <v>0</v>
      </c>
      <c r="S2184" s="2">
        <f t="shared" si="479"/>
        <v>0</v>
      </c>
      <c r="T2184" s="19">
        <f t="shared" si="480"/>
        <v>103.99678133333325</v>
      </c>
      <c r="U2184" s="19">
        <f t="shared" si="473"/>
        <v>0</v>
      </c>
      <c r="V2184">
        <f t="shared" si="481"/>
        <v>2018</v>
      </c>
    </row>
    <row r="2185" spans="1:22" x14ac:dyDescent="0.25">
      <c r="A2185" s="5">
        <v>2183</v>
      </c>
      <c r="B2185" s="1">
        <v>43441</v>
      </c>
      <c r="C2185" s="2">
        <v>188.43804900000001</v>
      </c>
      <c r="D2185" s="2">
        <v>133.114822</v>
      </c>
      <c r="E2185" s="9">
        <f t="shared" si="482"/>
        <v>-13.282256473942425</v>
      </c>
      <c r="F2185" s="2">
        <f t="array" ref="F2185:G2185">LINEST(C2085:C2184,D2085:D2184)</f>
        <v>0.84257839186889916</v>
      </c>
      <c r="G2185" s="2">
        <v>89.560632819267667</v>
      </c>
      <c r="H2185" s="2">
        <f t="shared" si="483"/>
        <v>201.72030547394243</v>
      </c>
      <c r="I2185" s="4">
        <f t="shared" si="469"/>
        <v>-1.9701359031713561</v>
      </c>
      <c r="J2185" t="str">
        <f>_xlfn.IFS(I2185&gt;Backtesting!$H$15,IF(OR(J2184=$J$3,J2184=$J$5),$J$5,$J$3),I2185&lt;-Backtesting!$H$15,IF(OR(J2184=$J$4,J2184=$J$5),$J$5,$J$4),TRUE,IF(OR(J2184=$J$7,J2184=$J$6),$J$7,$J$6))</f>
        <v>Do nothing</v>
      </c>
      <c r="K2185" t="str">
        <f t="shared" si="470"/>
        <v>Null</v>
      </c>
      <c r="L2185" t="str">
        <f t="shared" si="471"/>
        <v>Null</v>
      </c>
      <c r="M2185" s="7">
        <f t="shared" si="474"/>
        <v>0</v>
      </c>
      <c r="N2185" s="7">
        <f t="shared" si="475"/>
        <v>0</v>
      </c>
      <c r="O2185" s="10">
        <f t="shared" si="476"/>
        <v>0</v>
      </c>
      <c r="P2185" s="4">
        <f t="shared" si="472"/>
        <v>103.99678133333325</v>
      </c>
      <c r="Q2185" s="19">
        <f t="shared" si="477"/>
        <v>103.99678133333325</v>
      </c>
      <c r="R2185" s="2">
        <f t="shared" si="478"/>
        <v>0</v>
      </c>
      <c r="S2185" s="2">
        <f t="shared" si="479"/>
        <v>0</v>
      </c>
      <c r="T2185" s="19">
        <f t="shared" si="480"/>
        <v>103.99678133333325</v>
      </c>
      <c r="U2185" s="19">
        <f t="shared" si="473"/>
        <v>0</v>
      </c>
      <c r="V2185">
        <f t="shared" si="481"/>
        <v>2018</v>
      </c>
    </row>
    <row r="2186" spans="1:22" x14ac:dyDescent="0.25">
      <c r="A2186" s="5">
        <v>2184</v>
      </c>
      <c r="B2186" s="1">
        <v>43445</v>
      </c>
      <c r="C2186" s="2">
        <v>186.969696</v>
      </c>
      <c r="D2186" s="2">
        <v>133.593658</v>
      </c>
      <c r="E2186" s="9">
        <f t="shared" si="482"/>
        <v>-14.987690203231608</v>
      </c>
      <c r="F2186" s="2">
        <f t="array" ref="F2186:G2186">LINEST(C2086:C2185,D2086:D2185)</f>
        <v>0.85756068645464689</v>
      </c>
      <c r="G2186" s="2">
        <v>87.392717142764269</v>
      </c>
      <c r="H2186" s="2">
        <f t="shared" si="483"/>
        <v>201.95738620323161</v>
      </c>
      <c r="I2186" s="4">
        <f t="shared" si="469"/>
        <v>-2.1729719429322758</v>
      </c>
      <c r="J2186" t="str">
        <f>_xlfn.IFS(I2186&gt;Backtesting!$H$15,IF(OR(J2185=$J$3,J2185=$J$5),$J$5,$J$3),I2186&lt;-Backtesting!$H$15,IF(OR(J2185=$J$4,J2185=$J$5),$J$5,$J$4),TRUE,IF(OR(J2185=$J$7,J2185=$J$6),$J$7,$J$6))</f>
        <v>Long KBANK Short SCB</v>
      </c>
      <c r="K2186" t="str">
        <f t="shared" si="470"/>
        <v>KBANK</v>
      </c>
      <c r="L2186" t="str">
        <f t="shared" si="471"/>
        <v>SCB</v>
      </c>
      <c r="M2186" s="7">
        <f t="shared" si="474"/>
        <v>133.593658</v>
      </c>
      <c r="N2186" s="7">
        <f t="shared" si="475"/>
        <v>-186.969696</v>
      </c>
      <c r="O2186" s="10">
        <f t="shared" si="476"/>
        <v>-53.376037999999994</v>
      </c>
      <c r="P2186" s="4">
        <f t="shared" si="472"/>
        <v>103.99678133333325</v>
      </c>
      <c r="Q2186" s="19">
        <f t="shared" si="477"/>
        <v>50.620743333333252</v>
      </c>
      <c r="R2186" s="2">
        <f t="shared" si="478"/>
        <v>186.969696</v>
      </c>
      <c r="S2186" s="2">
        <f t="shared" si="479"/>
        <v>-133.593658</v>
      </c>
      <c r="T2186" s="19">
        <f t="shared" si="480"/>
        <v>103.99678133333325</v>
      </c>
      <c r="U2186" s="19">
        <f t="shared" si="473"/>
        <v>0</v>
      </c>
      <c r="V2186">
        <f t="shared" si="481"/>
        <v>2018</v>
      </c>
    </row>
    <row r="2187" spans="1:22" x14ac:dyDescent="0.25">
      <c r="A2187" s="5">
        <v>2185</v>
      </c>
      <c r="B2187" s="1">
        <v>43446</v>
      </c>
      <c r="C2187" s="2">
        <v>185.99079900000001</v>
      </c>
      <c r="D2187" s="2">
        <v>134.55131499999999</v>
      </c>
      <c r="E2187" s="9">
        <f t="shared" si="482"/>
        <v>-16.621781022516217</v>
      </c>
      <c r="F2187" s="2">
        <f t="array" ref="F2187:G2187">LINEST(C2087:C2186,D2087:D2186)</f>
        <v>0.87034609992591772</v>
      </c>
      <c r="G2187" s="2">
        <v>85.506367772362594</v>
      </c>
      <c r="H2187" s="2">
        <f t="shared" si="483"/>
        <v>202.61258002251623</v>
      </c>
      <c r="I2187" s="4">
        <f t="shared" si="469"/>
        <v>-2.3450161278693908</v>
      </c>
      <c r="J2187" t="str">
        <f>_xlfn.IFS(I2187&gt;Backtesting!$H$15,IF(OR(J2186=$J$3,J2186=$J$5),$J$5,$J$3),I2187&lt;-Backtesting!$H$15,IF(OR(J2186=$J$4,J2186=$J$5),$J$5,$J$4),TRUE,IF(OR(J2186=$J$7,J2186=$J$6),$J$7,$J$6))</f>
        <v>Hold position</v>
      </c>
      <c r="K2187" t="str">
        <f t="shared" si="470"/>
        <v>KBANK</v>
      </c>
      <c r="L2187" t="str">
        <f t="shared" si="471"/>
        <v>SCB</v>
      </c>
      <c r="M2187" s="7">
        <f t="shared" si="474"/>
        <v>0</v>
      </c>
      <c r="N2187" s="7">
        <f t="shared" si="475"/>
        <v>0</v>
      </c>
      <c r="O2187" s="10">
        <f t="shared" si="476"/>
        <v>0</v>
      </c>
      <c r="P2187" s="4">
        <f t="shared" si="472"/>
        <v>50.620743333333252</v>
      </c>
      <c r="Q2187" s="19">
        <f t="shared" si="477"/>
        <v>50.620743333333252</v>
      </c>
      <c r="R2187" s="2">
        <f t="shared" si="478"/>
        <v>185.99079900000001</v>
      </c>
      <c r="S2187" s="2">
        <f t="shared" si="479"/>
        <v>-134.55131499999999</v>
      </c>
      <c r="T2187" s="19">
        <f t="shared" si="480"/>
        <v>102.06022733333327</v>
      </c>
      <c r="U2187" s="19">
        <f t="shared" si="473"/>
        <v>-1.8796846863251178E-2</v>
      </c>
      <c r="V2187">
        <f t="shared" si="481"/>
        <v>2018</v>
      </c>
    </row>
    <row r="2188" spans="1:22" x14ac:dyDescent="0.25">
      <c r="A2188" s="5">
        <v>2186</v>
      </c>
      <c r="B2188" s="1">
        <v>43447</v>
      </c>
      <c r="C2188" s="2">
        <v>184.03299000000001</v>
      </c>
      <c r="D2188" s="2">
        <v>136.466644</v>
      </c>
      <c r="E2188" s="9">
        <f t="shared" si="482"/>
        <v>-20.085560246325286</v>
      </c>
      <c r="F2188" s="2">
        <f t="array" ref="F2188:G2188">LINEST(C2088:C2187,D2088:D2187)</f>
        <v>0.89238778544420228</v>
      </c>
      <c r="G2188" s="2">
        <v>82.337384020162943</v>
      </c>
      <c r="H2188" s="2">
        <f t="shared" si="483"/>
        <v>204.1185502463253</v>
      </c>
      <c r="I2188" s="4">
        <f t="shared" ref="I2188:I2251" si="484">(E2188-AVERAGE(E2088:E2187))/_xlfn.STDEV.S(E2088:E2187)</f>
        <v>-2.7713239378469008</v>
      </c>
      <c r="J2188" t="str">
        <f>_xlfn.IFS(I2188&gt;Backtesting!$H$15,IF(OR(J2187=$J$3,J2187=$J$5),$J$5,$J$3),I2188&lt;-Backtesting!$H$15,IF(OR(J2187=$J$4,J2187=$J$5),$J$5,$J$4),TRUE,IF(OR(J2187=$J$7,J2187=$J$6),$J$7,$J$6))</f>
        <v>Hold position</v>
      </c>
      <c r="K2188" t="str">
        <f t="shared" ref="K2188:K2251" si="485">_xlfn.IFS($J2188=$J$5,K2187,$J2188=$J$3,"SCB",$J2188=$J$4,"KBANK",TRUE,"Null")</f>
        <v>KBANK</v>
      </c>
      <c r="L2188" t="str">
        <f t="shared" ref="L2188:L2251" si="486">_xlfn.IFS($J2188=$J$5,L2187,$J2188=$J$3,"KBANK",$J2188=$J$4,"SCB",TRUE,"Null")</f>
        <v>SCB</v>
      </c>
      <c r="M2188" s="7">
        <f t="shared" si="474"/>
        <v>0</v>
      </c>
      <c r="N2188" s="7">
        <f t="shared" si="475"/>
        <v>0</v>
      </c>
      <c r="O2188" s="10">
        <f t="shared" si="476"/>
        <v>0</v>
      </c>
      <c r="P2188" s="4">
        <f t="shared" ref="P2188:P2251" si="487">Q2187</f>
        <v>50.620743333333252</v>
      </c>
      <c r="Q2188" s="19">
        <f t="shared" si="477"/>
        <v>50.620743333333252</v>
      </c>
      <c r="R2188" s="2">
        <f t="shared" si="478"/>
        <v>184.03299000000001</v>
      </c>
      <c r="S2188" s="2">
        <f t="shared" si="479"/>
        <v>-136.466644</v>
      </c>
      <c r="T2188" s="19">
        <f t="shared" si="480"/>
        <v>98.187089333333262</v>
      </c>
      <c r="U2188" s="19">
        <f t="shared" ref="U2188:U2251" si="488">LN(T2188/T2187)</f>
        <v>-3.8688369548165943E-2</v>
      </c>
      <c r="V2188">
        <f t="shared" si="481"/>
        <v>2018</v>
      </c>
    </row>
    <row r="2189" spans="1:22" x14ac:dyDescent="0.25">
      <c r="A2189" s="5">
        <v>2187</v>
      </c>
      <c r="B2189" s="1">
        <v>43448</v>
      </c>
      <c r="C2189" s="2">
        <v>181.09629799999999</v>
      </c>
      <c r="D2189" s="2">
        <v>132.63600199999999</v>
      </c>
      <c r="E2189" s="9">
        <f t="shared" si="482"/>
        <v>-19.240173635809725</v>
      </c>
      <c r="F2189" s="2">
        <f t="array" ref="F2189:G2189">LINEST(C2089:C2188,D2089:D2188)</f>
        <v>0.93121655737594178</v>
      </c>
      <c r="G2189" s="2">
        <v>76.82363046926119</v>
      </c>
      <c r="H2189" s="2">
        <f t="shared" si="483"/>
        <v>200.33647163580972</v>
      </c>
      <c r="I2189" s="4">
        <f t="shared" si="484"/>
        <v>-2.5485246652713625</v>
      </c>
      <c r="J2189" t="str">
        <f>_xlfn.IFS(I2189&gt;Backtesting!$H$15,IF(OR(J2188=$J$3,J2188=$J$5),$J$5,$J$3),I2189&lt;-Backtesting!$H$15,IF(OR(J2188=$J$4,J2188=$J$5),$J$5,$J$4),TRUE,IF(OR(J2188=$J$7,J2188=$J$6),$J$7,$J$6))</f>
        <v>Hold position</v>
      </c>
      <c r="K2189" t="str">
        <f t="shared" si="485"/>
        <v>KBANK</v>
      </c>
      <c r="L2189" t="str">
        <f t="shared" si="486"/>
        <v>SCB</v>
      </c>
      <c r="M2189" s="7">
        <f t="shared" si="474"/>
        <v>0</v>
      </c>
      <c r="N2189" s="7">
        <f t="shared" si="475"/>
        <v>0</v>
      </c>
      <c r="O2189" s="10">
        <f t="shared" si="476"/>
        <v>0</v>
      </c>
      <c r="P2189" s="4">
        <f t="shared" si="487"/>
        <v>50.620743333333252</v>
      </c>
      <c r="Q2189" s="19">
        <f t="shared" si="477"/>
        <v>50.620743333333252</v>
      </c>
      <c r="R2189" s="2">
        <f t="shared" si="478"/>
        <v>181.09629799999999</v>
      </c>
      <c r="S2189" s="2">
        <f t="shared" si="479"/>
        <v>-132.63600199999999</v>
      </c>
      <c r="T2189" s="19">
        <f t="shared" si="480"/>
        <v>99.081039333333251</v>
      </c>
      <c r="U2189" s="19">
        <f t="shared" si="488"/>
        <v>9.0633608729155414E-3</v>
      </c>
      <c r="V2189">
        <f t="shared" si="481"/>
        <v>2018</v>
      </c>
    </row>
    <row r="2190" spans="1:22" x14ac:dyDescent="0.25">
      <c r="A2190" s="5">
        <v>2188</v>
      </c>
      <c r="B2190" s="1">
        <v>43451</v>
      </c>
      <c r="C2190" s="2">
        <v>181.09629799999999</v>
      </c>
      <c r="D2190" s="2">
        <v>129.28417999999999</v>
      </c>
      <c r="E2190" s="9">
        <f t="shared" si="482"/>
        <v>-15.34602832526113</v>
      </c>
      <c r="F2190" s="2">
        <f t="array" ref="F2190:G2190">LINEST(C2090:C2189,D2090:D2189)</f>
        <v>1.0149593937723467</v>
      </c>
      <c r="G2190" s="2">
        <v>65.22413336810618</v>
      </c>
      <c r="H2190" s="2">
        <f t="shared" si="483"/>
        <v>196.44232632526112</v>
      </c>
      <c r="I2190" s="4">
        <f t="shared" si="484"/>
        <v>-1.9200092254198842</v>
      </c>
      <c r="J2190" t="str">
        <f>_xlfn.IFS(I2190&gt;Backtesting!$H$15,IF(OR(J2189=$J$3,J2189=$J$5),$J$5,$J$3),I2190&lt;-Backtesting!$H$15,IF(OR(J2189=$J$4,J2189=$J$5),$J$5,$J$4),TRUE,IF(OR(J2189=$J$7,J2189=$J$6),$J$7,$J$6))</f>
        <v>Close position</v>
      </c>
      <c r="K2190" t="str">
        <f t="shared" si="485"/>
        <v>Null</v>
      </c>
      <c r="L2190" t="str">
        <f t="shared" si="486"/>
        <v>Null</v>
      </c>
      <c r="M2190" s="7">
        <f t="shared" si="474"/>
        <v>181.09629799999999</v>
      </c>
      <c r="N2190" s="7">
        <f t="shared" si="475"/>
        <v>-129.28417999999999</v>
      </c>
      <c r="O2190" s="10">
        <f t="shared" si="476"/>
        <v>51.812117999999998</v>
      </c>
      <c r="P2190" s="4">
        <f t="shared" si="487"/>
        <v>50.620743333333252</v>
      </c>
      <c r="Q2190" s="19">
        <f t="shared" si="477"/>
        <v>102.43286133333325</v>
      </c>
      <c r="R2190" s="2">
        <f t="shared" si="478"/>
        <v>0</v>
      </c>
      <c r="S2190" s="2">
        <f t="shared" si="479"/>
        <v>0</v>
      </c>
      <c r="T2190" s="19">
        <f t="shared" si="480"/>
        <v>102.43286133333325</v>
      </c>
      <c r="U2190" s="19">
        <f t="shared" si="488"/>
        <v>3.3269478176671557E-2</v>
      </c>
      <c r="V2190">
        <f t="shared" si="481"/>
        <v>2018</v>
      </c>
    </row>
    <row r="2191" spans="1:22" x14ac:dyDescent="0.25">
      <c r="A2191" s="5">
        <v>2189</v>
      </c>
      <c r="B2191" s="1">
        <v>43452</v>
      </c>
      <c r="C2191" s="2">
        <v>181.09629799999999</v>
      </c>
      <c r="D2191" s="2">
        <v>130.72067300000001</v>
      </c>
      <c r="E2191" s="9">
        <f t="shared" si="482"/>
        <v>-16.099380817643578</v>
      </c>
      <c r="F2191" s="2">
        <f t="array" ref="F2191:G2191">LINEST(C2091:C2190,D2091:D2190)</f>
        <v>1.1180731474572716</v>
      </c>
      <c r="G2191" s="2">
        <v>51.040404518800784</v>
      </c>
      <c r="H2191" s="2">
        <f t="shared" si="483"/>
        <v>197.19567881764357</v>
      </c>
      <c r="I2191" s="4">
        <f t="shared" si="484"/>
        <v>-1.9718855821459533</v>
      </c>
      <c r="J2191" t="str">
        <f>_xlfn.IFS(I2191&gt;Backtesting!$H$15,IF(OR(J2190=$J$3,J2190=$J$5),$J$5,$J$3),I2191&lt;-Backtesting!$H$15,IF(OR(J2190=$J$4,J2190=$J$5),$J$5,$J$4),TRUE,IF(OR(J2190=$J$7,J2190=$J$6),$J$7,$J$6))</f>
        <v>Do nothing</v>
      </c>
      <c r="K2191" t="str">
        <f t="shared" si="485"/>
        <v>Null</v>
      </c>
      <c r="L2191" t="str">
        <f t="shared" si="486"/>
        <v>Null</v>
      </c>
      <c r="M2191" s="7">
        <f t="shared" si="474"/>
        <v>0</v>
      </c>
      <c r="N2191" s="7">
        <f t="shared" si="475"/>
        <v>0</v>
      </c>
      <c r="O2191" s="10">
        <f t="shared" si="476"/>
        <v>0</v>
      </c>
      <c r="P2191" s="4">
        <f t="shared" si="487"/>
        <v>102.43286133333325</v>
      </c>
      <c r="Q2191" s="19">
        <f t="shared" si="477"/>
        <v>102.43286133333325</v>
      </c>
      <c r="R2191" s="2">
        <f t="shared" si="478"/>
        <v>0</v>
      </c>
      <c r="S2191" s="2">
        <f t="shared" si="479"/>
        <v>0</v>
      </c>
      <c r="T2191" s="19">
        <f t="shared" si="480"/>
        <v>102.43286133333325</v>
      </c>
      <c r="U2191" s="19">
        <f t="shared" si="488"/>
        <v>0</v>
      </c>
      <c r="V2191">
        <f t="shared" si="481"/>
        <v>2018</v>
      </c>
    </row>
    <row r="2192" spans="1:22" x14ac:dyDescent="0.25">
      <c r="A2192" s="5">
        <v>2190</v>
      </c>
      <c r="B2192" s="1">
        <v>43453</v>
      </c>
      <c r="C2192" s="2">
        <v>184.522446</v>
      </c>
      <c r="D2192" s="2">
        <v>132.63600199999999</v>
      </c>
      <c r="E2192" s="9">
        <f t="shared" si="482"/>
        <v>-14.176680023925172</v>
      </c>
      <c r="F2192" s="2">
        <f t="array" ref="F2192:G2192">LINEST(C2092:C2191,D2092:D2191)</f>
        <v>1.2373026293081981</v>
      </c>
      <c r="G2192" s="2">
        <v>34.588252008397774</v>
      </c>
      <c r="H2192" s="2">
        <f t="shared" si="483"/>
        <v>198.69912602392517</v>
      </c>
      <c r="I2192" s="4">
        <f t="shared" si="484"/>
        <v>-1.6653227593995743</v>
      </c>
      <c r="J2192" t="str">
        <f>_xlfn.IFS(I2192&gt;Backtesting!$H$15,IF(OR(J2191=$J$3,J2191=$J$5),$J$5,$J$3),I2192&lt;-Backtesting!$H$15,IF(OR(J2191=$J$4,J2191=$J$5),$J$5,$J$4),TRUE,IF(OR(J2191=$J$7,J2191=$J$6),$J$7,$J$6))</f>
        <v>Do nothing</v>
      </c>
      <c r="K2192" t="str">
        <f t="shared" si="485"/>
        <v>Null</v>
      </c>
      <c r="L2192" t="str">
        <f t="shared" si="486"/>
        <v>Null</v>
      </c>
      <c r="M2192" s="7">
        <f t="shared" si="474"/>
        <v>0</v>
      </c>
      <c r="N2192" s="7">
        <f t="shared" si="475"/>
        <v>0</v>
      </c>
      <c r="O2192" s="10">
        <f t="shared" si="476"/>
        <v>0</v>
      </c>
      <c r="P2192" s="4">
        <f t="shared" si="487"/>
        <v>102.43286133333325</v>
      </c>
      <c r="Q2192" s="19">
        <f t="shared" si="477"/>
        <v>102.43286133333325</v>
      </c>
      <c r="R2192" s="2">
        <f t="shared" si="478"/>
        <v>0</v>
      </c>
      <c r="S2192" s="2">
        <f t="shared" si="479"/>
        <v>0</v>
      </c>
      <c r="T2192" s="19">
        <f t="shared" si="480"/>
        <v>102.43286133333325</v>
      </c>
      <c r="U2192" s="19">
        <f t="shared" si="488"/>
        <v>0</v>
      </c>
      <c r="V2192">
        <f t="shared" si="481"/>
        <v>2018</v>
      </c>
    </row>
    <row r="2193" spans="1:22" x14ac:dyDescent="0.25">
      <c r="A2193" s="5">
        <v>2191</v>
      </c>
      <c r="B2193" s="1">
        <v>43454</v>
      </c>
      <c r="C2193" s="2">
        <v>184.03299000000001</v>
      </c>
      <c r="D2193" s="2">
        <v>132.15716599999999</v>
      </c>
      <c r="E2193" s="9">
        <f t="shared" si="482"/>
        <v>-13.297939889819446</v>
      </c>
      <c r="F2193" s="2">
        <f t="array" ref="F2193:G2193">LINEST(C2093:C2192,D2093:D2192)</f>
        <v>1.3702516501212088</v>
      </c>
      <c r="G2193" s="2">
        <v>16.242355102976973</v>
      </c>
      <c r="H2193" s="2">
        <f t="shared" si="483"/>
        <v>197.33092988981946</v>
      </c>
      <c r="I2193" s="4">
        <f t="shared" si="484"/>
        <v>-1.5235670793345544</v>
      </c>
      <c r="J2193" t="str">
        <f>_xlfn.IFS(I2193&gt;Backtesting!$H$15,IF(OR(J2192=$J$3,J2192=$J$5),$J$5,$J$3),I2193&lt;-Backtesting!$H$15,IF(OR(J2192=$J$4,J2192=$J$5),$J$5,$J$4),TRUE,IF(OR(J2192=$J$7,J2192=$J$6),$J$7,$J$6))</f>
        <v>Do nothing</v>
      </c>
      <c r="K2193" t="str">
        <f t="shared" si="485"/>
        <v>Null</v>
      </c>
      <c r="L2193" t="str">
        <f t="shared" si="486"/>
        <v>Null</v>
      </c>
      <c r="M2193" s="7">
        <f t="shared" si="474"/>
        <v>0</v>
      </c>
      <c r="N2193" s="7">
        <f t="shared" si="475"/>
        <v>0</v>
      </c>
      <c r="O2193" s="10">
        <f t="shared" si="476"/>
        <v>0</v>
      </c>
      <c r="P2193" s="4">
        <f t="shared" si="487"/>
        <v>102.43286133333325</v>
      </c>
      <c r="Q2193" s="19">
        <f t="shared" si="477"/>
        <v>102.43286133333325</v>
      </c>
      <c r="R2193" s="2">
        <f t="shared" si="478"/>
        <v>0</v>
      </c>
      <c r="S2193" s="2">
        <f t="shared" si="479"/>
        <v>0</v>
      </c>
      <c r="T2193" s="19">
        <f t="shared" si="480"/>
        <v>102.43286133333325</v>
      </c>
      <c r="U2193" s="19">
        <f t="shared" si="488"/>
        <v>0</v>
      </c>
      <c r="V2193">
        <f t="shared" si="481"/>
        <v>2018</v>
      </c>
    </row>
    <row r="2194" spans="1:22" x14ac:dyDescent="0.25">
      <c r="A2194" s="5">
        <v>2192</v>
      </c>
      <c r="B2194" s="1">
        <v>43455</v>
      </c>
      <c r="C2194" s="2">
        <v>184.03299000000001</v>
      </c>
      <c r="D2194" s="2">
        <v>131.67834500000001</v>
      </c>
      <c r="E2194" s="9">
        <f t="shared" si="482"/>
        <v>-11.822381355356015</v>
      </c>
      <c r="F2194" s="2">
        <f t="array" ref="F2194:G2194">LINEST(C2094:C2193,D2094:D2193)</f>
        <v>1.5042389723481027</v>
      </c>
      <c r="G2194" s="2">
        <v>-2.2203270079428989</v>
      </c>
      <c r="H2194" s="2">
        <f t="shared" si="483"/>
        <v>195.85537135535603</v>
      </c>
      <c r="I2194" s="4">
        <f t="shared" si="484"/>
        <v>-1.290681521352556</v>
      </c>
      <c r="J2194" t="str">
        <f>_xlfn.IFS(I2194&gt;Backtesting!$H$15,IF(OR(J2193=$J$3,J2193=$J$5),$J$5,$J$3),I2194&lt;-Backtesting!$H$15,IF(OR(J2193=$J$4,J2193=$J$5),$J$5,$J$4),TRUE,IF(OR(J2193=$J$7,J2193=$J$6),$J$7,$J$6))</f>
        <v>Do nothing</v>
      </c>
      <c r="K2194" t="str">
        <f t="shared" si="485"/>
        <v>Null</v>
      </c>
      <c r="L2194" t="str">
        <f t="shared" si="486"/>
        <v>Null</v>
      </c>
      <c r="M2194" s="7">
        <f t="shared" si="474"/>
        <v>0</v>
      </c>
      <c r="N2194" s="7">
        <f t="shared" si="475"/>
        <v>0</v>
      </c>
      <c r="O2194" s="10">
        <f t="shared" si="476"/>
        <v>0</v>
      </c>
      <c r="P2194" s="4">
        <f t="shared" si="487"/>
        <v>102.43286133333325</v>
      </c>
      <c r="Q2194" s="19">
        <f t="shared" si="477"/>
        <v>102.43286133333325</v>
      </c>
      <c r="R2194" s="2">
        <f t="shared" si="478"/>
        <v>0</v>
      </c>
      <c r="S2194" s="2">
        <f t="shared" si="479"/>
        <v>0</v>
      </c>
      <c r="T2194" s="19">
        <f t="shared" si="480"/>
        <v>102.43286133333325</v>
      </c>
      <c r="U2194" s="19">
        <f t="shared" si="488"/>
        <v>0</v>
      </c>
      <c r="V2194">
        <f t="shared" si="481"/>
        <v>2018</v>
      </c>
    </row>
    <row r="2195" spans="1:22" x14ac:dyDescent="0.25">
      <c r="A2195" s="5">
        <v>2193</v>
      </c>
      <c r="B2195" s="1">
        <v>43458</v>
      </c>
      <c r="C2195" s="2">
        <v>181.58575400000001</v>
      </c>
      <c r="D2195" s="2">
        <v>129.28417999999999</v>
      </c>
      <c r="E2195" s="9">
        <f t="shared" si="482"/>
        <v>-9.5009900589074334</v>
      </c>
      <c r="F2195" s="2">
        <f t="array" ref="F2195:G2195">LINEST(C2095:C2194,D2095:D2194)</f>
        <v>1.6411224822859425</v>
      </c>
      <c r="G2195" s="2">
        <v>-21.084430342995148</v>
      </c>
      <c r="H2195" s="2">
        <f t="shared" si="483"/>
        <v>191.08674405890744</v>
      </c>
      <c r="I2195" s="4">
        <f t="shared" si="484"/>
        <v>-0.94451920808580025</v>
      </c>
      <c r="J2195" t="str">
        <f>_xlfn.IFS(I2195&gt;Backtesting!$H$15,IF(OR(J2194=$J$3,J2194=$J$5),$J$5,$J$3),I2195&lt;-Backtesting!$H$15,IF(OR(J2194=$J$4,J2194=$J$5),$J$5,$J$4),TRUE,IF(OR(J2194=$J$7,J2194=$J$6),$J$7,$J$6))</f>
        <v>Do nothing</v>
      </c>
      <c r="K2195" t="str">
        <f t="shared" si="485"/>
        <v>Null</v>
      </c>
      <c r="L2195" t="str">
        <f t="shared" si="486"/>
        <v>Null</v>
      </c>
      <c r="M2195" s="7">
        <f t="shared" si="474"/>
        <v>0</v>
      </c>
      <c r="N2195" s="7">
        <f t="shared" si="475"/>
        <v>0</v>
      </c>
      <c r="O2195" s="10">
        <f t="shared" si="476"/>
        <v>0</v>
      </c>
      <c r="P2195" s="4">
        <f t="shared" si="487"/>
        <v>102.43286133333325</v>
      </c>
      <c r="Q2195" s="19">
        <f t="shared" si="477"/>
        <v>102.43286133333325</v>
      </c>
      <c r="R2195" s="2">
        <f t="shared" si="478"/>
        <v>0</v>
      </c>
      <c r="S2195" s="2">
        <f t="shared" si="479"/>
        <v>0</v>
      </c>
      <c r="T2195" s="19">
        <f t="shared" si="480"/>
        <v>102.43286133333325</v>
      </c>
      <c r="U2195" s="19">
        <f t="shared" si="488"/>
        <v>0</v>
      </c>
      <c r="V2195">
        <f t="shared" si="481"/>
        <v>2018</v>
      </c>
    </row>
    <row r="2196" spans="1:22" x14ac:dyDescent="0.25">
      <c r="A2196" s="5">
        <v>2194</v>
      </c>
      <c r="B2196" s="1">
        <v>43459</v>
      </c>
      <c r="C2196" s="2">
        <v>178.64904799999999</v>
      </c>
      <c r="D2196" s="2">
        <v>126.41120100000001</v>
      </c>
      <c r="E2196" s="9">
        <f t="shared" si="482"/>
        <v>-6.401251707882011</v>
      </c>
      <c r="F2196" s="2">
        <f t="array" ref="F2196:G2196">LINEST(C2096:C2195,D2096:D2195)</f>
        <v>1.7535551727546927</v>
      </c>
      <c r="G2196" s="2">
        <v>-36.618715699801186</v>
      </c>
      <c r="H2196" s="2">
        <f t="shared" si="483"/>
        <v>185.050299707882</v>
      </c>
      <c r="I2196" s="4">
        <f t="shared" si="484"/>
        <v>-0.48913740335908223</v>
      </c>
      <c r="J2196" t="str">
        <f>_xlfn.IFS(I2196&gt;Backtesting!$H$15,IF(OR(J2195=$J$3,J2195=$J$5),$J$5,$J$3),I2196&lt;-Backtesting!$H$15,IF(OR(J2195=$J$4,J2195=$J$5),$J$5,$J$4),TRUE,IF(OR(J2195=$J$7,J2195=$J$6),$J$7,$J$6))</f>
        <v>Do nothing</v>
      </c>
      <c r="K2196" t="str">
        <f t="shared" si="485"/>
        <v>Null</v>
      </c>
      <c r="L2196" t="str">
        <f t="shared" si="486"/>
        <v>Null</v>
      </c>
      <c r="M2196" s="7">
        <f t="shared" si="474"/>
        <v>0</v>
      </c>
      <c r="N2196" s="7">
        <f t="shared" si="475"/>
        <v>0</v>
      </c>
      <c r="O2196" s="10">
        <f t="shared" si="476"/>
        <v>0</v>
      </c>
      <c r="P2196" s="4">
        <f t="shared" si="487"/>
        <v>102.43286133333325</v>
      </c>
      <c r="Q2196" s="19">
        <f t="shared" si="477"/>
        <v>102.43286133333325</v>
      </c>
      <c r="R2196" s="2">
        <f t="shared" si="478"/>
        <v>0</v>
      </c>
      <c r="S2196" s="2">
        <f t="shared" si="479"/>
        <v>0</v>
      </c>
      <c r="T2196" s="19">
        <f t="shared" si="480"/>
        <v>102.43286133333325</v>
      </c>
      <c r="U2196" s="19">
        <f t="shared" si="488"/>
        <v>0</v>
      </c>
      <c r="V2196">
        <f t="shared" si="481"/>
        <v>2018</v>
      </c>
    </row>
    <row r="2197" spans="1:22" x14ac:dyDescent="0.25">
      <c r="A2197" s="5">
        <v>2195</v>
      </c>
      <c r="B2197" s="1">
        <v>43460</v>
      </c>
      <c r="C2197" s="2">
        <v>179.13850400000001</v>
      </c>
      <c r="D2197" s="2">
        <v>126.41120100000001</v>
      </c>
      <c r="E2197" s="9">
        <f t="shared" si="482"/>
        <v>-5.1105067534360273</v>
      </c>
      <c r="F2197" s="2">
        <f t="array" ref="F2197:G2197">LINEST(C2097:C2196,D2097:D2196)</f>
        <v>1.8166137616039209</v>
      </c>
      <c r="G2197" s="2">
        <v>-45.391316604043283</v>
      </c>
      <c r="H2197" s="2">
        <f t="shared" si="483"/>
        <v>184.24901075343604</v>
      </c>
      <c r="I2197" s="4">
        <f t="shared" si="484"/>
        <v>-0.28785980417238721</v>
      </c>
      <c r="J2197" t="str">
        <f>_xlfn.IFS(I2197&gt;Backtesting!$H$15,IF(OR(J2196=$J$3,J2196=$J$5),$J$5,$J$3),I2197&lt;-Backtesting!$H$15,IF(OR(J2196=$J$4,J2196=$J$5),$J$5,$J$4),TRUE,IF(OR(J2196=$J$7,J2196=$J$6),$J$7,$J$6))</f>
        <v>Do nothing</v>
      </c>
      <c r="K2197" t="str">
        <f t="shared" si="485"/>
        <v>Null</v>
      </c>
      <c r="L2197" t="str">
        <f t="shared" si="486"/>
        <v>Null</v>
      </c>
      <c r="M2197" s="7">
        <f t="shared" si="474"/>
        <v>0</v>
      </c>
      <c r="N2197" s="7">
        <f t="shared" si="475"/>
        <v>0</v>
      </c>
      <c r="O2197" s="10">
        <f t="shared" si="476"/>
        <v>0</v>
      </c>
      <c r="P2197" s="4">
        <f t="shared" si="487"/>
        <v>102.43286133333325</v>
      </c>
      <c r="Q2197" s="19">
        <f t="shared" si="477"/>
        <v>102.43286133333325</v>
      </c>
      <c r="R2197" s="2">
        <f t="shared" si="478"/>
        <v>0</v>
      </c>
      <c r="S2197" s="2">
        <f t="shared" si="479"/>
        <v>0</v>
      </c>
      <c r="T2197" s="19">
        <f t="shared" si="480"/>
        <v>102.43286133333325</v>
      </c>
      <c r="U2197" s="19">
        <f t="shared" si="488"/>
        <v>0</v>
      </c>
      <c r="V2197">
        <f t="shared" si="481"/>
        <v>2018</v>
      </c>
    </row>
    <row r="2198" spans="1:22" x14ac:dyDescent="0.25">
      <c r="A2198" s="5">
        <v>2196</v>
      </c>
      <c r="B2198" s="1">
        <v>43461</v>
      </c>
      <c r="C2198" s="2">
        <v>178.64904799999999</v>
      </c>
      <c r="D2198" s="2">
        <v>127.36887400000001</v>
      </c>
      <c r="E2198" s="9">
        <f t="shared" si="482"/>
        <v>-6.7976913588455545</v>
      </c>
      <c r="F2198" s="2">
        <f t="array" ref="F2198:G2198">LINEST(C2098:C2197,D2098:D2197)</f>
        <v>1.8590342368551525</v>
      </c>
      <c r="G2198" s="2">
        <v>-51.336358116844536</v>
      </c>
      <c r="H2198" s="2">
        <f t="shared" si="483"/>
        <v>185.44673935884555</v>
      </c>
      <c r="I2198" s="4">
        <f t="shared" si="484"/>
        <v>-0.51853551227683559</v>
      </c>
      <c r="J2198" t="str">
        <f>_xlfn.IFS(I2198&gt;Backtesting!$H$15,IF(OR(J2197=$J$3,J2197=$J$5),$J$5,$J$3),I2198&lt;-Backtesting!$H$15,IF(OR(J2197=$J$4,J2197=$J$5),$J$5,$J$4),TRUE,IF(OR(J2197=$J$7,J2197=$J$6),$J$7,$J$6))</f>
        <v>Do nothing</v>
      </c>
      <c r="K2198" t="str">
        <f t="shared" si="485"/>
        <v>Null</v>
      </c>
      <c r="L2198" t="str">
        <f t="shared" si="486"/>
        <v>Null</v>
      </c>
      <c r="M2198" s="7">
        <f t="shared" si="474"/>
        <v>0</v>
      </c>
      <c r="N2198" s="7">
        <f t="shared" si="475"/>
        <v>0</v>
      </c>
      <c r="O2198" s="10">
        <f t="shared" si="476"/>
        <v>0</v>
      </c>
      <c r="P2198" s="4">
        <f t="shared" si="487"/>
        <v>102.43286133333325</v>
      </c>
      <c r="Q2198" s="19">
        <f t="shared" si="477"/>
        <v>102.43286133333325</v>
      </c>
      <c r="R2198" s="2">
        <f t="shared" si="478"/>
        <v>0</v>
      </c>
      <c r="S2198" s="2">
        <f t="shared" si="479"/>
        <v>0</v>
      </c>
      <c r="T2198" s="19">
        <f t="shared" si="480"/>
        <v>102.43286133333325</v>
      </c>
      <c r="U2198" s="19">
        <f t="shared" si="488"/>
        <v>0</v>
      </c>
      <c r="V2198">
        <f t="shared" si="481"/>
        <v>2018</v>
      </c>
    </row>
    <row r="2199" spans="1:22" x14ac:dyDescent="0.25">
      <c r="A2199" s="5">
        <v>2197</v>
      </c>
      <c r="B2199" s="1">
        <v>43462</v>
      </c>
      <c r="C2199" s="2">
        <v>181.09629799999999</v>
      </c>
      <c r="D2199" s="2">
        <v>127.847702</v>
      </c>
      <c r="E2199" s="9">
        <f t="shared" si="482"/>
        <v>-4.7654651700507031</v>
      </c>
      <c r="F2199" s="2">
        <f t="array" ref="F2199:G2199">LINEST(C2099:C2198,D2099:D2198)</f>
        <v>1.89952499648337</v>
      </c>
      <c r="G2199" s="2">
        <v>-56.988142521906241</v>
      </c>
      <c r="H2199" s="2">
        <f t="shared" si="483"/>
        <v>185.86176317005069</v>
      </c>
      <c r="I2199" s="4">
        <f t="shared" si="484"/>
        <v>-0.20783567618571105</v>
      </c>
      <c r="J2199" t="str">
        <f>_xlfn.IFS(I2199&gt;Backtesting!$H$15,IF(OR(J2198=$J$3,J2198=$J$5),$J$5,$J$3),I2199&lt;-Backtesting!$H$15,IF(OR(J2198=$J$4,J2198=$J$5),$J$5,$J$4),TRUE,IF(OR(J2198=$J$7,J2198=$J$6),$J$7,$J$6))</f>
        <v>Do nothing</v>
      </c>
      <c r="K2199" t="str">
        <f t="shared" si="485"/>
        <v>Null</v>
      </c>
      <c r="L2199" t="str">
        <f t="shared" si="486"/>
        <v>Null</v>
      </c>
      <c r="M2199" s="7">
        <f t="shared" si="474"/>
        <v>0</v>
      </c>
      <c r="N2199" s="7">
        <f t="shared" si="475"/>
        <v>0</v>
      </c>
      <c r="O2199" s="10">
        <f t="shared" si="476"/>
        <v>0</v>
      </c>
      <c r="P2199" s="4">
        <f t="shared" si="487"/>
        <v>102.43286133333325</v>
      </c>
      <c r="Q2199" s="19">
        <f t="shared" si="477"/>
        <v>102.43286133333325</v>
      </c>
      <c r="R2199" s="2">
        <f t="shared" si="478"/>
        <v>0</v>
      </c>
      <c r="S2199" s="2">
        <f t="shared" si="479"/>
        <v>0</v>
      </c>
      <c r="T2199" s="19">
        <f t="shared" si="480"/>
        <v>102.43286133333325</v>
      </c>
      <c r="U2199" s="19">
        <f t="shared" si="488"/>
        <v>0</v>
      </c>
      <c r="V2199">
        <f t="shared" si="481"/>
        <v>2018</v>
      </c>
    </row>
    <row r="2200" spans="1:22" x14ac:dyDescent="0.25">
      <c r="A2200" s="5">
        <v>2198</v>
      </c>
      <c r="B2200" s="1">
        <v>43467</v>
      </c>
      <c r="C2200" s="2">
        <v>181.09629799999999</v>
      </c>
      <c r="D2200" s="2">
        <v>128.80535900000001</v>
      </c>
      <c r="E2200" s="9">
        <f t="shared" si="482"/>
        <v>-6.2183046429550188</v>
      </c>
      <c r="F2200" s="2">
        <f t="array" ref="F2200:G2200">LINEST(C2100:C2199,D2100:D2199)</f>
        <v>1.9279234426290595</v>
      </c>
      <c r="G2200" s="2">
        <v>-61.012268509396904</v>
      </c>
      <c r="H2200" s="2">
        <f t="shared" si="483"/>
        <v>187.31460264295501</v>
      </c>
      <c r="I2200" s="4">
        <f t="shared" si="484"/>
        <v>-0.4080714028139838</v>
      </c>
      <c r="J2200" t="str">
        <f>_xlfn.IFS(I2200&gt;Backtesting!$H$15,IF(OR(J2199=$J$3,J2199=$J$5),$J$5,$J$3),I2200&lt;-Backtesting!$H$15,IF(OR(J2199=$J$4,J2199=$J$5),$J$5,$J$4),TRUE,IF(OR(J2199=$J$7,J2199=$J$6),$J$7,$J$6))</f>
        <v>Do nothing</v>
      </c>
      <c r="K2200" t="str">
        <f t="shared" si="485"/>
        <v>Null</v>
      </c>
      <c r="L2200" t="str">
        <f t="shared" si="486"/>
        <v>Null</v>
      </c>
      <c r="M2200" s="7">
        <f t="shared" si="474"/>
        <v>0</v>
      </c>
      <c r="N2200" s="7">
        <f t="shared" si="475"/>
        <v>0</v>
      </c>
      <c r="O2200" s="10">
        <f t="shared" si="476"/>
        <v>0</v>
      </c>
      <c r="P2200" s="4">
        <f t="shared" si="487"/>
        <v>102.43286133333325</v>
      </c>
      <c r="Q2200" s="19">
        <f t="shared" si="477"/>
        <v>102.43286133333325</v>
      </c>
      <c r="R2200" s="2">
        <f t="shared" si="478"/>
        <v>0</v>
      </c>
      <c r="S2200" s="2">
        <f t="shared" si="479"/>
        <v>0</v>
      </c>
      <c r="T2200" s="19">
        <f t="shared" si="480"/>
        <v>102.43286133333325</v>
      </c>
      <c r="U2200" s="19">
        <f t="shared" si="488"/>
        <v>0</v>
      </c>
      <c r="V2200">
        <f t="shared" si="481"/>
        <v>2019</v>
      </c>
    </row>
    <row r="2201" spans="1:22" x14ac:dyDescent="0.25">
      <c r="A2201" s="5">
        <v>2199</v>
      </c>
      <c r="B2201" s="1">
        <v>43468</v>
      </c>
      <c r="C2201" s="2">
        <v>182.07519500000001</v>
      </c>
      <c r="D2201" s="2">
        <v>129.28417999999999</v>
      </c>
      <c r="E2201" s="9">
        <f t="shared" si="482"/>
        <v>-5.7713499111419253</v>
      </c>
      <c r="F2201" s="2">
        <f t="array" ref="F2201:G2201">LINEST(C2101:C2200,D2101:D2200)</f>
        <v>1.9585656995928005</v>
      </c>
      <c r="G2201" s="2">
        <v>-65.365015536839593</v>
      </c>
      <c r="H2201" s="2">
        <f t="shared" si="483"/>
        <v>187.84654491114193</v>
      </c>
      <c r="I2201" s="4">
        <f t="shared" si="484"/>
        <v>-0.32525674084181977</v>
      </c>
      <c r="J2201" t="str">
        <f>_xlfn.IFS(I2201&gt;Backtesting!$H$15,IF(OR(J2200=$J$3,J2200=$J$5),$J$5,$J$3),I2201&lt;-Backtesting!$H$15,IF(OR(J2200=$J$4,J2200=$J$5),$J$5,$J$4),TRUE,IF(OR(J2200=$J$7,J2200=$J$6),$J$7,$J$6))</f>
        <v>Do nothing</v>
      </c>
      <c r="K2201" t="str">
        <f t="shared" si="485"/>
        <v>Null</v>
      </c>
      <c r="L2201" t="str">
        <f t="shared" si="486"/>
        <v>Null</v>
      </c>
      <c r="M2201" s="7">
        <f t="shared" si="474"/>
        <v>0</v>
      </c>
      <c r="N2201" s="7">
        <f t="shared" si="475"/>
        <v>0</v>
      </c>
      <c r="O2201" s="10">
        <f t="shared" si="476"/>
        <v>0</v>
      </c>
      <c r="P2201" s="4">
        <f t="shared" si="487"/>
        <v>102.43286133333325</v>
      </c>
      <c r="Q2201" s="19">
        <f t="shared" si="477"/>
        <v>102.43286133333325</v>
      </c>
      <c r="R2201" s="2">
        <f t="shared" si="478"/>
        <v>0</v>
      </c>
      <c r="S2201" s="2">
        <f t="shared" si="479"/>
        <v>0</v>
      </c>
      <c r="T2201" s="19">
        <f t="shared" si="480"/>
        <v>102.43286133333325</v>
      </c>
      <c r="U2201" s="19">
        <f t="shared" si="488"/>
        <v>0</v>
      </c>
      <c r="V2201">
        <f t="shared" si="481"/>
        <v>2019</v>
      </c>
    </row>
    <row r="2202" spans="1:22" x14ac:dyDescent="0.25">
      <c r="A2202" s="5">
        <v>2200</v>
      </c>
      <c r="B2202" s="1">
        <v>43469</v>
      </c>
      <c r="C2202" s="2">
        <v>182.07519500000001</v>
      </c>
      <c r="D2202" s="2">
        <v>127.36887400000001</v>
      </c>
      <c r="E2202" s="9">
        <f t="shared" si="482"/>
        <v>-1.7417371198655474</v>
      </c>
      <c r="F2202" s="2">
        <f t="array" ref="F2202:G2202">LINEST(C2102:C2201,D2102:D2201)</f>
        <v>1.9752518121169775</v>
      </c>
      <c r="G2202" s="2">
        <v>-67.768667055933435</v>
      </c>
      <c r="H2202" s="2">
        <f t="shared" si="483"/>
        <v>183.81693211986556</v>
      </c>
      <c r="I2202" s="4">
        <f t="shared" si="484"/>
        <v>0.29680783741458383</v>
      </c>
      <c r="J2202" t="str">
        <f>_xlfn.IFS(I2202&gt;Backtesting!$H$15,IF(OR(J2201=$J$3,J2201=$J$5),$J$5,$J$3),I2202&lt;-Backtesting!$H$15,IF(OR(J2201=$J$4,J2201=$J$5),$J$5,$J$4),TRUE,IF(OR(J2201=$J$7,J2201=$J$6),$J$7,$J$6))</f>
        <v>Do nothing</v>
      </c>
      <c r="K2202" t="str">
        <f t="shared" si="485"/>
        <v>Null</v>
      </c>
      <c r="L2202" t="str">
        <f t="shared" si="486"/>
        <v>Null</v>
      </c>
      <c r="M2202" s="7">
        <f t="shared" si="474"/>
        <v>0</v>
      </c>
      <c r="N2202" s="7">
        <f t="shared" si="475"/>
        <v>0</v>
      </c>
      <c r="O2202" s="10">
        <f t="shared" si="476"/>
        <v>0</v>
      </c>
      <c r="P2202" s="4">
        <f t="shared" si="487"/>
        <v>102.43286133333325</v>
      </c>
      <c r="Q2202" s="19">
        <f t="shared" si="477"/>
        <v>102.43286133333325</v>
      </c>
      <c r="R2202" s="2">
        <f t="shared" si="478"/>
        <v>0</v>
      </c>
      <c r="S2202" s="2">
        <f t="shared" si="479"/>
        <v>0</v>
      </c>
      <c r="T2202" s="19">
        <f t="shared" si="480"/>
        <v>102.43286133333325</v>
      </c>
      <c r="U2202" s="19">
        <f t="shared" si="488"/>
        <v>0</v>
      </c>
      <c r="V2202">
        <f t="shared" si="481"/>
        <v>2019</v>
      </c>
    </row>
    <row r="2203" spans="1:22" x14ac:dyDescent="0.25">
      <c r="A2203" s="5">
        <v>2201</v>
      </c>
      <c r="B2203" s="1">
        <v>43472</v>
      </c>
      <c r="C2203" s="2">
        <v>184.03299000000001</v>
      </c>
      <c r="D2203" s="2">
        <v>129.28417999999999</v>
      </c>
      <c r="E2203" s="9">
        <f t="shared" si="482"/>
        <v>-3.4109329288318122</v>
      </c>
      <c r="F2203" s="2">
        <f t="array" ref="F2203:G2203">LINEST(C2103:C2202,D2103:D2202)</f>
        <v>1.9801927724280506</v>
      </c>
      <c r="G2203" s="2">
        <v>-68.563675896455294</v>
      </c>
      <c r="H2203" s="2">
        <f t="shared" si="483"/>
        <v>187.44392292883182</v>
      </c>
      <c r="I2203" s="4">
        <f t="shared" si="484"/>
        <v>5.6919958504511869E-2</v>
      </c>
      <c r="J2203" t="str">
        <f>_xlfn.IFS(I2203&gt;Backtesting!$H$15,IF(OR(J2202=$J$3,J2202=$J$5),$J$5,$J$3),I2203&lt;-Backtesting!$H$15,IF(OR(J2202=$J$4,J2202=$J$5),$J$5,$J$4),TRUE,IF(OR(J2202=$J$7,J2202=$J$6),$J$7,$J$6))</f>
        <v>Do nothing</v>
      </c>
      <c r="K2203" t="str">
        <f t="shared" si="485"/>
        <v>Null</v>
      </c>
      <c r="L2203" t="str">
        <f t="shared" si="486"/>
        <v>Null</v>
      </c>
      <c r="M2203" s="7">
        <f t="shared" si="474"/>
        <v>0</v>
      </c>
      <c r="N2203" s="7">
        <f t="shared" si="475"/>
        <v>0</v>
      </c>
      <c r="O2203" s="10">
        <f t="shared" si="476"/>
        <v>0</v>
      </c>
      <c r="P2203" s="4">
        <f t="shared" si="487"/>
        <v>102.43286133333325</v>
      </c>
      <c r="Q2203" s="19">
        <f t="shared" si="477"/>
        <v>102.43286133333325</v>
      </c>
      <c r="R2203" s="2">
        <f t="shared" si="478"/>
        <v>0</v>
      </c>
      <c r="S2203" s="2">
        <f t="shared" si="479"/>
        <v>0</v>
      </c>
      <c r="T2203" s="19">
        <f t="shared" si="480"/>
        <v>102.43286133333325</v>
      </c>
      <c r="U2203" s="19">
        <f t="shared" si="488"/>
        <v>0</v>
      </c>
      <c r="V2203">
        <f t="shared" si="481"/>
        <v>2019</v>
      </c>
    </row>
    <row r="2204" spans="1:22" x14ac:dyDescent="0.25">
      <c r="A2204" s="5">
        <v>2202</v>
      </c>
      <c r="B2204" s="1">
        <v>43473</v>
      </c>
      <c r="C2204" s="2">
        <v>182.564651</v>
      </c>
      <c r="D2204" s="2">
        <v>128.80535900000001</v>
      </c>
      <c r="E2204" s="9">
        <f t="shared" si="482"/>
        <v>-3.8521736393497577</v>
      </c>
      <c r="F2204" s="2">
        <f t="array" ref="F2204:G2204">LINEST(C2104:C2203,D2104:D2203)</f>
        <v>1.9815757291849336</v>
      </c>
      <c r="G2204" s="2">
        <v>-68.820748544002413</v>
      </c>
      <c r="H2204" s="2">
        <f t="shared" si="483"/>
        <v>186.41682463934976</v>
      </c>
      <c r="I2204" s="4">
        <f t="shared" si="484"/>
        <v>-4.8278155099464899E-4</v>
      </c>
      <c r="J2204" t="str">
        <f>_xlfn.IFS(I2204&gt;Backtesting!$H$15,IF(OR(J2203=$J$3,J2203=$J$5),$J$5,$J$3),I2204&lt;-Backtesting!$H$15,IF(OR(J2203=$J$4,J2203=$J$5),$J$5,$J$4),TRUE,IF(OR(J2203=$J$7,J2203=$J$6),$J$7,$J$6))</f>
        <v>Do nothing</v>
      </c>
      <c r="K2204" t="str">
        <f t="shared" si="485"/>
        <v>Null</v>
      </c>
      <c r="L2204" t="str">
        <f t="shared" si="486"/>
        <v>Null</v>
      </c>
      <c r="M2204" s="7">
        <f t="shared" si="474"/>
        <v>0</v>
      </c>
      <c r="N2204" s="7">
        <f t="shared" si="475"/>
        <v>0</v>
      </c>
      <c r="O2204" s="10">
        <f t="shared" si="476"/>
        <v>0</v>
      </c>
      <c r="P2204" s="4">
        <f t="shared" si="487"/>
        <v>102.43286133333325</v>
      </c>
      <c r="Q2204" s="19">
        <f t="shared" si="477"/>
        <v>102.43286133333325</v>
      </c>
      <c r="R2204" s="2">
        <f t="shared" si="478"/>
        <v>0</v>
      </c>
      <c r="S2204" s="2">
        <f t="shared" si="479"/>
        <v>0</v>
      </c>
      <c r="T2204" s="19">
        <f t="shared" si="480"/>
        <v>102.43286133333325</v>
      </c>
      <c r="U2204" s="19">
        <f t="shared" si="488"/>
        <v>0</v>
      </c>
      <c r="V2204">
        <f t="shared" si="481"/>
        <v>2019</v>
      </c>
    </row>
    <row r="2205" spans="1:22" x14ac:dyDescent="0.25">
      <c r="A2205" s="5">
        <v>2203</v>
      </c>
      <c r="B2205" s="1">
        <v>43474</v>
      </c>
      <c r="C2205" s="2">
        <v>182.07519500000001</v>
      </c>
      <c r="D2205" s="2">
        <v>129.76301599999999</v>
      </c>
      <c r="E2205" s="9">
        <f t="shared" si="482"/>
        <v>-6.1206916866351548</v>
      </c>
      <c r="F2205" s="2">
        <f t="array" ref="F2205:G2205">LINEST(C2105:C2204,D2105:D2204)</f>
        <v>1.982673029008212</v>
      </c>
      <c r="G2205" s="2">
        <v>-69.081745299325917</v>
      </c>
      <c r="H2205" s="2">
        <f t="shared" si="483"/>
        <v>188.19588668663516</v>
      </c>
      <c r="I2205" s="4">
        <f t="shared" si="484"/>
        <v>-0.33864054475269129</v>
      </c>
      <c r="J2205" t="str">
        <f>_xlfn.IFS(I2205&gt;Backtesting!$H$15,IF(OR(J2204=$J$3,J2204=$J$5),$J$5,$J$3),I2205&lt;-Backtesting!$H$15,IF(OR(J2204=$J$4,J2204=$J$5),$J$5,$J$4),TRUE,IF(OR(J2204=$J$7,J2204=$J$6),$J$7,$J$6))</f>
        <v>Do nothing</v>
      </c>
      <c r="K2205" t="str">
        <f t="shared" si="485"/>
        <v>Null</v>
      </c>
      <c r="L2205" t="str">
        <f t="shared" si="486"/>
        <v>Null</v>
      </c>
      <c r="M2205" s="7">
        <f t="shared" si="474"/>
        <v>0</v>
      </c>
      <c r="N2205" s="7">
        <f t="shared" si="475"/>
        <v>0</v>
      </c>
      <c r="O2205" s="10">
        <f t="shared" si="476"/>
        <v>0</v>
      </c>
      <c r="P2205" s="4">
        <f t="shared" si="487"/>
        <v>102.43286133333325</v>
      </c>
      <c r="Q2205" s="19">
        <f t="shared" si="477"/>
        <v>102.43286133333325</v>
      </c>
      <c r="R2205" s="2">
        <f t="shared" si="478"/>
        <v>0</v>
      </c>
      <c r="S2205" s="2">
        <f t="shared" si="479"/>
        <v>0</v>
      </c>
      <c r="T2205" s="19">
        <f t="shared" si="480"/>
        <v>102.43286133333325</v>
      </c>
      <c r="U2205" s="19">
        <f t="shared" si="488"/>
        <v>0</v>
      </c>
      <c r="V2205">
        <f t="shared" si="481"/>
        <v>2019</v>
      </c>
    </row>
    <row r="2206" spans="1:22" x14ac:dyDescent="0.25">
      <c r="A2206" s="5">
        <v>2204</v>
      </c>
      <c r="B2206" s="1">
        <v>43475</v>
      </c>
      <c r="C2206" s="2">
        <v>176.20181299999999</v>
      </c>
      <c r="D2206" s="2">
        <v>130.241837</v>
      </c>
      <c r="E2206" s="9">
        <f t="shared" si="482"/>
        <v>-12.739560899358338</v>
      </c>
      <c r="F2206" s="2">
        <f t="array" ref="F2206:G2206">LINEST(C2106:C2205,D2106:D2205)</f>
        <v>1.9931369415363929</v>
      </c>
      <c r="G2206" s="2">
        <v>-70.648442758903116</v>
      </c>
      <c r="H2206" s="2">
        <f t="shared" si="483"/>
        <v>188.94137389935833</v>
      </c>
      <c r="I2206" s="4">
        <f t="shared" si="484"/>
        <v>-1.3635590026155784</v>
      </c>
      <c r="J2206" t="str">
        <f>_xlfn.IFS(I2206&gt;Backtesting!$H$15,IF(OR(J2205=$J$3,J2205=$J$5),$J$5,$J$3),I2206&lt;-Backtesting!$H$15,IF(OR(J2205=$J$4,J2205=$J$5),$J$5,$J$4),TRUE,IF(OR(J2205=$J$7,J2205=$J$6),$J$7,$J$6))</f>
        <v>Do nothing</v>
      </c>
      <c r="K2206" t="str">
        <f t="shared" si="485"/>
        <v>Null</v>
      </c>
      <c r="L2206" t="str">
        <f t="shared" si="486"/>
        <v>Null</v>
      </c>
      <c r="M2206" s="7">
        <f t="shared" si="474"/>
        <v>0</v>
      </c>
      <c r="N2206" s="7">
        <f t="shared" si="475"/>
        <v>0</v>
      </c>
      <c r="O2206" s="10">
        <f t="shared" si="476"/>
        <v>0</v>
      </c>
      <c r="P2206" s="4">
        <f t="shared" si="487"/>
        <v>102.43286133333325</v>
      </c>
      <c r="Q2206" s="19">
        <f t="shared" si="477"/>
        <v>102.43286133333325</v>
      </c>
      <c r="R2206" s="2">
        <f t="shared" si="478"/>
        <v>0</v>
      </c>
      <c r="S2206" s="2">
        <f t="shared" si="479"/>
        <v>0</v>
      </c>
      <c r="T2206" s="19">
        <f t="shared" si="480"/>
        <v>102.43286133333325</v>
      </c>
      <c r="U2206" s="19">
        <f t="shared" si="488"/>
        <v>0</v>
      </c>
      <c r="V2206">
        <f t="shared" si="481"/>
        <v>2019</v>
      </c>
    </row>
    <row r="2207" spans="1:22" x14ac:dyDescent="0.25">
      <c r="A2207" s="5">
        <v>2205</v>
      </c>
      <c r="B2207" s="1">
        <v>43476</v>
      </c>
      <c r="C2207" s="2">
        <v>177.670151</v>
      </c>
      <c r="D2207" s="2">
        <v>127.847702</v>
      </c>
      <c r="E2207" s="9">
        <f t="shared" si="482"/>
        <v>-6.1564106247722066</v>
      </c>
      <c r="F2207" s="2">
        <f t="array" ref="F2207:G2207">LINEST(C2107:C2206,D2107:D2206)</f>
        <v>2.0157807900846954</v>
      </c>
      <c r="G2207" s="2">
        <v>-73.886380123300484</v>
      </c>
      <c r="H2207" s="2">
        <f t="shared" si="483"/>
        <v>183.82656162477221</v>
      </c>
      <c r="I2207" s="4">
        <f t="shared" si="484"/>
        <v>-0.30428282499273396</v>
      </c>
      <c r="J2207" t="str">
        <f>_xlfn.IFS(I2207&gt;Backtesting!$H$15,IF(OR(J2206=$J$3,J2206=$J$5),$J$5,$J$3),I2207&lt;-Backtesting!$H$15,IF(OR(J2206=$J$4,J2206=$J$5),$J$5,$J$4),TRUE,IF(OR(J2206=$J$7,J2206=$J$6),$J$7,$J$6))</f>
        <v>Do nothing</v>
      </c>
      <c r="K2207" t="str">
        <f t="shared" si="485"/>
        <v>Null</v>
      </c>
      <c r="L2207" t="str">
        <f t="shared" si="486"/>
        <v>Null</v>
      </c>
      <c r="M2207" s="7">
        <f t="shared" si="474"/>
        <v>0</v>
      </c>
      <c r="N2207" s="7">
        <f t="shared" si="475"/>
        <v>0</v>
      </c>
      <c r="O2207" s="10">
        <f t="shared" si="476"/>
        <v>0</v>
      </c>
      <c r="P2207" s="4">
        <f t="shared" si="487"/>
        <v>102.43286133333325</v>
      </c>
      <c r="Q2207" s="19">
        <f t="shared" si="477"/>
        <v>102.43286133333325</v>
      </c>
      <c r="R2207" s="2">
        <f t="shared" si="478"/>
        <v>0</v>
      </c>
      <c r="S2207" s="2">
        <f t="shared" si="479"/>
        <v>0</v>
      </c>
      <c r="T2207" s="19">
        <f t="shared" si="480"/>
        <v>102.43286133333325</v>
      </c>
      <c r="U2207" s="19">
        <f t="shared" si="488"/>
        <v>0</v>
      </c>
      <c r="V2207">
        <f t="shared" si="481"/>
        <v>2019</v>
      </c>
    </row>
    <row r="2208" spans="1:22" x14ac:dyDescent="0.25">
      <c r="A2208" s="5">
        <v>2206</v>
      </c>
      <c r="B2208" s="1">
        <v>43479</v>
      </c>
      <c r="C2208" s="2">
        <v>177.18071</v>
      </c>
      <c r="D2208" s="2">
        <v>128.32652300000001</v>
      </c>
      <c r="E2208" s="9">
        <f t="shared" si="482"/>
        <v>-7.3920549382415004</v>
      </c>
      <c r="F2208" s="2">
        <f t="array" ref="F2208:G2208">LINEST(C2108:C2207,D2108:D2207)</f>
        <v>2.0312261881526195</v>
      </c>
      <c r="G2208" s="2">
        <v>-76.087429213927976</v>
      </c>
      <c r="H2208" s="2">
        <f t="shared" si="483"/>
        <v>184.57276493824151</v>
      </c>
      <c r="I2208" s="4">
        <f t="shared" si="484"/>
        <v>-0.48675090082037259</v>
      </c>
      <c r="J2208" t="str">
        <f>_xlfn.IFS(I2208&gt;Backtesting!$H$15,IF(OR(J2207=$J$3,J2207=$J$5),$J$5,$J$3),I2208&lt;-Backtesting!$H$15,IF(OR(J2207=$J$4,J2207=$J$5),$J$5,$J$4),TRUE,IF(OR(J2207=$J$7,J2207=$J$6),$J$7,$J$6))</f>
        <v>Do nothing</v>
      </c>
      <c r="K2208" t="str">
        <f t="shared" si="485"/>
        <v>Null</v>
      </c>
      <c r="L2208" t="str">
        <f t="shared" si="486"/>
        <v>Null</v>
      </c>
      <c r="M2208" s="7">
        <f t="shared" si="474"/>
        <v>0</v>
      </c>
      <c r="N2208" s="7">
        <f t="shared" si="475"/>
        <v>0</v>
      </c>
      <c r="O2208" s="10">
        <f t="shared" si="476"/>
        <v>0</v>
      </c>
      <c r="P2208" s="4">
        <f t="shared" si="487"/>
        <v>102.43286133333325</v>
      </c>
      <c r="Q2208" s="19">
        <f t="shared" si="477"/>
        <v>102.43286133333325</v>
      </c>
      <c r="R2208" s="2">
        <f t="shared" si="478"/>
        <v>0</v>
      </c>
      <c r="S2208" s="2">
        <f t="shared" si="479"/>
        <v>0</v>
      </c>
      <c r="T2208" s="19">
        <f t="shared" si="480"/>
        <v>102.43286133333325</v>
      </c>
      <c r="U2208" s="19">
        <f t="shared" si="488"/>
        <v>0</v>
      </c>
      <c r="V2208">
        <f t="shared" si="481"/>
        <v>2019</v>
      </c>
    </row>
    <row r="2209" spans="1:22" x14ac:dyDescent="0.25">
      <c r="A2209" s="5">
        <v>2207</v>
      </c>
      <c r="B2209" s="1">
        <v>43480</v>
      </c>
      <c r="C2209" s="2">
        <v>178.15960699999999</v>
      </c>
      <c r="D2209" s="2">
        <v>128.32652300000001</v>
      </c>
      <c r="E2209" s="9">
        <f t="shared" si="482"/>
        <v>-6.1588135157432191</v>
      </c>
      <c r="F2209" s="2">
        <f t="array" ref="F2209:G2209">LINEST(C2109:C2208,D2109:D2208)</f>
        <v>2.0457356987756419</v>
      </c>
      <c r="G2209" s="2">
        <v>-78.203728685110292</v>
      </c>
      <c r="H2209" s="2">
        <f t="shared" si="483"/>
        <v>184.31842051574321</v>
      </c>
      <c r="I2209" s="4">
        <f t="shared" si="484"/>
        <v>-0.27540427444963639</v>
      </c>
      <c r="J2209" t="str">
        <f>_xlfn.IFS(I2209&gt;Backtesting!$H$15,IF(OR(J2208=$J$3,J2208=$J$5),$J$5,$J$3),I2209&lt;-Backtesting!$H$15,IF(OR(J2208=$J$4,J2208=$J$5),$J$5,$J$4),TRUE,IF(OR(J2208=$J$7,J2208=$J$6),$J$7,$J$6))</f>
        <v>Do nothing</v>
      </c>
      <c r="K2209" t="str">
        <f t="shared" si="485"/>
        <v>Null</v>
      </c>
      <c r="L2209" t="str">
        <f t="shared" si="486"/>
        <v>Null</v>
      </c>
      <c r="M2209" s="7">
        <f t="shared" si="474"/>
        <v>0</v>
      </c>
      <c r="N2209" s="7">
        <f t="shared" si="475"/>
        <v>0</v>
      </c>
      <c r="O2209" s="10">
        <f t="shared" si="476"/>
        <v>0</v>
      </c>
      <c r="P2209" s="4">
        <f t="shared" si="487"/>
        <v>102.43286133333325</v>
      </c>
      <c r="Q2209" s="19">
        <f t="shared" si="477"/>
        <v>102.43286133333325</v>
      </c>
      <c r="R2209" s="2">
        <f t="shared" si="478"/>
        <v>0</v>
      </c>
      <c r="S2209" s="2">
        <f t="shared" si="479"/>
        <v>0</v>
      </c>
      <c r="T2209" s="19">
        <f t="shared" si="480"/>
        <v>102.43286133333325</v>
      </c>
      <c r="U2209" s="19">
        <f t="shared" si="488"/>
        <v>0</v>
      </c>
      <c r="V2209">
        <f t="shared" si="481"/>
        <v>2019</v>
      </c>
    </row>
    <row r="2210" spans="1:22" x14ac:dyDescent="0.25">
      <c r="A2210" s="5">
        <v>2208</v>
      </c>
      <c r="B2210" s="1">
        <v>43481</v>
      </c>
      <c r="C2210" s="2">
        <v>179.13850400000001</v>
      </c>
      <c r="D2210" s="2">
        <v>130.241837</v>
      </c>
      <c r="E2210" s="9">
        <f t="shared" si="482"/>
        <v>-8.9447486994008898</v>
      </c>
      <c r="F2210" s="2">
        <f t="array" ref="F2210:G2210">LINEST(C2110:C2209,D2110:D2209)</f>
        <v>2.0529760713176426</v>
      </c>
      <c r="G2210" s="2">
        <v>-79.300122146051905</v>
      </c>
      <c r="H2210" s="2">
        <f t="shared" si="483"/>
        <v>188.0832526994009</v>
      </c>
      <c r="I2210" s="4">
        <f t="shared" si="484"/>
        <v>-0.70893953891118533</v>
      </c>
      <c r="J2210" t="str">
        <f>_xlfn.IFS(I2210&gt;Backtesting!$H$15,IF(OR(J2209=$J$3,J2209=$J$5),$J$5,$J$3),I2210&lt;-Backtesting!$H$15,IF(OR(J2209=$J$4,J2209=$J$5),$J$5,$J$4),TRUE,IF(OR(J2209=$J$7,J2209=$J$6),$J$7,$J$6))</f>
        <v>Do nothing</v>
      </c>
      <c r="K2210" t="str">
        <f t="shared" si="485"/>
        <v>Null</v>
      </c>
      <c r="L2210" t="str">
        <f t="shared" si="486"/>
        <v>Null</v>
      </c>
      <c r="M2210" s="7">
        <f t="shared" si="474"/>
        <v>0</v>
      </c>
      <c r="N2210" s="7">
        <f t="shared" si="475"/>
        <v>0</v>
      </c>
      <c r="O2210" s="10">
        <f t="shared" si="476"/>
        <v>0</v>
      </c>
      <c r="P2210" s="4">
        <f t="shared" si="487"/>
        <v>102.43286133333325</v>
      </c>
      <c r="Q2210" s="19">
        <f t="shared" si="477"/>
        <v>102.43286133333325</v>
      </c>
      <c r="R2210" s="2">
        <f t="shared" si="478"/>
        <v>0</v>
      </c>
      <c r="S2210" s="2">
        <f t="shared" si="479"/>
        <v>0</v>
      </c>
      <c r="T2210" s="19">
        <f t="shared" si="480"/>
        <v>102.43286133333325</v>
      </c>
      <c r="U2210" s="19">
        <f t="shared" si="488"/>
        <v>0</v>
      </c>
      <c r="V2210">
        <f t="shared" si="481"/>
        <v>2019</v>
      </c>
    </row>
    <row r="2211" spans="1:22" x14ac:dyDescent="0.25">
      <c r="A2211" s="5">
        <v>2209</v>
      </c>
      <c r="B2211" s="1">
        <v>43482</v>
      </c>
      <c r="C2211" s="2">
        <v>180.60685699999999</v>
      </c>
      <c r="D2211" s="2">
        <v>130.72067300000001</v>
      </c>
      <c r="E2211" s="9">
        <f t="shared" si="482"/>
        <v>-8.2511334257494013</v>
      </c>
      <c r="F2211" s="2">
        <f t="array" ref="F2211:G2211">LINEST(C2111:C2210,D2111:D2210)</f>
        <v>2.0604439113189956</v>
      </c>
      <c r="G2211" s="2">
        <v>-80.48462434062202</v>
      </c>
      <c r="H2211" s="2">
        <f t="shared" si="483"/>
        <v>188.85799042574939</v>
      </c>
      <c r="I2211" s="4">
        <f t="shared" si="484"/>
        <v>-0.58045893165906814</v>
      </c>
      <c r="J2211" t="str">
        <f>_xlfn.IFS(I2211&gt;Backtesting!$H$15,IF(OR(J2210=$J$3,J2210=$J$5),$J$5,$J$3),I2211&lt;-Backtesting!$H$15,IF(OR(J2210=$J$4,J2210=$J$5),$J$5,$J$4),TRUE,IF(OR(J2210=$J$7,J2210=$J$6),$J$7,$J$6))</f>
        <v>Do nothing</v>
      </c>
      <c r="K2211" t="str">
        <f t="shared" si="485"/>
        <v>Null</v>
      </c>
      <c r="L2211" t="str">
        <f t="shared" si="486"/>
        <v>Null</v>
      </c>
      <c r="M2211" s="7">
        <f t="shared" si="474"/>
        <v>0</v>
      </c>
      <c r="N2211" s="7">
        <f t="shared" si="475"/>
        <v>0</v>
      </c>
      <c r="O2211" s="10">
        <f t="shared" si="476"/>
        <v>0</v>
      </c>
      <c r="P2211" s="4">
        <f t="shared" si="487"/>
        <v>102.43286133333325</v>
      </c>
      <c r="Q2211" s="19">
        <f t="shared" si="477"/>
        <v>102.43286133333325</v>
      </c>
      <c r="R2211" s="2">
        <f t="shared" si="478"/>
        <v>0</v>
      </c>
      <c r="S2211" s="2">
        <f t="shared" si="479"/>
        <v>0</v>
      </c>
      <c r="T2211" s="19">
        <f t="shared" si="480"/>
        <v>102.43286133333325</v>
      </c>
      <c r="U2211" s="19">
        <f t="shared" si="488"/>
        <v>0</v>
      </c>
      <c r="V2211">
        <f t="shared" si="481"/>
        <v>2019</v>
      </c>
    </row>
    <row r="2212" spans="1:22" x14ac:dyDescent="0.25">
      <c r="A2212" s="5">
        <v>2210</v>
      </c>
      <c r="B2212" s="1">
        <v>43483</v>
      </c>
      <c r="C2212" s="2">
        <v>179.13850400000001</v>
      </c>
      <c r="D2212" s="2">
        <v>123.05939499999999</v>
      </c>
      <c r="E2212" s="9">
        <f t="shared" si="482"/>
        <v>6.2593264555363533</v>
      </c>
      <c r="F2212" s="2">
        <f t="array" ref="F2212:G2212">LINEST(C2112:C2211,D2112:D2211)</f>
        <v>2.0620824880399051</v>
      </c>
      <c r="G2212" s="2">
        <v>-80.879445873821794</v>
      </c>
      <c r="H2212" s="2">
        <f t="shared" si="483"/>
        <v>172.87917754446366</v>
      </c>
      <c r="I2212" s="4">
        <f t="shared" si="484"/>
        <v>1.8435272892791603</v>
      </c>
      <c r="J2212" t="str">
        <f>_xlfn.IFS(I2212&gt;Backtesting!$H$15,IF(OR(J2211=$J$3,J2211=$J$5),$J$5,$J$3),I2212&lt;-Backtesting!$H$15,IF(OR(J2211=$J$4,J2211=$J$5),$J$5,$J$4),TRUE,IF(OR(J2211=$J$7,J2211=$J$6),$J$7,$J$6))</f>
        <v>Do nothing</v>
      </c>
      <c r="K2212" t="str">
        <f t="shared" si="485"/>
        <v>Null</v>
      </c>
      <c r="L2212" t="str">
        <f t="shared" si="486"/>
        <v>Null</v>
      </c>
      <c r="M2212" s="7">
        <f t="shared" si="474"/>
        <v>0</v>
      </c>
      <c r="N2212" s="7">
        <f t="shared" si="475"/>
        <v>0</v>
      </c>
      <c r="O2212" s="10">
        <f t="shared" si="476"/>
        <v>0</v>
      </c>
      <c r="P2212" s="4">
        <f t="shared" si="487"/>
        <v>102.43286133333325</v>
      </c>
      <c r="Q2212" s="19">
        <f t="shared" si="477"/>
        <v>102.43286133333325</v>
      </c>
      <c r="R2212" s="2">
        <f t="shared" si="478"/>
        <v>0</v>
      </c>
      <c r="S2212" s="2">
        <f t="shared" si="479"/>
        <v>0</v>
      </c>
      <c r="T2212" s="19">
        <f t="shared" si="480"/>
        <v>102.43286133333325</v>
      </c>
      <c r="U2212" s="19">
        <f t="shared" si="488"/>
        <v>0</v>
      </c>
      <c r="V2212">
        <f t="shared" si="481"/>
        <v>2019</v>
      </c>
    </row>
    <row r="2213" spans="1:22" x14ac:dyDescent="0.25">
      <c r="A2213" s="5">
        <v>2211</v>
      </c>
      <c r="B2213" s="1">
        <v>43486</v>
      </c>
      <c r="C2213" s="2">
        <v>183.54354900000001</v>
      </c>
      <c r="D2213" s="2">
        <v>123.05939499999999</v>
      </c>
      <c r="E2213" s="9">
        <f t="shared" si="482"/>
        <v>10.181225078548295</v>
      </c>
      <c r="F2213" s="2">
        <f t="array" ref="F2213:G2213">LINEST(C2113:C2212,D2113:D2212)</f>
        <v>2.0198396788155746</v>
      </c>
      <c r="G2213" s="2">
        <v>-75.197924950587208</v>
      </c>
      <c r="H2213" s="2">
        <f t="shared" si="483"/>
        <v>173.36232392145172</v>
      </c>
      <c r="I2213" s="4">
        <f t="shared" si="484"/>
        <v>2.4858352309030778</v>
      </c>
      <c r="J2213" t="str">
        <f>_xlfn.IFS(I2213&gt;Backtesting!$H$15,IF(OR(J2212=$J$3,J2212=$J$5),$J$5,$J$3),I2213&lt;-Backtesting!$H$15,IF(OR(J2212=$J$4,J2212=$J$5),$J$5,$J$4),TRUE,IF(OR(J2212=$J$7,J2212=$J$6),$J$7,$J$6))</f>
        <v>Short KBANK Long SCB</v>
      </c>
      <c r="K2213" t="str">
        <f t="shared" si="485"/>
        <v>SCB</v>
      </c>
      <c r="L2213" t="str">
        <f t="shared" si="486"/>
        <v>KBANK</v>
      </c>
      <c r="M2213" s="7">
        <f t="shared" si="474"/>
        <v>183.54354900000001</v>
      </c>
      <c r="N2213" s="7">
        <f t="shared" si="475"/>
        <v>-123.05939499999999</v>
      </c>
      <c r="O2213" s="10">
        <f t="shared" si="476"/>
        <v>60.484154000000018</v>
      </c>
      <c r="P2213" s="4">
        <f t="shared" si="487"/>
        <v>102.43286133333325</v>
      </c>
      <c r="Q2213" s="19">
        <f t="shared" si="477"/>
        <v>162.91701533333327</v>
      </c>
      <c r="R2213" s="2">
        <f t="shared" si="478"/>
        <v>123.05939499999999</v>
      </c>
      <c r="S2213" s="2">
        <f t="shared" si="479"/>
        <v>-183.54354900000001</v>
      </c>
      <c r="T2213" s="19">
        <f t="shared" si="480"/>
        <v>102.43286133333325</v>
      </c>
      <c r="U2213" s="19">
        <f t="shared" si="488"/>
        <v>0</v>
      </c>
      <c r="V2213">
        <f t="shared" si="481"/>
        <v>2019</v>
      </c>
    </row>
    <row r="2214" spans="1:22" x14ac:dyDescent="0.25">
      <c r="A2214" s="5">
        <v>2212</v>
      </c>
      <c r="B2214" s="1">
        <v>43487</v>
      </c>
      <c r="C2214" s="2">
        <v>185.01190199999999</v>
      </c>
      <c r="D2214" s="2">
        <v>121.62291</v>
      </c>
      <c r="E2214" s="9">
        <f t="shared" si="482"/>
        <v>13.801298270666649</v>
      </c>
      <c r="F2214" s="2">
        <f t="array" ref="F2214:G2214">LINEST(C2114:C2213,D2114:D2213)</f>
        <v>1.9651307735509358</v>
      </c>
      <c r="G2214" s="2">
        <v>-67.7943194804825</v>
      </c>
      <c r="H2214" s="2">
        <f t="shared" si="483"/>
        <v>171.21060372933334</v>
      </c>
      <c r="I2214" s="4">
        <f t="shared" si="484"/>
        <v>3.0092589733998141</v>
      </c>
      <c r="J2214" t="str">
        <f>_xlfn.IFS(I2214&gt;Backtesting!$H$15,IF(OR(J2213=$J$3,J2213=$J$5),$J$5,$J$3),I2214&lt;-Backtesting!$H$15,IF(OR(J2213=$J$4,J2213=$J$5),$J$5,$J$4),TRUE,IF(OR(J2213=$J$7,J2213=$J$6),$J$7,$J$6))</f>
        <v>Hold position</v>
      </c>
      <c r="K2214" t="str">
        <f t="shared" si="485"/>
        <v>SCB</v>
      </c>
      <c r="L2214" t="str">
        <f t="shared" si="486"/>
        <v>KBANK</v>
      </c>
      <c r="M2214" s="7">
        <f t="shared" si="474"/>
        <v>0</v>
      </c>
      <c r="N2214" s="7">
        <f t="shared" si="475"/>
        <v>0</v>
      </c>
      <c r="O2214" s="10">
        <f t="shared" si="476"/>
        <v>0</v>
      </c>
      <c r="P2214" s="4">
        <f t="shared" si="487"/>
        <v>162.91701533333327</v>
      </c>
      <c r="Q2214" s="19">
        <f t="shared" si="477"/>
        <v>162.91701533333327</v>
      </c>
      <c r="R2214" s="2">
        <f t="shared" si="478"/>
        <v>121.62291</v>
      </c>
      <c r="S2214" s="2">
        <f t="shared" si="479"/>
        <v>-185.01190199999999</v>
      </c>
      <c r="T2214" s="19">
        <f t="shared" si="480"/>
        <v>99.528023333333266</v>
      </c>
      <c r="U2214" s="19">
        <f t="shared" si="488"/>
        <v>-2.8768326530620222E-2</v>
      </c>
      <c r="V2214">
        <f t="shared" si="481"/>
        <v>2019</v>
      </c>
    </row>
    <row r="2215" spans="1:22" x14ac:dyDescent="0.25">
      <c r="A2215" s="5">
        <v>2213</v>
      </c>
      <c r="B2215" s="1">
        <v>43488</v>
      </c>
      <c r="C2215" s="2">
        <v>186.48024000000001</v>
      </c>
      <c r="D2215" s="2">
        <v>124.017059</v>
      </c>
      <c r="E2215" s="9">
        <f t="shared" si="482"/>
        <v>9.6823845241002005</v>
      </c>
      <c r="F2215" s="2">
        <f t="array" ref="F2215:G2215">LINEST(C2115:C2214,D2115:D2214)</f>
        <v>1.8843200689040378</v>
      </c>
      <c r="G2215" s="2">
        <v>-56.889977684256309</v>
      </c>
      <c r="H2215" s="2">
        <f t="shared" si="483"/>
        <v>176.79785547589981</v>
      </c>
      <c r="I2215" s="4">
        <f t="shared" si="484"/>
        <v>2.2624074373019178</v>
      </c>
      <c r="J2215" t="str">
        <f>_xlfn.IFS(I2215&gt;Backtesting!$H$15,IF(OR(J2214=$J$3,J2214=$J$5),$J$5,$J$3),I2215&lt;-Backtesting!$H$15,IF(OR(J2214=$J$4,J2214=$J$5),$J$5,$J$4),TRUE,IF(OR(J2214=$J$7,J2214=$J$6),$J$7,$J$6))</f>
        <v>Hold position</v>
      </c>
      <c r="K2215" t="str">
        <f t="shared" si="485"/>
        <v>SCB</v>
      </c>
      <c r="L2215" t="str">
        <f t="shared" si="486"/>
        <v>KBANK</v>
      </c>
      <c r="M2215" s="7">
        <f t="shared" si="474"/>
        <v>0</v>
      </c>
      <c r="N2215" s="7">
        <f t="shared" si="475"/>
        <v>0</v>
      </c>
      <c r="O2215" s="10">
        <f t="shared" si="476"/>
        <v>0</v>
      </c>
      <c r="P2215" s="4">
        <f t="shared" si="487"/>
        <v>162.91701533333327</v>
      </c>
      <c r="Q2215" s="19">
        <f t="shared" si="477"/>
        <v>162.91701533333327</v>
      </c>
      <c r="R2215" s="2">
        <f t="shared" si="478"/>
        <v>124.017059</v>
      </c>
      <c r="S2215" s="2">
        <f t="shared" si="479"/>
        <v>-186.48024000000001</v>
      </c>
      <c r="T2215" s="19">
        <f t="shared" si="480"/>
        <v>100.45383433333328</v>
      </c>
      <c r="U2215" s="19">
        <f t="shared" si="488"/>
        <v>9.2590160416834277E-3</v>
      </c>
      <c r="V2215">
        <f t="shared" si="481"/>
        <v>2019</v>
      </c>
    </row>
    <row r="2216" spans="1:22" x14ac:dyDescent="0.25">
      <c r="A2216" s="5">
        <v>2214</v>
      </c>
      <c r="B2216" s="1">
        <v>43489</v>
      </c>
      <c r="C2216" s="2">
        <v>188.43804900000001</v>
      </c>
      <c r="D2216" s="2">
        <v>124.49588799999999</v>
      </c>
      <c r="E2216" s="9">
        <f t="shared" si="482"/>
        <v>10.270911890313329</v>
      </c>
      <c r="F2216" s="2">
        <f t="array" ref="F2216:G2216">LINEST(C2116:C2215,D2116:D2215)</f>
        <v>1.8371672953490785</v>
      </c>
      <c r="G2216" s="2">
        <v>-50.5526367293551</v>
      </c>
      <c r="H2216" s="2">
        <f t="shared" si="483"/>
        <v>178.16713710968668</v>
      </c>
      <c r="I2216" s="4">
        <f t="shared" si="484"/>
        <v>2.3135676702440997</v>
      </c>
      <c r="J2216" t="str">
        <f>_xlfn.IFS(I2216&gt;Backtesting!$H$15,IF(OR(J2215=$J$3,J2215=$J$5),$J$5,$J$3),I2216&lt;-Backtesting!$H$15,IF(OR(J2215=$J$4,J2215=$J$5),$J$5,$J$4),TRUE,IF(OR(J2215=$J$7,J2215=$J$6),$J$7,$J$6))</f>
        <v>Hold position</v>
      </c>
      <c r="K2216" t="str">
        <f t="shared" si="485"/>
        <v>SCB</v>
      </c>
      <c r="L2216" t="str">
        <f t="shared" si="486"/>
        <v>KBANK</v>
      </c>
      <c r="M2216" s="7">
        <f t="shared" si="474"/>
        <v>0</v>
      </c>
      <c r="N2216" s="7">
        <f t="shared" si="475"/>
        <v>0</v>
      </c>
      <c r="O2216" s="10">
        <f t="shared" si="476"/>
        <v>0</v>
      </c>
      <c r="P2216" s="4">
        <f t="shared" si="487"/>
        <v>162.91701533333327</v>
      </c>
      <c r="Q2216" s="19">
        <f t="shared" si="477"/>
        <v>162.91701533333327</v>
      </c>
      <c r="R2216" s="2">
        <f t="shared" si="478"/>
        <v>124.49588799999999</v>
      </c>
      <c r="S2216" s="2">
        <f t="shared" si="479"/>
        <v>-188.43804900000001</v>
      </c>
      <c r="T2216" s="19">
        <f t="shared" si="480"/>
        <v>98.974854333333241</v>
      </c>
      <c r="U2216" s="19">
        <f t="shared" si="488"/>
        <v>-1.4832440854750439E-2</v>
      </c>
      <c r="V2216">
        <f t="shared" si="481"/>
        <v>2019</v>
      </c>
    </row>
    <row r="2217" spans="1:22" x14ac:dyDescent="0.25">
      <c r="A2217" s="5">
        <v>2215</v>
      </c>
      <c r="B2217" s="1">
        <v>43490</v>
      </c>
      <c r="C2217" s="2">
        <v>189.41696200000001</v>
      </c>
      <c r="D2217" s="2">
        <v>124.974716</v>
      </c>
      <c r="E2217" s="9">
        <f t="shared" si="482"/>
        <v>9.9279261250213722</v>
      </c>
      <c r="F2217" s="2">
        <f t="array" ref="F2217:G2217">LINEST(C2117:C2216,D2117:D2216)</f>
        <v>1.7910031573228495</v>
      </c>
      <c r="G2217" s="2">
        <v>-44.341075066547802</v>
      </c>
      <c r="H2217" s="2">
        <f t="shared" si="483"/>
        <v>179.48903587497864</v>
      </c>
      <c r="I2217" s="4">
        <f t="shared" si="484"/>
        <v>2.2127000841791538</v>
      </c>
      <c r="J2217" t="str">
        <f>_xlfn.IFS(I2217&gt;Backtesting!$H$15,IF(OR(J2216=$J$3,J2216=$J$5),$J$5,$J$3),I2217&lt;-Backtesting!$H$15,IF(OR(J2216=$J$4,J2216=$J$5),$J$5,$J$4),TRUE,IF(OR(J2216=$J$7,J2216=$J$6),$J$7,$J$6))</f>
        <v>Hold position</v>
      </c>
      <c r="K2217" t="str">
        <f t="shared" si="485"/>
        <v>SCB</v>
      </c>
      <c r="L2217" t="str">
        <f t="shared" si="486"/>
        <v>KBANK</v>
      </c>
      <c r="M2217" s="7">
        <f t="shared" si="474"/>
        <v>0</v>
      </c>
      <c r="N2217" s="7">
        <f t="shared" si="475"/>
        <v>0</v>
      </c>
      <c r="O2217" s="10">
        <f t="shared" si="476"/>
        <v>0</v>
      </c>
      <c r="P2217" s="4">
        <f t="shared" si="487"/>
        <v>162.91701533333327</v>
      </c>
      <c r="Q2217" s="19">
        <f t="shared" si="477"/>
        <v>162.91701533333327</v>
      </c>
      <c r="R2217" s="2">
        <f t="shared" si="478"/>
        <v>124.974716</v>
      </c>
      <c r="S2217" s="2">
        <f t="shared" si="479"/>
        <v>-189.41696200000001</v>
      </c>
      <c r="T2217" s="19">
        <f t="shared" si="480"/>
        <v>98.474769333333256</v>
      </c>
      <c r="U2217" s="19">
        <f t="shared" si="488"/>
        <v>-5.0654547728439239E-3</v>
      </c>
      <c r="V2217">
        <f t="shared" si="481"/>
        <v>2019</v>
      </c>
    </row>
    <row r="2218" spans="1:22" x14ac:dyDescent="0.25">
      <c r="A2218" s="5">
        <v>2216</v>
      </c>
      <c r="B2218" s="1">
        <v>43493</v>
      </c>
      <c r="C2218" s="2">
        <v>188.927505</v>
      </c>
      <c r="D2218" s="2">
        <v>123.05939499999999</v>
      </c>
      <c r="E2218" s="9">
        <f t="shared" si="482"/>
        <v>12.404688481243227</v>
      </c>
      <c r="F2218" s="2">
        <f t="array" ref="F2218:G2218">LINEST(C2118:C2217,D2118:D2217)</f>
        <v>1.752745750336183</v>
      </c>
      <c r="G2218" s="2">
        <v>-39.169015106434955</v>
      </c>
      <c r="H2218" s="2">
        <f t="shared" si="483"/>
        <v>176.52281651875677</v>
      </c>
      <c r="I2218" s="4">
        <f t="shared" si="484"/>
        <v>2.5280171562605975</v>
      </c>
      <c r="J2218" t="str">
        <f>_xlfn.IFS(I2218&gt;Backtesting!$H$15,IF(OR(J2217=$J$3,J2217=$J$5),$J$5,$J$3),I2218&lt;-Backtesting!$H$15,IF(OR(J2217=$J$4,J2217=$J$5),$J$5,$J$4),TRUE,IF(OR(J2217=$J$7,J2217=$J$6),$J$7,$J$6))</f>
        <v>Hold position</v>
      </c>
      <c r="K2218" t="str">
        <f t="shared" si="485"/>
        <v>SCB</v>
      </c>
      <c r="L2218" t="str">
        <f t="shared" si="486"/>
        <v>KBANK</v>
      </c>
      <c r="M2218" s="7">
        <f t="shared" si="474"/>
        <v>0</v>
      </c>
      <c r="N2218" s="7">
        <f t="shared" si="475"/>
        <v>0</v>
      </c>
      <c r="O2218" s="10">
        <f t="shared" si="476"/>
        <v>0</v>
      </c>
      <c r="P2218" s="4">
        <f t="shared" si="487"/>
        <v>162.91701533333327</v>
      </c>
      <c r="Q2218" s="19">
        <f t="shared" si="477"/>
        <v>162.91701533333327</v>
      </c>
      <c r="R2218" s="2">
        <f t="shared" si="478"/>
        <v>123.05939499999999</v>
      </c>
      <c r="S2218" s="2">
        <f t="shared" si="479"/>
        <v>-188.927505</v>
      </c>
      <c r="T2218" s="19">
        <f t="shared" si="480"/>
        <v>97.048905333333266</v>
      </c>
      <c r="U2218" s="19">
        <f t="shared" si="488"/>
        <v>-1.4585336323974083E-2</v>
      </c>
      <c r="V2218">
        <f t="shared" si="481"/>
        <v>2019</v>
      </c>
    </row>
    <row r="2219" spans="1:22" x14ac:dyDescent="0.25">
      <c r="A2219" s="5">
        <v>2217</v>
      </c>
      <c r="B2219" s="1">
        <v>43494</v>
      </c>
      <c r="C2219" s="2">
        <v>189.41696200000001</v>
      </c>
      <c r="D2219" s="2">
        <v>124.49588799999999</v>
      </c>
      <c r="E2219" s="9">
        <f t="shared" si="482"/>
        <v>9.8533146030731587</v>
      </c>
      <c r="F2219" s="2">
        <f t="array" ref="F2219:G2219">LINEST(C2119:C2218,D2119:D2218)</f>
        <v>1.7085599635666693</v>
      </c>
      <c r="G2219" s="2">
        <v>-33.145042468553271</v>
      </c>
      <c r="H2219" s="2">
        <f t="shared" si="483"/>
        <v>179.56364739692685</v>
      </c>
      <c r="I2219" s="4">
        <f t="shared" si="484"/>
        <v>2.0626270366182027</v>
      </c>
      <c r="J2219" t="str">
        <f>_xlfn.IFS(I2219&gt;Backtesting!$H$15,IF(OR(J2218=$J$3,J2218=$J$5),$J$5,$J$3),I2219&lt;-Backtesting!$H$15,IF(OR(J2218=$J$4,J2218=$J$5),$J$5,$J$4),TRUE,IF(OR(J2218=$J$7,J2218=$J$6),$J$7,$J$6))</f>
        <v>Hold position</v>
      </c>
      <c r="K2219" t="str">
        <f t="shared" si="485"/>
        <v>SCB</v>
      </c>
      <c r="L2219" t="str">
        <f t="shared" si="486"/>
        <v>KBANK</v>
      </c>
      <c r="M2219" s="7">
        <f t="shared" si="474"/>
        <v>0</v>
      </c>
      <c r="N2219" s="7">
        <f t="shared" si="475"/>
        <v>0</v>
      </c>
      <c r="O2219" s="10">
        <f t="shared" si="476"/>
        <v>0</v>
      </c>
      <c r="P2219" s="4">
        <f t="shared" si="487"/>
        <v>162.91701533333327</v>
      </c>
      <c r="Q2219" s="19">
        <f t="shared" si="477"/>
        <v>162.91701533333327</v>
      </c>
      <c r="R2219" s="2">
        <f t="shared" si="478"/>
        <v>124.49588799999999</v>
      </c>
      <c r="S2219" s="2">
        <f t="shared" si="479"/>
        <v>-189.41696200000001</v>
      </c>
      <c r="T2219" s="19">
        <f t="shared" si="480"/>
        <v>97.995941333333235</v>
      </c>
      <c r="U2219" s="19">
        <f t="shared" si="488"/>
        <v>9.7110327047949061E-3</v>
      </c>
      <c r="V2219">
        <f t="shared" si="481"/>
        <v>2019</v>
      </c>
    </row>
    <row r="2220" spans="1:22" x14ac:dyDescent="0.25">
      <c r="A2220" s="5">
        <v>2218</v>
      </c>
      <c r="B2220" s="1">
        <v>43495</v>
      </c>
      <c r="C2220" s="2">
        <v>188.927505</v>
      </c>
      <c r="D2220" s="2">
        <v>125.45354500000001</v>
      </c>
      <c r="E2220" s="9">
        <f t="shared" si="482"/>
        <v>7.3774347229693831</v>
      </c>
      <c r="F2220" s="2">
        <f t="array" ref="F2220:G2220">LINEST(C2120:C2219,D2120:D2219)</f>
        <v>1.6724549143363594</v>
      </c>
      <c r="G2220" s="2">
        <v>-28.265327579136994</v>
      </c>
      <c r="H2220" s="2">
        <f t="shared" si="483"/>
        <v>181.55007027703061</v>
      </c>
      <c r="I2220" s="4">
        <f t="shared" si="484"/>
        <v>1.6601002074696063</v>
      </c>
      <c r="J2220" t="str">
        <f>_xlfn.IFS(I2220&gt;Backtesting!$H$15,IF(OR(J2219=$J$3,J2219=$J$5),$J$5,$J$3),I2220&lt;-Backtesting!$H$15,IF(OR(J2219=$J$4,J2219=$J$5),$J$5,$J$4),TRUE,IF(OR(J2219=$J$7,J2219=$J$6),$J$7,$J$6))</f>
        <v>Close position</v>
      </c>
      <c r="K2220" t="str">
        <f t="shared" si="485"/>
        <v>Null</v>
      </c>
      <c r="L2220" t="str">
        <f t="shared" si="486"/>
        <v>Null</v>
      </c>
      <c r="M2220" s="7">
        <f t="shared" si="474"/>
        <v>125.45354500000001</v>
      </c>
      <c r="N2220" s="7">
        <f t="shared" si="475"/>
        <v>-188.927505</v>
      </c>
      <c r="O2220" s="10">
        <f t="shared" si="476"/>
        <v>-63.473959999999991</v>
      </c>
      <c r="P2220" s="4">
        <f t="shared" si="487"/>
        <v>162.91701533333327</v>
      </c>
      <c r="Q2220" s="19">
        <f t="shared" si="477"/>
        <v>99.443055333333277</v>
      </c>
      <c r="R2220" s="2">
        <f t="shared" si="478"/>
        <v>0</v>
      </c>
      <c r="S2220" s="2">
        <f t="shared" si="479"/>
        <v>0</v>
      </c>
      <c r="T2220" s="19">
        <f t="shared" si="480"/>
        <v>99.443055333333277</v>
      </c>
      <c r="U2220" s="19">
        <f t="shared" si="488"/>
        <v>1.4659109279027112E-2</v>
      </c>
      <c r="V2220">
        <f t="shared" si="481"/>
        <v>2019</v>
      </c>
    </row>
    <row r="2221" spans="1:22" x14ac:dyDescent="0.25">
      <c r="A2221" s="5">
        <v>2219</v>
      </c>
      <c r="B2221" s="1">
        <v>43496</v>
      </c>
      <c r="C2221" s="2">
        <v>195.77979999999999</v>
      </c>
      <c r="D2221" s="2">
        <v>127.36887400000001</v>
      </c>
      <c r="E2221" s="9">
        <f t="shared" si="482"/>
        <v>10.834237373667861</v>
      </c>
      <c r="F2221" s="2">
        <f t="array" ref="F2221:G2221">LINEST(C2121:C2220,D2121:D2220)</f>
        <v>1.6478426363681675</v>
      </c>
      <c r="G2221" s="2">
        <v>-24.938298497072822</v>
      </c>
      <c r="H2221" s="2">
        <f t="shared" si="483"/>
        <v>184.94556262633213</v>
      </c>
      <c r="I2221" s="4">
        <f t="shared" si="484"/>
        <v>2.1180700283620628</v>
      </c>
      <c r="J2221" t="str">
        <f>_xlfn.IFS(I2221&gt;Backtesting!$H$15,IF(OR(J2220=$J$3,J2220=$J$5),$J$5,$J$3),I2221&lt;-Backtesting!$H$15,IF(OR(J2220=$J$4,J2220=$J$5),$J$5,$J$4),TRUE,IF(OR(J2220=$J$7,J2220=$J$6),$J$7,$J$6))</f>
        <v>Short KBANK Long SCB</v>
      </c>
      <c r="K2221" t="str">
        <f t="shared" si="485"/>
        <v>SCB</v>
      </c>
      <c r="L2221" t="str">
        <f t="shared" si="486"/>
        <v>KBANK</v>
      </c>
      <c r="M2221" s="7">
        <f t="shared" si="474"/>
        <v>195.77979999999999</v>
      </c>
      <c r="N2221" s="7">
        <f t="shared" si="475"/>
        <v>-127.36887400000001</v>
      </c>
      <c r="O2221" s="10">
        <f t="shared" si="476"/>
        <v>68.410925999999989</v>
      </c>
      <c r="P2221" s="4">
        <f t="shared" si="487"/>
        <v>99.443055333333277</v>
      </c>
      <c r="Q2221" s="19">
        <f t="shared" si="477"/>
        <v>167.85398133333325</v>
      </c>
      <c r="R2221" s="2">
        <f t="shared" si="478"/>
        <v>127.36887400000001</v>
      </c>
      <c r="S2221" s="2">
        <f t="shared" si="479"/>
        <v>-195.77979999999999</v>
      </c>
      <c r="T2221" s="19">
        <f t="shared" si="480"/>
        <v>99.443055333333263</v>
      </c>
      <c r="U2221" s="19">
        <f t="shared" si="488"/>
        <v>-1.1102230246251565E-16</v>
      </c>
      <c r="V2221">
        <f t="shared" si="481"/>
        <v>2019</v>
      </c>
    </row>
    <row r="2222" spans="1:22" x14ac:dyDescent="0.25">
      <c r="A2222" s="5">
        <v>2220</v>
      </c>
      <c r="B2222" s="1">
        <v>43497</v>
      </c>
      <c r="C2222" s="2">
        <v>196.75869800000001</v>
      </c>
      <c r="D2222" s="2">
        <v>127.36887400000001</v>
      </c>
      <c r="E2222" s="9">
        <f t="shared" si="482"/>
        <v>11.609578645916287</v>
      </c>
      <c r="F2222" s="2">
        <f t="array" ref="F2222:G2222">LINEST(C2122:C2221,D2122:D2221)</f>
        <v>1.6225409027625268</v>
      </c>
      <c r="G2222" s="2">
        <v>-21.512088449722825</v>
      </c>
      <c r="H2222" s="2">
        <f t="shared" si="483"/>
        <v>185.14911935408372</v>
      </c>
      <c r="I2222" s="4">
        <f t="shared" si="484"/>
        <v>2.167100950370124</v>
      </c>
      <c r="J2222" t="str">
        <f>_xlfn.IFS(I2222&gt;Backtesting!$H$15,IF(OR(J2221=$J$3,J2221=$J$5),$J$5,$J$3),I2222&lt;-Backtesting!$H$15,IF(OR(J2221=$J$4,J2221=$J$5),$J$5,$J$4),TRUE,IF(OR(J2221=$J$7,J2221=$J$6),$J$7,$J$6))</f>
        <v>Hold position</v>
      </c>
      <c r="K2222" t="str">
        <f t="shared" si="485"/>
        <v>SCB</v>
      </c>
      <c r="L2222" t="str">
        <f t="shared" si="486"/>
        <v>KBANK</v>
      </c>
      <c r="M2222" s="7">
        <f t="shared" si="474"/>
        <v>0</v>
      </c>
      <c r="N2222" s="7">
        <f t="shared" si="475"/>
        <v>0</v>
      </c>
      <c r="O2222" s="10">
        <f t="shared" si="476"/>
        <v>0</v>
      </c>
      <c r="P2222" s="4">
        <f t="shared" si="487"/>
        <v>167.85398133333325</v>
      </c>
      <c r="Q2222" s="19">
        <f t="shared" si="477"/>
        <v>167.85398133333325</v>
      </c>
      <c r="R2222" s="2">
        <f t="shared" si="478"/>
        <v>127.36887400000001</v>
      </c>
      <c r="S2222" s="2">
        <f t="shared" si="479"/>
        <v>-196.75869800000001</v>
      </c>
      <c r="T2222" s="19">
        <f t="shared" si="480"/>
        <v>98.464157333333247</v>
      </c>
      <c r="U2222" s="19">
        <f t="shared" si="488"/>
        <v>-9.8925751109145126E-3</v>
      </c>
      <c r="V2222">
        <f t="shared" si="481"/>
        <v>2019</v>
      </c>
    </row>
    <row r="2223" spans="1:22" x14ac:dyDescent="0.25">
      <c r="A2223" s="5">
        <v>2221</v>
      </c>
      <c r="B2223" s="1">
        <v>43500</v>
      </c>
      <c r="C2223" s="2">
        <v>197.737595</v>
      </c>
      <c r="D2223" s="2">
        <v>126.890045</v>
      </c>
      <c r="E2223" s="9">
        <f t="shared" si="482"/>
        <v>13.112730049135791</v>
      </c>
      <c r="F2223" s="2">
        <f t="array" ref="F2223:G2223">LINEST(C2123:C2222,D2123:D2222)</f>
        <v>1.5964129256724935</v>
      </c>
      <c r="G2223" s="2">
        <v>-17.944043026300136</v>
      </c>
      <c r="H2223" s="2">
        <f t="shared" si="483"/>
        <v>184.62486495086421</v>
      </c>
      <c r="I2223" s="4">
        <f t="shared" si="484"/>
        <v>2.3055993394899659</v>
      </c>
      <c r="J2223" t="str">
        <f>_xlfn.IFS(I2223&gt;Backtesting!$H$15,IF(OR(J2222=$J$3,J2222=$J$5),$J$5,$J$3),I2223&lt;-Backtesting!$H$15,IF(OR(J2222=$J$4,J2222=$J$5),$J$5,$J$4),TRUE,IF(OR(J2222=$J$7,J2222=$J$6),$J$7,$J$6))</f>
        <v>Hold position</v>
      </c>
      <c r="K2223" t="str">
        <f t="shared" si="485"/>
        <v>SCB</v>
      </c>
      <c r="L2223" t="str">
        <f t="shared" si="486"/>
        <v>KBANK</v>
      </c>
      <c r="M2223" s="7">
        <f t="shared" si="474"/>
        <v>0</v>
      </c>
      <c r="N2223" s="7">
        <f t="shared" si="475"/>
        <v>0</v>
      </c>
      <c r="O2223" s="10">
        <f t="shared" si="476"/>
        <v>0</v>
      </c>
      <c r="P2223" s="4">
        <f t="shared" si="487"/>
        <v>167.85398133333325</v>
      </c>
      <c r="Q2223" s="19">
        <f t="shared" si="477"/>
        <v>167.85398133333325</v>
      </c>
      <c r="R2223" s="2">
        <f t="shared" si="478"/>
        <v>126.890045</v>
      </c>
      <c r="S2223" s="2">
        <f t="shared" si="479"/>
        <v>-197.737595</v>
      </c>
      <c r="T2223" s="19">
        <f t="shared" si="480"/>
        <v>97.006431333333239</v>
      </c>
      <c r="U2223" s="19">
        <f t="shared" si="488"/>
        <v>-1.4915318304100837E-2</v>
      </c>
      <c r="V2223">
        <f t="shared" si="481"/>
        <v>2019</v>
      </c>
    </row>
    <row r="2224" spans="1:22" x14ac:dyDescent="0.25">
      <c r="A2224" s="5">
        <v>2222</v>
      </c>
      <c r="B2224" s="1">
        <v>43501</v>
      </c>
      <c r="C2224" s="2">
        <v>195.77979999999999</v>
      </c>
      <c r="D2224" s="2">
        <v>126.890045</v>
      </c>
      <c r="E2224" s="9">
        <f t="shared" si="482"/>
        <v>10.870848913052328</v>
      </c>
      <c r="F2224" s="2">
        <f t="array" ref="F2224:G2224">LINEST(C2124:C2223,D2124:D2223)</f>
        <v>1.5727829207298401</v>
      </c>
      <c r="G2224" s="2">
        <v>-14.661544499693179</v>
      </c>
      <c r="H2224" s="2">
        <f t="shared" si="483"/>
        <v>184.90895108694767</v>
      </c>
      <c r="I2224" s="4">
        <f t="shared" si="484"/>
        <v>1.9293660320066031</v>
      </c>
      <c r="J2224" t="str">
        <f>_xlfn.IFS(I2224&gt;Backtesting!$H$15,IF(OR(J2223=$J$3,J2223=$J$5),$J$5,$J$3),I2224&lt;-Backtesting!$H$15,IF(OR(J2223=$J$4,J2223=$J$5),$J$5,$J$4),TRUE,IF(OR(J2223=$J$7,J2223=$J$6),$J$7,$J$6))</f>
        <v>Close position</v>
      </c>
      <c r="K2224" t="str">
        <f t="shared" si="485"/>
        <v>Null</v>
      </c>
      <c r="L2224" t="str">
        <f t="shared" si="486"/>
        <v>Null</v>
      </c>
      <c r="M2224" s="7">
        <f t="shared" si="474"/>
        <v>126.890045</v>
      </c>
      <c r="N2224" s="7">
        <f t="shared" si="475"/>
        <v>-195.77979999999999</v>
      </c>
      <c r="O2224" s="10">
        <f t="shared" si="476"/>
        <v>-68.889754999999994</v>
      </c>
      <c r="P2224" s="4">
        <f t="shared" si="487"/>
        <v>167.85398133333325</v>
      </c>
      <c r="Q2224" s="19">
        <f t="shared" si="477"/>
        <v>98.964226333333258</v>
      </c>
      <c r="R2224" s="2">
        <f t="shared" si="478"/>
        <v>0</v>
      </c>
      <c r="S2224" s="2">
        <f t="shared" si="479"/>
        <v>0</v>
      </c>
      <c r="T2224" s="19">
        <f t="shared" si="480"/>
        <v>98.964226333333258</v>
      </c>
      <c r="U2224" s="19">
        <f t="shared" si="488"/>
        <v>1.9981155952562217E-2</v>
      </c>
      <c r="V2224">
        <f t="shared" si="481"/>
        <v>2019</v>
      </c>
    </row>
    <row r="2225" spans="1:22" x14ac:dyDescent="0.25">
      <c r="A2225" s="5">
        <v>2223</v>
      </c>
      <c r="B2225" s="1">
        <v>43502</v>
      </c>
      <c r="C2225" s="2">
        <v>197.737595</v>
      </c>
      <c r="D2225" s="2">
        <v>129.28417999999999</v>
      </c>
      <c r="E2225" s="9">
        <f t="shared" si="482"/>
        <v>8.8793038368641248</v>
      </c>
      <c r="F2225" s="2">
        <f t="array" ref="F2225:G2225">LINEST(C2125:C2224,D2125:D2224)</f>
        <v>1.5523412381479094</v>
      </c>
      <c r="G2225" s="2">
        <v>-11.834872891001282</v>
      </c>
      <c r="H2225" s="2">
        <f t="shared" si="483"/>
        <v>188.85829116313587</v>
      </c>
      <c r="I2225" s="4">
        <f t="shared" si="484"/>
        <v>1.6188173724924368</v>
      </c>
      <c r="J2225" t="str">
        <f>_xlfn.IFS(I2225&gt;Backtesting!$H$15,IF(OR(J2224=$J$3,J2224=$J$5),$J$5,$J$3),I2225&lt;-Backtesting!$H$15,IF(OR(J2224=$J$4,J2224=$J$5),$J$5,$J$4),TRUE,IF(OR(J2224=$J$7,J2224=$J$6),$J$7,$J$6))</f>
        <v>Do nothing</v>
      </c>
      <c r="K2225" t="str">
        <f t="shared" si="485"/>
        <v>Null</v>
      </c>
      <c r="L2225" t="str">
        <f t="shared" si="486"/>
        <v>Null</v>
      </c>
      <c r="M2225" s="7">
        <f t="shared" si="474"/>
        <v>0</v>
      </c>
      <c r="N2225" s="7">
        <f t="shared" si="475"/>
        <v>0</v>
      </c>
      <c r="O2225" s="10">
        <f t="shared" si="476"/>
        <v>0</v>
      </c>
      <c r="P2225" s="4">
        <f t="shared" si="487"/>
        <v>98.964226333333258</v>
      </c>
      <c r="Q2225" s="19">
        <f t="shared" si="477"/>
        <v>98.964226333333258</v>
      </c>
      <c r="R2225" s="2">
        <f t="shared" si="478"/>
        <v>0</v>
      </c>
      <c r="S2225" s="2">
        <f t="shared" si="479"/>
        <v>0</v>
      </c>
      <c r="T2225" s="19">
        <f t="shared" si="480"/>
        <v>98.964226333333258</v>
      </c>
      <c r="U2225" s="19">
        <f t="shared" si="488"/>
        <v>0</v>
      </c>
      <c r="V2225">
        <f t="shared" si="481"/>
        <v>2019</v>
      </c>
    </row>
    <row r="2226" spans="1:22" x14ac:dyDescent="0.25">
      <c r="A2226" s="5">
        <v>2224</v>
      </c>
      <c r="B2226" s="1">
        <v>43503</v>
      </c>
      <c r="C2226" s="2">
        <v>197.737595</v>
      </c>
      <c r="D2226" s="2">
        <v>129.28417999999999</v>
      </c>
      <c r="E2226" s="9">
        <f t="shared" si="482"/>
        <v>8.742488200628145</v>
      </c>
      <c r="F2226" s="2">
        <f t="array" ref="F2226:G2226">LINEST(C2126:C2225,D2126:D2225)</f>
        <v>1.547675664165107</v>
      </c>
      <c r="G2226" s="2">
        <v>-11.094872348169389</v>
      </c>
      <c r="H2226" s="2">
        <f t="shared" si="483"/>
        <v>188.99510679937185</v>
      </c>
      <c r="I2226" s="4">
        <f t="shared" si="484"/>
        <v>1.561936005705131</v>
      </c>
      <c r="J2226" t="str">
        <f>_xlfn.IFS(I2226&gt;Backtesting!$H$15,IF(OR(J2225=$J$3,J2225=$J$5),$J$5,$J$3),I2226&lt;-Backtesting!$H$15,IF(OR(J2225=$J$4,J2225=$J$5),$J$5,$J$4),TRUE,IF(OR(J2225=$J$7,J2225=$J$6),$J$7,$J$6))</f>
        <v>Do nothing</v>
      </c>
      <c r="K2226" t="str">
        <f t="shared" si="485"/>
        <v>Null</v>
      </c>
      <c r="L2226" t="str">
        <f t="shared" si="486"/>
        <v>Null</v>
      </c>
      <c r="M2226" s="7">
        <f t="shared" si="474"/>
        <v>0</v>
      </c>
      <c r="N2226" s="7">
        <f t="shared" si="475"/>
        <v>0</v>
      </c>
      <c r="O2226" s="10">
        <f t="shared" si="476"/>
        <v>0</v>
      </c>
      <c r="P2226" s="4">
        <f t="shared" si="487"/>
        <v>98.964226333333258</v>
      </c>
      <c r="Q2226" s="19">
        <f t="shared" si="477"/>
        <v>98.964226333333258</v>
      </c>
      <c r="R2226" s="2">
        <f t="shared" si="478"/>
        <v>0</v>
      </c>
      <c r="S2226" s="2">
        <f t="shared" si="479"/>
        <v>0</v>
      </c>
      <c r="T2226" s="19">
        <f t="shared" si="480"/>
        <v>98.964226333333258</v>
      </c>
      <c r="U2226" s="19">
        <f t="shared" si="488"/>
        <v>0</v>
      </c>
      <c r="V2226">
        <f t="shared" si="481"/>
        <v>2019</v>
      </c>
    </row>
    <row r="2227" spans="1:22" x14ac:dyDescent="0.25">
      <c r="A2227" s="5">
        <v>2225</v>
      </c>
      <c r="B2227" s="1">
        <v>43504</v>
      </c>
      <c r="C2227" s="2">
        <v>194.80090300000001</v>
      </c>
      <c r="D2227" s="2">
        <v>128.32652300000001</v>
      </c>
      <c r="E2227" s="9">
        <f t="shared" si="482"/>
        <v>7.1711729922971301</v>
      </c>
      <c r="F2227" s="2">
        <f t="array" ref="F2227:G2227">LINEST(C2127:C2226,D2127:D2226)</f>
        <v>1.5529841928240802</v>
      </c>
      <c r="G2227" s="2">
        <v>-11.659331731372902</v>
      </c>
      <c r="H2227" s="2">
        <f t="shared" si="483"/>
        <v>187.62973000770288</v>
      </c>
      <c r="I2227" s="4">
        <f t="shared" si="484"/>
        <v>1.327018523470856</v>
      </c>
      <c r="J2227" t="str">
        <f>_xlfn.IFS(I2227&gt;Backtesting!$H$15,IF(OR(J2226=$J$3,J2226=$J$5),$J$5,$J$3),I2227&lt;-Backtesting!$H$15,IF(OR(J2226=$J$4,J2226=$J$5),$J$5,$J$4),TRUE,IF(OR(J2226=$J$7,J2226=$J$6),$J$7,$J$6))</f>
        <v>Do nothing</v>
      </c>
      <c r="K2227" t="str">
        <f t="shared" si="485"/>
        <v>Null</v>
      </c>
      <c r="L2227" t="str">
        <f t="shared" si="486"/>
        <v>Null</v>
      </c>
      <c r="M2227" s="7">
        <f t="shared" si="474"/>
        <v>0</v>
      </c>
      <c r="N2227" s="7">
        <f t="shared" si="475"/>
        <v>0</v>
      </c>
      <c r="O2227" s="10">
        <f t="shared" si="476"/>
        <v>0</v>
      </c>
      <c r="P2227" s="4">
        <f t="shared" si="487"/>
        <v>98.964226333333258</v>
      </c>
      <c r="Q2227" s="19">
        <f t="shared" si="477"/>
        <v>98.964226333333258</v>
      </c>
      <c r="R2227" s="2">
        <f t="shared" si="478"/>
        <v>0</v>
      </c>
      <c r="S2227" s="2">
        <f t="shared" si="479"/>
        <v>0</v>
      </c>
      <c r="T2227" s="19">
        <f t="shared" si="480"/>
        <v>98.964226333333258</v>
      </c>
      <c r="U2227" s="19">
        <f t="shared" si="488"/>
        <v>0</v>
      </c>
      <c r="V2227">
        <f t="shared" si="481"/>
        <v>2019</v>
      </c>
    </row>
    <row r="2228" spans="1:22" x14ac:dyDescent="0.25">
      <c r="A2228" s="5">
        <v>2226</v>
      </c>
      <c r="B2228" s="1">
        <v>43507</v>
      </c>
      <c r="C2228" s="2">
        <v>191.86419699999999</v>
      </c>
      <c r="D2228" s="2">
        <v>127.36887400000001</v>
      </c>
      <c r="E2228" s="9">
        <f t="shared" si="482"/>
        <v>5.6095696723680533</v>
      </c>
      <c r="F2228" s="2">
        <f t="array" ref="F2228:G2228">LINEST(C2128:C2227,D2128:D2227)</f>
        <v>1.5472319274223227</v>
      </c>
      <c r="G2228" s="2">
        <v>-10.814561084999042</v>
      </c>
      <c r="H2228" s="2">
        <f t="shared" si="483"/>
        <v>186.25462732763194</v>
      </c>
      <c r="I2228" s="4">
        <f t="shared" si="484"/>
        <v>1.1113178477915542</v>
      </c>
      <c r="J2228" t="str">
        <f>_xlfn.IFS(I2228&gt;Backtesting!$H$15,IF(OR(J2227=$J$3,J2227=$J$5),$J$5,$J$3),I2228&lt;-Backtesting!$H$15,IF(OR(J2227=$J$4,J2227=$J$5),$J$5,$J$4),TRUE,IF(OR(J2227=$J$7,J2227=$J$6),$J$7,$J$6))</f>
        <v>Do nothing</v>
      </c>
      <c r="K2228" t="str">
        <f t="shared" si="485"/>
        <v>Null</v>
      </c>
      <c r="L2228" t="str">
        <f t="shared" si="486"/>
        <v>Null</v>
      </c>
      <c r="M2228" s="7">
        <f t="shared" ref="M2228:M2291" si="489">_xlfn.IFS(L2227="Null",_xlfn.IFS(L2228="KBANK",C2228,L2228="SCB",D2228,TRUE,0),AND(L2227="KBANK",L2228="Null"),D2228,AND(L2227="SCB",L2228="Null"),C2228,TRUE,0)</f>
        <v>0</v>
      </c>
      <c r="N2228" s="7">
        <f t="shared" ref="N2228:N2291" si="490">_xlfn.IFS(K2227="Null",_xlfn.IFS(K2228="KBANK",-C2228,K2228="SCB",-D2228,TRUE,0),AND(K2227="KBANK",K2228="Null"),-D2228,AND(K2227="SCB",K2228="Null"),-C2228,TRUE,0)</f>
        <v>0</v>
      </c>
      <c r="O2228" s="10">
        <f t="shared" ref="O2228:O2291" si="491">SUM(M2228:N2228)</f>
        <v>0</v>
      </c>
      <c r="P2228" s="4">
        <f t="shared" si="487"/>
        <v>98.964226333333258</v>
      </c>
      <c r="Q2228" s="19">
        <f t="shared" si="477"/>
        <v>98.964226333333258</v>
      </c>
      <c r="R2228" s="2">
        <f t="shared" si="478"/>
        <v>0</v>
      </c>
      <c r="S2228" s="2">
        <f t="shared" si="479"/>
        <v>0</v>
      </c>
      <c r="T2228" s="19">
        <f t="shared" si="480"/>
        <v>98.964226333333258</v>
      </c>
      <c r="U2228" s="19">
        <f t="shared" si="488"/>
        <v>0</v>
      </c>
      <c r="V2228">
        <f t="shared" si="481"/>
        <v>2019</v>
      </c>
    </row>
    <row r="2229" spans="1:22" x14ac:dyDescent="0.25">
      <c r="A2229" s="5">
        <v>2227</v>
      </c>
      <c r="B2229" s="1">
        <v>43508</v>
      </c>
      <c r="C2229" s="2">
        <v>192.84309400000001</v>
      </c>
      <c r="D2229" s="2">
        <v>128.32652300000001</v>
      </c>
      <c r="E2229" s="9">
        <f t="shared" si="482"/>
        <v>5.0007621005472345</v>
      </c>
      <c r="F2229" s="2">
        <f t="array" ref="F2229:G2229">LINEST(C2129:C2228,D2129:D2228)</f>
        <v>1.5296974945057724</v>
      </c>
      <c r="G2229" s="2">
        <v>-8.458428812284609</v>
      </c>
      <c r="H2229" s="2">
        <f t="shared" si="483"/>
        <v>187.84233189945277</v>
      </c>
      <c r="I2229" s="4">
        <f t="shared" si="484"/>
        <v>1.0273897245153145</v>
      </c>
      <c r="J2229" t="str">
        <f>_xlfn.IFS(I2229&gt;Backtesting!$H$15,IF(OR(J2228=$J$3,J2228=$J$5),$J$5,$J$3),I2229&lt;-Backtesting!$H$15,IF(OR(J2228=$J$4,J2228=$J$5),$J$5,$J$4),TRUE,IF(OR(J2228=$J$7,J2228=$J$6),$J$7,$J$6))</f>
        <v>Do nothing</v>
      </c>
      <c r="K2229" t="str">
        <f t="shared" si="485"/>
        <v>Null</v>
      </c>
      <c r="L2229" t="str">
        <f t="shared" si="486"/>
        <v>Null</v>
      </c>
      <c r="M2229" s="7">
        <f t="shared" si="489"/>
        <v>0</v>
      </c>
      <c r="N2229" s="7">
        <f t="shared" si="490"/>
        <v>0</v>
      </c>
      <c r="O2229" s="10">
        <f t="shared" si="491"/>
        <v>0</v>
      </c>
      <c r="P2229" s="4">
        <f t="shared" si="487"/>
        <v>98.964226333333258</v>
      </c>
      <c r="Q2229" s="19">
        <f t="shared" si="477"/>
        <v>98.964226333333258</v>
      </c>
      <c r="R2229" s="2">
        <f t="shared" si="478"/>
        <v>0</v>
      </c>
      <c r="S2229" s="2">
        <f t="shared" si="479"/>
        <v>0</v>
      </c>
      <c r="T2229" s="19">
        <f t="shared" si="480"/>
        <v>98.964226333333258</v>
      </c>
      <c r="U2229" s="19">
        <f t="shared" si="488"/>
        <v>0</v>
      </c>
      <c r="V2229">
        <f t="shared" si="481"/>
        <v>2019</v>
      </c>
    </row>
    <row r="2230" spans="1:22" x14ac:dyDescent="0.25">
      <c r="A2230" s="5">
        <v>2228</v>
      </c>
      <c r="B2230" s="1">
        <v>43509</v>
      </c>
      <c r="C2230" s="2">
        <v>192.84309400000001</v>
      </c>
      <c r="D2230" s="2">
        <v>128.32652300000001</v>
      </c>
      <c r="E2230" s="9">
        <f t="shared" si="482"/>
        <v>4.9221409664954479</v>
      </c>
      <c r="F2230" s="2">
        <f t="array" ref="F2230:G2230">LINEST(C2130:C2229,D2130:D2229)</f>
        <v>1.5202375221949489</v>
      </c>
      <c r="G2230" s="2">
        <v>-7.1658423239085778</v>
      </c>
      <c r="H2230" s="2">
        <f t="shared" si="483"/>
        <v>187.92095303350456</v>
      </c>
      <c r="I2230" s="4">
        <f t="shared" si="484"/>
        <v>1.005970771767934</v>
      </c>
      <c r="J2230" t="str">
        <f>_xlfn.IFS(I2230&gt;Backtesting!$H$15,IF(OR(J2229=$J$3,J2229=$J$5),$J$5,$J$3),I2230&lt;-Backtesting!$H$15,IF(OR(J2229=$J$4,J2229=$J$5),$J$5,$J$4),TRUE,IF(OR(J2229=$J$7,J2229=$J$6),$J$7,$J$6))</f>
        <v>Do nothing</v>
      </c>
      <c r="K2230" t="str">
        <f t="shared" si="485"/>
        <v>Null</v>
      </c>
      <c r="L2230" t="str">
        <f t="shared" si="486"/>
        <v>Null</v>
      </c>
      <c r="M2230" s="7">
        <f t="shared" si="489"/>
        <v>0</v>
      </c>
      <c r="N2230" s="7">
        <f t="shared" si="490"/>
        <v>0</v>
      </c>
      <c r="O2230" s="10">
        <f t="shared" si="491"/>
        <v>0</v>
      </c>
      <c r="P2230" s="4">
        <f t="shared" si="487"/>
        <v>98.964226333333258</v>
      </c>
      <c r="Q2230" s="19">
        <f t="shared" ref="Q2230:Q2293" si="492">P2230+O2230</f>
        <v>98.964226333333258</v>
      </c>
      <c r="R2230" s="2">
        <f t="shared" ref="R2230:R2293" si="493">_xlfn.IFS(K2230="KBANK",C2230,K2230="SCB",D2230,K2230="Null",0)</f>
        <v>0</v>
      </c>
      <c r="S2230" s="2">
        <f t="shared" ref="S2230:S2293" si="494">_xlfn.IFS(L2230="KBANK",-C2230,L2230="SCB",-D2230,L2230="Null",0)</f>
        <v>0</v>
      </c>
      <c r="T2230" s="19">
        <f t="shared" ref="T2230:T2293" si="495">SUM(Q2230:S2230)</f>
        <v>98.964226333333258</v>
      </c>
      <c r="U2230" s="19">
        <f t="shared" si="488"/>
        <v>0</v>
      </c>
      <c r="V2230">
        <f t="shared" si="481"/>
        <v>2019</v>
      </c>
    </row>
    <row r="2231" spans="1:22" x14ac:dyDescent="0.25">
      <c r="A2231" s="5">
        <v>2229</v>
      </c>
      <c r="B2231" s="1">
        <v>43510</v>
      </c>
      <c r="C2231" s="2">
        <v>192.84309400000001</v>
      </c>
      <c r="D2231" s="2">
        <v>127.847702</v>
      </c>
      <c r="E2231" s="9">
        <f t="shared" si="482"/>
        <v>5.5587681137391201</v>
      </c>
      <c r="F2231" s="2">
        <f t="array" ref="F2231:G2231">LINEST(C2131:C2230,D2131:D2230)</f>
        <v>1.5056446589803012</v>
      </c>
      <c r="G2231" s="2">
        <v>-5.2088837929442775</v>
      </c>
      <c r="H2231" s="2">
        <f t="shared" si="483"/>
        <v>187.28432588626089</v>
      </c>
      <c r="I2231" s="4">
        <f t="shared" si="484"/>
        <v>1.0773705049829569</v>
      </c>
      <c r="J2231" t="str">
        <f>_xlfn.IFS(I2231&gt;Backtesting!$H$15,IF(OR(J2230=$J$3,J2230=$J$5),$J$5,$J$3),I2231&lt;-Backtesting!$H$15,IF(OR(J2230=$J$4,J2230=$J$5),$J$5,$J$4),TRUE,IF(OR(J2230=$J$7,J2230=$J$6),$J$7,$J$6))</f>
        <v>Do nothing</v>
      </c>
      <c r="K2231" t="str">
        <f t="shared" si="485"/>
        <v>Null</v>
      </c>
      <c r="L2231" t="str">
        <f t="shared" si="486"/>
        <v>Null</v>
      </c>
      <c r="M2231" s="7">
        <f t="shared" si="489"/>
        <v>0</v>
      </c>
      <c r="N2231" s="7">
        <f t="shared" si="490"/>
        <v>0</v>
      </c>
      <c r="O2231" s="10">
        <f t="shared" si="491"/>
        <v>0</v>
      </c>
      <c r="P2231" s="4">
        <f t="shared" si="487"/>
        <v>98.964226333333258</v>
      </c>
      <c r="Q2231" s="19">
        <f t="shared" si="492"/>
        <v>98.964226333333258</v>
      </c>
      <c r="R2231" s="2">
        <f t="shared" si="493"/>
        <v>0</v>
      </c>
      <c r="S2231" s="2">
        <f t="shared" si="494"/>
        <v>0</v>
      </c>
      <c r="T2231" s="19">
        <f t="shared" si="495"/>
        <v>98.964226333333258</v>
      </c>
      <c r="U2231" s="19">
        <f t="shared" si="488"/>
        <v>0</v>
      </c>
      <c r="V2231">
        <f t="shared" si="481"/>
        <v>2019</v>
      </c>
    </row>
    <row r="2232" spans="1:22" x14ac:dyDescent="0.25">
      <c r="A2232" s="5">
        <v>2230</v>
      </c>
      <c r="B2232" s="1">
        <v>43511</v>
      </c>
      <c r="C2232" s="2">
        <v>191.37475599999999</v>
      </c>
      <c r="D2232" s="2">
        <v>127.36887400000001</v>
      </c>
      <c r="E2232" s="9">
        <f t="shared" si="482"/>
        <v>4.6917040644653412</v>
      </c>
      <c r="F2232" s="2">
        <f t="array" ref="F2232:G2232">LINEST(C2132:C2231,D2132:D2231)</f>
        <v>1.485200171382089</v>
      </c>
      <c r="G2232" s="2">
        <v>-2.4852215580090729</v>
      </c>
      <c r="H2232" s="2">
        <f t="shared" si="483"/>
        <v>186.68305193553465</v>
      </c>
      <c r="I2232" s="4">
        <f t="shared" si="484"/>
        <v>0.96201821944376165</v>
      </c>
      <c r="J2232" t="str">
        <f>_xlfn.IFS(I2232&gt;Backtesting!$H$15,IF(OR(J2231=$J$3,J2231=$J$5),$J$5,$J$3),I2232&lt;-Backtesting!$H$15,IF(OR(J2231=$J$4,J2231=$J$5),$J$5,$J$4),TRUE,IF(OR(J2231=$J$7,J2231=$J$6),$J$7,$J$6))</f>
        <v>Do nothing</v>
      </c>
      <c r="K2232" t="str">
        <f t="shared" si="485"/>
        <v>Null</v>
      </c>
      <c r="L2232" t="str">
        <f t="shared" si="486"/>
        <v>Null</v>
      </c>
      <c r="M2232" s="7">
        <f t="shared" si="489"/>
        <v>0</v>
      </c>
      <c r="N2232" s="7">
        <f t="shared" si="490"/>
        <v>0</v>
      </c>
      <c r="O2232" s="10">
        <f t="shared" si="491"/>
        <v>0</v>
      </c>
      <c r="P2232" s="4">
        <f t="shared" si="487"/>
        <v>98.964226333333258</v>
      </c>
      <c r="Q2232" s="19">
        <f t="shared" si="492"/>
        <v>98.964226333333258</v>
      </c>
      <c r="R2232" s="2">
        <f t="shared" si="493"/>
        <v>0</v>
      </c>
      <c r="S2232" s="2">
        <f t="shared" si="494"/>
        <v>0</v>
      </c>
      <c r="T2232" s="19">
        <f t="shared" si="495"/>
        <v>98.964226333333258</v>
      </c>
      <c r="U2232" s="19">
        <f t="shared" si="488"/>
        <v>0</v>
      </c>
      <c r="V2232">
        <f t="shared" si="481"/>
        <v>2019</v>
      </c>
    </row>
    <row r="2233" spans="1:22" x14ac:dyDescent="0.25">
      <c r="A2233" s="5">
        <v>2231</v>
      </c>
      <c r="B2233" s="1">
        <v>43514</v>
      </c>
      <c r="C2233" s="2">
        <v>192.84309400000001</v>
      </c>
      <c r="D2233" s="2">
        <v>126.890045</v>
      </c>
      <c r="E2233" s="9">
        <f t="shared" si="482"/>
        <v>6.7923877394793806</v>
      </c>
      <c r="F2233" s="2">
        <f t="array" ref="F2233:G2233">LINEST(C2133:C2232,D2133:D2232)</f>
        <v>1.479824552125335</v>
      </c>
      <c r="G2233" s="2">
        <v>-1.7242977507679882</v>
      </c>
      <c r="H2233" s="2">
        <f t="shared" si="483"/>
        <v>186.05070626052063</v>
      </c>
      <c r="I2233" s="4">
        <f t="shared" si="484"/>
        <v>1.208876473160978</v>
      </c>
      <c r="J2233" t="str">
        <f>_xlfn.IFS(I2233&gt;Backtesting!$H$15,IF(OR(J2232=$J$3,J2232=$J$5),$J$5,$J$3),I2233&lt;-Backtesting!$H$15,IF(OR(J2232=$J$4,J2232=$J$5),$J$5,$J$4),TRUE,IF(OR(J2232=$J$7,J2232=$J$6),$J$7,$J$6))</f>
        <v>Do nothing</v>
      </c>
      <c r="K2233" t="str">
        <f t="shared" si="485"/>
        <v>Null</v>
      </c>
      <c r="L2233" t="str">
        <f t="shared" si="486"/>
        <v>Null</v>
      </c>
      <c r="M2233" s="7">
        <f t="shared" si="489"/>
        <v>0</v>
      </c>
      <c r="N2233" s="7">
        <f t="shared" si="490"/>
        <v>0</v>
      </c>
      <c r="O2233" s="10">
        <f t="shared" si="491"/>
        <v>0</v>
      </c>
      <c r="P2233" s="4">
        <f t="shared" si="487"/>
        <v>98.964226333333258</v>
      </c>
      <c r="Q2233" s="19">
        <f t="shared" si="492"/>
        <v>98.964226333333258</v>
      </c>
      <c r="R2233" s="2">
        <f t="shared" si="493"/>
        <v>0</v>
      </c>
      <c r="S2233" s="2">
        <f t="shared" si="494"/>
        <v>0</v>
      </c>
      <c r="T2233" s="19">
        <f t="shared" si="495"/>
        <v>98.964226333333258</v>
      </c>
      <c r="U2233" s="19">
        <f>LN(T2233/T2232)</f>
        <v>0</v>
      </c>
      <c r="V2233">
        <f t="shared" si="481"/>
        <v>2019</v>
      </c>
    </row>
    <row r="2234" spans="1:22" x14ac:dyDescent="0.25">
      <c r="A2234" s="5">
        <v>2232</v>
      </c>
      <c r="B2234" s="1">
        <v>43516</v>
      </c>
      <c r="C2234" s="2">
        <v>190.395859</v>
      </c>
      <c r="D2234" s="2">
        <v>128.32652300000001</v>
      </c>
      <c r="E2234" s="9">
        <f t="shared" si="482"/>
        <v>2.0878861538427884</v>
      </c>
      <c r="F2234" s="2">
        <f t="array" ref="F2234:G2234">LINEST(C2134:C2233,D2134:D2233)</f>
        <v>1.4496511899740323</v>
      </c>
      <c r="G2234" s="2">
        <v>2.2792760739771722</v>
      </c>
      <c r="H2234" s="2">
        <f t="shared" si="483"/>
        <v>188.30797284615721</v>
      </c>
      <c r="I2234" s="4">
        <f t="shared" si="484"/>
        <v>0.6231202522689312</v>
      </c>
      <c r="J2234" t="str">
        <f>_xlfn.IFS(I2234&gt;Backtesting!$H$15,IF(OR(J2233=$J$3,J2233=$J$5),$J$5,$J$3),I2234&lt;-Backtesting!$H$15,IF(OR(J2233=$J$4,J2233=$J$5),$J$5,$J$4),TRUE,IF(OR(J2233=$J$7,J2233=$J$6),$J$7,$J$6))</f>
        <v>Do nothing</v>
      </c>
      <c r="K2234" t="str">
        <f t="shared" si="485"/>
        <v>Null</v>
      </c>
      <c r="L2234" t="str">
        <f t="shared" si="486"/>
        <v>Null</v>
      </c>
      <c r="M2234" s="7">
        <f t="shared" si="489"/>
        <v>0</v>
      </c>
      <c r="N2234" s="7">
        <f t="shared" si="490"/>
        <v>0</v>
      </c>
      <c r="O2234" s="10">
        <f t="shared" si="491"/>
        <v>0</v>
      </c>
      <c r="P2234" s="4">
        <f t="shared" si="487"/>
        <v>98.964226333333258</v>
      </c>
      <c r="Q2234" s="19">
        <f t="shared" si="492"/>
        <v>98.964226333333258</v>
      </c>
      <c r="R2234" s="2">
        <f t="shared" si="493"/>
        <v>0</v>
      </c>
      <c r="S2234" s="2">
        <f t="shared" si="494"/>
        <v>0</v>
      </c>
      <c r="T2234" s="19">
        <f t="shared" si="495"/>
        <v>98.964226333333258</v>
      </c>
      <c r="U2234" s="19">
        <f t="shared" si="488"/>
        <v>0</v>
      </c>
      <c r="V2234">
        <f t="shared" si="481"/>
        <v>2019</v>
      </c>
    </row>
    <row r="2235" spans="1:22" x14ac:dyDescent="0.25">
      <c r="A2235" s="5">
        <v>2233</v>
      </c>
      <c r="B2235" s="1">
        <v>43517</v>
      </c>
      <c r="C2235" s="2">
        <v>191.86419699999999</v>
      </c>
      <c r="D2235" s="2">
        <v>127.847702</v>
      </c>
      <c r="E2235" s="9">
        <f t="shared" si="482"/>
        <v>4.1982241330031798</v>
      </c>
      <c r="F2235" s="2">
        <f t="array" ref="F2235:G2235">LINEST(C2135:C2234,D2135:D2234)</f>
        <v>1.4326768144273634</v>
      </c>
      <c r="G2235" s="2">
        <v>4.5015344337779482</v>
      </c>
      <c r="H2235" s="2">
        <f t="shared" si="483"/>
        <v>187.66597286699681</v>
      </c>
      <c r="I2235" s="4">
        <f t="shared" si="484"/>
        <v>0.87936243815144766</v>
      </c>
      <c r="J2235" t="str">
        <f>_xlfn.IFS(I2235&gt;Backtesting!$H$15,IF(OR(J2234=$J$3,J2234=$J$5),$J$5,$J$3),I2235&lt;-Backtesting!$H$15,IF(OR(J2234=$J$4,J2234=$J$5),$J$5,$J$4),TRUE,IF(OR(J2234=$J$7,J2234=$J$6),$J$7,$J$6))</f>
        <v>Do nothing</v>
      </c>
      <c r="K2235" t="str">
        <f t="shared" si="485"/>
        <v>Null</v>
      </c>
      <c r="L2235" t="str">
        <f t="shared" si="486"/>
        <v>Null</v>
      </c>
      <c r="M2235" s="7">
        <f t="shared" si="489"/>
        <v>0</v>
      </c>
      <c r="N2235" s="7">
        <f t="shared" si="490"/>
        <v>0</v>
      </c>
      <c r="O2235" s="10">
        <f t="shared" si="491"/>
        <v>0</v>
      </c>
      <c r="P2235" s="4">
        <f t="shared" si="487"/>
        <v>98.964226333333258</v>
      </c>
      <c r="Q2235" s="19">
        <f t="shared" si="492"/>
        <v>98.964226333333258</v>
      </c>
      <c r="R2235" s="2">
        <f t="shared" si="493"/>
        <v>0</v>
      </c>
      <c r="S2235" s="2">
        <f t="shared" si="494"/>
        <v>0</v>
      </c>
      <c r="T2235" s="19">
        <f t="shared" si="495"/>
        <v>98.964226333333258</v>
      </c>
      <c r="U2235" s="19">
        <f t="shared" si="488"/>
        <v>0</v>
      </c>
      <c r="V2235">
        <f t="shared" si="481"/>
        <v>2019</v>
      </c>
    </row>
    <row r="2236" spans="1:22" x14ac:dyDescent="0.25">
      <c r="A2236" s="5">
        <v>2234</v>
      </c>
      <c r="B2236" s="1">
        <v>43518</v>
      </c>
      <c r="C2236" s="2">
        <v>190.8853</v>
      </c>
      <c r="D2236" s="2">
        <v>129.28417999999999</v>
      </c>
      <c r="E2236" s="9">
        <f t="shared" si="482"/>
        <v>1.1044272176055472</v>
      </c>
      <c r="F2236" s="2">
        <f t="array" ref="F2236:G2236">LINEST(C2136:C2235,D2136:D2235)</f>
        <v>1.4127701186416297</v>
      </c>
      <c r="G2236" s="2">
        <v>7.1320464653086617</v>
      </c>
      <c r="H2236" s="2">
        <f t="shared" si="483"/>
        <v>189.78087278239445</v>
      </c>
      <c r="I2236" s="4">
        <f t="shared" si="484"/>
        <v>0.49627523177853283</v>
      </c>
      <c r="J2236" t="str">
        <f>_xlfn.IFS(I2236&gt;Backtesting!$H$15,IF(OR(J2235=$J$3,J2235=$J$5),$J$5,$J$3),I2236&lt;-Backtesting!$H$15,IF(OR(J2235=$J$4,J2235=$J$5),$J$5,$J$4),TRUE,IF(OR(J2235=$J$7,J2235=$J$6),$J$7,$J$6))</f>
        <v>Do nothing</v>
      </c>
      <c r="K2236" t="str">
        <f t="shared" si="485"/>
        <v>Null</v>
      </c>
      <c r="L2236" t="str">
        <f t="shared" si="486"/>
        <v>Null</v>
      </c>
      <c r="M2236" s="7">
        <f t="shared" si="489"/>
        <v>0</v>
      </c>
      <c r="N2236" s="7">
        <f t="shared" si="490"/>
        <v>0</v>
      </c>
      <c r="O2236" s="10">
        <f t="shared" si="491"/>
        <v>0</v>
      </c>
      <c r="P2236" s="4">
        <f t="shared" si="487"/>
        <v>98.964226333333258</v>
      </c>
      <c r="Q2236" s="19">
        <f t="shared" si="492"/>
        <v>98.964226333333258</v>
      </c>
      <c r="R2236" s="2">
        <f t="shared" si="493"/>
        <v>0</v>
      </c>
      <c r="S2236" s="2">
        <f t="shared" si="494"/>
        <v>0</v>
      </c>
      <c r="T2236" s="19">
        <f t="shared" si="495"/>
        <v>98.964226333333258</v>
      </c>
      <c r="U2236" s="19">
        <f t="shared" si="488"/>
        <v>0</v>
      </c>
      <c r="V2236">
        <f t="shared" si="481"/>
        <v>2019</v>
      </c>
    </row>
    <row r="2237" spans="1:22" x14ac:dyDescent="0.25">
      <c r="A2237" s="5">
        <v>2235</v>
      </c>
      <c r="B2237" s="1">
        <v>43521</v>
      </c>
      <c r="C2237" s="2">
        <v>193.82200599999999</v>
      </c>
      <c r="D2237" s="2">
        <v>129.76301599999999</v>
      </c>
      <c r="E2237" s="9">
        <f t="shared" si="482"/>
        <v>3.3813674896340444</v>
      </c>
      <c r="F2237" s="2">
        <f t="array" ref="F2237:G2237">LINEST(C2137:C2236,D2137:D2236)</f>
        <v>1.3888293918712191</v>
      </c>
      <c r="G2237" s="2">
        <v>10.221947911710686</v>
      </c>
      <c r="H2237" s="2">
        <f t="shared" si="483"/>
        <v>190.44063851036594</v>
      </c>
      <c r="I2237" s="4">
        <f t="shared" si="484"/>
        <v>0.77542987005201625</v>
      </c>
      <c r="J2237" t="str">
        <f>_xlfn.IFS(I2237&gt;Backtesting!$H$15,IF(OR(J2236=$J$3,J2236=$J$5),$J$5,$J$3),I2237&lt;-Backtesting!$H$15,IF(OR(J2236=$J$4,J2236=$J$5),$J$5,$J$4),TRUE,IF(OR(J2236=$J$7,J2236=$J$6),$J$7,$J$6))</f>
        <v>Do nothing</v>
      </c>
      <c r="K2237" t="str">
        <f t="shared" si="485"/>
        <v>Null</v>
      </c>
      <c r="L2237" t="str">
        <f t="shared" si="486"/>
        <v>Null</v>
      </c>
      <c r="M2237" s="7">
        <f t="shared" si="489"/>
        <v>0</v>
      </c>
      <c r="N2237" s="7">
        <f t="shared" si="490"/>
        <v>0</v>
      </c>
      <c r="O2237" s="10">
        <f t="shared" si="491"/>
        <v>0</v>
      </c>
      <c r="P2237" s="4">
        <f t="shared" si="487"/>
        <v>98.964226333333258</v>
      </c>
      <c r="Q2237" s="19">
        <f t="shared" si="492"/>
        <v>98.964226333333258</v>
      </c>
      <c r="R2237" s="2">
        <f t="shared" si="493"/>
        <v>0</v>
      </c>
      <c r="S2237" s="2">
        <f t="shared" si="494"/>
        <v>0</v>
      </c>
      <c r="T2237" s="19">
        <f t="shared" si="495"/>
        <v>98.964226333333258</v>
      </c>
      <c r="U2237" s="19">
        <f t="shared" si="488"/>
        <v>0</v>
      </c>
      <c r="V2237">
        <f t="shared" si="481"/>
        <v>2019</v>
      </c>
    </row>
    <row r="2238" spans="1:22" x14ac:dyDescent="0.25">
      <c r="A2238" s="5">
        <v>2236</v>
      </c>
      <c r="B2238" s="1">
        <v>43522</v>
      </c>
      <c r="C2238" s="2">
        <v>194.80090300000001</v>
      </c>
      <c r="D2238" s="2">
        <v>130.241837</v>
      </c>
      <c r="E2238" s="9">
        <f t="shared" si="482"/>
        <v>3.6737992649303806</v>
      </c>
      <c r="F2238" s="2">
        <f t="array" ref="F2238:G2238">LINEST(C2138:C2237,D2138:D2237)</f>
        <v>1.3717841884174142</v>
      </c>
      <c r="G2238" s="2">
        <v>12.463411068031462</v>
      </c>
      <c r="H2238" s="2">
        <f t="shared" si="483"/>
        <v>191.12710373506962</v>
      </c>
      <c r="I2238" s="4">
        <f t="shared" si="484"/>
        <v>0.80531086732272583</v>
      </c>
      <c r="J2238" t="str">
        <f>_xlfn.IFS(I2238&gt;Backtesting!$H$15,IF(OR(J2237=$J$3,J2237=$J$5),$J$5,$J$3),I2238&lt;-Backtesting!$H$15,IF(OR(J2237=$J$4,J2237=$J$5),$J$5,$J$4),TRUE,IF(OR(J2237=$J$7,J2237=$J$6),$J$7,$J$6))</f>
        <v>Do nothing</v>
      </c>
      <c r="K2238" t="str">
        <f t="shared" si="485"/>
        <v>Null</v>
      </c>
      <c r="L2238" t="str">
        <f t="shared" si="486"/>
        <v>Null</v>
      </c>
      <c r="M2238" s="7">
        <f t="shared" si="489"/>
        <v>0</v>
      </c>
      <c r="N2238" s="7">
        <f t="shared" si="490"/>
        <v>0</v>
      </c>
      <c r="O2238" s="10">
        <f t="shared" si="491"/>
        <v>0</v>
      </c>
      <c r="P2238" s="4">
        <f t="shared" si="487"/>
        <v>98.964226333333258</v>
      </c>
      <c r="Q2238" s="19">
        <f t="shared" si="492"/>
        <v>98.964226333333258</v>
      </c>
      <c r="R2238" s="2">
        <f t="shared" si="493"/>
        <v>0</v>
      </c>
      <c r="S2238" s="2">
        <f t="shared" si="494"/>
        <v>0</v>
      </c>
      <c r="T2238" s="19">
        <f t="shared" si="495"/>
        <v>98.964226333333258</v>
      </c>
      <c r="U2238" s="19">
        <f t="shared" si="488"/>
        <v>0</v>
      </c>
      <c r="V2238">
        <f t="shared" si="481"/>
        <v>2019</v>
      </c>
    </row>
    <row r="2239" spans="1:22" x14ac:dyDescent="0.25">
      <c r="A2239" s="5">
        <v>2237</v>
      </c>
      <c r="B2239" s="1">
        <v>43523</v>
      </c>
      <c r="C2239" s="2">
        <v>194.80090300000001</v>
      </c>
      <c r="D2239" s="2">
        <v>129.76301599999999</v>
      </c>
      <c r="E2239" s="9">
        <f t="shared" si="482"/>
        <v>4.3001108239436121</v>
      </c>
      <c r="F2239" s="2">
        <f t="array" ref="F2239:G2239">LINEST(C2139:C2238,D2139:D2238)</f>
        <v>1.3468388563008162</v>
      </c>
      <c r="G2239" s="2">
        <v>15.730920116471879</v>
      </c>
      <c r="H2239" s="2">
        <f t="shared" si="483"/>
        <v>190.50079217605639</v>
      </c>
      <c r="I2239" s="4">
        <f t="shared" si="484"/>
        <v>0.87680601811694692</v>
      </c>
      <c r="J2239" t="str">
        <f>_xlfn.IFS(I2239&gt;Backtesting!$H$15,IF(OR(J2238=$J$3,J2238=$J$5),$J$5,$J$3),I2239&lt;-Backtesting!$H$15,IF(OR(J2238=$J$4,J2238=$J$5),$J$5,$J$4),TRUE,IF(OR(J2238=$J$7,J2238=$J$6),$J$7,$J$6))</f>
        <v>Do nothing</v>
      </c>
      <c r="K2239" t="str">
        <f t="shared" si="485"/>
        <v>Null</v>
      </c>
      <c r="L2239" t="str">
        <f t="shared" si="486"/>
        <v>Null</v>
      </c>
      <c r="M2239" s="7">
        <f t="shared" si="489"/>
        <v>0</v>
      </c>
      <c r="N2239" s="7">
        <f t="shared" si="490"/>
        <v>0</v>
      </c>
      <c r="O2239" s="10">
        <f t="shared" si="491"/>
        <v>0</v>
      </c>
      <c r="P2239" s="4">
        <f t="shared" si="487"/>
        <v>98.964226333333258</v>
      </c>
      <c r="Q2239" s="19">
        <f t="shared" si="492"/>
        <v>98.964226333333258</v>
      </c>
      <c r="R2239" s="2">
        <f t="shared" si="493"/>
        <v>0</v>
      </c>
      <c r="S2239" s="2">
        <f t="shared" si="494"/>
        <v>0</v>
      </c>
      <c r="T2239" s="19">
        <f t="shared" si="495"/>
        <v>98.964226333333258</v>
      </c>
      <c r="U2239" s="19">
        <f t="shared" si="488"/>
        <v>0</v>
      </c>
      <c r="V2239">
        <f t="shared" si="481"/>
        <v>2019</v>
      </c>
    </row>
    <row r="2240" spans="1:22" x14ac:dyDescent="0.25">
      <c r="A2240" s="5">
        <v>2238</v>
      </c>
      <c r="B2240" s="1">
        <v>43524</v>
      </c>
      <c r="C2240" s="2">
        <v>193.33255</v>
      </c>
      <c r="D2240" s="2">
        <v>128.32652300000001</v>
      </c>
      <c r="E2240" s="9">
        <f t="shared" si="482"/>
        <v>4.6880681407895395</v>
      </c>
      <c r="F2240" s="2">
        <f t="array" ref="F2240:G2240">LINEST(C2140:C2239,D2140:D2239)</f>
        <v>1.3103297732693071</v>
      </c>
      <c r="G2240" s="2">
        <v>20.494418072181929</v>
      </c>
      <c r="H2240" s="2">
        <f t="shared" si="483"/>
        <v>188.64448185921046</v>
      </c>
      <c r="I2240" s="4">
        <f t="shared" si="484"/>
        <v>0.91904810827411476</v>
      </c>
      <c r="J2240" t="str">
        <f>_xlfn.IFS(I2240&gt;Backtesting!$H$15,IF(OR(J2239=$J$3,J2239=$J$5),$J$5,$J$3),I2240&lt;-Backtesting!$H$15,IF(OR(J2239=$J$4,J2239=$J$5),$J$5,$J$4),TRUE,IF(OR(J2239=$J$7,J2239=$J$6),$J$7,$J$6))</f>
        <v>Do nothing</v>
      </c>
      <c r="K2240" t="str">
        <f t="shared" si="485"/>
        <v>Null</v>
      </c>
      <c r="L2240" t="str">
        <f t="shared" si="486"/>
        <v>Null</v>
      </c>
      <c r="M2240" s="7">
        <f t="shared" si="489"/>
        <v>0</v>
      </c>
      <c r="N2240" s="7">
        <f t="shared" si="490"/>
        <v>0</v>
      </c>
      <c r="O2240" s="10">
        <f t="shared" si="491"/>
        <v>0</v>
      </c>
      <c r="P2240" s="4">
        <f t="shared" si="487"/>
        <v>98.964226333333258</v>
      </c>
      <c r="Q2240" s="19">
        <f t="shared" si="492"/>
        <v>98.964226333333258</v>
      </c>
      <c r="R2240" s="2">
        <f t="shared" si="493"/>
        <v>0</v>
      </c>
      <c r="S2240" s="2">
        <f t="shared" si="494"/>
        <v>0</v>
      </c>
      <c r="T2240" s="19">
        <f t="shared" si="495"/>
        <v>98.964226333333258</v>
      </c>
      <c r="U2240" s="19">
        <f t="shared" si="488"/>
        <v>0</v>
      </c>
      <c r="V2240">
        <f t="shared" si="481"/>
        <v>2019</v>
      </c>
    </row>
    <row r="2241" spans="1:22" x14ac:dyDescent="0.25">
      <c r="A2241" s="5">
        <v>2239</v>
      </c>
      <c r="B2241" s="1">
        <v>43525</v>
      </c>
      <c r="C2241" s="2">
        <v>192.35365300000001</v>
      </c>
      <c r="D2241" s="2">
        <v>127.36887400000001</v>
      </c>
      <c r="E2241" s="9">
        <f t="shared" si="482"/>
        <v>4.8446340774935948</v>
      </c>
      <c r="F2241" s="2">
        <f t="array" ref="F2241:G2241">LINEST(C2141:C2240,D2141:D2240)</f>
        <v>1.2747717722990037</v>
      </c>
      <c r="G2241" s="2">
        <v>25.142773677797919</v>
      </c>
      <c r="H2241" s="2">
        <f t="shared" si="483"/>
        <v>187.50901892250641</v>
      </c>
      <c r="I2241" s="4">
        <f t="shared" si="484"/>
        <v>0.9294720727204816</v>
      </c>
      <c r="J2241" t="str">
        <f>_xlfn.IFS(I2241&gt;Backtesting!$H$15,IF(OR(J2240=$J$3,J2240=$J$5),$J$5,$J$3),I2241&lt;-Backtesting!$H$15,IF(OR(J2240=$J$4,J2240=$J$5),$J$5,$J$4),TRUE,IF(OR(J2240=$J$7,J2240=$J$6),$J$7,$J$6))</f>
        <v>Do nothing</v>
      </c>
      <c r="K2241" t="str">
        <f t="shared" si="485"/>
        <v>Null</v>
      </c>
      <c r="L2241" t="str">
        <f t="shared" si="486"/>
        <v>Null</v>
      </c>
      <c r="M2241" s="7">
        <f t="shared" si="489"/>
        <v>0</v>
      </c>
      <c r="N2241" s="7">
        <f t="shared" si="490"/>
        <v>0</v>
      </c>
      <c r="O2241" s="10">
        <f t="shared" si="491"/>
        <v>0</v>
      </c>
      <c r="P2241" s="4">
        <f t="shared" si="487"/>
        <v>98.964226333333258</v>
      </c>
      <c r="Q2241" s="19">
        <f t="shared" si="492"/>
        <v>98.964226333333258</v>
      </c>
      <c r="R2241" s="2">
        <f t="shared" si="493"/>
        <v>0</v>
      </c>
      <c r="S2241" s="2">
        <f t="shared" si="494"/>
        <v>0</v>
      </c>
      <c r="T2241" s="19">
        <f t="shared" si="495"/>
        <v>98.964226333333258</v>
      </c>
      <c r="U2241" s="19">
        <f t="shared" si="488"/>
        <v>0</v>
      </c>
      <c r="V2241">
        <f t="shared" si="481"/>
        <v>2019</v>
      </c>
    </row>
    <row r="2242" spans="1:22" x14ac:dyDescent="0.25">
      <c r="A2242" s="5">
        <v>2240</v>
      </c>
      <c r="B2242" s="1">
        <v>43528</v>
      </c>
      <c r="C2242" s="2">
        <v>190.395859</v>
      </c>
      <c r="D2242" s="2">
        <v>126.890045</v>
      </c>
      <c r="E2242" s="9">
        <f t="shared" si="482"/>
        <v>3.3374937042543991</v>
      </c>
      <c r="F2242" s="2">
        <f t="array" ref="F2242:G2242">LINEST(C2142:C2241,D2142:D2241)</f>
        <v>1.2308545629792467</v>
      </c>
      <c r="G2242" s="2">
        <v>30.875174410853646</v>
      </c>
      <c r="H2242" s="2">
        <f t="shared" si="483"/>
        <v>187.0583652957456</v>
      </c>
      <c r="I2242" s="4">
        <f t="shared" si="484"/>
        <v>0.73948449557132756</v>
      </c>
      <c r="J2242" t="str">
        <f>_xlfn.IFS(I2242&gt;Backtesting!$H$15,IF(OR(J2241=$J$3,J2241=$J$5),$J$5,$J$3),I2242&lt;-Backtesting!$H$15,IF(OR(J2241=$J$4,J2241=$J$5),$J$5,$J$4),TRUE,IF(OR(J2241=$J$7,J2241=$J$6),$J$7,$J$6))</f>
        <v>Do nothing</v>
      </c>
      <c r="K2242" t="str">
        <f t="shared" si="485"/>
        <v>Null</v>
      </c>
      <c r="L2242" t="str">
        <f t="shared" si="486"/>
        <v>Null</v>
      </c>
      <c r="M2242" s="7">
        <f t="shared" si="489"/>
        <v>0</v>
      </c>
      <c r="N2242" s="7">
        <f t="shared" si="490"/>
        <v>0</v>
      </c>
      <c r="O2242" s="10">
        <f t="shared" si="491"/>
        <v>0</v>
      </c>
      <c r="P2242" s="4">
        <f t="shared" si="487"/>
        <v>98.964226333333258</v>
      </c>
      <c r="Q2242" s="19">
        <f t="shared" si="492"/>
        <v>98.964226333333258</v>
      </c>
      <c r="R2242" s="2">
        <f t="shared" si="493"/>
        <v>0</v>
      </c>
      <c r="S2242" s="2">
        <f t="shared" si="494"/>
        <v>0</v>
      </c>
      <c r="T2242" s="19">
        <f t="shared" si="495"/>
        <v>98.964226333333258</v>
      </c>
      <c r="U2242" s="19">
        <f t="shared" si="488"/>
        <v>0</v>
      </c>
      <c r="V2242">
        <f t="shared" si="481"/>
        <v>2019</v>
      </c>
    </row>
    <row r="2243" spans="1:22" x14ac:dyDescent="0.25">
      <c r="A2243" s="5">
        <v>2241</v>
      </c>
      <c r="B2243" s="1">
        <v>43529</v>
      </c>
      <c r="C2243" s="2">
        <v>189.41696200000001</v>
      </c>
      <c r="D2243" s="2">
        <v>126.890045</v>
      </c>
      <c r="E2243" s="9">
        <f t="shared" si="482"/>
        <v>2.2010014079607743</v>
      </c>
      <c r="F2243" s="2">
        <f t="array" ref="F2243:G2243">LINEST(C2143:C2242,D2143:D2242)</f>
        <v>1.1708030618384841</v>
      </c>
      <c r="G2243" s="2">
        <v>38.652707389216204</v>
      </c>
      <c r="H2243" s="2">
        <f t="shared" si="483"/>
        <v>187.21596059203924</v>
      </c>
      <c r="I2243" s="4">
        <f t="shared" si="484"/>
        <v>0.60215388578956408</v>
      </c>
      <c r="J2243" t="str">
        <f>_xlfn.IFS(I2243&gt;Backtesting!$H$15,IF(OR(J2242=$J$3,J2242=$J$5),$J$5,$J$3),I2243&lt;-Backtesting!$H$15,IF(OR(J2242=$J$4,J2242=$J$5),$J$5,$J$4),TRUE,IF(OR(J2242=$J$7,J2242=$J$6),$J$7,$J$6))</f>
        <v>Do nothing</v>
      </c>
      <c r="K2243" t="str">
        <f t="shared" si="485"/>
        <v>Null</v>
      </c>
      <c r="L2243" t="str">
        <f t="shared" si="486"/>
        <v>Null</v>
      </c>
      <c r="M2243" s="7">
        <f t="shared" si="489"/>
        <v>0</v>
      </c>
      <c r="N2243" s="7">
        <f t="shared" si="490"/>
        <v>0</v>
      </c>
      <c r="O2243" s="10">
        <f t="shared" si="491"/>
        <v>0</v>
      </c>
      <c r="P2243" s="4">
        <f t="shared" si="487"/>
        <v>98.964226333333258</v>
      </c>
      <c r="Q2243" s="19">
        <f t="shared" si="492"/>
        <v>98.964226333333258</v>
      </c>
      <c r="R2243" s="2">
        <f t="shared" si="493"/>
        <v>0</v>
      </c>
      <c r="S2243" s="2">
        <f t="shared" si="494"/>
        <v>0</v>
      </c>
      <c r="T2243" s="19">
        <f t="shared" si="495"/>
        <v>98.964226333333258</v>
      </c>
      <c r="U2243" s="19">
        <f t="shared" si="488"/>
        <v>0</v>
      </c>
      <c r="V2243">
        <f t="shared" si="481"/>
        <v>2019</v>
      </c>
    </row>
    <row r="2244" spans="1:22" x14ac:dyDescent="0.25">
      <c r="A2244" s="5">
        <v>2242</v>
      </c>
      <c r="B2244" s="1">
        <v>43530</v>
      </c>
      <c r="C2244" s="2">
        <v>185.50134299999999</v>
      </c>
      <c r="D2244" s="2">
        <v>125.932373</v>
      </c>
      <c r="E2244" s="9">
        <f t="shared" si="482"/>
        <v>-0.7420344193980668</v>
      </c>
      <c r="F2244" s="2">
        <f t="array" ref="F2244:G2244">LINEST(C2144:C2243,D2144:D2243)</f>
        <v>1.1250731573834811</v>
      </c>
      <c r="G2244" s="2">
        <v>44.560244911493811</v>
      </c>
      <c r="H2244" s="2">
        <f t="shared" si="483"/>
        <v>186.24337741939806</v>
      </c>
      <c r="I2244" s="4">
        <f t="shared" si="484"/>
        <v>0.24657859050366329</v>
      </c>
      <c r="J2244" t="str">
        <f>_xlfn.IFS(I2244&gt;Backtesting!$H$15,IF(OR(J2243=$J$3,J2243=$J$5),$J$5,$J$3),I2244&lt;-Backtesting!$H$15,IF(OR(J2243=$J$4,J2243=$J$5),$J$5,$J$4),TRUE,IF(OR(J2243=$J$7,J2243=$J$6),$J$7,$J$6))</f>
        <v>Do nothing</v>
      </c>
      <c r="K2244" t="str">
        <f t="shared" si="485"/>
        <v>Null</v>
      </c>
      <c r="L2244" t="str">
        <f t="shared" si="486"/>
        <v>Null</v>
      </c>
      <c r="M2244" s="7">
        <f t="shared" si="489"/>
        <v>0</v>
      </c>
      <c r="N2244" s="7">
        <f t="shared" si="490"/>
        <v>0</v>
      </c>
      <c r="O2244" s="10">
        <f t="shared" si="491"/>
        <v>0</v>
      </c>
      <c r="P2244" s="4">
        <f t="shared" si="487"/>
        <v>98.964226333333258</v>
      </c>
      <c r="Q2244" s="19">
        <f t="shared" si="492"/>
        <v>98.964226333333258</v>
      </c>
      <c r="R2244" s="2">
        <f t="shared" si="493"/>
        <v>0</v>
      </c>
      <c r="S2244" s="2">
        <f t="shared" si="494"/>
        <v>0</v>
      </c>
      <c r="T2244" s="19">
        <f t="shared" si="495"/>
        <v>98.964226333333258</v>
      </c>
      <c r="U2244" s="19">
        <f t="shared" si="488"/>
        <v>0</v>
      </c>
      <c r="V2244">
        <f t="shared" ref="V2244:V2307" si="496">YEAR(B2244)</f>
        <v>2019</v>
      </c>
    </row>
    <row r="2245" spans="1:22" x14ac:dyDescent="0.25">
      <c r="A2245" s="5">
        <v>2243</v>
      </c>
      <c r="B2245" s="1">
        <v>43531</v>
      </c>
      <c r="C2245" s="2">
        <v>187.94860800000001</v>
      </c>
      <c r="D2245" s="2">
        <v>125.45354500000001</v>
      </c>
      <c r="E2245" s="9">
        <f t="shared" si="482"/>
        <v>2.1668783642170411</v>
      </c>
      <c r="F2245" s="2">
        <f t="array" ref="F2245:G2245">LINEST(C2145:C2244,D2145:D2244)</f>
        <v>1.095341738210579</v>
      </c>
      <c r="G2245" s="2">
        <v>48.367225590803855</v>
      </c>
      <c r="H2245" s="2">
        <f t="shared" si="483"/>
        <v>185.78172963578297</v>
      </c>
      <c r="I2245" s="4">
        <f t="shared" si="484"/>
        <v>0.59493698813772378</v>
      </c>
      <c r="J2245" t="str">
        <f>_xlfn.IFS(I2245&gt;Backtesting!$H$15,IF(OR(J2244=$J$3,J2244=$J$5),$J$5,$J$3),I2245&lt;-Backtesting!$H$15,IF(OR(J2244=$J$4,J2244=$J$5),$J$5,$J$4),TRUE,IF(OR(J2244=$J$7,J2244=$J$6),$J$7,$J$6))</f>
        <v>Do nothing</v>
      </c>
      <c r="K2245" t="str">
        <f t="shared" si="485"/>
        <v>Null</v>
      </c>
      <c r="L2245" t="str">
        <f t="shared" si="486"/>
        <v>Null</v>
      </c>
      <c r="M2245" s="7">
        <f t="shared" si="489"/>
        <v>0</v>
      </c>
      <c r="N2245" s="7">
        <f t="shared" si="490"/>
        <v>0</v>
      </c>
      <c r="O2245" s="10">
        <f t="shared" si="491"/>
        <v>0</v>
      </c>
      <c r="P2245" s="4">
        <f t="shared" si="487"/>
        <v>98.964226333333258</v>
      </c>
      <c r="Q2245" s="19">
        <f t="shared" si="492"/>
        <v>98.964226333333258</v>
      </c>
      <c r="R2245" s="2">
        <f t="shared" si="493"/>
        <v>0</v>
      </c>
      <c r="S2245" s="2">
        <f t="shared" si="494"/>
        <v>0</v>
      </c>
      <c r="T2245" s="19">
        <f t="shared" si="495"/>
        <v>98.964226333333258</v>
      </c>
      <c r="U2245" s="19">
        <f t="shared" si="488"/>
        <v>0</v>
      </c>
      <c r="V2245">
        <f t="shared" si="496"/>
        <v>2019</v>
      </c>
    </row>
    <row r="2246" spans="1:22" x14ac:dyDescent="0.25">
      <c r="A2246" s="5">
        <v>2244</v>
      </c>
      <c r="B2246" s="1">
        <v>43532</v>
      </c>
      <c r="C2246" s="2">
        <v>188.927505</v>
      </c>
      <c r="D2246" s="2">
        <v>125.45354500000001</v>
      </c>
      <c r="E2246" s="9">
        <f t="shared" si="482"/>
        <v>2.9943798609708381</v>
      </c>
      <c r="F2246" s="2">
        <f t="array" ref="F2246:G2246">LINEST(C2146:C2245,D2146:D2245)</f>
        <v>1.0476880510263511</v>
      </c>
      <c r="G2246" s="2">
        <v>54.496945083632511</v>
      </c>
      <c r="H2246" s="2">
        <f t="shared" si="483"/>
        <v>185.93312513902916</v>
      </c>
      <c r="I2246" s="4">
        <f t="shared" si="484"/>
        <v>0.69278753141024807</v>
      </c>
      <c r="J2246" t="str">
        <f>_xlfn.IFS(I2246&gt;Backtesting!$H$15,IF(OR(J2245=$J$3,J2245=$J$5),$J$5,$J$3),I2246&lt;-Backtesting!$H$15,IF(OR(J2245=$J$4,J2245=$J$5),$J$5,$J$4),TRUE,IF(OR(J2245=$J$7,J2245=$J$6),$J$7,$J$6))</f>
        <v>Do nothing</v>
      </c>
      <c r="K2246" t="str">
        <f t="shared" si="485"/>
        <v>Null</v>
      </c>
      <c r="L2246" t="str">
        <f t="shared" si="486"/>
        <v>Null</v>
      </c>
      <c r="M2246" s="7">
        <f t="shared" si="489"/>
        <v>0</v>
      </c>
      <c r="N2246" s="7">
        <f t="shared" si="490"/>
        <v>0</v>
      </c>
      <c r="O2246" s="10">
        <f t="shared" si="491"/>
        <v>0</v>
      </c>
      <c r="P2246" s="4">
        <f t="shared" si="487"/>
        <v>98.964226333333258</v>
      </c>
      <c r="Q2246" s="19">
        <f t="shared" si="492"/>
        <v>98.964226333333258</v>
      </c>
      <c r="R2246" s="2">
        <f t="shared" si="493"/>
        <v>0</v>
      </c>
      <c r="S2246" s="2">
        <f t="shared" si="494"/>
        <v>0</v>
      </c>
      <c r="T2246" s="19">
        <f t="shared" si="495"/>
        <v>98.964226333333258</v>
      </c>
      <c r="U2246" s="19">
        <f t="shared" si="488"/>
        <v>0</v>
      </c>
      <c r="V2246">
        <f t="shared" si="496"/>
        <v>2019</v>
      </c>
    </row>
    <row r="2247" spans="1:22" x14ac:dyDescent="0.25">
      <c r="A2247" s="5">
        <v>2245</v>
      </c>
      <c r="B2247" s="1">
        <v>43535</v>
      </c>
      <c r="C2247" s="2">
        <v>188.43804900000001</v>
      </c>
      <c r="D2247" s="2">
        <v>124.974716</v>
      </c>
      <c r="E2247" s="9">
        <f t="shared" ref="E2247:E2310" si="497">C2247-H2247</f>
        <v>2.707458137398703</v>
      </c>
      <c r="F2247" s="2">
        <f t="array" ref="F2247:G2247">LINEST(C2147:C2246,D2147:D2246)</f>
        <v>0.97262413921524316</v>
      </c>
      <c r="G2247" s="2">
        <v>64.177165289431827</v>
      </c>
      <c r="H2247" s="2">
        <f t="shared" ref="H2247:H2310" si="498">F2247*D2247+G2247</f>
        <v>185.7305908626013</v>
      </c>
      <c r="I2247" s="4">
        <f t="shared" si="484"/>
        <v>0.65749473444666573</v>
      </c>
      <c r="J2247" t="str">
        <f>_xlfn.IFS(I2247&gt;Backtesting!$H$15,IF(OR(J2246=$J$3,J2246=$J$5),$J$5,$J$3),I2247&lt;-Backtesting!$H$15,IF(OR(J2246=$J$4,J2246=$J$5),$J$5,$J$4),TRUE,IF(OR(J2246=$J$7,J2246=$J$6),$J$7,$J$6))</f>
        <v>Do nothing</v>
      </c>
      <c r="K2247" t="str">
        <f t="shared" si="485"/>
        <v>Null</v>
      </c>
      <c r="L2247" t="str">
        <f t="shared" si="486"/>
        <v>Null</v>
      </c>
      <c r="M2247" s="7">
        <f t="shared" si="489"/>
        <v>0</v>
      </c>
      <c r="N2247" s="7">
        <f t="shared" si="490"/>
        <v>0</v>
      </c>
      <c r="O2247" s="10">
        <f t="shared" si="491"/>
        <v>0</v>
      </c>
      <c r="P2247" s="4">
        <f t="shared" si="487"/>
        <v>98.964226333333258</v>
      </c>
      <c r="Q2247" s="19">
        <f t="shared" si="492"/>
        <v>98.964226333333258</v>
      </c>
      <c r="R2247" s="2">
        <f t="shared" si="493"/>
        <v>0</v>
      </c>
      <c r="S2247" s="2">
        <f t="shared" si="494"/>
        <v>0</v>
      </c>
      <c r="T2247" s="19">
        <f t="shared" si="495"/>
        <v>98.964226333333258</v>
      </c>
      <c r="U2247" s="19">
        <f t="shared" si="488"/>
        <v>0</v>
      </c>
      <c r="V2247">
        <f t="shared" si="496"/>
        <v>2019</v>
      </c>
    </row>
    <row r="2248" spans="1:22" x14ac:dyDescent="0.25">
      <c r="A2248" s="5">
        <v>2246</v>
      </c>
      <c r="B2248" s="1">
        <v>43536</v>
      </c>
      <c r="C2248" s="2">
        <v>188.927505</v>
      </c>
      <c r="D2248" s="2">
        <v>124.49588799999999</v>
      </c>
      <c r="E2248" s="9">
        <f t="shared" si="497"/>
        <v>3.4694633293426023</v>
      </c>
      <c r="F2248" s="2">
        <f t="array" ref="F2248:G2248">LINEST(C2148:C2247,D2148:D2247)</f>
        <v>0.92332667445493821</v>
      </c>
      <c r="G2248" s="2">
        <v>70.507667420302965</v>
      </c>
      <c r="H2248" s="2">
        <f t="shared" si="498"/>
        <v>185.45804167065739</v>
      </c>
      <c r="I2248" s="4">
        <f t="shared" si="484"/>
        <v>0.74586438056740634</v>
      </c>
      <c r="J2248" t="str">
        <f>_xlfn.IFS(I2248&gt;Backtesting!$H$15,IF(OR(J2247=$J$3,J2247=$J$5),$J$5,$J$3),I2248&lt;-Backtesting!$H$15,IF(OR(J2247=$J$4,J2247=$J$5),$J$5,$J$4),TRUE,IF(OR(J2247=$J$7,J2247=$J$6),$J$7,$J$6))</f>
        <v>Do nothing</v>
      </c>
      <c r="K2248" t="str">
        <f t="shared" si="485"/>
        <v>Null</v>
      </c>
      <c r="L2248" t="str">
        <f t="shared" si="486"/>
        <v>Null</v>
      </c>
      <c r="M2248" s="7">
        <f t="shared" si="489"/>
        <v>0</v>
      </c>
      <c r="N2248" s="7">
        <f t="shared" si="490"/>
        <v>0</v>
      </c>
      <c r="O2248" s="10">
        <f t="shared" si="491"/>
        <v>0</v>
      </c>
      <c r="P2248" s="4">
        <f t="shared" si="487"/>
        <v>98.964226333333258</v>
      </c>
      <c r="Q2248" s="19">
        <f t="shared" si="492"/>
        <v>98.964226333333258</v>
      </c>
      <c r="R2248" s="2">
        <f t="shared" si="493"/>
        <v>0</v>
      </c>
      <c r="S2248" s="2">
        <f t="shared" si="494"/>
        <v>0</v>
      </c>
      <c r="T2248" s="19">
        <f t="shared" si="495"/>
        <v>98.964226333333258</v>
      </c>
      <c r="U2248" s="19">
        <f t="shared" si="488"/>
        <v>0</v>
      </c>
      <c r="V2248">
        <f t="shared" si="496"/>
        <v>2019</v>
      </c>
    </row>
    <row r="2249" spans="1:22" x14ac:dyDescent="0.25">
      <c r="A2249" s="5">
        <v>2247</v>
      </c>
      <c r="B2249" s="1">
        <v>43537</v>
      </c>
      <c r="C2249" s="2">
        <v>188.43804900000001</v>
      </c>
      <c r="D2249" s="2">
        <v>124.49588799999999</v>
      </c>
      <c r="E2249" s="9">
        <f t="shared" si="497"/>
        <v>2.7257663148208735</v>
      </c>
      <c r="F2249" s="2">
        <f t="array" ref="F2249:G2249">LINEST(C2149:C2248,D2149:D2248)</f>
        <v>0.86381564573027136</v>
      </c>
      <c r="G2249" s="2">
        <v>78.170786801695598</v>
      </c>
      <c r="H2249" s="2">
        <f t="shared" si="498"/>
        <v>185.71228268517913</v>
      </c>
      <c r="I2249" s="4">
        <f t="shared" si="484"/>
        <v>0.65120480590130025</v>
      </c>
      <c r="J2249" t="str">
        <f>_xlfn.IFS(I2249&gt;Backtesting!$H$15,IF(OR(J2248=$J$3,J2248=$J$5),$J$5,$J$3),I2249&lt;-Backtesting!$H$15,IF(OR(J2248=$J$4,J2248=$J$5),$J$5,$J$4),TRUE,IF(OR(J2248=$J$7,J2248=$J$6),$J$7,$J$6))</f>
        <v>Do nothing</v>
      </c>
      <c r="K2249" t="str">
        <f t="shared" si="485"/>
        <v>Null</v>
      </c>
      <c r="L2249" t="str">
        <f t="shared" si="486"/>
        <v>Null</v>
      </c>
      <c r="M2249" s="7">
        <f t="shared" si="489"/>
        <v>0</v>
      </c>
      <c r="N2249" s="7">
        <f t="shared" si="490"/>
        <v>0</v>
      </c>
      <c r="O2249" s="10">
        <f t="shared" si="491"/>
        <v>0</v>
      </c>
      <c r="P2249" s="4">
        <f t="shared" si="487"/>
        <v>98.964226333333258</v>
      </c>
      <c r="Q2249" s="19">
        <f t="shared" si="492"/>
        <v>98.964226333333258</v>
      </c>
      <c r="R2249" s="2">
        <f t="shared" si="493"/>
        <v>0</v>
      </c>
      <c r="S2249" s="2">
        <f t="shared" si="494"/>
        <v>0</v>
      </c>
      <c r="T2249" s="19">
        <f t="shared" si="495"/>
        <v>98.964226333333258</v>
      </c>
      <c r="U2249" s="19">
        <f t="shared" si="488"/>
        <v>0</v>
      </c>
      <c r="V2249">
        <f t="shared" si="496"/>
        <v>2019</v>
      </c>
    </row>
    <row r="2250" spans="1:22" x14ac:dyDescent="0.25">
      <c r="A2250" s="5">
        <v>2248</v>
      </c>
      <c r="B2250" s="1">
        <v>43538</v>
      </c>
      <c r="C2250" s="2">
        <v>188.43804900000001</v>
      </c>
      <c r="D2250" s="2">
        <v>124.49588799999999</v>
      </c>
      <c r="E2250" s="9">
        <f t="shared" si="497"/>
        <v>2.477405928004714</v>
      </c>
      <c r="F2250" s="2">
        <f t="array" ref="F2250:G2250">LINEST(C2150:C2249,D2150:D2249)</f>
        <v>0.80267666023836104</v>
      </c>
      <c r="G2250" s="2">
        <v>86.030699478746243</v>
      </c>
      <c r="H2250" s="2">
        <f t="shared" si="498"/>
        <v>185.96064307199529</v>
      </c>
      <c r="I2250" s="4">
        <f t="shared" si="484"/>
        <v>0.61660694817007933</v>
      </c>
      <c r="J2250" t="str">
        <f>_xlfn.IFS(I2250&gt;Backtesting!$H$15,IF(OR(J2249=$J$3,J2249=$J$5),$J$5,$J$3),I2250&lt;-Backtesting!$H$15,IF(OR(J2249=$J$4,J2249=$J$5),$J$5,$J$4),TRUE,IF(OR(J2249=$J$7,J2249=$J$6),$J$7,$J$6))</f>
        <v>Do nothing</v>
      </c>
      <c r="K2250" t="str">
        <f t="shared" si="485"/>
        <v>Null</v>
      </c>
      <c r="L2250" t="str">
        <f t="shared" si="486"/>
        <v>Null</v>
      </c>
      <c r="M2250" s="7">
        <f t="shared" si="489"/>
        <v>0</v>
      </c>
      <c r="N2250" s="7">
        <f t="shared" si="490"/>
        <v>0</v>
      </c>
      <c r="O2250" s="10">
        <f t="shared" si="491"/>
        <v>0</v>
      </c>
      <c r="P2250" s="4">
        <f t="shared" si="487"/>
        <v>98.964226333333258</v>
      </c>
      <c r="Q2250" s="19">
        <f t="shared" si="492"/>
        <v>98.964226333333258</v>
      </c>
      <c r="R2250" s="2">
        <f t="shared" si="493"/>
        <v>0</v>
      </c>
      <c r="S2250" s="2">
        <f t="shared" si="494"/>
        <v>0</v>
      </c>
      <c r="T2250" s="19">
        <f t="shared" si="495"/>
        <v>98.964226333333258</v>
      </c>
      <c r="U2250" s="19">
        <f t="shared" si="488"/>
        <v>0</v>
      </c>
      <c r="V2250">
        <f t="shared" si="496"/>
        <v>2019</v>
      </c>
    </row>
    <row r="2251" spans="1:22" x14ac:dyDescent="0.25">
      <c r="A2251" s="5">
        <v>2249</v>
      </c>
      <c r="B2251" s="1">
        <v>43539</v>
      </c>
      <c r="C2251" s="2">
        <v>185.01190199999999</v>
      </c>
      <c r="D2251" s="2">
        <v>124.974716</v>
      </c>
      <c r="E2251" s="9">
        <f t="shared" si="497"/>
        <v>-1.521309039600709</v>
      </c>
      <c r="F2251" s="2">
        <f t="array" ref="F2251:G2251">LINEST(C2151:C2250,D2151:D2250)</f>
        <v>0.74964781384945844</v>
      </c>
      <c r="G2251" s="2">
        <v>92.846188403743753</v>
      </c>
      <c r="H2251" s="2">
        <f t="shared" si="498"/>
        <v>186.5332110396007</v>
      </c>
      <c r="I2251" s="4">
        <f t="shared" si="484"/>
        <v>0.13348089437422686</v>
      </c>
      <c r="J2251" t="str">
        <f>_xlfn.IFS(I2251&gt;Backtesting!$H$15,IF(OR(J2250=$J$3,J2250=$J$5),$J$5,$J$3),I2251&lt;-Backtesting!$H$15,IF(OR(J2250=$J$4,J2250=$J$5),$J$5,$J$4),TRUE,IF(OR(J2250=$J$7,J2250=$J$6),$J$7,$J$6))</f>
        <v>Do nothing</v>
      </c>
      <c r="K2251" t="str">
        <f t="shared" si="485"/>
        <v>Null</v>
      </c>
      <c r="L2251" t="str">
        <f t="shared" si="486"/>
        <v>Null</v>
      </c>
      <c r="M2251" s="7">
        <f t="shared" si="489"/>
        <v>0</v>
      </c>
      <c r="N2251" s="7">
        <f t="shared" si="490"/>
        <v>0</v>
      </c>
      <c r="O2251" s="10">
        <f t="shared" si="491"/>
        <v>0</v>
      </c>
      <c r="P2251" s="4">
        <f t="shared" si="487"/>
        <v>98.964226333333258</v>
      </c>
      <c r="Q2251" s="19">
        <f t="shared" si="492"/>
        <v>98.964226333333258</v>
      </c>
      <c r="R2251" s="2">
        <f t="shared" si="493"/>
        <v>0</v>
      </c>
      <c r="S2251" s="2">
        <f t="shared" si="494"/>
        <v>0</v>
      </c>
      <c r="T2251" s="19">
        <f t="shared" si="495"/>
        <v>98.964226333333258</v>
      </c>
      <c r="U2251" s="19">
        <f t="shared" si="488"/>
        <v>0</v>
      </c>
      <c r="V2251">
        <f t="shared" si="496"/>
        <v>2019</v>
      </c>
    </row>
    <row r="2252" spans="1:22" x14ac:dyDescent="0.25">
      <c r="A2252" s="5">
        <v>2250</v>
      </c>
      <c r="B2252" s="1">
        <v>43542</v>
      </c>
      <c r="C2252" s="2">
        <v>185.01190199999999</v>
      </c>
      <c r="D2252" s="2">
        <v>125.45354500000001</v>
      </c>
      <c r="E2252" s="9">
        <f t="shared" si="497"/>
        <v>-1.9438639296833742</v>
      </c>
      <c r="F2252" s="2">
        <f t="array" ref="F2252:G2252">LINEST(C2152:C2251,D2152:D2251)</f>
        <v>0.71356954089941604</v>
      </c>
      <c r="G2252" s="2">
        <v>97.435937419829131</v>
      </c>
      <c r="H2252" s="2">
        <f t="shared" si="498"/>
        <v>186.95576592968337</v>
      </c>
      <c r="I2252" s="4">
        <f t="shared" ref="I2252:I2315" si="499">(E2252-AVERAGE(E2152:E2251))/_xlfn.STDEV.S(E2152:E2251)</f>
        <v>7.9825434089890859E-2</v>
      </c>
      <c r="J2252" t="str">
        <f>_xlfn.IFS(I2252&gt;Backtesting!$H$15,IF(OR(J2251=$J$3,J2251=$J$5),$J$5,$J$3),I2252&lt;-Backtesting!$H$15,IF(OR(J2251=$J$4,J2251=$J$5),$J$5,$J$4),TRUE,IF(OR(J2251=$J$7,J2251=$J$6),$J$7,$J$6))</f>
        <v>Do nothing</v>
      </c>
      <c r="K2252" t="str">
        <f t="shared" ref="K2252:K2315" si="500">_xlfn.IFS($J2252=$J$5,K2251,$J2252=$J$3,"SCB",$J2252=$J$4,"KBANK",TRUE,"Null")</f>
        <v>Null</v>
      </c>
      <c r="L2252" t="str">
        <f t="shared" ref="L2252:L2315" si="501">_xlfn.IFS($J2252=$J$5,L2251,$J2252=$J$3,"KBANK",$J2252=$J$4,"SCB",TRUE,"Null")</f>
        <v>Null</v>
      </c>
      <c r="M2252" s="7">
        <f t="shared" si="489"/>
        <v>0</v>
      </c>
      <c r="N2252" s="7">
        <f t="shared" si="490"/>
        <v>0</v>
      </c>
      <c r="O2252" s="10">
        <f t="shared" si="491"/>
        <v>0</v>
      </c>
      <c r="P2252" s="4">
        <f t="shared" ref="P2252:P2315" si="502">Q2251</f>
        <v>98.964226333333258</v>
      </c>
      <c r="Q2252" s="19">
        <f t="shared" si="492"/>
        <v>98.964226333333258</v>
      </c>
      <c r="R2252" s="2">
        <f t="shared" si="493"/>
        <v>0</v>
      </c>
      <c r="S2252" s="2">
        <f t="shared" si="494"/>
        <v>0</v>
      </c>
      <c r="T2252" s="19">
        <f t="shared" si="495"/>
        <v>98.964226333333258</v>
      </c>
      <c r="U2252" s="19">
        <f t="shared" ref="U2252:U2315" si="503">LN(T2252/T2251)</f>
        <v>0</v>
      </c>
      <c r="V2252">
        <f t="shared" si="496"/>
        <v>2019</v>
      </c>
    </row>
    <row r="2253" spans="1:22" x14ac:dyDescent="0.25">
      <c r="A2253" s="5">
        <v>2251</v>
      </c>
      <c r="B2253" s="1">
        <v>43543</v>
      </c>
      <c r="C2253" s="2">
        <v>186.969696</v>
      </c>
      <c r="D2253" s="2">
        <v>126.41120100000001</v>
      </c>
      <c r="E2253" s="9">
        <f t="shared" si="497"/>
        <v>-0.65572542188698435</v>
      </c>
      <c r="F2253" s="2">
        <f t="array" ref="F2253:G2253">LINEST(C2153:C2252,D2153:D2252)</f>
        <v>0.69998105807930722</v>
      </c>
      <c r="G2253" s="2">
        <v>99.139975192831017</v>
      </c>
      <c r="H2253" s="2">
        <f t="shared" si="498"/>
        <v>187.62542142188698</v>
      </c>
      <c r="I2253" s="4">
        <f t="shared" si="499"/>
        <v>0.22695782239958867</v>
      </c>
      <c r="J2253" t="str">
        <f>_xlfn.IFS(I2253&gt;Backtesting!$H$15,IF(OR(J2252=$J$3,J2252=$J$5),$J$5,$J$3),I2253&lt;-Backtesting!$H$15,IF(OR(J2252=$J$4,J2252=$J$5),$J$5,$J$4),TRUE,IF(OR(J2252=$J$7,J2252=$J$6),$J$7,$J$6))</f>
        <v>Do nothing</v>
      </c>
      <c r="K2253" t="str">
        <f t="shared" si="500"/>
        <v>Null</v>
      </c>
      <c r="L2253" t="str">
        <f t="shared" si="501"/>
        <v>Null</v>
      </c>
      <c r="M2253" s="7">
        <f t="shared" si="489"/>
        <v>0</v>
      </c>
      <c r="N2253" s="7">
        <f t="shared" si="490"/>
        <v>0</v>
      </c>
      <c r="O2253" s="10">
        <f t="shared" si="491"/>
        <v>0</v>
      </c>
      <c r="P2253" s="4">
        <f t="shared" si="502"/>
        <v>98.964226333333258</v>
      </c>
      <c r="Q2253" s="19">
        <f t="shared" si="492"/>
        <v>98.964226333333258</v>
      </c>
      <c r="R2253" s="2">
        <f t="shared" si="493"/>
        <v>0</v>
      </c>
      <c r="S2253" s="2">
        <f t="shared" si="494"/>
        <v>0</v>
      </c>
      <c r="T2253" s="19">
        <f t="shared" si="495"/>
        <v>98.964226333333258</v>
      </c>
      <c r="U2253" s="19">
        <f t="shared" si="503"/>
        <v>0</v>
      </c>
      <c r="V2253">
        <f t="shared" si="496"/>
        <v>2019</v>
      </c>
    </row>
    <row r="2254" spans="1:22" x14ac:dyDescent="0.25">
      <c r="A2254" s="5">
        <v>2252</v>
      </c>
      <c r="B2254" s="1">
        <v>43544</v>
      </c>
      <c r="C2254" s="2">
        <v>187.459137</v>
      </c>
      <c r="D2254" s="2">
        <v>125.45354500000001</v>
      </c>
      <c r="E2254" s="9">
        <f t="shared" si="497"/>
        <v>0.43459327334480236</v>
      </c>
      <c r="F2254" s="2">
        <f t="array" ref="F2254:G2254">LINEST(C2154:C2253,D2154:D2253)</f>
        <v>0.65429294009672812</v>
      </c>
      <c r="G2254" s="2">
        <v>104.94117492304801</v>
      </c>
      <c r="H2254" s="2">
        <f t="shared" si="498"/>
        <v>187.0245437266552</v>
      </c>
      <c r="I2254" s="4">
        <f t="shared" si="499"/>
        <v>0.35598866701982829</v>
      </c>
      <c r="J2254" t="str">
        <f>_xlfn.IFS(I2254&gt;Backtesting!$H$15,IF(OR(J2253=$J$3,J2253=$J$5),$J$5,$J$3),I2254&lt;-Backtesting!$H$15,IF(OR(J2253=$J$4,J2253=$J$5),$J$5,$J$4),TRUE,IF(OR(J2253=$J$7,J2253=$J$6),$J$7,$J$6))</f>
        <v>Do nothing</v>
      </c>
      <c r="K2254" t="str">
        <f t="shared" si="500"/>
        <v>Null</v>
      </c>
      <c r="L2254" t="str">
        <f t="shared" si="501"/>
        <v>Null</v>
      </c>
      <c r="M2254" s="7">
        <f t="shared" si="489"/>
        <v>0</v>
      </c>
      <c r="N2254" s="7">
        <f t="shared" si="490"/>
        <v>0</v>
      </c>
      <c r="O2254" s="10">
        <f t="shared" si="491"/>
        <v>0</v>
      </c>
      <c r="P2254" s="4">
        <f t="shared" si="502"/>
        <v>98.964226333333258</v>
      </c>
      <c r="Q2254" s="19">
        <f t="shared" si="492"/>
        <v>98.964226333333258</v>
      </c>
      <c r="R2254" s="2">
        <f t="shared" si="493"/>
        <v>0</v>
      </c>
      <c r="S2254" s="2">
        <f t="shared" si="494"/>
        <v>0</v>
      </c>
      <c r="T2254" s="19">
        <f t="shared" si="495"/>
        <v>98.964226333333258</v>
      </c>
      <c r="U2254" s="19">
        <f t="shared" si="503"/>
        <v>0</v>
      </c>
      <c r="V2254">
        <f t="shared" si="496"/>
        <v>2019</v>
      </c>
    </row>
    <row r="2255" spans="1:22" x14ac:dyDescent="0.25">
      <c r="A2255" s="5">
        <v>2253</v>
      </c>
      <c r="B2255" s="1">
        <v>43545</v>
      </c>
      <c r="C2255" s="2">
        <v>187.459137</v>
      </c>
      <c r="D2255" s="2">
        <v>125.45354500000001</v>
      </c>
      <c r="E2255" s="9">
        <f t="shared" si="497"/>
        <v>0.4893471110963219</v>
      </c>
      <c r="F2255" s="2">
        <f t="array" ref="F2255:G2255">LINEST(C2155:C2254,D2155:D2254)</f>
        <v>0.64168352308556809</v>
      </c>
      <c r="G2255" s="2">
        <v>106.46831714972981</v>
      </c>
      <c r="H2255" s="2">
        <f t="shared" si="498"/>
        <v>186.96978988890368</v>
      </c>
      <c r="I2255" s="4">
        <f t="shared" si="499"/>
        <v>0.36204437154988023</v>
      </c>
      <c r="J2255" t="str">
        <f>_xlfn.IFS(I2255&gt;Backtesting!$H$15,IF(OR(J2254=$J$3,J2254=$J$5),$J$5,$J$3),I2255&lt;-Backtesting!$H$15,IF(OR(J2254=$J$4,J2254=$J$5),$J$5,$J$4),TRUE,IF(OR(J2254=$J$7,J2254=$J$6),$J$7,$J$6))</f>
        <v>Do nothing</v>
      </c>
      <c r="K2255" t="str">
        <f t="shared" si="500"/>
        <v>Null</v>
      </c>
      <c r="L2255" t="str">
        <f t="shared" si="501"/>
        <v>Null</v>
      </c>
      <c r="M2255" s="7">
        <f t="shared" si="489"/>
        <v>0</v>
      </c>
      <c r="N2255" s="7">
        <f t="shared" si="490"/>
        <v>0</v>
      </c>
      <c r="O2255" s="10">
        <f t="shared" si="491"/>
        <v>0</v>
      </c>
      <c r="P2255" s="4">
        <f t="shared" si="502"/>
        <v>98.964226333333258</v>
      </c>
      <c r="Q2255" s="19">
        <f t="shared" si="492"/>
        <v>98.964226333333258</v>
      </c>
      <c r="R2255" s="2">
        <f t="shared" si="493"/>
        <v>0</v>
      </c>
      <c r="S2255" s="2">
        <f t="shared" si="494"/>
        <v>0</v>
      </c>
      <c r="T2255" s="19">
        <f t="shared" si="495"/>
        <v>98.964226333333258</v>
      </c>
      <c r="U2255" s="19">
        <f t="shared" si="503"/>
        <v>0</v>
      </c>
      <c r="V2255">
        <f t="shared" si="496"/>
        <v>2019</v>
      </c>
    </row>
    <row r="2256" spans="1:22" x14ac:dyDescent="0.25">
      <c r="A2256" s="5">
        <v>2254</v>
      </c>
      <c r="B2256" s="1">
        <v>43546</v>
      </c>
      <c r="C2256" s="2">
        <v>188.927505</v>
      </c>
      <c r="D2256" s="2">
        <v>129.28417999999999</v>
      </c>
      <c r="E2256" s="9">
        <f t="shared" si="497"/>
        <v>-0.3687377792214761</v>
      </c>
      <c r="F2256" s="2">
        <f t="array" ref="F2256:G2256">LINEST(C2156:C2255,D2156:D2255)</f>
        <v>0.58244151961180846</v>
      </c>
      <c r="G2256" s="2">
        <v>113.99576851825492</v>
      </c>
      <c r="H2256" s="2">
        <f t="shared" si="498"/>
        <v>189.29624277922147</v>
      </c>
      <c r="I2256" s="4">
        <f t="shared" si="499"/>
        <v>0.26004732855163332</v>
      </c>
      <c r="J2256" t="str">
        <f>_xlfn.IFS(I2256&gt;Backtesting!$H$15,IF(OR(J2255=$J$3,J2255=$J$5),$J$5,$J$3),I2256&lt;-Backtesting!$H$15,IF(OR(J2255=$J$4,J2255=$J$5),$J$5,$J$4),TRUE,IF(OR(J2255=$J$7,J2255=$J$6),$J$7,$J$6))</f>
        <v>Do nothing</v>
      </c>
      <c r="K2256" t="str">
        <f t="shared" si="500"/>
        <v>Null</v>
      </c>
      <c r="L2256" t="str">
        <f t="shared" si="501"/>
        <v>Null</v>
      </c>
      <c r="M2256" s="7">
        <f t="shared" si="489"/>
        <v>0</v>
      </c>
      <c r="N2256" s="7">
        <f t="shared" si="490"/>
        <v>0</v>
      </c>
      <c r="O2256" s="10">
        <f t="shared" si="491"/>
        <v>0</v>
      </c>
      <c r="P2256" s="4">
        <f t="shared" si="502"/>
        <v>98.964226333333258</v>
      </c>
      <c r="Q2256" s="19">
        <f t="shared" si="492"/>
        <v>98.964226333333258</v>
      </c>
      <c r="R2256" s="2">
        <f t="shared" si="493"/>
        <v>0</v>
      </c>
      <c r="S2256" s="2">
        <f t="shared" si="494"/>
        <v>0</v>
      </c>
      <c r="T2256" s="19">
        <f t="shared" si="495"/>
        <v>98.964226333333258</v>
      </c>
      <c r="U2256" s="19">
        <f t="shared" si="503"/>
        <v>0</v>
      </c>
      <c r="V2256">
        <f t="shared" si="496"/>
        <v>2019</v>
      </c>
    </row>
    <row r="2257" spans="1:22" x14ac:dyDescent="0.25">
      <c r="A2257" s="5">
        <v>2255</v>
      </c>
      <c r="B2257" s="1">
        <v>43549</v>
      </c>
      <c r="C2257" s="2">
        <v>186.48024000000001</v>
      </c>
      <c r="D2257" s="2">
        <v>127.36887400000001</v>
      </c>
      <c r="E2257" s="9">
        <f t="shared" si="497"/>
        <v>-1.6327349236821931</v>
      </c>
      <c r="F2257" s="2">
        <f t="array" ref="F2257:G2257">LINEST(C2157:C2256,D2157:D2256)</f>
        <v>0.55443315258102599</v>
      </c>
      <c r="G2257" s="2">
        <v>117.49544857116672</v>
      </c>
      <c r="H2257" s="2">
        <f t="shared" si="498"/>
        <v>188.1129749236822</v>
      </c>
      <c r="I2257" s="4">
        <f t="shared" si="499"/>
        <v>0.10935515519127703</v>
      </c>
      <c r="J2257" t="str">
        <f>_xlfn.IFS(I2257&gt;Backtesting!$H$15,IF(OR(J2256=$J$3,J2256=$J$5),$J$5,$J$3),I2257&lt;-Backtesting!$H$15,IF(OR(J2256=$J$4,J2256=$J$5),$J$5,$J$4),TRUE,IF(OR(J2256=$J$7,J2256=$J$6),$J$7,$J$6))</f>
        <v>Do nothing</v>
      </c>
      <c r="K2257" t="str">
        <f t="shared" si="500"/>
        <v>Null</v>
      </c>
      <c r="L2257" t="str">
        <f t="shared" si="501"/>
        <v>Null</v>
      </c>
      <c r="M2257" s="7">
        <f t="shared" si="489"/>
        <v>0</v>
      </c>
      <c r="N2257" s="7">
        <f t="shared" si="490"/>
        <v>0</v>
      </c>
      <c r="O2257" s="10">
        <f t="shared" si="491"/>
        <v>0</v>
      </c>
      <c r="P2257" s="4">
        <f t="shared" si="502"/>
        <v>98.964226333333258</v>
      </c>
      <c r="Q2257" s="19">
        <f t="shared" si="492"/>
        <v>98.964226333333258</v>
      </c>
      <c r="R2257" s="2">
        <f t="shared" si="493"/>
        <v>0</v>
      </c>
      <c r="S2257" s="2">
        <f t="shared" si="494"/>
        <v>0</v>
      </c>
      <c r="T2257" s="19">
        <f t="shared" si="495"/>
        <v>98.964226333333258</v>
      </c>
      <c r="U2257" s="19">
        <f t="shared" si="503"/>
        <v>0</v>
      </c>
      <c r="V2257">
        <f t="shared" si="496"/>
        <v>2019</v>
      </c>
    </row>
    <row r="2258" spans="1:22" x14ac:dyDescent="0.25">
      <c r="A2258" s="5">
        <v>2256</v>
      </c>
      <c r="B2258" s="1">
        <v>43550</v>
      </c>
      <c r="C2258" s="2">
        <v>188.43804900000001</v>
      </c>
      <c r="D2258" s="2">
        <v>127.847702</v>
      </c>
      <c r="E2258" s="9">
        <f t="shared" si="497"/>
        <v>0.13788361142519534</v>
      </c>
      <c r="F2258" s="2">
        <f t="array" ref="F2258:G2258">LINEST(C2158:C2257,D2158:D2257)</f>
        <v>0.55514614346757474</v>
      </c>
      <c r="G2258" s="2">
        <v>117.32600667208307</v>
      </c>
      <c r="H2258" s="2">
        <f t="shared" si="498"/>
        <v>188.30016538857481</v>
      </c>
      <c r="I2258" s="4">
        <f t="shared" si="499"/>
        <v>0.31674284893468391</v>
      </c>
      <c r="J2258" t="str">
        <f>_xlfn.IFS(I2258&gt;Backtesting!$H$15,IF(OR(J2257=$J$3,J2257=$J$5),$J$5,$J$3),I2258&lt;-Backtesting!$H$15,IF(OR(J2257=$J$4,J2257=$J$5),$J$5,$J$4),TRUE,IF(OR(J2257=$J$7,J2257=$J$6),$J$7,$J$6))</f>
        <v>Do nothing</v>
      </c>
      <c r="K2258" t="str">
        <f t="shared" si="500"/>
        <v>Null</v>
      </c>
      <c r="L2258" t="str">
        <f t="shared" si="501"/>
        <v>Null</v>
      </c>
      <c r="M2258" s="7">
        <f t="shared" si="489"/>
        <v>0</v>
      </c>
      <c r="N2258" s="7">
        <f t="shared" si="490"/>
        <v>0</v>
      </c>
      <c r="O2258" s="10">
        <f t="shared" si="491"/>
        <v>0</v>
      </c>
      <c r="P2258" s="4">
        <f t="shared" si="502"/>
        <v>98.964226333333258</v>
      </c>
      <c r="Q2258" s="19">
        <f t="shared" si="492"/>
        <v>98.964226333333258</v>
      </c>
      <c r="R2258" s="2">
        <f t="shared" si="493"/>
        <v>0</v>
      </c>
      <c r="S2258" s="2">
        <f t="shared" si="494"/>
        <v>0</v>
      </c>
      <c r="T2258" s="19">
        <f t="shared" si="495"/>
        <v>98.964226333333258</v>
      </c>
      <c r="U2258" s="19">
        <f t="shared" si="503"/>
        <v>0</v>
      </c>
      <c r="V2258">
        <f t="shared" si="496"/>
        <v>2019</v>
      </c>
    </row>
    <row r="2259" spans="1:22" x14ac:dyDescent="0.25">
      <c r="A2259" s="5">
        <v>2257</v>
      </c>
      <c r="B2259" s="1">
        <v>43551</v>
      </c>
      <c r="C2259" s="2">
        <v>187.94860800000001</v>
      </c>
      <c r="D2259" s="2">
        <v>127.36887400000001</v>
      </c>
      <c r="E2259" s="9">
        <f t="shared" si="497"/>
        <v>-5.636418079089367E-2</v>
      </c>
      <c r="F2259" s="2">
        <f t="array" ref="F2259:G2259">LINEST(C2159:C2258,D2159:D2258)</f>
        <v>0.55401237084999866</v>
      </c>
      <c r="G2259" s="2">
        <v>117.44104032355614</v>
      </c>
      <c r="H2259" s="2">
        <f t="shared" si="498"/>
        <v>188.0049721807909</v>
      </c>
      <c r="I2259" s="4">
        <f t="shared" si="499"/>
        <v>0.28452930905854495</v>
      </c>
      <c r="J2259" t="str">
        <f>_xlfn.IFS(I2259&gt;Backtesting!$H$15,IF(OR(J2258=$J$3,J2258=$J$5),$J$5,$J$3),I2259&lt;-Backtesting!$H$15,IF(OR(J2258=$J$4,J2258=$J$5),$J$5,$J$4),TRUE,IF(OR(J2258=$J$7,J2258=$J$6),$J$7,$J$6))</f>
        <v>Do nothing</v>
      </c>
      <c r="K2259" t="str">
        <f t="shared" si="500"/>
        <v>Null</v>
      </c>
      <c r="L2259" t="str">
        <f t="shared" si="501"/>
        <v>Null</v>
      </c>
      <c r="M2259" s="7">
        <f t="shared" si="489"/>
        <v>0</v>
      </c>
      <c r="N2259" s="7">
        <f t="shared" si="490"/>
        <v>0</v>
      </c>
      <c r="O2259" s="10">
        <f t="shared" si="491"/>
        <v>0</v>
      </c>
      <c r="P2259" s="4">
        <f t="shared" si="502"/>
        <v>98.964226333333258</v>
      </c>
      <c r="Q2259" s="19">
        <f t="shared" si="492"/>
        <v>98.964226333333258</v>
      </c>
      <c r="R2259" s="2">
        <f t="shared" si="493"/>
        <v>0</v>
      </c>
      <c r="S2259" s="2">
        <f t="shared" si="494"/>
        <v>0</v>
      </c>
      <c r="T2259" s="19">
        <f t="shared" si="495"/>
        <v>98.964226333333258</v>
      </c>
      <c r="U2259" s="19">
        <f t="shared" si="503"/>
        <v>0</v>
      </c>
      <c r="V2259">
        <f t="shared" si="496"/>
        <v>2019</v>
      </c>
    </row>
    <row r="2260" spans="1:22" x14ac:dyDescent="0.25">
      <c r="A2260" s="5">
        <v>2258</v>
      </c>
      <c r="B2260" s="1">
        <v>43552</v>
      </c>
      <c r="C2260" s="2">
        <v>184.03299000000001</v>
      </c>
      <c r="D2260" s="2">
        <v>127.36887400000001</v>
      </c>
      <c r="E2260" s="9">
        <f t="shared" si="497"/>
        <v>-3.942232638137142</v>
      </c>
      <c r="F2260" s="2">
        <f t="array" ref="F2260:G2260">LINEST(C2160:C2259,D2160:D2259)</f>
        <v>0.54125435902304908</v>
      </c>
      <c r="G2260" s="2">
        <v>119.03626438177965</v>
      </c>
      <c r="H2260" s="2">
        <f t="shared" si="498"/>
        <v>187.97522263813715</v>
      </c>
      <c r="I2260" s="4">
        <f t="shared" si="499"/>
        <v>-0.18790287643130876</v>
      </c>
      <c r="J2260" t="str">
        <f>_xlfn.IFS(I2260&gt;Backtesting!$H$15,IF(OR(J2259=$J$3,J2259=$J$5),$J$5,$J$3),I2260&lt;-Backtesting!$H$15,IF(OR(J2259=$J$4,J2259=$J$5),$J$5,$J$4),TRUE,IF(OR(J2259=$J$7,J2259=$J$6),$J$7,$J$6))</f>
        <v>Do nothing</v>
      </c>
      <c r="K2260" t="str">
        <f t="shared" si="500"/>
        <v>Null</v>
      </c>
      <c r="L2260" t="str">
        <f t="shared" si="501"/>
        <v>Null</v>
      </c>
      <c r="M2260" s="7">
        <f t="shared" si="489"/>
        <v>0</v>
      </c>
      <c r="N2260" s="7">
        <f t="shared" si="490"/>
        <v>0</v>
      </c>
      <c r="O2260" s="10">
        <f t="shared" si="491"/>
        <v>0</v>
      </c>
      <c r="P2260" s="4">
        <f t="shared" si="502"/>
        <v>98.964226333333258</v>
      </c>
      <c r="Q2260" s="19">
        <f t="shared" si="492"/>
        <v>98.964226333333258</v>
      </c>
      <c r="R2260" s="2">
        <f t="shared" si="493"/>
        <v>0</v>
      </c>
      <c r="S2260" s="2">
        <f t="shared" si="494"/>
        <v>0</v>
      </c>
      <c r="T2260" s="19">
        <f t="shared" si="495"/>
        <v>98.964226333333258</v>
      </c>
      <c r="U2260" s="19">
        <f t="shared" si="503"/>
        <v>0</v>
      </c>
      <c r="V2260">
        <f t="shared" si="496"/>
        <v>2019</v>
      </c>
    </row>
    <row r="2261" spans="1:22" x14ac:dyDescent="0.25">
      <c r="A2261" s="5">
        <v>2259</v>
      </c>
      <c r="B2261" s="1">
        <v>43553</v>
      </c>
      <c r="C2261" s="2">
        <v>183.54354900000001</v>
      </c>
      <c r="D2261" s="2">
        <v>126.41120100000001</v>
      </c>
      <c r="E2261" s="9">
        <f t="shared" si="497"/>
        <v>-3.8415606523200552</v>
      </c>
      <c r="F2261" s="2">
        <f t="array" ref="F2261:G2261">LINEST(C2161:C2260,D2161:D2260)</f>
        <v>0.5212844160830139</v>
      </c>
      <c r="G2261" s="2">
        <v>121.48892055268256</v>
      </c>
      <c r="H2261" s="2">
        <f t="shared" si="498"/>
        <v>187.38510965232007</v>
      </c>
      <c r="I2261" s="4">
        <f t="shared" si="499"/>
        <v>-0.17559094959287658</v>
      </c>
      <c r="J2261" t="str">
        <f>_xlfn.IFS(I2261&gt;Backtesting!$H$15,IF(OR(J2260=$J$3,J2260=$J$5),$J$5,$J$3),I2261&lt;-Backtesting!$H$15,IF(OR(J2260=$J$4,J2260=$J$5),$J$5,$J$4),TRUE,IF(OR(J2260=$J$7,J2260=$J$6),$J$7,$J$6))</f>
        <v>Do nothing</v>
      </c>
      <c r="K2261" t="str">
        <f t="shared" si="500"/>
        <v>Null</v>
      </c>
      <c r="L2261" t="str">
        <f t="shared" si="501"/>
        <v>Null</v>
      </c>
      <c r="M2261" s="7">
        <f t="shared" si="489"/>
        <v>0</v>
      </c>
      <c r="N2261" s="7">
        <f t="shared" si="490"/>
        <v>0</v>
      </c>
      <c r="O2261" s="10">
        <f t="shared" si="491"/>
        <v>0</v>
      </c>
      <c r="P2261" s="4">
        <f t="shared" si="502"/>
        <v>98.964226333333258</v>
      </c>
      <c r="Q2261" s="19">
        <f t="shared" si="492"/>
        <v>98.964226333333258</v>
      </c>
      <c r="R2261" s="2">
        <f t="shared" si="493"/>
        <v>0</v>
      </c>
      <c r="S2261" s="2">
        <f t="shared" si="494"/>
        <v>0</v>
      </c>
      <c r="T2261" s="19">
        <f t="shared" si="495"/>
        <v>98.964226333333258</v>
      </c>
      <c r="U2261" s="19">
        <f t="shared" si="503"/>
        <v>0</v>
      </c>
      <c r="V2261">
        <f t="shared" si="496"/>
        <v>2019</v>
      </c>
    </row>
    <row r="2262" spans="1:22" x14ac:dyDescent="0.25">
      <c r="A2262" s="5">
        <v>2260</v>
      </c>
      <c r="B2262" s="1">
        <v>43556</v>
      </c>
      <c r="C2262" s="2">
        <v>182.564651</v>
      </c>
      <c r="D2262" s="2">
        <v>124.49588799999999</v>
      </c>
      <c r="E2262" s="9">
        <f t="shared" si="497"/>
        <v>-3.8977836323679469</v>
      </c>
      <c r="F2262" s="2">
        <f t="array" ref="F2262:G2262">LINEST(C2162:C2261,D2162:D2261)</f>
        <v>0.47751983869949016</v>
      </c>
      <c r="G2262" s="2">
        <v>127.01317827585814</v>
      </c>
      <c r="H2262" s="2">
        <f t="shared" si="498"/>
        <v>186.46243463236794</v>
      </c>
      <c r="I2262" s="4">
        <f t="shared" si="499"/>
        <v>-0.18491025570043346</v>
      </c>
      <c r="J2262" t="str">
        <f>_xlfn.IFS(I2262&gt;Backtesting!$H$15,IF(OR(J2261=$J$3,J2261=$J$5),$J$5,$J$3),I2262&lt;-Backtesting!$H$15,IF(OR(J2261=$J$4,J2261=$J$5),$J$5,$J$4),TRUE,IF(OR(J2261=$J$7,J2261=$J$6),$J$7,$J$6))</f>
        <v>Do nothing</v>
      </c>
      <c r="K2262" t="str">
        <f t="shared" si="500"/>
        <v>Null</v>
      </c>
      <c r="L2262" t="str">
        <f t="shared" si="501"/>
        <v>Null</v>
      </c>
      <c r="M2262" s="7">
        <f t="shared" si="489"/>
        <v>0</v>
      </c>
      <c r="N2262" s="7">
        <f t="shared" si="490"/>
        <v>0</v>
      </c>
      <c r="O2262" s="10">
        <f t="shared" si="491"/>
        <v>0</v>
      </c>
      <c r="P2262" s="4">
        <f t="shared" si="502"/>
        <v>98.964226333333258</v>
      </c>
      <c r="Q2262" s="19">
        <f t="shared" si="492"/>
        <v>98.964226333333258</v>
      </c>
      <c r="R2262" s="2">
        <f t="shared" si="493"/>
        <v>0</v>
      </c>
      <c r="S2262" s="2">
        <f t="shared" si="494"/>
        <v>0</v>
      </c>
      <c r="T2262" s="19">
        <f t="shared" si="495"/>
        <v>98.964226333333258</v>
      </c>
      <c r="U2262" s="19">
        <f t="shared" si="503"/>
        <v>0</v>
      </c>
      <c r="V2262">
        <f t="shared" si="496"/>
        <v>2019</v>
      </c>
    </row>
    <row r="2263" spans="1:22" x14ac:dyDescent="0.25">
      <c r="A2263" s="5">
        <v>2261</v>
      </c>
      <c r="B2263" s="1">
        <v>43557</v>
      </c>
      <c r="C2263" s="2">
        <v>185.01190199999999</v>
      </c>
      <c r="D2263" s="2">
        <v>124.974716</v>
      </c>
      <c r="E2263" s="9">
        <f t="shared" si="497"/>
        <v>-1.652709716982713</v>
      </c>
      <c r="F2263" s="2">
        <f t="array" ref="F2263:G2263">LINEST(C2163:C2262,D2163:D2262)</f>
        <v>0.45989146774139084</v>
      </c>
      <c r="G2263" s="2">
        <v>129.18980614517923</v>
      </c>
      <c r="H2263" s="2">
        <f t="shared" si="498"/>
        <v>186.66461171698271</v>
      </c>
      <c r="I2263" s="4">
        <f t="shared" si="499"/>
        <v>7.8922686654443838E-2</v>
      </c>
      <c r="J2263" t="str">
        <f>_xlfn.IFS(I2263&gt;Backtesting!$H$15,IF(OR(J2262=$J$3,J2262=$J$5),$J$5,$J$3),I2263&lt;-Backtesting!$H$15,IF(OR(J2262=$J$4,J2262=$J$5),$J$5,$J$4),TRUE,IF(OR(J2262=$J$7,J2262=$J$6),$J$7,$J$6))</f>
        <v>Do nothing</v>
      </c>
      <c r="K2263" t="str">
        <f t="shared" si="500"/>
        <v>Null</v>
      </c>
      <c r="L2263" t="str">
        <f t="shared" si="501"/>
        <v>Null</v>
      </c>
      <c r="M2263" s="7">
        <f t="shared" si="489"/>
        <v>0</v>
      </c>
      <c r="N2263" s="7">
        <f t="shared" si="490"/>
        <v>0</v>
      </c>
      <c r="O2263" s="10">
        <f t="shared" si="491"/>
        <v>0</v>
      </c>
      <c r="P2263" s="4">
        <f t="shared" si="502"/>
        <v>98.964226333333258</v>
      </c>
      <c r="Q2263" s="19">
        <f t="shared" si="492"/>
        <v>98.964226333333258</v>
      </c>
      <c r="R2263" s="2">
        <f t="shared" si="493"/>
        <v>0</v>
      </c>
      <c r="S2263" s="2">
        <f t="shared" si="494"/>
        <v>0</v>
      </c>
      <c r="T2263" s="19">
        <f t="shared" si="495"/>
        <v>98.964226333333258</v>
      </c>
      <c r="U2263" s="19">
        <f t="shared" si="503"/>
        <v>0</v>
      </c>
      <c r="V2263">
        <f t="shared" si="496"/>
        <v>2019</v>
      </c>
    </row>
    <row r="2264" spans="1:22" x14ac:dyDescent="0.25">
      <c r="A2264" s="5">
        <v>2262</v>
      </c>
      <c r="B2264" s="1">
        <v>43558</v>
      </c>
      <c r="C2264" s="2">
        <v>185.50134299999999</v>
      </c>
      <c r="D2264" s="2">
        <v>124.974716</v>
      </c>
      <c r="E2264" s="9">
        <f t="shared" si="497"/>
        <v>-1.2036516512723381</v>
      </c>
      <c r="F2264" s="2">
        <f t="array" ref="F2264:G2264">LINEST(C2164:C2263,D2164:D2263)</f>
        <v>0.41901487231647833</v>
      </c>
      <c r="G2264" s="2">
        <v>134.33872998374417</v>
      </c>
      <c r="H2264" s="2">
        <f t="shared" si="498"/>
        <v>186.70499465127233</v>
      </c>
      <c r="I2264" s="4">
        <f t="shared" si="499"/>
        <v>0.13002258145125109</v>
      </c>
      <c r="J2264" t="str">
        <f>_xlfn.IFS(I2264&gt;Backtesting!$H$15,IF(OR(J2263=$J$3,J2263=$J$5),$J$5,$J$3),I2264&lt;-Backtesting!$H$15,IF(OR(J2263=$J$4,J2263=$J$5),$J$5,$J$4),TRUE,IF(OR(J2263=$J$7,J2263=$J$6),$J$7,$J$6))</f>
        <v>Do nothing</v>
      </c>
      <c r="K2264" t="str">
        <f t="shared" si="500"/>
        <v>Null</v>
      </c>
      <c r="L2264" t="str">
        <f t="shared" si="501"/>
        <v>Null</v>
      </c>
      <c r="M2264" s="7">
        <f t="shared" si="489"/>
        <v>0</v>
      </c>
      <c r="N2264" s="7">
        <f t="shared" si="490"/>
        <v>0</v>
      </c>
      <c r="O2264" s="10">
        <f t="shared" si="491"/>
        <v>0</v>
      </c>
      <c r="P2264" s="4">
        <f t="shared" si="502"/>
        <v>98.964226333333258</v>
      </c>
      <c r="Q2264" s="19">
        <f t="shared" si="492"/>
        <v>98.964226333333258</v>
      </c>
      <c r="R2264" s="2">
        <f t="shared" si="493"/>
        <v>0</v>
      </c>
      <c r="S2264" s="2">
        <f t="shared" si="494"/>
        <v>0</v>
      </c>
      <c r="T2264" s="19">
        <f t="shared" si="495"/>
        <v>98.964226333333258</v>
      </c>
      <c r="U2264" s="19">
        <f t="shared" si="503"/>
        <v>0</v>
      </c>
      <c r="V2264">
        <f t="shared" si="496"/>
        <v>2019</v>
      </c>
    </row>
    <row r="2265" spans="1:22" x14ac:dyDescent="0.25">
      <c r="A2265" s="5">
        <v>2263</v>
      </c>
      <c r="B2265" s="1">
        <v>43559</v>
      </c>
      <c r="C2265" s="2">
        <v>185.01190199999999</v>
      </c>
      <c r="D2265" s="2">
        <v>124.017059</v>
      </c>
      <c r="E2265" s="9">
        <f t="shared" si="497"/>
        <v>-1.3939471408192787</v>
      </c>
      <c r="F2265" s="2">
        <f t="array" ref="F2265:G2265">LINEST(C2165:C2264,D2165:D2264)</f>
        <v>0.36785467458269661</v>
      </c>
      <c r="G2265" s="2">
        <v>140.7855942596712</v>
      </c>
      <c r="H2265" s="2">
        <f t="shared" si="498"/>
        <v>186.40584914081927</v>
      </c>
      <c r="I2265" s="4">
        <f t="shared" si="499"/>
        <v>0.10665444159685374</v>
      </c>
      <c r="J2265" t="str">
        <f>_xlfn.IFS(I2265&gt;Backtesting!$H$15,IF(OR(J2264=$J$3,J2264=$J$5),$J$5,$J$3),I2265&lt;-Backtesting!$H$15,IF(OR(J2264=$J$4,J2264=$J$5),$J$5,$J$4),TRUE,IF(OR(J2264=$J$7,J2264=$J$6),$J$7,$J$6))</f>
        <v>Do nothing</v>
      </c>
      <c r="K2265" t="str">
        <f t="shared" si="500"/>
        <v>Null</v>
      </c>
      <c r="L2265" t="str">
        <f t="shared" si="501"/>
        <v>Null</v>
      </c>
      <c r="M2265" s="7">
        <f t="shared" si="489"/>
        <v>0</v>
      </c>
      <c r="N2265" s="7">
        <f t="shared" si="490"/>
        <v>0</v>
      </c>
      <c r="O2265" s="10">
        <f t="shared" si="491"/>
        <v>0</v>
      </c>
      <c r="P2265" s="4">
        <f t="shared" si="502"/>
        <v>98.964226333333258</v>
      </c>
      <c r="Q2265" s="19">
        <f t="shared" si="492"/>
        <v>98.964226333333258</v>
      </c>
      <c r="R2265" s="2">
        <f t="shared" si="493"/>
        <v>0</v>
      </c>
      <c r="S2265" s="2">
        <f t="shared" si="494"/>
        <v>0</v>
      </c>
      <c r="T2265" s="19">
        <f t="shared" si="495"/>
        <v>98.964226333333258</v>
      </c>
      <c r="U2265" s="19">
        <f t="shared" si="503"/>
        <v>0</v>
      </c>
      <c r="V2265">
        <f t="shared" si="496"/>
        <v>2019</v>
      </c>
    </row>
    <row r="2266" spans="1:22" x14ac:dyDescent="0.25">
      <c r="A2266" s="5">
        <v>2264</v>
      </c>
      <c r="B2266" s="1">
        <v>43560</v>
      </c>
      <c r="C2266" s="2">
        <v>185.99079900000001</v>
      </c>
      <c r="D2266" s="2">
        <v>124.974716</v>
      </c>
      <c r="E2266" s="9">
        <f t="shared" si="497"/>
        <v>-0.81379476044381249</v>
      </c>
      <c r="F2266" s="2">
        <f t="array" ref="F2266:G2266">LINEST(C2166:C2265,D2166:D2265)</f>
        <v>0.31566961565160601</v>
      </c>
      <c r="G2266" s="2">
        <v>147.35387319455521</v>
      </c>
      <c r="H2266" s="2">
        <f t="shared" si="498"/>
        <v>186.80459376044382</v>
      </c>
      <c r="I2266" s="4">
        <f t="shared" si="499"/>
        <v>0.17589318560057929</v>
      </c>
      <c r="J2266" t="str">
        <f>_xlfn.IFS(I2266&gt;Backtesting!$H$15,IF(OR(J2265=$J$3,J2265=$J$5),$J$5,$J$3),I2266&lt;-Backtesting!$H$15,IF(OR(J2265=$J$4,J2265=$J$5),$J$5,$J$4),TRUE,IF(OR(J2265=$J$7,J2265=$J$6),$J$7,$J$6))</f>
        <v>Do nothing</v>
      </c>
      <c r="K2266" t="str">
        <f t="shared" si="500"/>
        <v>Null</v>
      </c>
      <c r="L2266" t="str">
        <f t="shared" si="501"/>
        <v>Null</v>
      </c>
      <c r="M2266" s="7">
        <f t="shared" si="489"/>
        <v>0</v>
      </c>
      <c r="N2266" s="7">
        <f t="shared" si="490"/>
        <v>0</v>
      </c>
      <c r="O2266" s="10">
        <f t="shared" si="491"/>
        <v>0</v>
      </c>
      <c r="P2266" s="4">
        <f t="shared" si="502"/>
        <v>98.964226333333258</v>
      </c>
      <c r="Q2266" s="19">
        <f t="shared" si="492"/>
        <v>98.964226333333258</v>
      </c>
      <c r="R2266" s="2">
        <f t="shared" si="493"/>
        <v>0</v>
      </c>
      <c r="S2266" s="2">
        <f t="shared" si="494"/>
        <v>0</v>
      </c>
      <c r="T2266" s="19">
        <f t="shared" si="495"/>
        <v>98.964226333333258</v>
      </c>
      <c r="U2266" s="19">
        <f t="shared" si="503"/>
        <v>0</v>
      </c>
      <c r="V2266">
        <f t="shared" si="496"/>
        <v>2019</v>
      </c>
    </row>
    <row r="2267" spans="1:22" x14ac:dyDescent="0.25">
      <c r="A2267" s="5">
        <v>2265</v>
      </c>
      <c r="B2267" s="1">
        <v>43564</v>
      </c>
      <c r="C2267" s="2">
        <v>188.927505</v>
      </c>
      <c r="D2267" s="2">
        <v>125.45354500000001</v>
      </c>
      <c r="E2267" s="9">
        <f t="shared" si="497"/>
        <v>1.9081165365128925</v>
      </c>
      <c r="F2267" s="2">
        <f t="array" ref="F2267:G2267">LINEST(C2167:C2266,D2167:D2266)</f>
        <v>0.24506406282142368</v>
      </c>
      <c r="G2267" s="2">
        <v>156.27523303043679</v>
      </c>
      <c r="H2267" s="2">
        <f t="shared" si="498"/>
        <v>187.0193884634871</v>
      </c>
      <c r="I2267" s="4">
        <f t="shared" si="499"/>
        <v>0.50198522965106684</v>
      </c>
      <c r="J2267" t="str">
        <f>_xlfn.IFS(I2267&gt;Backtesting!$H$15,IF(OR(J2266=$J$3,J2266=$J$5),$J$5,$J$3),I2267&lt;-Backtesting!$H$15,IF(OR(J2266=$J$4,J2266=$J$5),$J$5,$J$4),TRUE,IF(OR(J2266=$J$7,J2266=$J$6),$J$7,$J$6))</f>
        <v>Do nothing</v>
      </c>
      <c r="K2267" t="str">
        <f t="shared" si="500"/>
        <v>Null</v>
      </c>
      <c r="L2267" t="str">
        <f t="shared" si="501"/>
        <v>Null</v>
      </c>
      <c r="M2267" s="7">
        <f t="shared" si="489"/>
        <v>0</v>
      </c>
      <c r="N2267" s="7">
        <f t="shared" si="490"/>
        <v>0</v>
      </c>
      <c r="O2267" s="10">
        <f t="shared" si="491"/>
        <v>0</v>
      </c>
      <c r="P2267" s="4">
        <f t="shared" si="502"/>
        <v>98.964226333333258</v>
      </c>
      <c r="Q2267" s="19">
        <f t="shared" si="492"/>
        <v>98.964226333333258</v>
      </c>
      <c r="R2267" s="2">
        <f t="shared" si="493"/>
        <v>0</v>
      </c>
      <c r="S2267" s="2">
        <f t="shared" si="494"/>
        <v>0</v>
      </c>
      <c r="T2267" s="19">
        <f t="shared" si="495"/>
        <v>98.964226333333258</v>
      </c>
      <c r="U2267" s="19">
        <f t="shared" si="503"/>
        <v>0</v>
      </c>
      <c r="V2267">
        <f t="shared" si="496"/>
        <v>2019</v>
      </c>
    </row>
    <row r="2268" spans="1:22" x14ac:dyDescent="0.25">
      <c r="A2268" s="5">
        <v>2266</v>
      </c>
      <c r="B2268" s="1">
        <v>43565</v>
      </c>
      <c r="C2268" s="2">
        <v>188.927505</v>
      </c>
      <c r="D2268" s="2">
        <v>125.932373</v>
      </c>
      <c r="E2268" s="9">
        <f t="shared" si="497"/>
        <v>1.7605171368804804</v>
      </c>
      <c r="F2268" s="2">
        <f t="array" ref="F2268:G2268">LINEST(C2168:C2267,D2168:D2267)</f>
        <v>0.20547018821487442</v>
      </c>
      <c r="G2268" s="2">
        <v>161.29163948046374</v>
      </c>
      <c r="H2268" s="2">
        <f t="shared" si="498"/>
        <v>187.16698786311952</v>
      </c>
      <c r="I2268" s="4">
        <f t="shared" si="499"/>
        <v>0.47480571705489522</v>
      </c>
      <c r="J2268" t="str">
        <f>_xlfn.IFS(I2268&gt;Backtesting!$H$15,IF(OR(J2267=$J$3,J2267=$J$5),$J$5,$J$3),I2268&lt;-Backtesting!$H$15,IF(OR(J2267=$J$4,J2267=$J$5),$J$5,$J$4),TRUE,IF(OR(J2267=$J$7,J2267=$J$6),$J$7,$J$6))</f>
        <v>Do nothing</v>
      </c>
      <c r="K2268" t="str">
        <f t="shared" si="500"/>
        <v>Null</v>
      </c>
      <c r="L2268" t="str">
        <f t="shared" si="501"/>
        <v>Null</v>
      </c>
      <c r="M2268" s="7">
        <f t="shared" si="489"/>
        <v>0</v>
      </c>
      <c r="N2268" s="7">
        <f t="shared" si="490"/>
        <v>0</v>
      </c>
      <c r="O2268" s="10">
        <f t="shared" si="491"/>
        <v>0</v>
      </c>
      <c r="P2268" s="4">
        <f t="shared" si="502"/>
        <v>98.964226333333258</v>
      </c>
      <c r="Q2268" s="19">
        <f t="shared" si="492"/>
        <v>98.964226333333258</v>
      </c>
      <c r="R2268" s="2">
        <f t="shared" si="493"/>
        <v>0</v>
      </c>
      <c r="S2268" s="2">
        <f t="shared" si="494"/>
        <v>0</v>
      </c>
      <c r="T2268" s="19">
        <f t="shared" si="495"/>
        <v>98.964226333333258</v>
      </c>
      <c r="U2268" s="19">
        <f t="shared" si="503"/>
        <v>0</v>
      </c>
      <c r="V2268">
        <f t="shared" si="496"/>
        <v>2019</v>
      </c>
    </row>
    <row r="2269" spans="1:22" x14ac:dyDescent="0.25">
      <c r="A2269" s="5">
        <v>2267</v>
      </c>
      <c r="B2269" s="1">
        <v>43566</v>
      </c>
      <c r="C2269" s="2">
        <v>189.92446899999999</v>
      </c>
      <c r="D2269" s="2">
        <v>125.932373</v>
      </c>
      <c r="E2269" s="9">
        <f t="shared" si="497"/>
        <v>2.7554142567434781</v>
      </c>
      <c r="F2269" s="2">
        <f t="array" ref="F2269:G2269">LINEST(C2169:C2268,D2169:D2268)</f>
        <v>0.17058461410703896</v>
      </c>
      <c r="G2269" s="2">
        <v>165.68692949146782</v>
      </c>
      <c r="H2269" s="2">
        <f t="shared" si="498"/>
        <v>187.16905474325651</v>
      </c>
      <c r="I2269" s="4">
        <f t="shared" si="499"/>
        <v>0.58654832879857666</v>
      </c>
      <c r="J2269" t="str">
        <f>_xlfn.IFS(I2269&gt;Backtesting!$H$15,IF(OR(J2268=$J$3,J2268=$J$5),$J$5,$J$3),I2269&lt;-Backtesting!$H$15,IF(OR(J2268=$J$4,J2268=$J$5),$J$5,$J$4),TRUE,IF(OR(J2268=$J$7,J2268=$J$6),$J$7,$J$6))</f>
        <v>Do nothing</v>
      </c>
      <c r="K2269" t="str">
        <f t="shared" si="500"/>
        <v>Null</v>
      </c>
      <c r="L2269" t="str">
        <f t="shared" si="501"/>
        <v>Null</v>
      </c>
      <c r="M2269" s="7">
        <f t="shared" si="489"/>
        <v>0</v>
      </c>
      <c r="N2269" s="7">
        <f t="shared" si="490"/>
        <v>0</v>
      </c>
      <c r="O2269" s="10">
        <f t="shared" si="491"/>
        <v>0</v>
      </c>
      <c r="P2269" s="4">
        <f t="shared" si="502"/>
        <v>98.964226333333258</v>
      </c>
      <c r="Q2269" s="19">
        <f t="shared" si="492"/>
        <v>98.964226333333258</v>
      </c>
      <c r="R2269" s="2">
        <f t="shared" si="493"/>
        <v>0</v>
      </c>
      <c r="S2269" s="2">
        <f t="shared" si="494"/>
        <v>0</v>
      </c>
      <c r="T2269" s="19">
        <f t="shared" si="495"/>
        <v>98.964226333333258</v>
      </c>
      <c r="U2269" s="19">
        <f t="shared" si="503"/>
        <v>0</v>
      </c>
      <c r="V2269">
        <f t="shared" si="496"/>
        <v>2019</v>
      </c>
    </row>
    <row r="2270" spans="1:22" x14ac:dyDescent="0.25">
      <c r="A2270" s="5">
        <v>2268</v>
      </c>
      <c r="B2270" s="1">
        <v>43567</v>
      </c>
      <c r="C2270" s="2">
        <v>190.42295799999999</v>
      </c>
      <c r="D2270" s="2">
        <v>127.413933</v>
      </c>
      <c r="E2270" s="9">
        <f t="shared" si="497"/>
        <v>3.0235586837891901</v>
      </c>
      <c r="F2270" s="2">
        <f t="array" ref="F2270:G2270">LINEST(C2170:C2269,D2170:D2269)</f>
        <v>0.13473497646522822</v>
      </c>
      <c r="G2270" s="2">
        <v>170.23228605211364</v>
      </c>
      <c r="H2270" s="2">
        <f t="shared" si="498"/>
        <v>187.3993993162108</v>
      </c>
      <c r="I2270" s="4">
        <f t="shared" si="499"/>
        <v>0.60742226386190468</v>
      </c>
      <c r="J2270" t="str">
        <f>_xlfn.IFS(I2270&gt;Backtesting!$H$15,IF(OR(J2269=$J$3,J2269=$J$5),$J$5,$J$3),I2270&lt;-Backtesting!$H$15,IF(OR(J2269=$J$4,J2269=$J$5),$J$5,$J$4),TRUE,IF(OR(J2269=$J$7,J2269=$J$6),$J$7,$J$6))</f>
        <v>Do nothing</v>
      </c>
      <c r="K2270" t="str">
        <f t="shared" si="500"/>
        <v>Null</v>
      </c>
      <c r="L2270" t="str">
        <f t="shared" si="501"/>
        <v>Null</v>
      </c>
      <c r="M2270" s="7">
        <f t="shared" si="489"/>
        <v>0</v>
      </c>
      <c r="N2270" s="7">
        <f t="shared" si="490"/>
        <v>0</v>
      </c>
      <c r="O2270" s="10">
        <f t="shared" si="491"/>
        <v>0</v>
      </c>
      <c r="P2270" s="4">
        <f t="shared" si="502"/>
        <v>98.964226333333258</v>
      </c>
      <c r="Q2270" s="19">
        <f t="shared" si="492"/>
        <v>98.964226333333258</v>
      </c>
      <c r="R2270" s="2">
        <f t="shared" si="493"/>
        <v>0</v>
      </c>
      <c r="S2270" s="2">
        <f t="shared" si="494"/>
        <v>0</v>
      </c>
      <c r="T2270" s="19">
        <f t="shared" si="495"/>
        <v>98.964226333333258</v>
      </c>
      <c r="U2270" s="19">
        <f t="shared" si="503"/>
        <v>0</v>
      </c>
      <c r="V2270">
        <f t="shared" si="496"/>
        <v>2019</v>
      </c>
    </row>
    <row r="2271" spans="1:22" x14ac:dyDescent="0.25">
      <c r="A2271" s="5">
        <v>2269</v>
      </c>
      <c r="B2271" s="1">
        <v>43572</v>
      </c>
      <c r="C2271" s="2">
        <v>190.921448</v>
      </c>
      <c r="D2271" s="2">
        <v>127.907791</v>
      </c>
      <c r="E2271" s="9">
        <f t="shared" si="497"/>
        <v>3.4877509500278734</v>
      </c>
      <c r="F2271" s="2">
        <f t="array" ref="F2271:G2271">LINEST(C2171:C2270,D2171:D2270)</f>
        <v>0.10562057906565192</v>
      </c>
      <c r="G2271" s="2">
        <v>173.92400209754373</v>
      </c>
      <c r="H2271" s="2">
        <f t="shared" si="498"/>
        <v>187.43369704997212</v>
      </c>
      <c r="I2271" s="4">
        <f t="shared" si="499"/>
        <v>0.65070821618216845</v>
      </c>
      <c r="J2271" t="str">
        <f>_xlfn.IFS(I2271&gt;Backtesting!$H$15,IF(OR(J2270=$J$3,J2270=$J$5),$J$5,$J$3),I2271&lt;-Backtesting!$H$15,IF(OR(J2270=$J$4,J2270=$J$5),$J$5,$J$4),TRUE,IF(OR(J2270=$J$7,J2270=$J$6),$J$7,$J$6))</f>
        <v>Do nothing</v>
      </c>
      <c r="K2271" t="str">
        <f t="shared" si="500"/>
        <v>Null</v>
      </c>
      <c r="L2271" t="str">
        <f t="shared" si="501"/>
        <v>Null</v>
      </c>
      <c r="M2271" s="7">
        <f t="shared" si="489"/>
        <v>0</v>
      </c>
      <c r="N2271" s="7">
        <f t="shared" si="490"/>
        <v>0</v>
      </c>
      <c r="O2271" s="10">
        <f t="shared" si="491"/>
        <v>0</v>
      </c>
      <c r="P2271" s="4">
        <f t="shared" si="502"/>
        <v>98.964226333333258</v>
      </c>
      <c r="Q2271" s="19">
        <f t="shared" si="492"/>
        <v>98.964226333333258</v>
      </c>
      <c r="R2271" s="2">
        <f t="shared" si="493"/>
        <v>0</v>
      </c>
      <c r="S2271" s="2">
        <f t="shared" si="494"/>
        <v>0</v>
      </c>
      <c r="T2271" s="19">
        <f t="shared" si="495"/>
        <v>98.964226333333258</v>
      </c>
      <c r="U2271" s="19">
        <f t="shared" si="503"/>
        <v>0</v>
      </c>
      <c r="V2271">
        <f t="shared" si="496"/>
        <v>2019</v>
      </c>
    </row>
    <row r="2272" spans="1:22" x14ac:dyDescent="0.25">
      <c r="A2272" s="5">
        <v>2270</v>
      </c>
      <c r="B2272" s="1">
        <v>43573</v>
      </c>
      <c r="C2272" s="2">
        <v>192.41693100000001</v>
      </c>
      <c r="D2272" s="2">
        <v>126.426231</v>
      </c>
      <c r="E2272" s="9">
        <f t="shared" si="497"/>
        <v>5.1198573456404972</v>
      </c>
      <c r="F2272" s="2">
        <f t="array" ref="F2272:G2272">LINEST(C2172:C2271,D2172:D2271)</f>
        <v>7.5540074532185905E-2</v>
      </c>
      <c r="G2272" s="2">
        <v>177.74682674179616</v>
      </c>
      <c r="H2272" s="2">
        <f t="shared" si="498"/>
        <v>187.29707365435951</v>
      </c>
      <c r="I2272" s="4">
        <f t="shared" si="499"/>
        <v>0.8328624216988989</v>
      </c>
      <c r="J2272" t="str">
        <f>_xlfn.IFS(I2272&gt;Backtesting!$H$15,IF(OR(J2271=$J$3,J2271=$J$5),$J$5,$J$3),I2272&lt;-Backtesting!$H$15,IF(OR(J2271=$J$4,J2271=$J$5),$J$5,$J$4),TRUE,IF(OR(J2271=$J$7,J2271=$J$6),$J$7,$J$6))</f>
        <v>Do nothing</v>
      </c>
      <c r="K2272" t="str">
        <f t="shared" si="500"/>
        <v>Null</v>
      </c>
      <c r="L2272" t="str">
        <f t="shared" si="501"/>
        <v>Null</v>
      </c>
      <c r="M2272" s="7">
        <f t="shared" si="489"/>
        <v>0</v>
      </c>
      <c r="N2272" s="7">
        <f t="shared" si="490"/>
        <v>0</v>
      </c>
      <c r="O2272" s="10">
        <f t="shared" si="491"/>
        <v>0</v>
      </c>
      <c r="P2272" s="4">
        <f t="shared" si="502"/>
        <v>98.964226333333258</v>
      </c>
      <c r="Q2272" s="19">
        <f t="shared" si="492"/>
        <v>98.964226333333258</v>
      </c>
      <c r="R2272" s="2">
        <f t="shared" si="493"/>
        <v>0</v>
      </c>
      <c r="S2272" s="2">
        <f t="shared" si="494"/>
        <v>0</v>
      </c>
      <c r="T2272" s="19">
        <f t="shared" si="495"/>
        <v>98.964226333333258</v>
      </c>
      <c r="U2272" s="19">
        <f t="shared" si="503"/>
        <v>0</v>
      </c>
      <c r="V2272">
        <f t="shared" si="496"/>
        <v>2019</v>
      </c>
    </row>
    <row r="2273" spans="1:22" x14ac:dyDescent="0.25">
      <c r="A2273" s="5">
        <v>2271</v>
      </c>
      <c r="B2273" s="1">
        <v>43574</v>
      </c>
      <c r="C2273" s="2">
        <v>189.42598000000001</v>
      </c>
      <c r="D2273" s="2">
        <v>127.413933</v>
      </c>
      <c r="E2273" s="9">
        <f t="shared" si="497"/>
        <v>2.0361018032727145</v>
      </c>
      <c r="F2273" s="2">
        <f t="array" ref="F2273:G2273">LINEST(C2173:C2272,D2173:D2272)</f>
        <v>5.1967545611099161E-2</v>
      </c>
      <c r="G2273" s="2">
        <v>180.76848882206025</v>
      </c>
      <c r="H2273" s="2">
        <f t="shared" si="498"/>
        <v>187.3898781967273</v>
      </c>
      <c r="I2273" s="4">
        <f t="shared" si="499"/>
        <v>0.4462926414217952</v>
      </c>
      <c r="J2273" t="str">
        <f>_xlfn.IFS(I2273&gt;Backtesting!$H$15,IF(OR(J2272=$J$3,J2272=$J$5),$J$5,$J$3),I2273&lt;-Backtesting!$H$15,IF(OR(J2272=$J$4,J2272=$J$5),$J$5,$J$4),TRUE,IF(OR(J2272=$J$7,J2272=$J$6),$J$7,$J$6))</f>
        <v>Do nothing</v>
      </c>
      <c r="K2273" t="str">
        <f t="shared" si="500"/>
        <v>Null</v>
      </c>
      <c r="L2273" t="str">
        <f t="shared" si="501"/>
        <v>Null</v>
      </c>
      <c r="M2273" s="7">
        <f t="shared" si="489"/>
        <v>0</v>
      </c>
      <c r="N2273" s="7">
        <f t="shared" si="490"/>
        <v>0</v>
      </c>
      <c r="O2273" s="10">
        <f t="shared" si="491"/>
        <v>0</v>
      </c>
      <c r="P2273" s="4">
        <f t="shared" si="502"/>
        <v>98.964226333333258</v>
      </c>
      <c r="Q2273" s="19">
        <f t="shared" si="492"/>
        <v>98.964226333333258</v>
      </c>
      <c r="R2273" s="2">
        <f t="shared" si="493"/>
        <v>0</v>
      </c>
      <c r="S2273" s="2">
        <f t="shared" si="494"/>
        <v>0</v>
      </c>
      <c r="T2273" s="19">
        <f t="shared" si="495"/>
        <v>98.964226333333258</v>
      </c>
      <c r="U2273" s="19">
        <f t="shared" si="503"/>
        <v>0</v>
      </c>
      <c r="V2273">
        <f t="shared" si="496"/>
        <v>2019</v>
      </c>
    </row>
    <row r="2274" spans="1:22" x14ac:dyDescent="0.25">
      <c r="A2274" s="5">
        <v>2272</v>
      </c>
      <c r="B2274" s="1">
        <v>43577</v>
      </c>
      <c r="C2274" s="2">
        <v>189.92446899999999</v>
      </c>
      <c r="D2274" s="2">
        <v>126.92008199999999</v>
      </c>
      <c r="E2274" s="9">
        <f t="shared" si="497"/>
        <v>2.54442422013949</v>
      </c>
      <c r="F2274" s="2">
        <f t="array" ref="F2274:G2274">LINEST(C2174:C2273,D2174:D2273)</f>
        <v>5.0986737723265209E-2</v>
      </c>
      <c r="G2274" s="2">
        <v>180.90880384711119</v>
      </c>
      <c r="H2274" s="2">
        <f t="shared" si="498"/>
        <v>187.3800447798605</v>
      </c>
      <c r="I2274" s="4">
        <f t="shared" si="499"/>
        <v>0.49435460342942905</v>
      </c>
      <c r="J2274" t="str">
        <f>_xlfn.IFS(I2274&gt;Backtesting!$H$15,IF(OR(J2273=$J$3,J2273=$J$5),$J$5,$J$3),I2274&lt;-Backtesting!$H$15,IF(OR(J2273=$J$4,J2273=$J$5),$J$5,$J$4),TRUE,IF(OR(J2273=$J$7,J2273=$J$6),$J$7,$J$6))</f>
        <v>Do nothing</v>
      </c>
      <c r="K2274" t="str">
        <f t="shared" si="500"/>
        <v>Null</v>
      </c>
      <c r="L2274" t="str">
        <f t="shared" si="501"/>
        <v>Null</v>
      </c>
      <c r="M2274" s="7">
        <f t="shared" si="489"/>
        <v>0</v>
      </c>
      <c r="N2274" s="7">
        <f t="shared" si="490"/>
        <v>0</v>
      </c>
      <c r="O2274" s="10">
        <f t="shared" si="491"/>
        <v>0</v>
      </c>
      <c r="P2274" s="4">
        <f t="shared" si="502"/>
        <v>98.964226333333258</v>
      </c>
      <c r="Q2274" s="19">
        <f t="shared" si="492"/>
        <v>98.964226333333258</v>
      </c>
      <c r="R2274" s="2">
        <f t="shared" si="493"/>
        <v>0</v>
      </c>
      <c r="S2274" s="2">
        <f t="shared" si="494"/>
        <v>0</v>
      </c>
      <c r="T2274" s="19">
        <f t="shared" si="495"/>
        <v>98.964226333333258</v>
      </c>
      <c r="U2274" s="19">
        <f t="shared" si="503"/>
        <v>0</v>
      </c>
      <c r="V2274">
        <f t="shared" si="496"/>
        <v>2019</v>
      </c>
    </row>
    <row r="2275" spans="1:22" x14ac:dyDescent="0.25">
      <c r="A2275" s="5">
        <v>2273</v>
      </c>
      <c r="B2275" s="1">
        <v>43578</v>
      </c>
      <c r="C2275" s="2">
        <v>190.921448</v>
      </c>
      <c r="D2275" s="2">
        <v>127.413933</v>
      </c>
      <c r="E2275" s="9">
        <f t="shared" si="497"/>
        <v>3.5073296052964906</v>
      </c>
      <c r="F2275" s="2">
        <f t="array" ref="F2275:G2275">LINEST(C2175:C2274,D2175:D2274)</f>
        <v>4.613490384573319E-2</v>
      </c>
      <c r="G2275" s="2">
        <v>181.53588884714182</v>
      </c>
      <c r="H2275" s="2">
        <f t="shared" si="498"/>
        <v>187.41411839470351</v>
      </c>
      <c r="I2275" s="4">
        <f t="shared" si="499"/>
        <v>0.59761650758683516</v>
      </c>
      <c r="J2275" t="str">
        <f>_xlfn.IFS(I2275&gt;Backtesting!$H$15,IF(OR(J2274=$J$3,J2274=$J$5),$J$5,$J$3),I2275&lt;-Backtesting!$H$15,IF(OR(J2274=$J$4,J2274=$J$5),$J$5,$J$4),TRUE,IF(OR(J2274=$J$7,J2274=$J$6),$J$7,$J$6))</f>
        <v>Do nothing</v>
      </c>
      <c r="K2275" t="str">
        <f t="shared" si="500"/>
        <v>Null</v>
      </c>
      <c r="L2275" t="str">
        <f t="shared" si="501"/>
        <v>Null</v>
      </c>
      <c r="M2275" s="7">
        <f t="shared" si="489"/>
        <v>0</v>
      </c>
      <c r="N2275" s="7">
        <f t="shared" si="490"/>
        <v>0</v>
      </c>
      <c r="O2275" s="10">
        <f t="shared" si="491"/>
        <v>0</v>
      </c>
      <c r="P2275" s="4">
        <f t="shared" si="502"/>
        <v>98.964226333333258</v>
      </c>
      <c r="Q2275" s="19">
        <f t="shared" si="492"/>
        <v>98.964226333333258</v>
      </c>
      <c r="R2275" s="2">
        <f t="shared" si="493"/>
        <v>0</v>
      </c>
      <c r="S2275" s="2">
        <f t="shared" si="494"/>
        <v>0</v>
      </c>
      <c r="T2275" s="19">
        <f t="shared" si="495"/>
        <v>98.964226333333258</v>
      </c>
      <c r="U2275" s="19">
        <f t="shared" si="503"/>
        <v>0</v>
      </c>
      <c r="V2275">
        <f t="shared" si="496"/>
        <v>2019</v>
      </c>
    </row>
    <row r="2276" spans="1:22" x14ac:dyDescent="0.25">
      <c r="A2276" s="5">
        <v>2274</v>
      </c>
      <c r="B2276" s="1">
        <v>43579</v>
      </c>
      <c r="C2276" s="2">
        <v>192.41693100000001</v>
      </c>
      <c r="D2276" s="2">
        <v>127.907791</v>
      </c>
      <c r="E2276" s="9">
        <f t="shared" si="497"/>
        <v>4.935351475702447</v>
      </c>
      <c r="F2276" s="2">
        <f t="array" ref="F2276:G2276">LINEST(C2176:C2275,D2176:D2275)</f>
        <v>4.3143902855700744E-2</v>
      </c>
      <c r="G2276" s="2">
        <v>181.96313821490628</v>
      </c>
      <c r="H2276" s="2">
        <f t="shared" si="498"/>
        <v>187.48157952429756</v>
      </c>
      <c r="I2276" s="4">
        <f t="shared" si="499"/>
        <v>0.7569386891953096</v>
      </c>
      <c r="J2276" t="str">
        <f>_xlfn.IFS(I2276&gt;Backtesting!$H$15,IF(OR(J2275=$J$3,J2275=$J$5),$J$5,$J$3),I2276&lt;-Backtesting!$H$15,IF(OR(J2275=$J$4,J2275=$J$5),$J$5,$J$4),TRUE,IF(OR(J2275=$J$7,J2275=$J$6),$J$7,$J$6))</f>
        <v>Do nothing</v>
      </c>
      <c r="K2276" t="str">
        <f t="shared" si="500"/>
        <v>Null</v>
      </c>
      <c r="L2276" t="str">
        <f t="shared" si="501"/>
        <v>Null</v>
      </c>
      <c r="M2276" s="7">
        <f t="shared" si="489"/>
        <v>0</v>
      </c>
      <c r="N2276" s="7">
        <f t="shared" si="490"/>
        <v>0</v>
      </c>
      <c r="O2276" s="10">
        <f t="shared" si="491"/>
        <v>0</v>
      </c>
      <c r="P2276" s="4">
        <f t="shared" si="502"/>
        <v>98.964226333333258</v>
      </c>
      <c r="Q2276" s="19">
        <f t="shared" si="492"/>
        <v>98.964226333333258</v>
      </c>
      <c r="R2276" s="2">
        <f t="shared" si="493"/>
        <v>0</v>
      </c>
      <c r="S2276" s="2">
        <f t="shared" si="494"/>
        <v>0</v>
      </c>
      <c r="T2276" s="19">
        <f t="shared" si="495"/>
        <v>98.964226333333258</v>
      </c>
      <c r="U2276" s="19">
        <f t="shared" si="503"/>
        <v>0</v>
      </c>
      <c r="V2276">
        <f t="shared" si="496"/>
        <v>2019</v>
      </c>
    </row>
    <row r="2277" spans="1:22" x14ac:dyDescent="0.25">
      <c r="A2277" s="5">
        <v>2275</v>
      </c>
      <c r="B2277" s="1">
        <v>43580</v>
      </c>
      <c r="C2277" s="2">
        <v>192.41693100000001</v>
      </c>
      <c r="D2277" s="2">
        <v>128.40164200000001</v>
      </c>
      <c r="E2277" s="9">
        <f t="shared" si="497"/>
        <v>4.8743890934830176</v>
      </c>
      <c r="F2277" s="2">
        <f t="array" ref="F2277:G2277">LINEST(C2177:C2276,D2177:D2276)</f>
        <v>4.1379861878097605E-2</v>
      </c>
      <c r="G2277" s="2">
        <v>182.22929969563606</v>
      </c>
      <c r="H2277" s="2">
        <f t="shared" si="498"/>
        <v>187.54254190651699</v>
      </c>
      <c r="I2277" s="4">
        <f t="shared" si="499"/>
        <v>0.73324469263152336</v>
      </c>
      <c r="J2277" t="str">
        <f>_xlfn.IFS(I2277&gt;Backtesting!$H$15,IF(OR(J2276=$J$3,J2276=$J$5),$J$5,$J$3),I2277&lt;-Backtesting!$H$15,IF(OR(J2276=$J$4,J2276=$J$5),$J$5,$J$4),TRUE,IF(OR(J2276=$J$7,J2276=$J$6),$J$7,$J$6))</f>
        <v>Do nothing</v>
      </c>
      <c r="K2277" t="str">
        <f t="shared" si="500"/>
        <v>Null</v>
      </c>
      <c r="L2277" t="str">
        <f t="shared" si="501"/>
        <v>Null</v>
      </c>
      <c r="M2277" s="7">
        <f t="shared" si="489"/>
        <v>0</v>
      </c>
      <c r="N2277" s="7">
        <f t="shared" si="490"/>
        <v>0</v>
      </c>
      <c r="O2277" s="10">
        <f t="shared" si="491"/>
        <v>0</v>
      </c>
      <c r="P2277" s="4">
        <f t="shared" si="502"/>
        <v>98.964226333333258</v>
      </c>
      <c r="Q2277" s="19">
        <f t="shared" si="492"/>
        <v>98.964226333333258</v>
      </c>
      <c r="R2277" s="2">
        <f t="shared" si="493"/>
        <v>0</v>
      </c>
      <c r="S2277" s="2">
        <f t="shared" si="494"/>
        <v>0</v>
      </c>
      <c r="T2277" s="19">
        <f t="shared" si="495"/>
        <v>98.964226333333258</v>
      </c>
      <c r="U2277" s="19">
        <f t="shared" si="503"/>
        <v>0</v>
      </c>
      <c r="V2277">
        <f t="shared" si="496"/>
        <v>2019</v>
      </c>
    </row>
    <row r="2278" spans="1:22" x14ac:dyDescent="0.25">
      <c r="A2278" s="5">
        <v>2276</v>
      </c>
      <c r="B2278" s="1">
        <v>43581</v>
      </c>
      <c r="C2278" s="2">
        <v>189.92446899999999</v>
      </c>
      <c r="D2278" s="2">
        <v>128.40164200000001</v>
      </c>
      <c r="E2278" s="9">
        <f t="shared" si="497"/>
        <v>2.3529772195068972</v>
      </c>
      <c r="F2278" s="2">
        <f t="array" ref="F2278:G2278">LINEST(C2178:C2277,D2178:D2277)</f>
        <v>3.5588836596692756E-2</v>
      </c>
      <c r="G2278" s="2">
        <v>183.00182672460804</v>
      </c>
      <c r="H2278" s="2">
        <f t="shared" si="498"/>
        <v>187.57149178049309</v>
      </c>
      <c r="I2278" s="4">
        <f t="shared" si="499"/>
        <v>0.40541655082929562</v>
      </c>
      <c r="J2278" t="str">
        <f>_xlfn.IFS(I2278&gt;Backtesting!$H$15,IF(OR(J2277=$J$3,J2277=$J$5),$J$5,$J$3),I2278&lt;-Backtesting!$H$15,IF(OR(J2277=$J$4,J2277=$J$5),$J$5,$J$4),TRUE,IF(OR(J2277=$J$7,J2277=$J$6),$J$7,$J$6))</f>
        <v>Do nothing</v>
      </c>
      <c r="K2278" t="str">
        <f t="shared" si="500"/>
        <v>Null</v>
      </c>
      <c r="L2278" t="str">
        <f t="shared" si="501"/>
        <v>Null</v>
      </c>
      <c r="M2278" s="7">
        <f t="shared" si="489"/>
        <v>0</v>
      </c>
      <c r="N2278" s="7">
        <f t="shared" si="490"/>
        <v>0</v>
      </c>
      <c r="O2278" s="10">
        <f t="shared" si="491"/>
        <v>0</v>
      </c>
      <c r="P2278" s="4">
        <f t="shared" si="502"/>
        <v>98.964226333333258</v>
      </c>
      <c r="Q2278" s="19">
        <f t="shared" si="492"/>
        <v>98.964226333333258</v>
      </c>
      <c r="R2278" s="2">
        <f t="shared" si="493"/>
        <v>0</v>
      </c>
      <c r="S2278" s="2">
        <f t="shared" si="494"/>
        <v>0</v>
      </c>
      <c r="T2278" s="19">
        <f t="shared" si="495"/>
        <v>98.964226333333258</v>
      </c>
      <c r="U2278" s="19">
        <f t="shared" si="503"/>
        <v>0</v>
      </c>
      <c r="V2278">
        <f t="shared" si="496"/>
        <v>2019</v>
      </c>
    </row>
    <row r="2279" spans="1:22" x14ac:dyDescent="0.25">
      <c r="A2279" s="5">
        <v>2277</v>
      </c>
      <c r="B2279" s="1">
        <v>43584</v>
      </c>
      <c r="C2279" s="2">
        <v>189.42598000000001</v>
      </c>
      <c r="D2279" s="2">
        <v>127.907791</v>
      </c>
      <c r="E2279" s="9">
        <f t="shared" si="497"/>
        <v>1.8803604047604949</v>
      </c>
      <c r="F2279" s="2">
        <f t="array" ref="F2279:G2279">LINEST(C2179:C2278,D2179:D2278)</f>
        <v>2.2874622940332181E-2</v>
      </c>
      <c r="G2279" s="2">
        <v>184.61977710498371</v>
      </c>
      <c r="H2279" s="2">
        <f t="shared" si="498"/>
        <v>187.54561959523951</v>
      </c>
      <c r="I2279" s="4">
        <f t="shared" si="499"/>
        <v>0.33303303885082436</v>
      </c>
      <c r="J2279" t="str">
        <f>_xlfn.IFS(I2279&gt;Backtesting!$H$15,IF(OR(J2278=$J$3,J2278=$J$5),$J$5,$J$3),I2279&lt;-Backtesting!$H$15,IF(OR(J2278=$J$4,J2278=$J$5),$J$5,$J$4),TRUE,IF(OR(J2278=$J$7,J2278=$J$6),$J$7,$J$6))</f>
        <v>Do nothing</v>
      </c>
      <c r="K2279" t="str">
        <f t="shared" si="500"/>
        <v>Null</v>
      </c>
      <c r="L2279" t="str">
        <f t="shared" si="501"/>
        <v>Null</v>
      </c>
      <c r="M2279" s="7">
        <f t="shared" si="489"/>
        <v>0</v>
      </c>
      <c r="N2279" s="7">
        <f t="shared" si="490"/>
        <v>0</v>
      </c>
      <c r="O2279" s="10">
        <f t="shared" si="491"/>
        <v>0</v>
      </c>
      <c r="P2279" s="4">
        <f t="shared" si="502"/>
        <v>98.964226333333258</v>
      </c>
      <c r="Q2279" s="19">
        <f t="shared" si="492"/>
        <v>98.964226333333258</v>
      </c>
      <c r="R2279" s="2">
        <f t="shared" si="493"/>
        <v>0</v>
      </c>
      <c r="S2279" s="2">
        <f t="shared" si="494"/>
        <v>0</v>
      </c>
      <c r="T2279" s="19">
        <f t="shared" si="495"/>
        <v>98.964226333333258</v>
      </c>
      <c r="U2279" s="19">
        <f t="shared" si="503"/>
        <v>0</v>
      </c>
      <c r="V2279">
        <f t="shared" si="496"/>
        <v>2019</v>
      </c>
    </row>
    <row r="2280" spans="1:22" x14ac:dyDescent="0.25">
      <c r="A2280" s="5">
        <v>2278</v>
      </c>
      <c r="B2280" s="1">
        <v>43585</v>
      </c>
      <c r="C2280" s="2">
        <v>190.42295799999999</v>
      </c>
      <c r="D2280" s="2">
        <v>129.389343</v>
      </c>
      <c r="E2280" s="9">
        <f t="shared" si="497"/>
        <v>2.8216542963373854</v>
      </c>
      <c r="F2280" s="2">
        <f t="array" ref="F2280:G2280">LINEST(C2180:C2279,D2180:D2279)</f>
        <v>2.3712418409766397E-2</v>
      </c>
      <c r="G2280" s="2">
        <v>184.53316946468183</v>
      </c>
      <c r="H2280" s="2">
        <f t="shared" si="498"/>
        <v>187.60130370366261</v>
      </c>
      <c r="I2280" s="4">
        <f t="shared" si="499"/>
        <v>0.43629834943730966</v>
      </c>
      <c r="J2280" t="str">
        <f>_xlfn.IFS(I2280&gt;Backtesting!$H$15,IF(OR(J2279=$J$3,J2279=$J$5),$J$5,$J$3),I2280&lt;-Backtesting!$H$15,IF(OR(J2279=$J$4,J2279=$J$5),$J$5,$J$4),TRUE,IF(OR(J2279=$J$7,J2279=$J$6),$J$7,$J$6))</f>
        <v>Do nothing</v>
      </c>
      <c r="K2280" t="str">
        <f t="shared" si="500"/>
        <v>Null</v>
      </c>
      <c r="L2280" t="str">
        <f t="shared" si="501"/>
        <v>Null</v>
      </c>
      <c r="M2280" s="7">
        <f t="shared" si="489"/>
        <v>0</v>
      </c>
      <c r="N2280" s="7">
        <f t="shared" si="490"/>
        <v>0</v>
      </c>
      <c r="O2280" s="10">
        <f t="shared" si="491"/>
        <v>0</v>
      </c>
      <c r="P2280" s="4">
        <f t="shared" si="502"/>
        <v>98.964226333333258</v>
      </c>
      <c r="Q2280" s="19">
        <f t="shared" si="492"/>
        <v>98.964226333333258</v>
      </c>
      <c r="R2280" s="2">
        <f t="shared" si="493"/>
        <v>0</v>
      </c>
      <c r="S2280" s="2">
        <f t="shared" si="494"/>
        <v>0</v>
      </c>
      <c r="T2280" s="19">
        <f t="shared" si="495"/>
        <v>98.964226333333258</v>
      </c>
      <c r="U2280" s="19">
        <f t="shared" si="503"/>
        <v>0</v>
      </c>
      <c r="V2280">
        <f t="shared" si="496"/>
        <v>2019</v>
      </c>
    </row>
    <row r="2281" spans="1:22" x14ac:dyDescent="0.25">
      <c r="A2281" s="5">
        <v>2279</v>
      </c>
      <c r="B2281" s="1">
        <v>43587</v>
      </c>
      <c r="C2281" s="2">
        <v>191.918442</v>
      </c>
      <c r="D2281" s="2">
        <v>129.883194</v>
      </c>
      <c r="E2281" s="9">
        <f t="shared" si="497"/>
        <v>4.2721937695408201</v>
      </c>
      <c r="F2281" s="2">
        <f t="array" ref="F2281:G2281">LINEST(C2181:C2280,D2181:D2280)</f>
        <v>2.776951293641277E-2</v>
      </c>
      <c r="G2281" s="2">
        <v>184.03945519445358</v>
      </c>
      <c r="H2281" s="2">
        <f t="shared" si="498"/>
        <v>187.64624823045918</v>
      </c>
      <c r="I2281" s="4">
        <f t="shared" si="499"/>
        <v>0.60646816581650131</v>
      </c>
      <c r="J2281" t="str">
        <f>_xlfn.IFS(I2281&gt;Backtesting!$H$15,IF(OR(J2280=$J$3,J2280=$J$5),$J$5,$J$3),I2281&lt;-Backtesting!$H$15,IF(OR(J2280=$J$4,J2280=$J$5),$J$5,$J$4),TRUE,IF(OR(J2280=$J$7,J2280=$J$6),$J$7,$J$6))</f>
        <v>Do nothing</v>
      </c>
      <c r="K2281" t="str">
        <f t="shared" si="500"/>
        <v>Null</v>
      </c>
      <c r="L2281" t="str">
        <f t="shared" si="501"/>
        <v>Null</v>
      </c>
      <c r="M2281" s="7">
        <f t="shared" si="489"/>
        <v>0</v>
      </c>
      <c r="N2281" s="7">
        <f t="shared" si="490"/>
        <v>0</v>
      </c>
      <c r="O2281" s="10">
        <f t="shared" si="491"/>
        <v>0</v>
      </c>
      <c r="P2281" s="4">
        <f t="shared" si="502"/>
        <v>98.964226333333258</v>
      </c>
      <c r="Q2281" s="19">
        <f t="shared" si="492"/>
        <v>98.964226333333258</v>
      </c>
      <c r="R2281" s="2">
        <f t="shared" si="493"/>
        <v>0</v>
      </c>
      <c r="S2281" s="2">
        <f t="shared" si="494"/>
        <v>0</v>
      </c>
      <c r="T2281" s="19">
        <f t="shared" si="495"/>
        <v>98.964226333333258</v>
      </c>
      <c r="U2281" s="19">
        <f t="shared" si="503"/>
        <v>0</v>
      </c>
      <c r="V2281">
        <f t="shared" si="496"/>
        <v>2019</v>
      </c>
    </row>
    <row r="2282" spans="1:22" x14ac:dyDescent="0.25">
      <c r="A2282" s="5">
        <v>2280</v>
      </c>
      <c r="B2282" s="1">
        <v>43588</v>
      </c>
      <c r="C2282" s="2">
        <v>191.918442</v>
      </c>
      <c r="D2282" s="2">
        <v>128.89549299999999</v>
      </c>
      <c r="E2282" s="9">
        <f t="shared" si="497"/>
        <v>4.2738755814888236</v>
      </c>
      <c r="F2282" s="2">
        <f t="array" ref="F2282:G2282">LINEST(C2182:C2281,D2182:D2281)</f>
        <v>2.7612807113191855E-2</v>
      </c>
      <c r="G2282" s="2">
        <v>184.0854000325424</v>
      </c>
      <c r="H2282" s="2">
        <f t="shared" si="498"/>
        <v>187.64456641851118</v>
      </c>
      <c r="I2282" s="4">
        <f t="shared" si="499"/>
        <v>0.59135302361643094</v>
      </c>
      <c r="J2282" t="str">
        <f>_xlfn.IFS(I2282&gt;Backtesting!$H$15,IF(OR(J2281=$J$3,J2281=$J$5),$J$5,$J$3),I2282&lt;-Backtesting!$H$15,IF(OR(J2281=$J$4,J2281=$J$5),$J$5,$J$4),TRUE,IF(OR(J2281=$J$7,J2281=$J$6),$J$7,$J$6))</f>
        <v>Do nothing</v>
      </c>
      <c r="K2282" t="str">
        <f t="shared" si="500"/>
        <v>Null</v>
      </c>
      <c r="L2282" t="str">
        <f t="shared" si="501"/>
        <v>Null</v>
      </c>
      <c r="M2282" s="7">
        <f t="shared" si="489"/>
        <v>0</v>
      </c>
      <c r="N2282" s="7">
        <f t="shared" si="490"/>
        <v>0</v>
      </c>
      <c r="O2282" s="10">
        <f t="shared" si="491"/>
        <v>0</v>
      </c>
      <c r="P2282" s="4">
        <f t="shared" si="502"/>
        <v>98.964226333333258</v>
      </c>
      <c r="Q2282" s="19">
        <f t="shared" si="492"/>
        <v>98.964226333333258</v>
      </c>
      <c r="R2282" s="2">
        <f t="shared" si="493"/>
        <v>0</v>
      </c>
      <c r="S2282" s="2">
        <f t="shared" si="494"/>
        <v>0</v>
      </c>
      <c r="T2282" s="19">
        <f t="shared" si="495"/>
        <v>98.964226333333258</v>
      </c>
      <c r="U2282" s="19">
        <f t="shared" si="503"/>
        <v>0</v>
      </c>
      <c r="V2282">
        <f t="shared" si="496"/>
        <v>2019</v>
      </c>
    </row>
    <row r="2283" spans="1:22" x14ac:dyDescent="0.25">
      <c r="A2283" s="5">
        <v>2281</v>
      </c>
      <c r="B2283" s="1">
        <v>43592</v>
      </c>
      <c r="C2283" s="2">
        <v>189.92446899999999</v>
      </c>
      <c r="D2283" s="2">
        <v>127.413933</v>
      </c>
      <c r="E2283" s="9">
        <f t="shared" si="497"/>
        <v>2.3090799285570256</v>
      </c>
      <c r="F2283" s="2">
        <f t="array" ref="F2283:G2283">LINEST(C2183:C2282,D2183:D2282)</f>
        <v>-1.245784009643453E-2</v>
      </c>
      <c r="G2283" s="2">
        <v>189.2026914748148</v>
      </c>
      <c r="H2283" s="2">
        <f t="shared" si="498"/>
        <v>187.61538907144296</v>
      </c>
      <c r="I2283" s="4">
        <f t="shared" si="499"/>
        <v>0.32019525368061752</v>
      </c>
      <c r="J2283" t="str">
        <f>_xlfn.IFS(I2283&gt;Backtesting!$H$15,IF(OR(J2282=$J$3,J2282=$J$5),$J$5,$J$3),I2283&lt;-Backtesting!$H$15,IF(OR(J2282=$J$4,J2282=$J$5),$J$5,$J$4),TRUE,IF(OR(J2282=$J$7,J2282=$J$6),$J$7,$J$6))</f>
        <v>Do nothing</v>
      </c>
      <c r="K2283" t="str">
        <f t="shared" si="500"/>
        <v>Null</v>
      </c>
      <c r="L2283" t="str">
        <f t="shared" si="501"/>
        <v>Null</v>
      </c>
      <c r="M2283" s="7">
        <f t="shared" si="489"/>
        <v>0</v>
      </c>
      <c r="N2283" s="7">
        <f t="shared" si="490"/>
        <v>0</v>
      </c>
      <c r="O2283" s="10">
        <f t="shared" si="491"/>
        <v>0</v>
      </c>
      <c r="P2283" s="4">
        <f t="shared" si="502"/>
        <v>98.964226333333258</v>
      </c>
      <c r="Q2283" s="19">
        <f t="shared" si="492"/>
        <v>98.964226333333258</v>
      </c>
      <c r="R2283" s="2">
        <f t="shared" si="493"/>
        <v>0</v>
      </c>
      <c r="S2283" s="2">
        <f t="shared" si="494"/>
        <v>0</v>
      </c>
      <c r="T2283" s="19">
        <f t="shared" si="495"/>
        <v>98.964226333333258</v>
      </c>
      <c r="U2283" s="19">
        <f t="shared" si="503"/>
        <v>0</v>
      </c>
      <c r="V2283">
        <f t="shared" si="496"/>
        <v>2019</v>
      </c>
    </row>
    <row r="2284" spans="1:22" x14ac:dyDescent="0.25">
      <c r="A2284" s="5">
        <v>2282</v>
      </c>
      <c r="B2284" s="1">
        <v>43593</v>
      </c>
      <c r="C2284" s="2">
        <v>187.930511</v>
      </c>
      <c r="D2284" s="2">
        <v>126.426231</v>
      </c>
      <c r="E2284" s="9">
        <f t="shared" si="497"/>
        <v>0.2455975512849875</v>
      </c>
      <c r="F2284" s="2">
        <f t="array" ref="F2284:G2284">LINEST(C2184:C2283,D2184:D2283)</f>
        <v>-8.9785890088730391E-2</v>
      </c>
      <c r="G2284" s="2">
        <v>199.03620512961345</v>
      </c>
      <c r="H2284" s="2">
        <f t="shared" si="498"/>
        <v>187.68491344871501</v>
      </c>
      <c r="I2284" s="4">
        <f t="shared" si="499"/>
        <v>3.4923721106050916E-2</v>
      </c>
      <c r="J2284" t="str">
        <f>_xlfn.IFS(I2284&gt;Backtesting!$H$15,IF(OR(J2283=$J$3,J2283=$J$5),$J$5,$J$3),I2284&lt;-Backtesting!$H$15,IF(OR(J2283=$J$4,J2283=$J$5),$J$5,$J$4),TRUE,IF(OR(J2283=$J$7,J2283=$J$6),$J$7,$J$6))</f>
        <v>Do nothing</v>
      </c>
      <c r="K2284" t="str">
        <f t="shared" si="500"/>
        <v>Null</v>
      </c>
      <c r="L2284" t="str">
        <f t="shared" si="501"/>
        <v>Null</v>
      </c>
      <c r="M2284" s="7">
        <f t="shared" si="489"/>
        <v>0</v>
      </c>
      <c r="N2284" s="7">
        <f t="shared" si="490"/>
        <v>0</v>
      </c>
      <c r="O2284" s="10">
        <f t="shared" si="491"/>
        <v>0</v>
      </c>
      <c r="P2284" s="4">
        <f t="shared" si="502"/>
        <v>98.964226333333258</v>
      </c>
      <c r="Q2284" s="19">
        <f t="shared" si="492"/>
        <v>98.964226333333258</v>
      </c>
      <c r="R2284" s="2">
        <f t="shared" si="493"/>
        <v>0</v>
      </c>
      <c r="S2284" s="2">
        <f t="shared" si="494"/>
        <v>0</v>
      </c>
      <c r="T2284" s="19">
        <f t="shared" si="495"/>
        <v>98.964226333333258</v>
      </c>
      <c r="U2284" s="19">
        <f t="shared" si="503"/>
        <v>0</v>
      </c>
      <c r="V2284">
        <f t="shared" si="496"/>
        <v>2019</v>
      </c>
    </row>
    <row r="2285" spans="1:22" x14ac:dyDescent="0.25">
      <c r="A2285" s="5">
        <v>2283</v>
      </c>
      <c r="B2285" s="1">
        <v>43594</v>
      </c>
      <c r="C2285" s="2">
        <v>186.93353300000001</v>
      </c>
      <c r="D2285" s="2">
        <v>125.93238100000001</v>
      </c>
      <c r="E2285" s="9">
        <f t="shared" si="497"/>
        <v>-0.81177398076812324</v>
      </c>
      <c r="F2285" s="2">
        <f t="array" ref="F2285:G2285">LINEST(C2185:C2284,D2185:D2284)</f>
        <v>-0.11201991031416898</v>
      </c>
      <c r="G2285" s="2">
        <v>201.8522410060379</v>
      </c>
      <c r="H2285" s="2">
        <f t="shared" si="498"/>
        <v>187.74530698076813</v>
      </c>
      <c r="I2285" s="4">
        <f t="shared" si="499"/>
        <v>-0.12313716487551098</v>
      </c>
      <c r="J2285" t="str">
        <f>_xlfn.IFS(I2285&gt;Backtesting!$H$15,IF(OR(J2284=$J$3,J2284=$J$5),$J$5,$J$3),I2285&lt;-Backtesting!$H$15,IF(OR(J2284=$J$4,J2284=$J$5),$J$5,$J$4),TRUE,IF(OR(J2284=$J$7,J2284=$J$6),$J$7,$J$6))</f>
        <v>Do nothing</v>
      </c>
      <c r="K2285" t="str">
        <f t="shared" si="500"/>
        <v>Null</v>
      </c>
      <c r="L2285" t="str">
        <f t="shared" si="501"/>
        <v>Null</v>
      </c>
      <c r="M2285" s="7">
        <f t="shared" si="489"/>
        <v>0</v>
      </c>
      <c r="N2285" s="7">
        <f t="shared" si="490"/>
        <v>0</v>
      </c>
      <c r="O2285" s="10">
        <f t="shared" si="491"/>
        <v>0</v>
      </c>
      <c r="P2285" s="4">
        <f t="shared" si="502"/>
        <v>98.964226333333258</v>
      </c>
      <c r="Q2285" s="19">
        <f t="shared" si="492"/>
        <v>98.964226333333258</v>
      </c>
      <c r="R2285" s="2">
        <f t="shared" si="493"/>
        <v>0</v>
      </c>
      <c r="S2285" s="2">
        <f t="shared" si="494"/>
        <v>0</v>
      </c>
      <c r="T2285" s="19">
        <f t="shared" si="495"/>
        <v>98.964226333333258</v>
      </c>
      <c r="U2285" s="19">
        <f t="shared" si="503"/>
        <v>0</v>
      </c>
      <c r="V2285">
        <f t="shared" si="496"/>
        <v>2019</v>
      </c>
    </row>
    <row r="2286" spans="1:22" x14ac:dyDescent="0.25">
      <c r="A2286" s="5">
        <v>2284</v>
      </c>
      <c r="B2286" s="1">
        <v>43595</v>
      </c>
      <c r="C2286" s="2">
        <v>186.43504300000001</v>
      </c>
      <c r="D2286" s="2">
        <v>125.93238100000001</v>
      </c>
      <c r="E2286" s="9">
        <f t="shared" si="497"/>
        <v>-1.3053131377447755</v>
      </c>
      <c r="F2286" s="2">
        <f t="array" ref="F2286:G2286">LINEST(C2186:C2285,D2186:D2285)</f>
        <v>-0.1232999924104409</v>
      </c>
      <c r="G2286" s="2">
        <v>203.26781775927353</v>
      </c>
      <c r="H2286" s="2">
        <f t="shared" si="498"/>
        <v>187.74035613774478</v>
      </c>
      <c r="I2286" s="4">
        <f t="shared" si="499"/>
        <v>-0.20902833658885472</v>
      </c>
      <c r="J2286" t="str">
        <f>_xlfn.IFS(I2286&gt;Backtesting!$H$15,IF(OR(J2285=$J$3,J2285=$J$5),$J$5,$J$3),I2286&lt;-Backtesting!$H$15,IF(OR(J2285=$J$4,J2285=$J$5),$J$5,$J$4),TRUE,IF(OR(J2285=$J$7,J2285=$J$6),$J$7,$J$6))</f>
        <v>Do nothing</v>
      </c>
      <c r="K2286" t="str">
        <f t="shared" si="500"/>
        <v>Null</v>
      </c>
      <c r="L2286" t="str">
        <f t="shared" si="501"/>
        <v>Null</v>
      </c>
      <c r="M2286" s="7">
        <f t="shared" si="489"/>
        <v>0</v>
      </c>
      <c r="N2286" s="7">
        <f t="shared" si="490"/>
        <v>0</v>
      </c>
      <c r="O2286" s="10">
        <f t="shared" si="491"/>
        <v>0</v>
      </c>
      <c r="P2286" s="4">
        <f t="shared" si="502"/>
        <v>98.964226333333258</v>
      </c>
      <c r="Q2286" s="19">
        <f t="shared" si="492"/>
        <v>98.964226333333258</v>
      </c>
      <c r="R2286" s="2">
        <f t="shared" si="493"/>
        <v>0</v>
      </c>
      <c r="S2286" s="2">
        <f t="shared" si="494"/>
        <v>0</v>
      </c>
      <c r="T2286" s="19">
        <f t="shared" si="495"/>
        <v>98.964226333333258</v>
      </c>
      <c r="U2286" s="19">
        <f t="shared" si="503"/>
        <v>0</v>
      </c>
      <c r="V2286">
        <f t="shared" si="496"/>
        <v>2019</v>
      </c>
    </row>
    <row r="2287" spans="1:22" x14ac:dyDescent="0.25">
      <c r="A2287" s="5">
        <v>2285</v>
      </c>
      <c r="B2287" s="1">
        <v>43598</v>
      </c>
      <c r="C2287" s="2">
        <v>186.43504300000001</v>
      </c>
      <c r="D2287" s="2">
        <v>124.450821</v>
      </c>
      <c r="E2287" s="9">
        <f t="shared" si="497"/>
        <v>-1.4684297037991882</v>
      </c>
      <c r="F2287" s="2">
        <f t="array" ref="F2287:G2287">LINEST(C2187:C2286,D2187:D2286)</f>
        <v>-0.12171793779863746</v>
      </c>
      <c r="G2287" s="2">
        <v>203.05136999326658</v>
      </c>
      <c r="H2287" s="2">
        <f t="shared" si="498"/>
        <v>187.9034727037992</v>
      </c>
      <c r="I2287" s="4">
        <f t="shared" si="499"/>
        <v>-0.25525086294027738</v>
      </c>
      <c r="J2287" t="str">
        <f>_xlfn.IFS(I2287&gt;Backtesting!$H$15,IF(OR(J2286=$J$3,J2286=$J$5),$J$5,$J$3),I2287&lt;-Backtesting!$H$15,IF(OR(J2286=$J$4,J2286=$J$5),$J$5,$J$4),TRUE,IF(OR(J2286=$J$7,J2286=$J$6),$J$7,$J$6))</f>
        <v>Do nothing</v>
      </c>
      <c r="K2287" t="str">
        <f t="shared" si="500"/>
        <v>Null</v>
      </c>
      <c r="L2287" t="str">
        <f t="shared" si="501"/>
        <v>Null</v>
      </c>
      <c r="M2287" s="7">
        <f t="shared" si="489"/>
        <v>0</v>
      </c>
      <c r="N2287" s="7">
        <f t="shared" si="490"/>
        <v>0</v>
      </c>
      <c r="O2287" s="10">
        <f t="shared" si="491"/>
        <v>0</v>
      </c>
      <c r="P2287" s="4">
        <f t="shared" si="502"/>
        <v>98.964226333333258</v>
      </c>
      <c r="Q2287" s="19">
        <f t="shared" si="492"/>
        <v>98.964226333333258</v>
      </c>
      <c r="R2287" s="2">
        <f t="shared" si="493"/>
        <v>0</v>
      </c>
      <c r="S2287" s="2">
        <f t="shared" si="494"/>
        <v>0</v>
      </c>
      <c r="T2287" s="19">
        <f t="shared" si="495"/>
        <v>98.964226333333258</v>
      </c>
      <c r="U2287" s="19">
        <f t="shared" si="503"/>
        <v>0</v>
      </c>
      <c r="V2287">
        <f t="shared" si="496"/>
        <v>2019</v>
      </c>
    </row>
    <row r="2288" spans="1:22" x14ac:dyDescent="0.25">
      <c r="A2288" s="5">
        <v>2286</v>
      </c>
      <c r="B2288" s="1">
        <v>43599</v>
      </c>
      <c r="C2288" s="2">
        <v>186.93353300000001</v>
      </c>
      <c r="D2288" s="2">
        <v>124.450821</v>
      </c>
      <c r="E2288" s="9">
        <f t="shared" si="497"/>
        <v>-0.91320914870564707</v>
      </c>
      <c r="F2288" s="2">
        <f t="array" ref="F2288:G2288">LINEST(C2188:C2287,D2188:D2287)</f>
        <v>-0.1049331480170804</v>
      </c>
      <c r="G2288" s="2">
        <v>200.90575856954584</v>
      </c>
      <c r="H2288" s="2">
        <f t="shared" si="498"/>
        <v>187.84674214870566</v>
      </c>
      <c r="I2288" s="4">
        <f t="shared" si="499"/>
        <v>-0.20509644844103836</v>
      </c>
      <c r="J2288" t="str">
        <f>_xlfn.IFS(I2288&gt;Backtesting!$H$15,IF(OR(J2287=$J$3,J2287=$J$5),$J$5,$J$3),I2288&lt;-Backtesting!$H$15,IF(OR(J2287=$J$4,J2287=$J$5),$J$5,$J$4),TRUE,IF(OR(J2287=$J$7,J2287=$J$6),$J$7,$J$6))</f>
        <v>Do nothing</v>
      </c>
      <c r="K2288" t="str">
        <f t="shared" si="500"/>
        <v>Null</v>
      </c>
      <c r="L2288" t="str">
        <f t="shared" si="501"/>
        <v>Null</v>
      </c>
      <c r="M2288" s="7">
        <f t="shared" si="489"/>
        <v>0</v>
      </c>
      <c r="N2288" s="7">
        <f t="shared" si="490"/>
        <v>0</v>
      </c>
      <c r="O2288" s="10">
        <f t="shared" si="491"/>
        <v>0</v>
      </c>
      <c r="P2288" s="4">
        <f t="shared" si="502"/>
        <v>98.964226333333258</v>
      </c>
      <c r="Q2288" s="19">
        <f t="shared" si="492"/>
        <v>98.964226333333258</v>
      </c>
      <c r="R2288" s="2">
        <f t="shared" si="493"/>
        <v>0</v>
      </c>
      <c r="S2288" s="2">
        <f t="shared" si="494"/>
        <v>0</v>
      </c>
      <c r="T2288" s="19">
        <f t="shared" si="495"/>
        <v>98.964226333333258</v>
      </c>
      <c r="U2288" s="19">
        <f t="shared" si="503"/>
        <v>0</v>
      </c>
      <c r="V2288">
        <f t="shared" si="496"/>
        <v>2019</v>
      </c>
    </row>
    <row r="2289" spans="1:22" x14ac:dyDescent="0.25">
      <c r="A2289" s="5">
        <v>2287</v>
      </c>
      <c r="B2289" s="1">
        <v>43600</v>
      </c>
      <c r="C2289" s="2">
        <v>186.93353300000001</v>
      </c>
      <c r="D2289" s="2">
        <v>121.98156</v>
      </c>
      <c r="E2289" s="9">
        <f t="shared" si="497"/>
        <v>-0.89753731238744194</v>
      </c>
      <c r="F2289" s="2">
        <f t="array" ref="F2289:G2289">LINEST(C2189:C2288,D2189:D2288)</f>
        <v>-4.9589081003181913E-2</v>
      </c>
      <c r="G2289" s="2">
        <v>193.88002377212194</v>
      </c>
      <c r="H2289" s="2">
        <f t="shared" si="498"/>
        <v>187.83107031238745</v>
      </c>
      <c r="I2289" s="4">
        <f t="shared" si="499"/>
        <v>-0.24102247439826394</v>
      </c>
      <c r="J2289" t="str">
        <f>_xlfn.IFS(I2289&gt;Backtesting!$H$15,IF(OR(J2288=$J$3,J2288=$J$5),$J$5,$J$3),I2289&lt;-Backtesting!$H$15,IF(OR(J2288=$J$4,J2288=$J$5),$J$5,$J$4),TRUE,IF(OR(J2288=$J$7,J2288=$J$6),$J$7,$J$6))</f>
        <v>Do nothing</v>
      </c>
      <c r="K2289" t="str">
        <f t="shared" si="500"/>
        <v>Null</v>
      </c>
      <c r="L2289" t="str">
        <f t="shared" si="501"/>
        <v>Null</v>
      </c>
      <c r="M2289" s="7">
        <f t="shared" si="489"/>
        <v>0</v>
      </c>
      <c r="N2289" s="7">
        <f t="shared" si="490"/>
        <v>0</v>
      </c>
      <c r="O2289" s="10">
        <f t="shared" si="491"/>
        <v>0</v>
      </c>
      <c r="P2289" s="4">
        <f t="shared" si="502"/>
        <v>98.964226333333258</v>
      </c>
      <c r="Q2289" s="19">
        <f t="shared" si="492"/>
        <v>98.964226333333258</v>
      </c>
      <c r="R2289" s="2">
        <f t="shared" si="493"/>
        <v>0</v>
      </c>
      <c r="S2289" s="2">
        <f t="shared" si="494"/>
        <v>0</v>
      </c>
      <c r="T2289" s="19">
        <f t="shared" si="495"/>
        <v>98.964226333333258</v>
      </c>
      <c r="U2289" s="19">
        <f t="shared" si="503"/>
        <v>0</v>
      </c>
      <c r="V2289">
        <f t="shared" si="496"/>
        <v>2019</v>
      </c>
    </row>
    <row r="2290" spans="1:22" x14ac:dyDescent="0.25">
      <c r="A2290" s="5">
        <v>2288</v>
      </c>
      <c r="B2290" s="1">
        <v>43601</v>
      </c>
      <c r="C2290" s="2">
        <v>185.936554</v>
      </c>
      <c r="D2290" s="2">
        <v>120.5</v>
      </c>
      <c r="E2290" s="9">
        <f t="shared" si="497"/>
        <v>-1.4726277433985615</v>
      </c>
      <c r="F2290" s="2">
        <f t="array" ref="F2290:G2290">LINEST(C2190:C2289,D2190:D2289)</f>
        <v>3.3055455728898092E-2</v>
      </c>
      <c r="G2290" s="2">
        <v>183.42599932806635</v>
      </c>
      <c r="H2290" s="2">
        <f t="shared" si="498"/>
        <v>187.40918174339856</v>
      </c>
      <c r="I2290" s="4">
        <f t="shared" si="499"/>
        <v>-0.37141911915640918</v>
      </c>
      <c r="J2290" t="str">
        <f>_xlfn.IFS(I2290&gt;Backtesting!$H$15,IF(OR(J2289=$J$3,J2289=$J$5),$J$5,$J$3),I2290&lt;-Backtesting!$H$15,IF(OR(J2289=$J$4,J2289=$J$5),$J$5,$J$4),TRUE,IF(OR(J2289=$J$7,J2289=$J$6),$J$7,$J$6))</f>
        <v>Do nothing</v>
      </c>
      <c r="K2290" t="str">
        <f t="shared" si="500"/>
        <v>Null</v>
      </c>
      <c r="L2290" t="str">
        <f t="shared" si="501"/>
        <v>Null</v>
      </c>
      <c r="M2290" s="7">
        <f t="shared" si="489"/>
        <v>0</v>
      </c>
      <c r="N2290" s="7">
        <f t="shared" si="490"/>
        <v>0</v>
      </c>
      <c r="O2290" s="10">
        <f t="shared" si="491"/>
        <v>0</v>
      </c>
      <c r="P2290" s="4">
        <f t="shared" si="502"/>
        <v>98.964226333333258</v>
      </c>
      <c r="Q2290" s="19">
        <f t="shared" si="492"/>
        <v>98.964226333333258</v>
      </c>
      <c r="R2290" s="2">
        <f t="shared" si="493"/>
        <v>0</v>
      </c>
      <c r="S2290" s="2">
        <f t="shared" si="494"/>
        <v>0</v>
      </c>
      <c r="T2290" s="19">
        <f t="shared" si="495"/>
        <v>98.964226333333258</v>
      </c>
      <c r="U2290" s="19">
        <f t="shared" si="503"/>
        <v>0</v>
      </c>
      <c r="V2290">
        <f t="shared" si="496"/>
        <v>2019</v>
      </c>
    </row>
    <row r="2291" spans="1:22" x14ac:dyDescent="0.25">
      <c r="A2291" s="5">
        <v>2289</v>
      </c>
      <c r="B2291" s="1">
        <v>43602</v>
      </c>
      <c r="C2291" s="2">
        <v>185.43806499999999</v>
      </c>
      <c r="D2291" s="2">
        <v>119.512299</v>
      </c>
      <c r="E2291" s="9">
        <f t="shared" si="497"/>
        <v>-1.6274580070761999</v>
      </c>
      <c r="F2291" s="2">
        <f t="array" ref="F2291:G2291">LINEST(C2191:C2290,D2191:D2290)</f>
        <v>8.1133031434881292E-2</v>
      </c>
      <c r="G2291" s="2">
        <v>177.36912789545426</v>
      </c>
      <c r="H2291" s="2">
        <f t="shared" si="498"/>
        <v>187.06552300707619</v>
      </c>
      <c r="I2291" s="4">
        <f t="shared" si="499"/>
        <v>-0.43152105290677922</v>
      </c>
      <c r="J2291" t="str">
        <f>_xlfn.IFS(I2291&gt;Backtesting!$H$15,IF(OR(J2290=$J$3,J2290=$J$5),$J$5,$J$3),I2291&lt;-Backtesting!$H$15,IF(OR(J2290=$J$4,J2290=$J$5),$J$5,$J$4),TRUE,IF(OR(J2290=$J$7,J2290=$J$6),$J$7,$J$6))</f>
        <v>Do nothing</v>
      </c>
      <c r="K2291" t="str">
        <f t="shared" si="500"/>
        <v>Null</v>
      </c>
      <c r="L2291" t="str">
        <f t="shared" si="501"/>
        <v>Null</v>
      </c>
      <c r="M2291" s="7">
        <f t="shared" si="489"/>
        <v>0</v>
      </c>
      <c r="N2291" s="7">
        <f t="shared" si="490"/>
        <v>0</v>
      </c>
      <c r="O2291" s="10">
        <f t="shared" si="491"/>
        <v>0</v>
      </c>
      <c r="P2291" s="4">
        <f t="shared" si="502"/>
        <v>98.964226333333258</v>
      </c>
      <c r="Q2291" s="19">
        <f t="shared" si="492"/>
        <v>98.964226333333258</v>
      </c>
      <c r="R2291" s="2">
        <f t="shared" si="493"/>
        <v>0</v>
      </c>
      <c r="S2291" s="2">
        <f t="shared" si="494"/>
        <v>0</v>
      </c>
      <c r="T2291" s="19">
        <f t="shared" si="495"/>
        <v>98.964226333333258</v>
      </c>
      <c r="U2291" s="19">
        <f t="shared" si="503"/>
        <v>0</v>
      </c>
      <c r="V2291">
        <f t="shared" si="496"/>
        <v>2019</v>
      </c>
    </row>
    <row r="2292" spans="1:22" x14ac:dyDescent="0.25">
      <c r="A2292" s="5">
        <v>2290</v>
      </c>
      <c r="B2292" s="1">
        <v>43606</v>
      </c>
      <c r="C2292" s="2">
        <v>187.43202199999999</v>
      </c>
      <c r="D2292" s="2">
        <v>121.98156</v>
      </c>
      <c r="E2292" s="9">
        <f t="shared" si="497"/>
        <v>0.45718073238765555</v>
      </c>
      <c r="F2292" s="2">
        <f t="array" ref="F2292:G2292">LINEST(C2192:C2291,D2192:D2291)</f>
        <v>0.15046717661223918</v>
      </c>
      <c r="G2292" s="2">
        <v>168.62062033565587</v>
      </c>
      <c r="H2292" s="2">
        <f t="shared" si="498"/>
        <v>186.97484126761233</v>
      </c>
      <c r="I2292" s="4">
        <f t="shared" si="499"/>
        <v>-0.12224427109120851</v>
      </c>
      <c r="J2292" t="str">
        <f>_xlfn.IFS(I2292&gt;Backtesting!$H$15,IF(OR(J2291=$J$3,J2291=$J$5),$J$5,$J$3),I2292&lt;-Backtesting!$H$15,IF(OR(J2291=$J$4,J2291=$J$5),$J$5,$J$4),TRUE,IF(OR(J2291=$J$7,J2291=$J$6),$J$7,$J$6))</f>
        <v>Do nothing</v>
      </c>
      <c r="K2292" t="str">
        <f t="shared" si="500"/>
        <v>Null</v>
      </c>
      <c r="L2292" t="str">
        <f t="shared" si="501"/>
        <v>Null</v>
      </c>
      <c r="M2292" s="7">
        <f t="shared" ref="M2292:M2355" si="504">_xlfn.IFS(L2291="Null",_xlfn.IFS(L2292="KBANK",C2292,L2292="SCB",D2292,TRUE,0),AND(L2291="KBANK",L2292="Null"),D2292,AND(L2291="SCB",L2292="Null"),C2292,TRUE,0)</f>
        <v>0</v>
      </c>
      <c r="N2292" s="7">
        <f t="shared" ref="N2292:N2355" si="505">_xlfn.IFS(K2291="Null",_xlfn.IFS(K2292="KBANK",-C2292,K2292="SCB",-D2292,TRUE,0),AND(K2291="KBANK",K2292="Null"),-D2292,AND(K2291="SCB",K2292="Null"),-C2292,TRUE,0)</f>
        <v>0</v>
      </c>
      <c r="O2292" s="10">
        <f t="shared" ref="O2292:O2355" si="506">SUM(M2292:N2292)</f>
        <v>0</v>
      </c>
      <c r="P2292" s="4">
        <f t="shared" si="502"/>
        <v>98.964226333333258</v>
      </c>
      <c r="Q2292" s="19">
        <f t="shared" si="492"/>
        <v>98.964226333333258</v>
      </c>
      <c r="R2292" s="2">
        <f t="shared" si="493"/>
        <v>0</v>
      </c>
      <c r="S2292" s="2">
        <f t="shared" si="494"/>
        <v>0</v>
      </c>
      <c r="T2292" s="19">
        <f t="shared" si="495"/>
        <v>98.964226333333258</v>
      </c>
      <c r="U2292" s="19">
        <f t="shared" si="503"/>
        <v>0</v>
      </c>
      <c r="V2292">
        <f t="shared" si="496"/>
        <v>2019</v>
      </c>
    </row>
    <row r="2293" spans="1:22" x14ac:dyDescent="0.25">
      <c r="A2293" s="5">
        <v>2291</v>
      </c>
      <c r="B2293" s="1">
        <v>43607</v>
      </c>
      <c r="C2293" s="2">
        <v>188.429001</v>
      </c>
      <c r="D2293" s="2">
        <v>125.43853</v>
      </c>
      <c r="E2293" s="9">
        <f t="shared" si="497"/>
        <v>0.94376300484586295</v>
      </c>
      <c r="F2293" s="2">
        <f t="array" ref="F2293:G2293">LINEST(C2193:C2292,D2193:D2292)</f>
        <v>0.18992268659247902</v>
      </c>
      <c r="G2293" s="2">
        <v>163.66161537534285</v>
      </c>
      <c r="H2293" s="2">
        <f t="shared" si="498"/>
        <v>187.48523799515414</v>
      </c>
      <c r="I2293" s="4">
        <f t="shared" si="499"/>
        <v>-6.7261051077249348E-2</v>
      </c>
      <c r="J2293" t="str">
        <f>_xlfn.IFS(I2293&gt;Backtesting!$H$15,IF(OR(J2292=$J$3,J2292=$J$5),$J$5,$J$3),I2293&lt;-Backtesting!$H$15,IF(OR(J2292=$J$4,J2292=$J$5),$J$5,$J$4),TRUE,IF(OR(J2292=$J$7,J2292=$J$6),$J$7,$J$6))</f>
        <v>Do nothing</v>
      </c>
      <c r="K2293" t="str">
        <f t="shared" si="500"/>
        <v>Null</v>
      </c>
      <c r="L2293" t="str">
        <f t="shared" si="501"/>
        <v>Null</v>
      </c>
      <c r="M2293" s="7">
        <f t="shared" si="504"/>
        <v>0</v>
      </c>
      <c r="N2293" s="7">
        <f t="shared" si="505"/>
        <v>0</v>
      </c>
      <c r="O2293" s="10">
        <f t="shared" si="506"/>
        <v>0</v>
      </c>
      <c r="P2293" s="4">
        <f t="shared" si="502"/>
        <v>98.964226333333258</v>
      </c>
      <c r="Q2293" s="19">
        <f t="shared" si="492"/>
        <v>98.964226333333258</v>
      </c>
      <c r="R2293" s="2">
        <f t="shared" si="493"/>
        <v>0</v>
      </c>
      <c r="S2293" s="2">
        <f t="shared" si="494"/>
        <v>0</v>
      </c>
      <c r="T2293" s="19">
        <f t="shared" si="495"/>
        <v>98.964226333333258</v>
      </c>
      <c r="U2293" s="19">
        <f t="shared" si="503"/>
        <v>0</v>
      </c>
      <c r="V2293">
        <f t="shared" si="496"/>
        <v>2019</v>
      </c>
    </row>
    <row r="2294" spans="1:22" x14ac:dyDescent="0.25">
      <c r="A2294" s="5">
        <v>2292</v>
      </c>
      <c r="B2294" s="1">
        <v>43608</v>
      </c>
      <c r="C2294" s="2">
        <v>186.93353300000001</v>
      </c>
      <c r="D2294" s="2">
        <v>125.93238100000001</v>
      </c>
      <c r="E2294" s="9">
        <f t="shared" si="497"/>
        <v>-0.66301970718404846</v>
      </c>
      <c r="F2294" s="2">
        <f t="array" ref="F2294:G2294">LINEST(C2194:C2293,D2194:D2293)</f>
        <v>0.23714059746573321</v>
      </c>
      <c r="G2294" s="2">
        <v>157.73287263656172</v>
      </c>
      <c r="H2294" s="2">
        <f t="shared" si="498"/>
        <v>187.59655270718406</v>
      </c>
      <c r="I2294" s="4">
        <f t="shared" si="499"/>
        <v>-0.38549576248023248</v>
      </c>
      <c r="J2294" t="str">
        <f>_xlfn.IFS(I2294&gt;Backtesting!$H$15,IF(OR(J2293=$J$3,J2293=$J$5),$J$5,$J$3),I2294&lt;-Backtesting!$H$15,IF(OR(J2293=$J$4,J2293=$J$5),$J$5,$J$4),TRUE,IF(OR(J2293=$J$7,J2293=$J$6),$J$7,$J$6))</f>
        <v>Do nothing</v>
      </c>
      <c r="K2294" t="str">
        <f t="shared" si="500"/>
        <v>Null</v>
      </c>
      <c r="L2294" t="str">
        <f t="shared" si="501"/>
        <v>Null</v>
      </c>
      <c r="M2294" s="7">
        <f t="shared" si="504"/>
        <v>0</v>
      </c>
      <c r="N2294" s="7">
        <f t="shared" si="505"/>
        <v>0</v>
      </c>
      <c r="O2294" s="10">
        <f t="shared" si="506"/>
        <v>0</v>
      </c>
      <c r="P2294" s="4">
        <f t="shared" si="502"/>
        <v>98.964226333333258</v>
      </c>
      <c r="Q2294" s="19">
        <f t="shared" ref="Q2294:Q2357" si="507">P2294+O2294</f>
        <v>98.964226333333258</v>
      </c>
      <c r="R2294" s="2">
        <f t="shared" ref="R2294:R2357" si="508">_xlfn.IFS(K2294="KBANK",C2294,K2294="SCB",D2294,K2294="Null",0)</f>
        <v>0</v>
      </c>
      <c r="S2294" s="2">
        <f t="shared" ref="S2294:S2357" si="509">_xlfn.IFS(L2294="KBANK",-C2294,L2294="SCB",-D2294,L2294="Null",0)</f>
        <v>0</v>
      </c>
      <c r="T2294" s="19">
        <f t="shared" ref="T2294:T2357" si="510">SUM(Q2294:S2294)</f>
        <v>98.964226333333258</v>
      </c>
      <c r="U2294" s="19">
        <f t="shared" si="503"/>
        <v>0</v>
      </c>
      <c r="V2294">
        <f t="shared" si="496"/>
        <v>2019</v>
      </c>
    </row>
    <row r="2295" spans="1:22" x14ac:dyDescent="0.25">
      <c r="A2295" s="5">
        <v>2293</v>
      </c>
      <c r="B2295" s="1">
        <v>43609</v>
      </c>
      <c r="C2295" s="2">
        <v>188.429001</v>
      </c>
      <c r="D2295" s="2">
        <v>125.93238100000001</v>
      </c>
      <c r="E2295" s="9">
        <f t="shared" si="497"/>
        <v>0.82926453978399195</v>
      </c>
      <c r="F2295" s="2">
        <f t="array" ref="F2295:G2295">LINEST(C2195:C2294,D2195:D2294)</f>
        <v>0.28819134856894302</v>
      </c>
      <c r="G2295" s="2">
        <v>151.30711375132807</v>
      </c>
      <c r="H2295" s="2">
        <f t="shared" si="498"/>
        <v>187.59973646021601</v>
      </c>
      <c r="I2295" s="4">
        <f t="shared" si="499"/>
        <v>-0.14022362921248668</v>
      </c>
      <c r="J2295" t="str">
        <f>_xlfn.IFS(I2295&gt;Backtesting!$H$15,IF(OR(J2294=$J$3,J2294=$J$5),$J$5,$J$3),I2295&lt;-Backtesting!$H$15,IF(OR(J2294=$J$4,J2294=$J$5),$J$5,$J$4),TRUE,IF(OR(J2294=$J$7,J2294=$J$6),$J$7,$J$6))</f>
        <v>Do nothing</v>
      </c>
      <c r="K2295" t="str">
        <f t="shared" si="500"/>
        <v>Null</v>
      </c>
      <c r="L2295" t="str">
        <f t="shared" si="501"/>
        <v>Null</v>
      </c>
      <c r="M2295" s="7">
        <f t="shared" si="504"/>
        <v>0</v>
      </c>
      <c r="N2295" s="7">
        <f t="shared" si="505"/>
        <v>0</v>
      </c>
      <c r="O2295" s="10">
        <f t="shared" si="506"/>
        <v>0</v>
      </c>
      <c r="P2295" s="4">
        <f t="shared" si="502"/>
        <v>98.964226333333258</v>
      </c>
      <c r="Q2295" s="19">
        <f t="shared" si="507"/>
        <v>98.964226333333258</v>
      </c>
      <c r="R2295" s="2">
        <f t="shared" si="508"/>
        <v>0</v>
      </c>
      <c r="S2295" s="2">
        <f t="shared" si="509"/>
        <v>0</v>
      </c>
      <c r="T2295" s="19">
        <f t="shared" si="510"/>
        <v>98.964226333333258</v>
      </c>
      <c r="U2295" s="19">
        <f t="shared" si="503"/>
        <v>0</v>
      </c>
      <c r="V2295">
        <f t="shared" si="496"/>
        <v>2019</v>
      </c>
    </row>
    <row r="2296" spans="1:22" x14ac:dyDescent="0.25">
      <c r="A2296" s="5">
        <v>2294</v>
      </c>
      <c r="B2296" s="1">
        <v>43612</v>
      </c>
      <c r="C2296" s="2">
        <v>188.92749000000001</v>
      </c>
      <c r="D2296" s="2">
        <v>125.93238100000001</v>
      </c>
      <c r="E2296" s="9">
        <f t="shared" si="497"/>
        <v>1.2765893285512959</v>
      </c>
      <c r="F2296" s="2">
        <f t="array" ref="F2296:G2296">LINEST(C2196:C2295,D2196:D2295)</f>
        <v>0.3246198602989816</v>
      </c>
      <c r="G2296" s="2">
        <v>146.77074874411059</v>
      </c>
      <c r="H2296" s="2">
        <f t="shared" si="498"/>
        <v>187.65090067144871</v>
      </c>
      <c r="I2296" s="4">
        <f t="shared" si="499"/>
        <v>-7.7940975273154828E-2</v>
      </c>
      <c r="J2296" t="str">
        <f>_xlfn.IFS(I2296&gt;Backtesting!$H$15,IF(OR(J2295=$J$3,J2295=$J$5),$J$5,$J$3),I2296&lt;-Backtesting!$H$15,IF(OR(J2295=$J$4,J2295=$J$5),$J$5,$J$4),TRUE,IF(OR(J2295=$J$7,J2295=$J$6),$J$7,$J$6))</f>
        <v>Do nothing</v>
      </c>
      <c r="K2296" t="str">
        <f t="shared" si="500"/>
        <v>Null</v>
      </c>
      <c r="L2296" t="str">
        <f t="shared" si="501"/>
        <v>Null</v>
      </c>
      <c r="M2296" s="7">
        <f t="shared" si="504"/>
        <v>0</v>
      </c>
      <c r="N2296" s="7">
        <f t="shared" si="505"/>
        <v>0</v>
      </c>
      <c r="O2296" s="10">
        <f t="shared" si="506"/>
        <v>0</v>
      </c>
      <c r="P2296" s="4">
        <f t="shared" si="502"/>
        <v>98.964226333333258</v>
      </c>
      <c r="Q2296" s="19">
        <f t="shared" si="507"/>
        <v>98.964226333333258</v>
      </c>
      <c r="R2296" s="2">
        <f t="shared" si="508"/>
        <v>0</v>
      </c>
      <c r="S2296" s="2">
        <f t="shared" si="509"/>
        <v>0</v>
      </c>
      <c r="T2296" s="19">
        <f t="shared" si="510"/>
        <v>98.964226333333258</v>
      </c>
      <c r="U2296" s="19">
        <f t="shared" si="503"/>
        <v>0</v>
      </c>
      <c r="V2296">
        <f t="shared" si="496"/>
        <v>2019</v>
      </c>
    </row>
    <row r="2297" spans="1:22" x14ac:dyDescent="0.25">
      <c r="A2297" s="5">
        <v>2295</v>
      </c>
      <c r="B2297" s="1">
        <v>43613</v>
      </c>
      <c r="C2297" s="2">
        <v>185.936554</v>
      </c>
      <c r="D2297" s="2">
        <v>125.93238100000001</v>
      </c>
      <c r="E2297" s="9">
        <f t="shared" si="497"/>
        <v>-1.823656976279608</v>
      </c>
      <c r="F2297" s="2">
        <f t="array" ref="F2297:G2297">LINEST(C2197:C2296,D2197:D2296)</f>
        <v>0.31785041700036798</v>
      </c>
      <c r="G2297" s="2">
        <v>147.73255116158037</v>
      </c>
      <c r="H2297" s="2">
        <f t="shared" si="498"/>
        <v>187.76021097627961</v>
      </c>
      <c r="I2297" s="4">
        <f t="shared" si="499"/>
        <v>-0.69030517192179386</v>
      </c>
      <c r="J2297" t="str">
        <f>_xlfn.IFS(I2297&gt;Backtesting!$H$15,IF(OR(J2296=$J$3,J2296=$J$5),$J$5,$J$3),I2297&lt;-Backtesting!$H$15,IF(OR(J2296=$J$4,J2296=$J$5),$J$5,$J$4),TRUE,IF(OR(J2296=$J$7,J2296=$J$6),$J$7,$J$6))</f>
        <v>Do nothing</v>
      </c>
      <c r="K2297" t="str">
        <f t="shared" si="500"/>
        <v>Null</v>
      </c>
      <c r="L2297" t="str">
        <f t="shared" si="501"/>
        <v>Null</v>
      </c>
      <c r="M2297" s="7">
        <f t="shared" si="504"/>
        <v>0</v>
      </c>
      <c r="N2297" s="7">
        <f t="shared" si="505"/>
        <v>0</v>
      </c>
      <c r="O2297" s="10">
        <f t="shared" si="506"/>
        <v>0</v>
      </c>
      <c r="P2297" s="4">
        <f t="shared" si="502"/>
        <v>98.964226333333258</v>
      </c>
      <c r="Q2297" s="19">
        <f t="shared" si="507"/>
        <v>98.964226333333258</v>
      </c>
      <c r="R2297" s="2">
        <f t="shared" si="508"/>
        <v>0</v>
      </c>
      <c r="S2297" s="2">
        <f t="shared" si="509"/>
        <v>0</v>
      </c>
      <c r="T2297" s="19">
        <f t="shared" si="510"/>
        <v>98.964226333333258</v>
      </c>
      <c r="U2297" s="19">
        <f t="shared" si="503"/>
        <v>0</v>
      </c>
      <c r="V2297">
        <f t="shared" si="496"/>
        <v>2019</v>
      </c>
    </row>
    <row r="2298" spans="1:22" x14ac:dyDescent="0.25">
      <c r="A2298" s="5">
        <v>2296</v>
      </c>
      <c r="B2298" s="1">
        <v>43614</v>
      </c>
      <c r="C2298" s="2">
        <v>182.945618</v>
      </c>
      <c r="D2298" s="2">
        <v>126.92008199999999</v>
      </c>
      <c r="E2298" s="9">
        <f t="shared" si="497"/>
        <v>-5.1975734007607741</v>
      </c>
      <c r="F2298" s="2">
        <f t="array" ref="F2298:G2298">LINEST(C2198:C2297,D2198:D2297)</f>
        <v>0.31605569741621398</v>
      </c>
      <c r="G2298" s="2">
        <v>148.02937636812771</v>
      </c>
      <c r="H2298" s="2">
        <f t="shared" si="498"/>
        <v>188.14319140076077</v>
      </c>
      <c r="I2298" s="4">
        <f t="shared" si="499"/>
        <v>-1.354700530037861</v>
      </c>
      <c r="J2298" t="str">
        <f>_xlfn.IFS(I2298&gt;Backtesting!$H$15,IF(OR(J2297=$J$3,J2297=$J$5),$J$5,$J$3),I2298&lt;-Backtesting!$H$15,IF(OR(J2297=$J$4,J2297=$J$5),$J$5,$J$4),TRUE,IF(OR(J2297=$J$7,J2297=$J$6),$J$7,$J$6))</f>
        <v>Do nothing</v>
      </c>
      <c r="K2298" t="str">
        <f t="shared" si="500"/>
        <v>Null</v>
      </c>
      <c r="L2298" t="str">
        <f t="shared" si="501"/>
        <v>Null</v>
      </c>
      <c r="M2298" s="7">
        <f t="shared" si="504"/>
        <v>0</v>
      </c>
      <c r="N2298" s="7">
        <f t="shared" si="505"/>
        <v>0</v>
      </c>
      <c r="O2298" s="10">
        <f t="shared" si="506"/>
        <v>0</v>
      </c>
      <c r="P2298" s="4">
        <f t="shared" si="502"/>
        <v>98.964226333333258</v>
      </c>
      <c r="Q2298" s="19">
        <f t="shared" si="507"/>
        <v>98.964226333333258</v>
      </c>
      <c r="R2298" s="2">
        <f t="shared" si="508"/>
        <v>0</v>
      </c>
      <c r="S2298" s="2">
        <f t="shared" si="509"/>
        <v>0</v>
      </c>
      <c r="T2298" s="19">
        <f t="shared" si="510"/>
        <v>98.964226333333258</v>
      </c>
      <c r="U2298" s="19">
        <f t="shared" si="503"/>
        <v>0</v>
      </c>
      <c r="V2298">
        <f t="shared" si="496"/>
        <v>2019</v>
      </c>
    </row>
    <row r="2299" spans="1:22" x14ac:dyDescent="0.25">
      <c r="A2299" s="5">
        <v>2297</v>
      </c>
      <c r="B2299" s="1">
        <v>43615</v>
      </c>
      <c r="C2299" s="2">
        <v>183.94259600000001</v>
      </c>
      <c r="D2299" s="2">
        <v>126.92008199999999</v>
      </c>
      <c r="E2299" s="9">
        <f t="shared" si="497"/>
        <v>-4.2479560982710893</v>
      </c>
      <c r="F2299" s="2">
        <f t="array" ref="F2299:G2299">LINEST(C2199:C2298,D2199:D2298)</f>
        <v>0.32739204971746433</v>
      </c>
      <c r="G2299" s="2">
        <v>146.63792630198245</v>
      </c>
      <c r="H2299" s="2">
        <f t="shared" si="498"/>
        <v>188.1905520982711</v>
      </c>
      <c r="I2299" s="4">
        <f t="shared" si="499"/>
        <v>-1.1794515591763881</v>
      </c>
      <c r="J2299" t="str">
        <f>_xlfn.IFS(I2299&gt;Backtesting!$H$15,IF(OR(J2298=$J$3,J2298=$J$5),$J$5,$J$3),I2299&lt;-Backtesting!$H$15,IF(OR(J2298=$J$4,J2298=$J$5),$J$5,$J$4),TRUE,IF(OR(J2298=$J$7,J2298=$J$6),$J$7,$J$6))</f>
        <v>Do nothing</v>
      </c>
      <c r="K2299" t="str">
        <f t="shared" si="500"/>
        <v>Null</v>
      </c>
      <c r="L2299" t="str">
        <f t="shared" si="501"/>
        <v>Null</v>
      </c>
      <c r="M2299" s="7">
        <f t="shared" si="504"/>
        <v>0</v>
      </c>
      <c r="N2299" s="7">
        <f t="shared" si="505"/>
        <v>0</v>
      </c>
      <c r="O2299" s="10">
        <f t="shared" si="506"/>
        <v>0</v>
      </c>
      <c r="P2299" s="4">
        <f t="shared" si="502"/>
        <v>98.964226333333258</v>
      </c>
      <c r="Q2299" s="19">
        <f t="shared" si="507"/>
        <v>98.964226333333258</v>
      </c>
      <c r="R2299" s="2">
        <f t="shared" si="508"/>
        <v>0</v>
      </c>
      <c r="S2299" s="2">
        <f t="shared" si="509"/>
        <v>0</v>
      </c>
      <c r="T2299" s="19">
        <f t="shared" si="510"/>
        <v>98.964226333333258</v>
      </c>
      <c r="U2299" s="19">
        <f t="shared" si="503"/>
        <v>0</v>
      </c>
      <c r="V2299">
        <f t="shared" si="496"/>
        <v>2019</v>
      </c>
    </row>
    <row r="2300" spans="1:22" x14ac:dyDescent="0.25">
      <c r="A2300" s="5">
        <v>2298</v>
      </c>
      <c r="B2300" s="1">
        <v>43616</v>
      </c>
      <c r="C2300" s="2">
        <v>185.936554</v>
      </c>
      <c r="D2300" s="2">
        <v>127.907791</v>
      </c>
      <c r="E2300" s="9">
        <f t="shared" si="497"/>
        <v>-2.6289982355172583</v>
      </c>
      <c r="F2300" s="2">
        <f t="array" ref="F2300:G2300">LINEST(C2200:C2299,D2200:D2299)</f>
        <v>0.34337559610699292</v>
      </c>
      <c r="G2300" s="2">
        <v>144.64513825416358</v>
      </c>
      <c r="H2300" s="2">
        <f t="shared" si="498"/>
        <v>188.56555223551726</v>
      </c>
      <c r="I2300" s="4">
        <f t="shared" si="499"/>
        <v>-0.86645562541282195</v>
      </c>
      <c r="J2300" t="str">
        <f>_xlfn.IFS(I2300&gt;Backtesting!$H$15,IF(OR(J2299=$J$3,J2299=$J$5),$J$5,$J$3),I2300&lt;-Backtesting!$H$15,IF(OR(J2299=$J$4,J2299=$J$5),$J$5,$J$4),TRUE,IF(OR(J2299=$J$7,J2299=$J$6),$J$7,$J$6))</f>
        <v>Do nothing</v>
      </c>
      <c r="K2300" t="str">
        <f t="shared" si="500"/>
        <v>Null</v>
      </c>
      <c r="L2300" t="str">
        <f t="shared" si="501"/>
        <v>Null</v>
      </c>
      <c r="M2300" s="7">
        <f t="shared" si="504"/>
        <v>0</v>
      </c>
      <c r="N2300" s="7">
        <f t="shared" si="505"/>
        <v>0</v>
      </c>
      <c r="O2300" s="10">
        <f t="shared" si="506"/>
        <v>0</v>
      </c>
      <c r="P2300" s="4">
        <f t="shared" si="502"/>
        <v>98.964226333333258</v>
      </c>
      <c r="Q2300" s="19">
        <f t="shared" si="507"/>
        <v>98.964226333333258</v>
      </c>
      <c r="R2300" s="2">
        <f t="shared" si="508"/>
        <v>0</v>
      </c>
      <c r="S2300" s="2">
        <f t="shared" si="509"/>
        <v>0</v>
      </c>
      <c r="T2300" s="19">
        <f t="shared" si="510"/>
        <v>98.964226333333258</v>
      </c>
      <c r="U2300" s="19">
        <f t="shared" si="503"/>
        <v>0</v>
      </c>
      <c r="V2300">
        <f t="shared" si="496"/>
        <v>2019</v>
      </c>
    </row>
    <row r="2301" spans="1:22" x14ac:dyDescent="0.25">
      <c r="A2301" s="5">
        <v>2299</v>
      </c>
      <c r="B2301" s="1">
        <v>43620</v>
      </c>
      <c r="C2301" s="2">
        <v>189.42598000000001</v>
      </c>
      <c r="D2301" s="2">
        <v>129.389343</v>
      </c>
      <c r="E2301" s="9">
        <f t="shared" si="497"/>
        <v>0.22277616375257026</v>
      </c>
      <c r="F2301" s="2">
        <f t="array" ref="F2301:G2301">LINEST(C2201:C2300,D2201:D2300)</f>
        <v>0.37153411573409506</v>
      </c>
      <c r="G2301" s="2">
        <v>141.13064869932691</v>
      </c>
      <c r="H2301" s="2">
        <f t="shared" si="498"/>
        <v>189.20320383624744</v>
      </c>
      <c r="I2301" s="4">
        <f t="shared" si="499"/>
        <v>-0.32050358016830111</v>
      </c>
      <c r="J2301" t="str">
        <f>_xlfn.IFS(I2301&gt;Backtesting!$H$15,IF(OR(J2300=$J$3,J2300=$J$5),$J$5,$J$3),I2301&lt;-Backtesting!$H$15,IF(OR(J2300=$J$4,J2300=$J$5),$J$5,$J$4),TRUE,IF(OR(J2300=$J$7,J2300=$J$6),$J$7,$J$6))</f>
        <v>Do nothing</v>
      </c>
      <c r="K2301" t="str">
        <f t="shared" si="500"/>
        <v>Null</v>
      </c>
      <c r="L2301" t="str">
        <f t="shared" si="501"/>
        <v>Null</v>
      </c>
      <c r="M2301" s="7">
        <f t="shared" si="504"/>
        <v>0</v>
      </c>
      <c r="N2301" s="7">
        <f t="shared" si="505"/>
        <v>0</v>
      </c>
      <c r="O2301" s="10">
        <f t="shared" si="506"/>
        <v>0</v>
      </c>
      <c r="P2301" s="4">
        <f t="shared" si="502"/>
        <v>98.964226333333258</v>
      </c>
      <c r="Q2301" s="19">
        <f t="shared" si="507"/>
        <v>98.964226333333258</v>
      </c>
      <c r="R2301" s="2">
        <f t="shared" si="508"/>
        <v>0</v>
      </c>
      <c r="S2301" s="2">
        <f t="shared" si="509"/>
        <v>0</v>
      </c>
      <c r="T2301" s="19">
        <f t="shared" si="510"/>
        <v>98.964226333333258</v>
      </c>
      <c r="U2301" s="19">
        <f t="shared" si="503"/>
        <v>0</v>
      </c>
      <c r="V2301">
        <f t="shared" si="496"/>
        <v>2019</v>
      </c>
    </row>
    <row r="2302" spans="1:22" x14ac:dyDescent="0.25">
      <c r="A2302" s="5">
        <v>2300</v>
      </c>
      <c r="B2302" s="1">
        <v>43621</v>
      </c>
      <c r="C2302" s="2">
        <v>191.918442</v>
      </c>
      <c r="D2302" s="2">
        <v>130.87091100000001</v>
      </c>
      <c r="E2302" s="9">
        <f t="shared" si="497"/>
        <v>1.921228191105655</v>
      </c>
      <c r="F2302" s="2">
        <f t="array" ref="F2302:G2302">LINEST(C2202:C2301,D2202:D2301)</f>
        <v>0.41182151890199936</v>
      </c>
      <c r="G2302" s="2">
        <v>136.10175646078596</v>
      </c>
      <c r="H2302" s="2">
        <f t="shared" si="498"/>
        <v>189.99721380889434</v>
      </c>
      <c r="I2302" s="4">
        <f t="shared" si="499"/>
        <v>1.5950740335085489E-3</v>
      </c>
      <c r="J2302" t="str">
        <f>_xlfn.IFS(I2302&gt;Backtesting!$H$15,IF(OR(J2301=$J$3,J2301=$J$5),$J$5,$J$3),I2302&lt;-Backtesting!$H$15,IF(OR(J2301=$J$4,J2301=$J$5),$J$5,$J$4),TRUE,IF(OR(J2301=$J$7,J2301=$J$6),$J$7,$J$6))</f>
        <v>Do nothing</v>
      </c>
      <c r="K2302" t="str">
        <f t="shared" si="500"/>
        <v>Null</v>
      </c>
      <c r="L2302" t="str">
        <f t="shared" si="501"/>
        <v>Null</v>
      </c>
      <c r="M2302" s="7">
        <f t="shared" si="504"/>
        <v>0</v>
      </c>
      <c r="N2302" s="7">
        <f t="shared" si="505"/>
        <v>0</v>
      </c>
      <c r="O2302" s="10">
        <f t="shared" si="506"/>
        <v>0</v>
      </c>
      <c r="P2302" s="4">
        <f t="shared" si="502"/>
        <v>98.964226333333258</v>
      </c>
      <c r="Q2302" s="19">
        <f t="shared" si="507"/>
        <v>98.964226333333258</v>
      </c>
      <c r="R2302" s="2">
        <f t="shared" si="508"/>
        <v>0</v>
      </c>
      <c r="S2302" s="2">
        <f t="shared" si="509"/>
        <v>0</v>
      </c>
      <c r="T2302" s="19">
        <f t="shared" si="510"/>
        <v>98.964226333333258</v>
      </c>
      <c r="U2302" s="19">
        <f t="shared" si="503"/>
        <v>0</v>
      </c>
      <c r="V2302">
        <f t="shared" si="496"/>
        <v>2019</v>
      </c>
    </row>
    <row r="2303" spans="1:22" x14ac:dyDescent="0.25">
      <c r="A2303" s="5">
        <v>2301</v>
      </c>
      <c r="B2303" s="1">
        <v>43622</v>
      </c>
      <c r="C2303" s="2">
        <v>191.918442</v>
      </c>
      <c r="D2303" s="2">
        <v>130.87091100000001</v>
      </c>
      <c r="E2303" s="9">
        <f t="shared" si="497"/>
        <v>1.7313740137321645</v>
      </c>
      <c r="F2303" s="2">
        <f t="array" ref="F2303:G2303">LINEST(C2203:C2302,D2203:D2302)</f>
        <v>0.4370490022939561</v>
      </c>
      <c r="G2303" s="2">
        <v>132.99006690441672</v>
      </c>
      <c r="H2303" s="2">
        <f t="shared" si="498"/>
        <v>190.18706798626783</v>
      </c>
      <c r="I2303" s="4">
        <f t="shared" si="499"/>
        <v>-4.3535249264118767E-2</v>
      </c>
      <c r="J2303" t="str">
        <f>_xlfn.IFS(I2303&gt;Backtesting!$H$15,IF(OR(J2302=$J$3,J2302=$J$5),$J$5,$J$3),I2303&lt;-Backtesting!$H$15,IF(OR(J2302=$J$4,J2302=$J$5),$J$5,$J$4),TRUE,IF(OR(J2302=$J$7,J2302=$J$6),$J$7,$J$6))</f>
        <v>Do nothing</v>
      </c>
      <c r="K2303" t="str">
        <f t="shared" si="500"/>
        <v>Null</v>
      </c>
      <c r="L2303" t="str">
        <f t="shared" si="501"/>
        <v>Null</v>
      </c>
      <c r="M2303" s="7">
        <f t="shared" si="504"/>
        <v>0</v>
      </c>
      <c r="N2303" s="7">
        <f t="shared" si="505"/>
        <v>0</v>
      </c>
      <c r="O2303" s="10">
        <f t="shared" si="506"/>
        <v>0</v>
      </c>
      <c r="P2303" s="4">
        <f t="shared" si="502"/>
        <v>98.964226333333258</v>
      </c>
      <c r="Q2303" s="19">
        <f t="shared" si="507"/>
        <v>98.964226333333258</v>
      </c>
      <c r="R2303" s="2">
        <f t="shared" si="508"/>
        <v>0</v>
      </c>
      <c r="S2303" s="2">
        <f t="shared" si="509"/>
        <v>0</v>
      </c>
      <c r="T2303" s="19">
        <f t="shared" si="510"/>
        <v>98.964226333333258</v>
      </c>
      <c r="U2303" s="19">
        <f t="shared" si="503"/>
        <v>0</v>
      </c>
      <c r="V2303">
        <f t="shared" si="496"/>
        <v>2019</v>
      </c>
    </row>
    <row r="2304" spans="1:22" x14ac:dyDescent="0.25">
      <c r="A2304" s="5">
        <v>2302</v>
      </c>
      <c r="B2304" s="1">
        <v>43623</v>
      </c>
      <c r="C2304" s="2">
        <v>190.42295799999999</v>
      </c>
      <c r="D2304" s="2">
        <v>129.389343</v>
      </c>
      <c r="E2304" s="9">
        <f t="shared" si="497"/>
        <v>0.69794430463997514</v>
      </c>
      <c r="F2304" s="2">
        <f t="array" ref="F2304:G2304">LINEST(C2204:C2303,D2204:D2303)</f>
        <v>0.47913122404213104</v>
      </c>
      <c r="G2304" s="2">
        <v>127.73053940576287</v>
      </c>
      <c r="H2304" s="2">
        <f t="shared" si="498"/>
        <v>189.72501369536002</v>
      </c>
      <c r="I2304" s="4">
        <f t="shared" si="499"/>
        <v>-0.26125086826258176</v>
      </c>
      <c r="J2304" t="str">
        <f>_xlfn.IFS(I2304&gt;Backtesting!$H$15,IF(OR(J2303=$J$3,J2303=$J$5),$J$5,$J$3),I2304&lt;-Backtesting!$H$15,IF(OR(J2303=$J$4,J2303=$J$5),$J$5,$J$4),TRUE,IF(OR(J2303=$J$7,J2303=$J$6),$J$7,$J$6))</f>
        <v>Do nothing</v>
      </c>
      <c r="K2304" t="str">
        <f t="shared" si="500"/>
        <v>Null</v>
      </c>
      <c r="L2304" t="str">
        <f t="shared" si="501"/>
        <v>Null</v>
      </c>
      <c r="M2304" s="7">
        <f t="shared" si="504"/>
        <v>0</v>
      </c>
      <c r="N2304" s="7">
        <f t="shared" si="505"/>
        <v>0</v>
      </c>
      <c r="O2304" s="10">
        <f t="shared" si="506"/>
        <v>0</v>
      </c>
      <c r="P2304" s="4">
        <f t="shared" si="502"/>
        <v>98.964226333333258</v>
      </c>
      <c r="Q2304" s="19">
        <f t="shared" si="507"/>
        <v>98.964226333333258</v>
      </c>
      <c r="R2304" s="2">
        <f t="shared" si="508"/>
        <v>0</v>
      </c>
      <c r="S2304" s="2">
        <f t="shared" si="509"/>
        <v>0</v>
      </c>
      <c r="T2304" s="19">
        <f t="shared" si="510"/>
        <v>98.964226333333258</v>
      </c>
      <c r="U2304" s="19">
        <f t="shared" si="503"/>
        <v>0</v>
      </c>
      <c r="V2304">
        <f t="shared" si="496"/>
        <v>2019</v>
      </c>
    </row>
    <row r="2305" spans="1:22" x14ac:dyDescent="0.25">
      <c r="A2305" s="5">
        <v>2303</v>
      </c>
      <c r="B2305" s="1">
        <v>43626</v>
      </c>
      <c r="C2305" s="2">
        <v>191.41995199999999</v>
      </c>
      <c r="D2305" s="2">
        <v>130.37704500000001</v>
      </c>
      <c r="E2305" s="9">
        <f t="shared" si="497"/>
        <v>1.0279678287784009</v>
      </c>
      <c r="F2305" s="2">
        <f t="array" ref="F2305:G2305">LINEST(C2205:C2304,D2205:D2304)</f>
        <v>0.51118189349446019</v>
      </c>
      <c r="G2305" s="2">
        <v>123.74559943990914</v>
      </c>
      <c r="H2305" s="2">
        <f t="shared" si="498"/>
        <v>190.39198417122159</v>
      </c>
      <c r="I2305" s="4">
        <f t="shared" si="499"/>
        <v>-0.20558970721141834</v>
      </c>
      <c r="J2305" t="str">
        <f>_xlfn.IFS(I2305&gt;Backtesting!$H$15,IF(OR(J2304=$J$3,J2304=$J$5),$J$5,$J$3),I2305&lt;-Backtesting!$H$15,IF(OR(J2304=$J$4,J2304=$J$5),$J$5,$J$4),TRUE,IF(OR(J2304=$J$7,J2304=$J$6),$J$7,$J$6))</f>
        <v>Do nothing</v>
      </c>
      <c r="K2305" t="str">
        <f t="shared" si="500"/>
        <v>Null</v>
      </c>
      <c r="L2305" t="str">
        <f t="shared" si="501"/>
        <v>Null</v>
      </c>
      <c r="M2305" s="7">
        <f t="shared" si="504"/>
        <v>0</v>
      </c>
      <c r="N2305" s="7">
        <f t="shared" si="505"/>
        <v>0</v>
      </c>
      <c r="O2305" s="10">
        <f t="shared" si="506"/>
        <v>0</v>
      </c>
      <c r="P2305" s="4">
        <f t="shared" si="502"/>
        <v>98.964226333333258</v>
      </c>
      <c r="Q2305" s="19">
        <f t="shared" si="507"/>
        <v>98.964226333333258</v>
      </c>
      <c r="R2305" s="2">
        <f t="shared" si="508"/>
        <v>0</v>
      </c>
      <c r="S2305" s="2">
        <f t="shared" si="509"/>
        <v>0</v>
      </c>
      <c r="T2305" s="19">
        <f t="shared" si="510"/>
        <v>98.964226333333258</v>
      </c>
      <c r="U2305" s="19">
        <f t="shared" si="503"/>
        <v>0</v>
      </c>
      <c r="V2305">
        <f t="shared" si="496"/>
        <v>2019</v>
      </c>
    </row>
    <row r="2306" spans="1:22" x14ac:dyDescent="0.25">
      <c r="A2306" s="5">
        <v>2304</v>
      </c>
      <c r="B2306" s="1">
        <v>43627</v>
      </c>
      <c r="C2306" s="2">
        <v>192.41693100000001</v>
      </c>
      <c r="D2306" s="2">
        <v>130.37704500000001</v>
      </c>
      <c r="E2306" s="9">
        <f t="shared" si="497"/>
        <v>1.7331561512457085</v>
      </c>
      <c r="F2306" s="2">
        <f t="array" ref="F2306:G2306">LINEST(C2206:C2305,D2206:D2305)</f>
        <v>0.56602386265378746</v>
      </c>
      <c r="G2306" s="2">
        <v>116.88725623646764</v>
      </c>
      <c r="H2306" s="2">
        <f t="shared" si="498"/>
        <v>190.6837748487543</v>
      </c>
      <c r="I2306" s="4">
        <f t="shared" si="499"/>
        <v>-7.8789665850274818E-2</v>
      </c>
      <c r="J2306" t="str">
        <f>_xlfn.IFS(I2306&gt;Backtesting!$H$15,IF(OR(J2305=$J$3,J2305=$J$5),$J$5,$J$3),I2306&lt;-Backtesting!$H$15,IF(OR(J2305=$J$4,J2305=$J$5),$J$5,$J$4),TRUE,IF(OR(J2305=$J$7,J2305=$J$6),$J$7,$J$6))</f>
        <v>Do nothing</v>
      </c>
      <c r="K2306" t="str">
        <f t="shared" si="500"/>
        <v>Null</v>
      </c>
      <c r="L2306" t="str">
        <f t="shared" si="501"/>
        <v>Null</v>
      </c>
      <c r="M2306" s="7">
        <f t="shared" si="504"/>
        <v>0</v>
      </c>
      <c r="N2306" s="7">
        <f t="shared" si="505"/>
        <v>0</v>
      </c>
      <c r="O2306" s="10">
        <f t="shared" si="506"/>
        <v>0</v>
      </c>
      <c r="P2306" s="4">
        <f t="shared" si="502"/>
        <v>98.964226333333258</v>
      </c>
      <c r="Q2306" s="19">
        <f t="shared" si="507"/>
        <v>98.964226333333258</v>
      </c>
      <c r="R2306" s="2">
        <f t="shared" si="508"/>
        <v>0</v>
      </c>
      <c r="S2306" s="2">
        <f t="shared" si="509"/>
        <v>0</v>
      </c>
      <c r="T2306" s="19">
        <f t="shared" si="510"/>
        <v>98.964226333333258</v>
      </c>
      <c r="U2306" s="19">
        <f t="shared" si="503"/>
        <v>0</v>
      </c>
      <c r="V2306">
        <f t="shared" si="496"/>
        <v>2019</v>
      </c>
    </row>
    <row r="2307" spans="1:22" x14ac:dyDescent="0.25">
      <c r="A2307" s="5">
        <v>2305</v>
      </c>
      <c r="B2307" s="1">
        <v>43628</v>
      </c>
      <c r="C2307" s="2">
        <v>192.91542100000001</v>
      </c>
      <c r="D2307" s="2">
        <v>132.352463</v>
      </c>
      <c r="E2307" s="9">
        <f t="shared" si="497"/>
        <v>0.32513478820820296</v>
      </c>
      <c r="F2307" s="2">
        <f t="array" ref="F2307:G2307">LINEST(C2207:C2306,D2207:D2306)</f>
        <v>0.67703653853369394</v>
      </c>
      <c r="G2307" s="2">
        <v>102.982832795863</v>
      </c>
      <c r="H2307" s="2">
        <f t="shared" si="498"/>
        <v>192.59028621179181</v>
      </c>
      <c r="I2307" s="4">
        <f t="shared" si="499"/>
        <v>-0.41658516213387325</v>
      </c>
      <c r="J2307" t="str">
        <f>_xlfn.IFS(I2307&gt;Backtesting!$H$15,IF(OR(J2306=$J$3,J2306=$J$5),$J$5,$J$3),I2307&lt;-Backtesting!$H$15,IF(OR(J2306=$J$4,J2306=$J$5),$J$5,$J$4),TRUE,IF(OR(J2306=$J$7,J2306=$J$6),$J$7,$J$6))</f>
        <v>Do nothing</v>
      </c>
      <c r="K2307" t="str">
        <f t="shared" si="500"/>
        <v>Null</v>
      </c>
      <c r="L2307" t="str">
        <f t="shared" si="501"/>
        <v>Null</v>
      </c>
      <c r="M2307" s="7">
        <f t="shared" si="504"/>
        <v>0</v>
      </c>
      <c r="N2307" s="7">
        <f t="shared" si="505"/>
        <v>0</v>
      </c>
      <c r="O2307" s="10">
        <f t="shared" si="506"/>
        <v>0</v>
      </c>
      <c r="P2307" s="4">
        <f t="shared" si="502"/>
        <v>98.964226333333258</v>
      </c>
      <c r="Q2307" s="19">
        <f t="shared" si="507"/>
        <v>98.964226333333258</v>
      </c>
      <c r="R2307" s="2">
        <f t="shared" si="508"/>
        <v>0</v>
      </c>
      <c r="S2307" s="2">
        <f t="shared" si="509"/>
        <v>0</v>
      </c>
      <c r="T2307" s="19">
        <f t="shared" si="510"/>
        <v>98.964226333333258</v>
      </c>
      <c r="U2307" s="19">
        <f t="shared" si="503"/>
        <v>0</v>
      </c>
      <c r="V2307">
        <f t="shared" si="496"/>
        <v>2019</v>
      </c>
    </row>
    <row r="2308" spans="1:22" x14ac:dyDescent="0.25">
      <c r="A2308" s="5">
        <v>2306</v>
      </c>
      <c r="B2308" s="1">
        <v>43629</v>
      </c>
      <c r="C2308" s="2">
        <v>192.91542100000001</v>
      </c>
      <c r="D2308" s="2">
        <v>132.84631300000001</v>
      </c>
      <c r="E2308" s="9">
        <f t="shared" si="497"/>
        <v>-0.29684119284337385</v>
      </c>
      <c r="F2308" s="2">
        <f t="array" ref="F2308:G2308">LINEST(C2208:C2307,D2208:D2307)</f>
        <v>0.70420973028642653</v>
      </c>
      <c r="G2308" s="2">
        <v>99.660595945567181</v>
      </c>
      <c r="H2308" s="2">
        <f t="shared" si="498"/>
        <v>193.21226219284338</v>
      </c>
      <c r="I2308" s="4">
        <f t="shared" si="499"/>
        <v>-0.5733398548186186</v>
      </c>
      <c r="J2308" t="str">
        <f>_xlfn.IFS(I2308&gt;Backtesting!$H$15,IF(OR(J2307=$J$3,J2307=$J$5),$J$5,$J$3),I2308&lt;-Backtesting!$H$15,IF(OR(J2307=$J$4,J2307=$J$5),$J$5,$J$4),TRUE,IF(OR(J2307=$J$7,J2307=$J$6),$J$7,$J$6))</f>
        <v>Do nothing</v>
      </c>
      <c r="K2308" t="str">
        <f t="shared" si="500"/>
        <v>Null</v>
      </c>
      <c r="L2308" t="str">
        <f t="shared" si="501"/>
        <v>Null</v>
      </c>
      <c r="M2308" s="7">
        <f t="shared" si="504"/>
        <v>0</v>
      </c>
      <c r="N2308" s="7">
        <f t="shared" si="505"/>
        <v>0</v>
      </c>
      <c r="O2308" s="10">
        <f t="shared" si="506"/>
        <v>0</v>
      </c>
      <c r="P2308" s="4">
        <f t="shared" si="502"/>
        <v>98.964226333333258</v>
      </c>
      <c r="Q2308" s="19">
        <f t="shared" si="507"/>
        <v>98.964226333333258</v>
      </c>
      <c r="R2308" s="2">
        <f t="shared" si="508"/>
        <v>0</v>
      </c>
      <c r="S2308" s="2">
        <f t="shared" si="509"/>
        <v>0</v>
      </c>
      <c r="T2308" s="19">
        <f t="shared" si="510"/>
        <v>98.964226333333258</v>
      </c>
      <c r="U2308" s="19">
        <f t="shared" si="503"/>
        <v>0</v>
      </c>
      <c r="V2308">
        <f t="shared" ref="V2308:V2371" si="511">YEAR(B2308)</f>
        <v>2019</v>
      </c>
    </row>
    <row r="2309" spans="1:22" x14ac:dyDescent="0.25">
      <c r="A2309" s="5">
        <v>2307</v>
      </c>
      <c r="B2309" s="1">
        <v>43630</v>
      </c>
      <c r="C2309" s="2">
        <v>192.91542100000001</v>
      </c>
      <c r="D2309" s="2">
        <v>131.85861199999999</v>
      </c>
      <c r="E2309" s="9">
        <f t="shared" si="497"/>
        <v>0.11737123313398001</v>
      </c>
      <c r="F2309" s="2">
        <f t="array" ref="F2309:G2309">LINEST(C2209:C2308,D2209:D2308)</f>
        <v>0.73498047656109433</v>
      </c>
      <c r="G2309" s="2">
        <v>95.884544280421622</v>
      </c>
      <c r="H2309" s="2">
        <f t="shared" si="498"/>
        <v>192.79804976686603</v>
      </c>
      <c r="I2309" s="4">
        <f t="shared" si="499"/>
        <v>-0.50928536038726613</v>
      </c>
      <c r="J2309" t="str">
        <f>_xlfn.IFS(I2309&gt;Backtesting!$H$15,IF(OR(J2308=$J$3,J2308=$J$5),$J$5,$J$3),I2309&lt;-Backtesting!$H$15,IF(OR(J2308=$J$4,J2308=$J$5),$J$5,$J$4),TRUE,IF(OR(J2308=$J$7,J2308=$J$6),$J$7,$J$6))</f>
        <v>Do nothing</v>
      </c>
      <c r="K2309" t="str">
        <f t="shared" si="500"/>
        <v>Null</v>
      </c>
      <c r="L2309" t="str">
        <f t="shared" si="501"/>
        <v>Null</v>
      </c>
      <c r="M2309" s="7">
        <f t="shared" si="504"/>
        <v>0</v>
      </c>
      <c r="N2309" s="7">
        <f t="shared" si="505"/>
        <v>0</v>
      </c>
      <c r="O2309" s="10">
        <f t="shared" si="506"/>
        <v>0</v>
      </c>
      <c r="P2309" s="4">
        <f t="shared" si="502"/>
        <v>98.964226333333258</v>
      </c>
      <c r="Q2309" s="19">
        <f t="shared" si="507"/>
        <v>98.964226333333258</v>
      </c>
      <c r="R2309" s="2">
        <f t="shared" si="508"/>
        <v>0</v>
      </c>
      <c r="S2309" s="2">
        <f t="shared" si="509"/>
        <v>0</v>
      </c>
      <c r="T2309" s="19">
        <f t="shared" si="510"/>
        <v>98.964226333333258</v>
      </c>
      <c r="U2309" s="19">
        <f t="shared" si="503"/>
        <v>0</v>
      </c>
      <c r="V2309">
        <f t="shared" si="511"/>
        <v>2019</v>
      </c>
    </row>
    <row r="2310" spans="1:22" x14ac:dyDescent="0.25">
      <c r="A2310" s="5">
        <v>2308</v>
      </c>
      <c r="B2310" s="1">
        <v>43633</v>
      </c>
      <c r="C2310" s="2">
        <v>190.921448</v>
      </c>
      <c r="D2310" s="2">
        <v>130.87091100000001</v>
      </c>
      <c r="E2310" s="9">
        <f t="shared" si="497"/>
        <v>-1.3966860452679839</v>
      </c>
      <c r="F2310" s="2">
        <f t="array" ref="F2310:G2310">LINEST(C2210:C2309,D2210:D2309)</f>
        <v>0.76577311988818197</v>
      </c>
      <c r="G2310" s="2">
        <v>92.100708226189383</v>
      </c>
      <c r="H2310" s="2">
        <f t="shared" si="498"/>
        <v>192.31813404526798</v>
      </c>
      <c r="I2310" s="4">
        <f t="shared" si="499"/>
        <v>-0.8765163545852046</v>
      </c>
      <c r="J2310" t="str">
        <f>_xlfn.IFS(I2310&gt;Backtesting!$H$15,IF(OR(J2309=$J$3,J2309=$J$5),$J$5,$J$3),I2310&lt;-Backtesting!$H$15,IF(OR(J2309=$J$4,J2309=$J$5),$J$5,$J$4),TRUE,IF(OR(J2309=$J$7,J2309=$J$6),$J$7,$J$6))</f>
        <v>Do nothing</v>
      </c>
      <c r="K2310" t="str">
        <f t="shared" si="500"/>
        <v>Null</v>
      </c>
      <c r="L2310" t="str">
        <f t="shared" si="501"/>
        <v>Null</v>
      </c>
      <c r="M2310" s="7">
        <f t="shared" si="504"/>
        <v>0</v>
      </c>
      <c r="N2310" s="7">
        <f t="shared" si="505"/>
        <v>0</v>
      </c>
      <c r="O2310" s="10">
        <f t="shared" si="506"/>
        <v>0</v>
      </c>
      <c r="P2310" s="4">
        <f t="shared" si="502"/>
        <v>98.964226333333258</v>
      </c>
      <c r="Q2310" s="19">
        <f t="shared" si="507"/>
        <v>98.964226333333258</v>
      </c>
      <c r="R2310" s="2">
        <f t="shared" si="508"/>
        <v>0</v>
      </c>
      <c r="S2310" s="2">
        <f t="shared" si="509"/>
        <v>0</v>
      </c>
      <c r="T2310" s="19">
        <f t="shared" si="510"/>
        <v>98.964226333333258</v>
      </c>
      <c r="U2310" s="19">
        <f t="shared" si="503"/>
        <v>0</v>
      </c>
      <c r="V2310">
        <f t="shared" si="511"/>
        <v>2019</v>
      </c>
    </row>
    <row r="2311" spans="1:22" x14ac:dyDescent="0.25">
      <c r="A2311" s="5">
        <v>2309</v>
      </c>
      <c r="B2311" s="1">
        <v>43634</v>
      </c>
      <c r="C2311" s="2">
        <v>189.42598000000001</v>
      </c>
      <c r="D2311" s="2">
        <v>131.85861199999999</v>
      </c>
      <c r="E2311" s="9">
        <f t="shared" ref="E2311:E2374" si="512">C2311-H2311</f>
        <v>-4.0716162686121891</v>
      </c>
      <c r="F2311" s="2">
        <f t="array" ref="F2311:G2311">LINEST(C2211:C2310,D2211:D2310)</f>
        <v>0.82751774742311468</v>
      </c>
      <c r="G2311" s="2">
        <v>84.38225468803374</v>
      </c>
      <c r="H2311" s="2">
        <f t="shared" ref="H2311:H2374" si="513">F2311*D2311+G2311</f>
        <v>193.4975962686122</v>
      </c>
      <c r="I2311" s="4">
        <f t="shared" si="499"/>
        <v>-1.5488390212540577</v>
      </c>
      <c r="J2311" t="str">
        <f>_xlfn.IFS(I2311&gt;Backtesting!$H$15,IF(OR(J2310=$J$3,J2310=$J$5),$J$5,$J$3),I2311&lt;-Backtesting!$H$15,IF(OR(J2310=$J$4,J2310=$J$5),$J$5,$J$4),TRUE,IF(OR(J2310=$J$7,J2310=$J$6),$J$7,$J$6))</f>
        <v>Do nothing</v>
      </c>
      <c r="K2311" t="str">
        <f t="shared" si="500"/>
        <v>Null</v>
      </c>
      <c r="L2311" t="str">
        <f t="shared" si="501"/>
        <v>Null</v>
      </c>
      <c r="M2311" s="7">
        <f t="shared" si="504"/>
        <v>0</v>
      </c>
      <c r="N2311" s="7">
        <f t="shared" si="505"/>
        <v>0</v>
      </c>
      <c r="O2311" s="10">
        <f t="shared" si="506"/>
        <v>0</v>
      </c>
      <c r="P2311" s="4">
        <f t="shared" si="502"/>
        <v>98.964226333333258</v>
      </c>
      <c r="Q2311" s="19">
        <f t="shared" si="507"/>
        <v>98.964226333333258</v>
      </c>
      <c r="R2311" s="2">
        <f t="shared" si="508"/>
        <v>0</v>
      </c>
      <c r="S2311" s="2">
        <f t="shared" si="509"/>
        <v>0</v>
      </c>
      <c r="T2311" s="19">
        <f t="shared" si="510"/>
        <v>98.964226333333258</v>
      </c>
      <c r="U2311" s="19">
        <f t="shared" si="503"/>
        <v>0</v>
      </c>
      <c r="V2311">
        <f t="shared" si="511"/>
        <v>2019</v>
      </c>
    </row>
    <row r="2312" spans="1:22" x14ac:dyDescent="0.25">
      <c r="A2312" s="5">
        <v>2310</v>
      </c>
      <c r="B2312" s="1">
        <v>43635</v>
      </c>
      <c r="C2312" s="2">
        <v>191.918442</v>
      </c>
      <c r="D2312" s="2">
        <v>133.34016399999999</v>
      </c>
      <c r="E2312" s="9">
        <f t="shared" si="512"/>
        <v>-3.1552477869979896</v>
      </c>
      <c r="F2312" s="2">
        <f t="array" ref="F2312:G2312">LINEST(C2212:C2311,D2212:D2311)</f>
        <v>0.86930639480141458</v>
      </c>
      <c r="G2312" s="2">
        <v>79.16023253792865</v>
      </c>
      <c r="H2312" s="2">
        <f t="shared" si="513"/>
        <v>195.07368978699799</v>
      </c>
      <c r="I2312" s="4">
        <f t="shared" si="499"/>
        <v>-1.3718924544068174</v>
      </c>
      <c r="J2312" t="str">
        <f>_xlfn.IFS(I2312&gt;Backtesting!$H$15,IF(OR(J2311=$J$3,J2311=$J$5),$J$5,$J$3),I2312&lt;-Backtesting!$H$15,IF(OR(J2311=$J$4,J2311=$J$5),$J$5,$J$4),TRUE,IF(OR(J2311=$J$7,J2311=$J$6),$J$7,$J$6))</f>
        <v>Do nothing</v>
      </c>
      <c r="K2312" t="str">
        <f t="shared" si="500"/>
        <v>Null</v>
      </c>
      <c r="L2312" t="str">
        <f t="shared" si="501"/>
        <v>Null</v>
      </c>
      <c r="M2312" s="7">
        <f t="shared" si="504"/>
        <v>0</v>
      </c>
      <c r="N2312" s="7">
        <f t="shared" si="505"/>
        <v>0</v>
      </c>
      <c r="O2312" s="10">
        <f t="shared" si="506"/>
        <v>0</v>
      </c>
      <c r="P2312" s="4">
        <f t="shared" si="502"/>
        <v>98.964226333333258</v>
      </c>
      <c r="Q2312" s="19">
        <f t="shared" si="507"/>
        <v>98.964226333333258</v>
      </c>
      <c r="R2312" s="2">
        <f t="shared" si="508"/>
        <v>0</v>
      </c>
      <c r="S2312" s="2">
        <f t="shared" si="509"/>
        <v>0</v>
      </c>
      <c r="T2312" s="19">
        <f t="shared" si="510"/>
        <v>98.964226333333258</v>
      </c>
      <c r="U2312" s="19">
        <f t="shared" si="503"/>
        <v>0</v>
      </c>
      <c r="V2312">
        <f t="shared" si="511"/>
        <v>2019</v>
      </c>
    </row>
    <row r="2313" spans="1:22" x14ac:dyDescent="0.25">
      <c r="A2313" s="5">
        <v>2311</v>
      </c>
      <c r="B2313" s="1">
        <v>43636</v>
      </c>
      <c r="C2313" s="2">
        <v>192.91542100000001</v>
      </c>
      <c r="D2313" s="2">
        <v>133.34016399999999</v>
      </c>
      <c r="E2313" s="9">
        <f t="shared" si="512"/>
        <v>-1.727903966255468</v>
      </c>
      <c r="F2313" s="2">
        <f t="array" ref="F2313:G2313">LINEST(C2213:C2312,D2213:D2312)</f>
        <v>0.79593813610963815</v>
      </c>
      <c r="G2313" s="2">
        <v>88.512803363542005</v>
      </c>
      <c r="H2313" s="2">
        <f t="shared" si="513"/>
        <v>194.64332496625548</v>
      </c>
      <c r="I2313" s="4">
        <f t="shared" si="499"/>
        <v>-1.0025365589978839</v>
      </c>
      <c r="J2313" t="str">
        <f>_xlfn.IFS(I2313&gt;Backtesting!$H$15,IF(OR(J2312=$J$3,J2312=$J$5),$J$5,$J$3),I2313&lt;-Backtesting!$H$15,IF(OR(J2312=$J$4,J2312=$J$5),$J$5,$J$4),TRUE,IF(OR(J2312=$J$7,J2312=$J$6),$J$7,$J$6))</f>
        <v>Do nothing</v>
      </c>
      <c r="K2313" t="str">
        <f t="shared" si="500"/>
        <v>Null</v>
      </c>
      <c r="L2313" t="str">
        <f t="shared" si="501"/>
        <v>Null</v>
      </c>
      <c r="M2313" s="7">
        <f t="shared" si="504"/>
        <v>0</v>
      </c>
      <c r="N2313" s="7">
        <f t="shared" si="505"/>
        <v>0</v>
      </c>
      <c r="O2313" s="10">
        <f t="shared" si="506"/>
        <v>0</v>
      </c>
      <c r="P2313" s="4">
        <f t="shared" si="502"/>
        <v>98.964226333333258</v>
      </c>
      <c r="Q2313" s="19">
        <f t="shared" si="507"/>
        <v>98.964226333333258</v>
      </c>
      <c r="R2313" s="2">
        <f t="shared" si="508"/>
        <v>0</v>
      </c>
      <c r="S2313" s="2">
        <f t="shared" si="509"/>
        <v>0</v>
      </c>
      <c r="T2313" s="19">
        <f t="shared" si="510"/>
        <v>98.964226333333258</v>
      </c>
      <c r="U2313" s="19">
        <f t="shared" si="503"/>
        <v>0</v>
      </c>
      <c r="V2313">
        <f t="shared" si="511"/>
        <v>2019</v>
      </c>
    </row>
    <row r="2314" spans="1:22" x14ac:dyDescent="0.25">
      <c r="A2314" s="5">
        <v>2312</v>
      </c>
      <c r="B2314" s="1">
        <v>43637</v>
      </c>
      <c r="C2314" s="2">
        <v>191.41995199999999</v>
      </c>
      <c r="D2314" s="2">
        <v>133.34016399999999</v>
      </c>
      <c r="E2314" s="9">
        <f t="shared" si="512"/>
        <v>-3.0241958029424438</v>
      </c>
      <c r="F2314" s="2">
        <f t="array" ref="F2314:G2314">LINEST(C2214:C2313,D2214:D2313)</f>
        <v>0.76236492854858406</v>
      </c>
      <c r="G2314" s="2">
        <v>92.790283202425968</v>
      </c>
      <c r="H2314" s="2">
        <f t="shared" si="513"/>
        <v>194.44414780294244</v>
      </c>
      <c r="I2314" s="4">
        <f t="shared" si="499"/>
        <v>-1.2987379965925676</v>
      </c>
      <c r="J2314" t="str">
        <f>_xlfn.IFS(I2314&gt;Backtesting!$H$15,IF(OR(J2313=$J$3,J2313=$J$5),$J$5,$J$3),I2314&lt;-Backtesting!$H$15,IF(OR(J2313=$J$4,J2313=$J$5),$J$5,$J$4),TRUE,IF(OR(J2313=$J$7,J2313=$J$6),$J$7,$J$6))</f>
        <v>Do nothing</v>
      </c>
      <c r="K2314" t="str">
        <f t="shared" si="500"/>
        <v>Null</v>
      </c>
      <c r="L2314" t="str">
        <f t="shared" si="501"/>
        <v>Null</v>
      </c>
      <c r="M2314" s="7">
        <f t="shared" si="504"/>
        <v>0</v>
      </c>
      <c r="N2314" s="7">
        <f t="shared" si="505"/>
        <v>0</v>
      </c>
      <c r="O2314" s="10">
        <f t="shared" si="506"/>
        <v>0</v>
      </c>
      <c r="P2314" s="4">
        <f t="shared" si="502"/>
        <v>98.964226333333258</v>
      </c>
      <c r="Q2314" s="19">
        <f t="shared" si="507"/>
        <v>98.964226333333258</v>
      </c>
      <c r="R2314" s="2">
        <f t="shared" si="508"/>
        <v>0</v>
      </c>
      <c r="S2314" s="2">
        <f t="shared" si="509"/>
        <v>0</v>
      </c>
      <c r="T2314" s="19">
        <f t="shared" si="510"/>
        <v>98.964226333333258</v>
      </c>
      <c r="U2314" s="19">
        <f t="shared" si="503"/>
        <v>0</v>
      </c>
      <c r="V2314">
        <f t="shared" si="511"/>
        <v>2019</v>
      </c>
    </row>
    <row r="2315" spans="1:22" x14ac:dyDescent="0.25">
      <c r="A2315" s="5">
        <v>2313</v>
      </c>
      <c r="B2315" s="1">
        <v>43640</v>
      </c>
      <c r="C2315" s="2">
        <v>189.92446899999999</v>
      </c>
      <c r="D2315" s="2">
        <v>132.352463</v>
      </c>
      <c r="E2315" s="9">
        <f t="shared" si="512"/>
        <v>-3.5779604417949997</v>
      </c>
      <c r="F2315" s="2">
        <f t="array" ref="F2315:G2315">LINEST(C2215:C2314,D2215:D2314)</f>
        <v>0.73081629488814726</v>
      </c>
      <c r="G2315" s="2">
        <v>96.777092812814388</v>
      </c>
      <c r="H2315" s="2">
        <f t="shared" si="513"/>
        <v>193.50242944179499</v>
      </c>
      <c r="I2315" s="4">
        <f t="shared" si="499"/>
        <v>-1.4363712952806098</v>
      </c>
      <c r="J2315" t="str">
        <f>_xlfn.IFS(I2315&gt;Backtesting!$H$15,IF(OR(J2314=$J$3,J2314=$J$5),$J$5,$J$3),I2315&lt;-Backtesting!$H$15,IF(OR(J2314=$J$4,J2314=$J$5),$J$5,$J$4),TRUE,IF(OR(J2314=$J$7,J2314=$J$6),$J$7,$J$6))</f>
        <v>Do nothing</v>
      </c>
      <c r="K2315" t="str">
        <f t="shared" si="500"/>
        <v>Null</v>
      </c>
      <c r="L2315" t="str">
        <f t="shared" si="501"/>
        <v>Null</v>
      </c>
      <c r="M2315" s="7">
        <f t="shared" si="504"/>
        <v>0</v>
      </c>
      <c r="N2315" s="7">
        <f t="shared" si="505"/>
        <v>0</v>
      </c>
      <c r="O2315" s="10">
        <f t="shared" si="506"/>
        <v>0</v>
      </c>
      <c r="P2315" s="4">
        <f t="shared" si="502"/>
        <v>98.964226333333258</v>
      </c>
      <c r="Q2315" s="19">
        <f t="shared" si="507"/>
        <v>98.964226333333258</v>
      </c>
      <c r="R2315" s="2">
        <f t="shared" si="508"/>
        <v>0</v>
      </c>
      <c r="S2315" s="2">
        <f t="shared" si="509"/>
        <v>0</v>
      </c>
      <c r="T2315" s="19">
        <f t="shared" si="510"/>
        <v>98.964226333333258</v>
      </c>
      <c r="U2315" s="19">
        <f t="shared" si="503"/>
        <v>0</v>
      </c>
      <c r="V2315">
        <f t="shared" si="511"/>
        <v>2019</v>
      </c>
    </row>
    <row r="2316" spans="1:22" x14ac:dyDescent="0.25">
      <c r="A2316" s="5">
        <v>2314</v>
      </c>
      <c r="B2316" s="1">
        <v>43641</v>
      </c>
      <c r="C2316" s="2">
        <v>190.42295799999999</v>
      </c>
      <c r="D2316" s="2">
        <v>132.84631300000001</v>
      </c>
      <c r="E2316" s="9">
        <f t="shared" si="512"/>
        <v>-3.2429928996970716</v>
      </c>
      <c r="F2316" s="2">
        <f t="array" ref="F2316:G2316">LINEST(C2216:C2315,D2216:D2315)</f>
        <v>0.70025375678480106</v>
      </c>
      <c r="G2316" s="2">
        <v>100.6398211464375</v>
      </c>
      <c r="H2316" s="2">
        <f t="shared" si="513"/>
        <v>193.66595089969707</v>
      </c>
      <c r="I2316" s="4">
        <f t="shared" ref="I2316:I2379" si="514">(E2316-AVERAGE(E2216:E2315))/_xlfn.STDEV.S(E2216:E2315)</f>
        <v>-1.3302735576098952</v>
      </c>
      <c r="J2316" t="str">
        <f>_xlfn.IFS(I2316&gt;Backtesting!$H$15,IF(OR(J2315=$J$3,J2315=$J$5),$J$5,$J$3),I2316&lt;-Backtesting!$H$15,IF(OR(J2315=$J$4,J2315=$J$5),$J$5,$J$4),TRUE,IF(OR(J2315=$J$7,J2315=$J$6),$J$7,$J$6))</f>
        <v>Do nothing</v>
      </c>
      <c r="K2316" t="str">
        <f t="shared" ref="K2316:K2379" si="515">_xlfn.IFS($J2316=$J$5,K2315,$J2316=$J$3,"SCB",$J2316=$J$4,"KBANK",TRUE,"Null")</f>
        <v>Null</v>
      </c>
      <c r="L2316" t="str">
        <f t="shared" ref="L2316:L2379" si="516">_xlfn.IFS($J2316=$J$5,L2315,$J2316=$J$3,"KBANK",$J2316=$J$4,"SCB",TRUE,"Null")</f>
        <v>Null</v>
      </c>
      <c r="M2316" s="7">
        <f t="shared" si="504"/>
        <v>0</v>
      </c>
      <c r="N2316" s="7">
        <f t="shared" si="505"/>
        <v>0</v>
      </c>
      <c r="O2316" s="10">
        <f t="shared" si="506"/>
        <v>0</v>
      </c>
      <c r="P2316" s="4">
        <f t="shared" ref="P2316:P2379" si="517">Q2315</f>
        <v>98.964226333333258</v>
      </c>
      <c r="Q2316" s="19">
        <f t="shared" si="507"/>
        <v>98.964226333333258</v>
      </c>
      <c r="R2316" s="2">
        <f t="shared" si="508"/>
        <v>0</v>
      </c>
      <c r="S2316" s="2">
        <f t="shared" si="509"/>
        <v>0</v>
      </c>
      <c r="T2316" s="19">
        <f t="shared" si="510"/>
        <v>98.964226333333258</v>
      </c>
      <c r="U2316" s="19">
        <f t="shared" ref="U2316:U2379" si="518">LN(T2316/T2315)</f>
        <v>0</v>
      </c>
      <c r="V2316">
        <f t="shared" si="511"/>
        <v>2019</v>
      </c>
    </row>
    <row r="2317" spans="1:22" x14ac:dyDescent="0.25">
      <c r="A2317" s="5">
        <v>2315</v>
      </c>
      <c r="B2317" s="1">
        <v>43642</v>
      </c>
      <c r="C2317" s="2">
        <v>187.930511</v>
      </c>
      <c r="D2317" s="2">
        <v>135.31558200000001</v>
      </c>
      <c r="E2317" s="9">
        <f t="shared" si="512"/>
        <v>-7.2470797527765569</v>
      </c>
      <c r="F2317" s="2">
        <f t="array" ref="F2317:G2317">LINEST(C2217:C2316,D2217:D2316)</f>
        <v>0.67783632757649159</v>
      </c>
      <c r="G2317" s="2">
        <v>103.45577358602095</v>
      </c>
      <c r="H2317" s="2">
        <f t="shared" si="513"/>
        <v>195.17759075277655</v>
      </c>
      <c r="I2317" s="4">
        <f t="shared" si="514"/>
        <v>-2.3304673586772044</v>
      </c>
      <c r="J2317" t="str">
        <f>_xlfn.IFS(I2317&gt;Backtesting!$H$15,IF(OR(J2316=$J$3,J2316=$J$5),$J$5,$J$3),I2317&lt;-Backtesting!$H$15,IF(OR(J2316=$J$4,J2316=$J$5),$J$5,$J$4),TRUE,IF(OR(J2316=$J$7,J2316=$J$6),$J$7,$J$6))</f>
        <v>Long KBANK Short SCB</v>
      </c>
      <c r="K2317" t="str">
        <f t="shared" si="515"/>
        <v>KBANK</v>
      </c>
      <c r="L2317" t="str">
        <f t="shared" si="516"/>
        <v>SCB</v>
      </c>
      <c r="M2317" s="7">
        <f t="shared" si="504"/>
        <v>135.31558200000001</v>
      </c>
      <c r="N2317" s="7">
        <f t="shared" si="505"/>
        <v>-187.930511</v>
      </c>
      <c r="O2317" s="10">
        <f t="shared" si="506"/>
        <v>-52.614928999999989</v>
      </c>
      <c r="P2317" s="4">
        <f t="shared" si="517"/>
        <v>98.964226333333258</v>
      </c>
      <c r="Q2317" s="19">
        <f t="shared" si="507"/>
        <v>46.349297333333269</v>
      </c>
      <c r="R2317" s="2">
        <f t="shared" si="508"/>
        <v>187.930511</v>
      </c>
      <c r="S2317" s="2">
        <f t="shared" si="509"/>
        <v>-135.31558200000001</v>
      </c>
      <c r="T2317" s="19">
        <f t="shared" si="510"/>
        <v>98.964226333333272</v>
      </c>
      <c r="U2317" s="19">
        <f t="shared" si="518"/>
        <v>2.2204460492503128E-16</v>
      </c>
      <c r="V2317">
        <f t="shared" si="511"/>
        <v>2019</v>
      </c>
    </row>
    <row r="2318" spans="1:22" x14ac:dyDescent="0.25">
      <c r="A2318" s="5">
        <v>2316</v>
      </c>
      <c r="B2318" s="1">
        <v>43643</v>
      </c>
      <c r="C2318" s="2">
        <v>187.930511</v>
      </c>
      <c r="D2318" s="2">
        <v>135.31558200000001</v>
      </c>
      <c r="E2318" s="9">
        <f t="shared" si="512"/>
        <v>-6.6138274698625139</v>
      </c>
      <c r="F2318" s="2">
        <f t="array" ref="F2318:G2318">LINEST(C2218:C2317,D2218:D2317)</f>
        <v>0.60820959238788308</v>
      </c>
      <c r="G2318" s="2">
        <v>112.24410349791336</v>
      </c>
      <c r="H2318" s="2">
        <f t="shared" si="513"/>
        <v>194.54433846986251</v>
      </c>
      <c r="I2318" s="4">
        <f t="shared" si="514"/>
        <v>-2.1141605497658693</v>
      </c>
      <c r="J2318" t="str">
        <f>_xlfn.IFS(I2318&gt;Backtesting!$H$15,IF(OR(J2317=$J$3,J2317=$J$5),$J$5,$J$3),I2318&lt;-Backtesting!$H$15,IF(OR(J2317=$J$4,J2317=$J$5),$J$5,$J$4),TRUE,IF(OR(J2317=$J$7,J2317=$J$6),$J$7,$J$6))</f>
        <v>Hold position</v>
      </c>
      <c r="K2318" t="str">
        <f t="shared" si="515"/>
        <v>KBANK</v>
      </c>
      <c r="L2318" t="str">
        <f t="shared" si="516"/>
        <v>SCB</v>
      </c>
      <c r="M2318" s="7">
        <f t="shared" si="504"/>
        <v>0</v>
      </c>
      <c r="N2318" s="7">
        <f t="shared" si="505"/>
        <v>0</v>
      </c>
      <c r="O2318" s="10">
        <f t="shared" si="506"/>
        <v>0</v>
      </c>
      <c r="P2318" s="4">
        <f t="shared" si="517"/>
        <v>46.349297333333269</v>
      </c>
      <c r="Q2318" s="19">
        <f t="shared" si="507"/>
        <v>46.349297333333269</v>
      </c>
      <c r="R2318" s="2">
        <f t="shared" si="508"/>
        <v>187.930511</v>
      </c>
      <c r="S2318" s="2">
        <f t="shared" si="509"/>
        <v>-135.31558200000001</v>
      </c>
      <c r="T2318" s="19">
        <f t="shared" si="510"/>
        <v>98.964226333333272</v>
      </c>
      <c r="U2318" s="19">
        <f t="shared" si="518"/>
        <v>0</v>
      </c>
      <c r="V2318">
        <f t="shared" si="511"/>
        <v>2019</v>
      </c>
    </row>
    <row r="2319" spans="1:22" x14ac:dyDescent="0.25">
      <c r="A2319" s="5">
        <v>2317</v>
      </c>
      <c r="B2319" s="1">
        <v>43644</v>
      </c>
      <c r="C2319" s="2">
        <v>187.43202199999999</v>
      </c>
      <c r="D2319" s="2">
        <v>137.78483600000001</v>
      </c>
      <c r="E2319" s="9">
        <f t="shared" si="512"/>
        <v>-7.9915292796231938</v>
      </c>
      <c r="F2319" s="2">
        <f t="array" ref="F2319:G2319">LINEST(C2219:C2318,D2219:D2318)</f>
        <v>0.55556559812593653</v>
      </c>
      <c r="G2319" s="2">
        <v>118.8750364545991</v>
      </c>
      <c r="H2319" s="2">
        <f t="shared" si="513"/>
        <v>195.42355127962318</v>
      </c>
      <c r="I2319" s="4">
        <f t="shared" si="514"/>
        <v>-2.4513620272160814</v>
      </c>
      <c r="J2319" t="str">
        <f>_xlfn.IFS(I2319&gt;Backtesting!$H$15,IF(OR(J2318=$J$3,J2318=$J$5),$J$5,$J$3),I2319&lt;-Backtesting!$H$15,IF(OR(J2318=$J$4,J2318=$J$5),$J$5,$J$4),TRUE,IF(OR(J2318=$J$7,J2318=$J$6),$J$7,$J$6))</f>
        <v>Hold position</v>
      </c>
      <c r="K2319" t="str">
        <f t="shared" si="515"/>
        <v>KBANK</v>
      </c>
      <c r="L2319" t="str">
        <f t="shared" si="516"/>
        <v>SCB</v>
      </c>
      <c r="M2319" s="7">
        <f t="shared" si="504"/>
        <v>0</v>
      </c>
      <c r="N2319" s="7">
        <f t="shared" si="505"/>
        <v>0</v>
      </c>
      <c r="O2319" s="10">
        <f t="shared" si="506"/>
        <v>0</v>
      </c>
      <c r="P2319" s="4">
        <f t="shared" si="517"/>
        <v>46.349297333333269</v>
      </c>
      <c r="Q2319" s="19">
        <f t="shared" si="507"/>
        <v>46.349297333333269</v>
      </c>
      <c r="R2319" s="2">
        <f t="shared" si="508"/>
        <v>187.43202199999999</v>
      </c>
      <c r="S2319" s="2">
        <f t="shared" si="509"/>
        <v>-137.78483600000001</v>
      </c>
      <c r="T2319" s="19">
        <f t="shared" si="510"/>
        <v>95.996483333333259</v>
      </c>
      <c r="U2319" s="19">
        <f t="shared" si="518"/>
        <v>-3.044687581111016E-2</v>
      </c>
      <c r="V2319">
        <f t="shared" si="511"/>
        <v>2019</v>
      </c>
    </row>
    <row r="2320" spans="1:22" x14ac:dyDescent="0.25">
      <c r="A2320" s="5">
        <v>2318</v>
      </c>
      <c r="B2320" s="1">
        <v>43647</v>
      </c>
      <c r="C2320" s="2">
        <v>187.930511</v>
      </c>
      <c r="D2320" s="2">
        <v>139.26638800000001</v>
      </c>
      <c r="E2320" s="9">
        <f t="shared" si="512"/>
        <v>-7.2534183279701949</v>
      </c>
      <c r="F2320" s="2">
        <f t="array" ref="F2320:G2320">LINEST(C2220:C2319,D2220:D2319)</f>
        <v>0.47181160568205494</v>
      </c>
      <c r="G2320" s="2">
        <v>129.47643118815012</v>
      </c>
      <c r="H2320" s="2">
        <f t="shared" si="513"/>
        <v>195.18392932797019</v>
      </c>
      <c r="I2320" s="4">
        <f t="shared" si="514"/>
        <v>-2.2020729506064654</v>
      </c>
      <c r="J2320" t="str">
        <f>_xlfn.IFS(I2320&gt;Backtesting!$H$15,IF(OR(J2319=$J$3,J2319=$J$5),$J$5,$J$3),I2320&lt;-Backtesting!$H$15,IF(OR(J2319=$J$4,J2319=$J$5),$J$5,$J$4),TRUE,IF(OR(J2319=$J$7,J2319=$J$6),$J$7,$J$6))</f>
        <v>Hold position</v>
      </c>
      <c r="K2320" t="str">
        <f t="shared" si="515"/>
        <v>KBANK</v>
      </c>
      <c r="L2320" t="str">
        <f t="shared" si="516"/>
        <v>SCB</v>
      </c>
      <c r="M2320" s="7">
        <f t="shared" si="504"/>
        <v>0</v>
      </c>
      <c r="N2320" s="7">
        <f t="shared" si="505"/>
        <v>0</v>
      </c>
      <c r="O2320" s="10">
        <f t="shared" si="506"/>
        <v>0</v>
      </c>
      <c r="P2320" s="4">
        <f t="shared" si="517"/>
        <v>46.349297333333269</v>
      </c>
      <c r="Q2320" s="19">
        <f t="shared" si="507"/>
        <v>46.349297333333269</v>
      </c>
      <c r="R2320" s="2">
        <f t="shared" si="508"/>
        <v>187.930511</v>
      </c>
      <c r="S2320" s="2">
        <f t="shared" si="509"/>
        <v>-139.26638800000001</v>
      </c>
      <c r="T2320" s="19">
        <f t="shared" si="510"/>
        <v>95.013420333333272</v>
      </c>
      <c r="U2320" s="19">
        <f t="shared" si="518"/>
        <v>-1.0293410562414024E-2</v>
      </c>
      <c r="V2320">
        <f t="shared" si="511"/>
        <v>2019</v>
      </c>
    </row>
    <row r="2321" spans="1:22" x14ac:dyDescent="0.25">
      <c r="A2321" s="5">
        <v>2319</v>
      </c>
      <c r="B2321" s="1">
        <v>43648</v>
      </c>
      <c r="C2321" s="2">
        <v>187.930511</v>
      </c>
      <c r="D2321" s="2">
        <v>139.26638800000001</v>
      </c>
      <c r="E2321" s="9">
        <f t="shared" si="512"/>
        <v>-6.2709520138425034</v>
      </c>
      <c r="F2321" s="2">
        <f t="array" ref="F2321:G2321">LINEST(C2221:C2320,D2221:D2320)</f>
        <v>0.39244429441373369</v>
      </c>
      <c r="G2321" s="2">
        <v>139.54716363963323</v>
      </c>
      <c r="H2321" s="2">
        <f t="shared" si="513"/>
        <v>194.2014630138425</v>
      </c>
      <c r="I2321" s="4">
        <f t="shared" si="514"/>
        <v>-1.8918425967722734</v>
      </c>
      <c r="J2321" t="str">
        <f>_xlfn.IFS(I2321&gt;Backtesting!$H$15,IF(OR(J2320=$J$3,J2320=$J$5),$J$5,$J$3),I2321&lt;-Backtesting!$H$15,IF(OR(J2320=$J$4,J2320=$J$5),$J$5,$J$4),TRUE,IF(OR(J2320=$J$7,J2320=$J$6),$J$7,$J$6))</f>
        <v>Close position</v>
      </c>
      <c r="K2321" t="str">
        <f t="shared" si="515"/>
        <v>Null</v>
      </c>
      <c r="L2321" t="str">
        <f t="shared" si="516"/>
        <v>Null</v>
      </c>
      <c r="M2321" s="7">
        <f t="shared" si="504"/>
        <v>187.930511</v>
      </c>
      <c r="N2321" s="7">
        <f t="shared" si="505"/>
        <v>-139.26638800000001</v>
      </c>
      <c r="O2321" s="10">
        <f t="shared" si="506"/>
        <v>48.664122999999989</v>
      </c>
      <c r="P2321" s="4">
        <f t="shared" si="517"/>
        <v>46.349297333333269</v>
      </c>
      <c r="Q2321" s="19">
        <f t="shared" si="507"/>
        <v>95.013420333333258</v>
      </c>
      <c r="R2321" s="2">
        <f t="shared" si="508"/>
        <v>0</v>
      </c>
      <c r="S2321" s="2">
        <f t="shared" si="509"/>
        <v>0</v>
      </c>
      <c r="T2321" s="19">
        <f t="shared" si="510"/>
        <v>95.013420333333258</v>
      </c>
      <c r="U2321" s="19">
        <f t="shared" si="518"/>
        <v>-1.1102230246251565E-16</v>
      </c>
      <c r="V2321">
        <f t="shared" si="511"/>
        <v>2019</v>
      </c>
    </row>
    <row r="2322" spans="1:22" x14ac:dyDescent="0.25">
      <c r="A2322" s="5">
        <v>2320</v>
      </c>
      <c r="B2322" s="1">
        <v>43649</v>
      </c>
      <c r="C2322" s="2">
        <v>188.429001</v>
      </c>
      <c r="D2322" s="2">
        <v>139.760254</v>
      </c>
      <c r="E2322" s="9">
        <f t="shared" si="512"/>
        <v>-5.1597082296935639</v>
      </c>
      <c r="F2322" s="2">
        <f t="array" ref="F2322:G2322">LINEST(C2222:C2321,D2222:D2321)</f>
        <v>0.33473345042802594</v>
      </c>
      <c r="G2322" s="2">
        <v>146.80627717557624</v>
      </c>
      <c r="H2322" s="2">
        <f t="shared" si="513"/>
        <v>193.58870922969356</v>
      </c>
      <c r="I2322" s="4">
        <f t="shared" si="514"/>
        <v>-1.5886695332664096</v>
      </c>
      <c r="J2322" t="str">
        <f>_xlfn.IFS(I2322&gt;Backtesting!$H$15,IF(OR(J2321=$J$3,J2321=$J$5),$J$5,$J$3),I2322&lt;-Backtesting!$H$15,IF(OR(J2321=$J$4,J2321=$J$5),$J$5,$J$4),TRUE,IF(OR(J2321=$J$7,J2321=$J$6),$J$7,$J$6))</f>
        <v>Do nothing</v>
      </c>
      <c r="K2322" t="str">
        <f t="shared" si="515"/>
        <v>Null</v>
      </c>
      <c r="L2322" t="str">
        <f t="shared" si="516"/>
        <v>Null</v>
      </c>
      <c r="M2322" s="7">
        <f t="shared" si="504"/>
        <v>0</v>
      </c>
      <c r="N2322" s="7">
        <f t="shared" si="505"/>
        <v>0</v>
      </c>
      <c r="O2322" s="10">
        <f t="shared" si="506"/>
        <v>0</v>
      </c>
      <c r="P2322" s="4">
        <f t="shared" si="517"/>
        <v>95.013420333333258</v>
      </c>
      <c r="Q2322" s="19">
        <f t="shared" si="507"/>
        <v>95.013420333333258</v>
      </c>
      <c r="R2322" s="2">
        <f t="shared" si="508"/>
        <v>0</v>
      </c>
      <c r="S2322" s="2">
        <f t="shared" si="509"/>
        <v>0</v>
      </c>
      <c r="T2322" s="19">
        <f t="shared" si="510"/>
        <v>95.013420333333258</v>
      </c>
      <c r="U2322" s="19">
        <f t="shared" si="518"/>
        <v>0</v>
      </c>
      <c r="V2322">
        <f t="shared" si="511"/>
        <v>2019</v>
      </c>
    </row>
    <row r="2323" spans="1:22" x14ac:dyDescent="0.25">
      <c r="A2323" s="5">
        <v>2321</v>
      </c>
      <c r="B2323" s="1">
        <v>43650</v>
      </c>
      <c r="C2323" s="2">
        <v>186.43504300000001</v>
      </c>
      <c r="D2323" s="2">
        <v>137.29098500000001</v>
      </c>
      <c r="E2323" s="9">
        <f t="shared" si="512"/>
        <v>-5.8129098604345018</v>
      </c>
      <c r="F2323" s="2">
        <f t="array" ref="F2323:G2323">LINEST(C2223:C2322,D2223:D2322)</f>
        <v>0.29246652858468969</v>
      </c>
      <c r="G2323" s="2">
        <v>152.0949350715118</v>
      </c>
      <c r="H2323" s="2">
        <f t="shared" si="513"/>
        <v>192.24795286043451</v>
      </c>
      <c r="I2323" s="4">
        <f t="shared" si="514"/>
        <v>-1.7562442584483808</v>
      </c>
      <c r="J2323" t="str">
        <f>_xlfn.IFS(I2323&gt;Backtesting!$H$15,IF(OR(J2322=$J$3,J2322=$J$5),$J$5,$J$3),I2323&lt;-Backtesting!$H$15,IF(OR(J2322=$J$4,J2322=$J$5),$J$5,$J$4),TRUE,IF(OR(J2322=$J$7,J2322=$J$6),$J$7,$J$6))</f>
        <v>Do nothing</v>
      </c>
      <c r="K2323" t="str">
        <f t="shared" si="515"/>
        <v>Null</v>
      </c>
      <c r="L2323" t="str">
        <f t="shared" si="516"/>
        <v>Null</v>
      </c>
      <c r="M2323" s="7">
        <f t="shared" si="504"/>
        <v>0</v>
      </c>
      <c r="N2323" s="7">
        <f t="shared" si="505"/>
        <v>0</v>
      </c>
      <c r="O2323" s="10">
        <f t="shared" si="506"/>
        <v>0</v>
      </c>
      <c r="P2323" s="4">
        <f t="shared" si="517"/>
        <v>95.013420333333258</v>
      </c>
      <c r="Q2323" s="19">
        <f t="shared" si="507"/>
        <v>95.013420333333258</v>
      </c>
      <c r="R2323" s="2">
        <f t="shared" si="508"/>
        <v>0</v>
      </c>
      <c r="S2323" s="2">
        <f t="shared" si="509"/>
        <v>0</v>
      </c>
      <c r="T2323" s="19">
        <f t="shared" si="510"/>
        <v>95.013420333333258</v>
      </c>
      <c r="U2323" s="19">
        <f t="shared" si="518"/>
        <v>0</v>
      </c>
      <c r="V2323">
        <f t="shared" si="511"/>
        <v>2019</v>
      </c>
    </row>
    <row r="2324" spans="1:22" x14ac:dyDescent="0.25">
      <c r="A2324" s="5">
        <v>2322</v>
      </c>
      <c r="B2324" s="1">
        <v>43651</v>
      </c>
      <c r="C2324" s="2">
        <v>186.93353300000001</v>
      </c>
      <c r="D2324" s="2">
        <v>136.797134</v>
      </c>
      <c r="E2324" s="9">
        <f t="shared" si="512"/>
        <v>-4.7658328708350552</v>
      </c>
      <c r="F2324" s="2">
        <f t="array" ref="F2324:G2324">LINEST(C2224:C2323,D2224:D2323)</f>
        <v>0.26220742592344104</v>
      </c>
      <c r="G2324" s="2">
        <v>155.83014149099102</v>
      </c>
      <c r="H2324" s="2">
        <f t="shared" si="513"/>
        <v>191.69936587083507</v>
      </c>
      <c r="I2324" s="4">
        <f t="shared" si="514"/>
        <v>-1.4893416375075612</v>
      </c>
      <c r="J2324" t="str">
        <f>_xlfn.IFS(I2324&gt;Backtesting!$H$15,IF(OR(J2323=$J$3,J2323=$J$5),$J$5,$J$3),I2324&lt;-Backtesting!$H$15,IF(OR(J2323=$J$4,J2323=$J$5),$J$5,$J$4),TRUE,IF(OR(J2323=$J$7,J2323=$J$6),$J$7,$J$6))</f>
        <v>Do nothing</v>
      </c>
      <c r="K2324" t="str">
        <f t="shared" si="515"/>
        <v>Null</v>
      </c>
      <c r="L2324" t="str">
        <f t="shared" si="516"/>
        <v>Null</v>
      </c>
      <c r="M2324" s="7">
        <f t="shared" si="504"/>
        <v>0</v>
      </c>
      <c r="N2324" s="7">
        <f t="shared" si="505"/>
        <v>0</v>
      </c>
      <c r="O2324" s="10">
        <f t="shared" si="506"/>
        <v>0</v>
      </c>
      <c r="P2324" s="4">
        <f t="shared" si="517"/>
        <v>95.013420333333258</v>
      </c>
      <c r="Q2324" s="19">
        <f t="shared" si="507"/>
        <v>95.013420333333258</v>
      </c>
      <c r="R2324" s="2">
        <f t="shared" si="508"/>
        <v>0</v>
      </c>
      <c r="S2324" s="2">
        <f t="shared" si="509"/>
        <v>0</v>
      </c>
      <c r="T2324" s="19">
        <f t="shared" si="510"/>
        <v>95.013420333333258</v>
      </c>
      <c r="U2324" s="19">
        <f t="shared" si="518"/>
        <v>0</v>
      </c>
      <c r="V2324">
        <f t="shared" si="511"/>
        <v>2019</v>
      </c>
    </row>
    <row r="2325" spans="1:22" x14ac:dyDescent="0.25">
      <c r="A2325" s="5">
        <v>2323</v>
      </c>
      <c r="B2325" s="1">
        <v>43654</v>
      </c>
      <c r="C2325" s="2">
        <v>186.43504300000001</v>
      </c>
      <c r="D2325" s="2">
        <v>137.29098500000001</v>
      </c>
      <c r="E2325" s="9">
        <f t="shared" si="512"/>
        <v>-5.0858449471133156</v>
      </c>
      <c r="F2325" s="2">
        <f t="array" ref="F2325:G2325">LINEST(C2225:C2324,D2225:D2324)</f>
        <v>0.24072946749726779</v>
      </c>
      <c r="G2325" s="2">
        <v>158.47090223588793</v>
      </c>
      <c r="H2325" s="2">
        <f t="shared" si="513"/>
        <v>191.52088794711332</v>
      </c>
      <c r="I2325" s="4">
        <f t="shared" si="514"/>
        <v>-1.5789466658695435</v>
      </c>
      <c r="J2325" t="str">
        <f>_xlfn.IFS(I2325&gt;Backtesting!$H$15,IF(OR(J2324=$J$3,J2324=$J$5),$J$5,$J$3),I2325&lt;-Backtesting!$H$15,IF(OR(J2324=$J$4,J2324=$J$5),$J$5,$J$4),TRUE,IF(OR(J2324=$J$7,J2324=$J$6),$J$7,$J$6))</f>
        <v>Do nothing</v>
      </c>
      <c r="K2325" t="str">
        <f t="shared" si="515"/>
        <v>Null</v>
      </c>
      <c r="L2325" t="str">
        <f t="shared" si="516"/>
        <v>Null</v>
      </c>
      <c r="M2325" s="7">
        <f t="shared" si="504"/>
        <v>0</v>
      </c>
      <c r="N2325" s="7">
        <f t="shared" si="505"/>
        <v>0</v>
      </c>
      <c r="O2325" s="10">
        <f t="shared" si="506"/>
        <v>0</v>
      </c>
      <c r="P2325" s="4">
        <f t="shared" si="517"/>
        <v>95.013420333333258</v>
      </c>
      <c r="Q2325" s="19">
        <f t="shared" si="507"/>
        <v>95.013420333333258</v>
      </c>
      <c r="R2325" s="2">
        <f t="shared" si="508"/>
        <v>0</v>
      </c>
      <c r="S2325" s="2">
        <f t="shared" si="509"/>
        <v>0</v>
      </c>
      <c r="T2325" s="19">
        <f t="shared" si="510"/>
        <v>95.013420333333258</v>
      </c>
      <c r="U2325" s="19">
        <f t="shared" si="518"/>
        <v>0</v>
      </c>
      <c r="V2325">
        <f t="shared" si="511"/>
        <v>2019</v>
      </c>
    </row>
    <row r="2326" spans="1:22" x14ac:dyDescent="0.25">
      <c r="A2326" s="5">
        <v>2324</v>
      </c>
      <c r="B2326" s="1">
        <v>43655</v>
      </c>
      <c r="C2326" s="2">
        <v>185.936554</v>
      </c>
      <c r="D2326" s="2">
        <v>136.797134</v>
      </c>
      <c r="E2326" s="9">
        <f t="shared" si="512"/>
        <v>-5.0425572085334238</v>
      </c>
      <c r="F2326" s="2">
        <f t="array" ref="F2326:G2326">LINEST(C2226:C2325,D2226:D2325)</f>
        <v>0.20628563687579909</v>
      </c>
      <c r="G2326" s="2">
        <v>162.7598272985594</v>
      </c>
      <c r="H2326" s="2">
        <f t="shared" si="513"/>
        <v>190.97911120853342</v>
      </c>
      <c r="I2326" s="4">
        <f t="shared" si="514"/>
        <v>-1.5520863521394908</v>
      </c>
      <c r="J2326" t="str">
        <f>_xlfn.IFS(I2326&gt;Backtesting!$H$15,IF(OR(J2325=$J$3,J2325=$J$5),$J$5,$J$3),I2326&lt;-Backtesting!$H$15,IF(OR(J2325=$J$4,J2325=$J$5),$J$5,$J$4),TRUE,IF(OR(J2325=$J$7,J2325=$J$6),$J$7,$J$6))</f>
        <v>Do nothing</v>
      </c>
      <c r="K2326" t="str">
        <f t="shared" si="515"/>
        <v>Null</v>
      </c>
      <c r="L2326" t="str">
        <f t="shared" si="516"/>
        <v>Null</v>
      </c>
      <c r="M2326" s="7">
        <f t="shared" si="504"/>
        <v>0</v>
      </c>
      <c r="N2326" s="7">
        <f t="shared" si="505"/>
        <v>0</v>
      </c>
      <c r="O2326" s="10">
        <f t="shared" si="506"/>
        <v>0</v>
      </c>
      <c r="P2326" s="4">
        <f t="shared" si="517"/>
        <v>95.013420333333258</v>
      </c>
      <c r="Q2326" s="19">
        <f t="shared" si="507"/>
        <v>95.013420333333258</v>
      </c>
      <c r="R2326" s="2">
        <f t="shared" si="508"/>
        <v>0</v>
      </c>
      <c r="S2326" s="2">
        <f t="shared" si="509"/>
        <v>0</v>
      </c>
      <c r="T2326" s="19">
        <f t="shared" si="510"/>
        <v>95.013420333333258</v>
      </c>
      <c r="U2326" s="19">
        <f t="shared" si="518"/>
        <v>0</v>
      </c>
      <c r="V2326">
        <f t="shared" si="511"/>
        <v>2019</v>
      </c>
    </row>
    <row r="2327" spans="1:22" x14ac:dyDescent="0.25">
      <c r="A2327" s="5">
        <v>2325</v>
      </c>
      <c r="B2327" s="1">
        <v>43656</v>
      </c>
      <c r="C2327" s="2">
        <v>187.930511</v>
      </c>
      <c r="D2327" s="2">
        <v>137.29098500000001</v>
      </c>
      <c r="E2327" s="9">
        <f t="shared" si="512"/>
        <v>-2.7457408925830009</v>
      </c>
      <c r="F2327" s="2">
        <f t="array" ref="F2327:G2327">LINEST(C2227:C2326,D2227:D2326)</f>
        <v>0.17565746470672275</v>
      </c>
      <c r="G2327" s="2">
        <v>166.56006554039431</v>
      </c>
      <c r="H2327" s="2">
        <f t="shared" si="513"/>
        <v>190.676251892583</v>
      </c>
      <c r="I2327" s="4">
        <f t="shared" si="514"/>
        <v>-0.87506044333395805</v>
      </c>
      <c r="J2327" t="str">
        <f>_xlfn.IFS(I2327&gt;Backtesting!$H$15,IF(OR(J2326=$J$3,J2326=$J$5),$J$5,$J$3),I2327&lt;-Backtesting!$H$15,IF(OR(J2326=$J$4,J2326=$J$5),$J$5,$J$4),TRUE,IF(OR(J2326=$J$7,J2326=$J$6),$J$7,$J$6))</f>
        <v>Do nothing</v>
      </c>
      <c r="K2327" t="str">
        <f t="shared" si="515"/>
        <v>Null</v>
      </c>
      <c r="L2327" t="str">
        <f t="shared" si="516"/>
        <v>Null</v>
      </c>
      <c r="M2327" s="7">
        <f t="shared" si="504"/>
        <v>0</v>
      </c>
      <c r="N2327" s="7">
        <f t="shared" si="505"/>
        <v>0</v>
      </c>
      <c r="O2327" s="10">
        <f t="shared" si="506"/>
        <v>0</v>
      </c>
      <c r="P2327" s="4">
        <f t="shared" si="517"/>
        <v>95.013420333333258</v>
      </c>
      <c r="Q2327" s="19">
        <f t="shared" si="507"/>
        <v>95.013420333333258</v>
      </c>
      <c r="R2327" s="2">
        <f t="shared" si="508"/>
        <v>0</v>
      </c>
      <c r="S2327" s="2">
        <f t="shared" si="509"/>
        <v>0</v>
      </c>
      <c r="T2327" s="19">
        <f t="shared" si="510"/>
        <v>95.013420333333258</v>
      </c>
      <c r="U2327" s="19">
        <f t="shared" si="518"/>
        <v>0</v>
      </c>
      <c r="V2327">
        <f t="shared" si="511"/>
        <v>2019</v>
      </c>
    </row>
    <row r="2328" spans="1:22" x14ac:dyDescent="0.25">
      <c r="A2328" s="5">
        <v>2326</v>
      </c>
      <c r="B2328" s="1">
        <v>43657</v>
      </c>
      <c r="C2328" s="2">
        <v>186.93353300000001</v>
      </c>
      <c r="D2328" s="2">
        <v>136.797134</v>
      </c>
      <c r="E2328" s="9">
        <f t="shared" si="512"/>
        <v>-3.4588846239524571</v>
      </c>
      <c r="F2328" s="2">
        <f t="array" ref="F2328:G2328">LINEST(C2228:C2327,D2228:D2327)</f>
        <v>0.16204091421335023</v>
      </c>
      <c r="G2328" s="2">
        <v>168.2256849688263</v>
      </c>
      <c r="H2328" s="2">
        <f t="shared" si="513"/>
        <v>190.39241762395247</v>
      </c>
      <c r="I2328" s="4">
        <f t="shared" si="514"/>
        <v>-1.0704759943248201</v>
      </c>
      <c r="J2328" t="str">
        <f>_xlfn.IFS(I2328&gt;Backtesting!$H$15,IF(OR(J2327=$J$3,J2327=$J$5),$J$5,$J$3),I2328&lt;-Backtesting!$H$15,IF(OR(J2327=$J$4,J2327=$J$5),$J$5,$J$4),TRUE,IF(OR(J2327=$J$7,J2327=$J$6),$J$7,$J$6))</f>
        <v>Do nothing</v>
      </c>
      <c r="K2328" t="str">
        <f t="shared" si="515"/>
        <v>Null</v>
      </c>
      <c r="L2328" t="str">
        <f t="shared" si="516"/>
        <v>Null</v>
      </c>
      <c r="M2328" s="7">
        <f t="shared" si="504"/>
        <v>0</v>
      </c>
      <c r="N2328" s="7">
        <f t="shared" si="505"/>
        <v>0</v>
      </c>
      <c r="O2328" s="10">
        <f t="shared" si="506"/>
        <v>0</v>
      </c>
      <c r="P2328" s="4">
        <f t="shared" si="517"/>
        <v>95.013420333333258</v>
      </c>
      <c r="Q2328" s="19">
        <f t="shared" si="507"/>
        <v>95.013420333333258</v>
      </c>
      <c r="R2328" s="2">
        <f t="shared" si="508"/>
        <v>0</v>
      </c>
      <c r="S2328" s="2">
        <f t="shared" si="509"/>
        <v>0</v>
      </c>
      <c r="T2328" s="19">
        <f t="shared" si="510"/>
        <v>95.013420333333258</v>
      </c>
      <c r="U2328" s="19">
        <f t="shared" si="518"/>
        <v>0</v>
      </c>
      <c r="V2328">
        <f t="shared" si="511"/>
        <v>2019</v>
      </c>
    </row>
    <row r="2329" spans="1:22" x14ac:dyDescent="0.25">
      <c r="A2329" s="5">
        <v>2327</v>
      </c>
      <c r="B2329" s="1">
        <v>43658</v>
      </c>
      <c r="C2329" s="2">
        <v>187.43202199999999</v>
      </c>
      <c r="D2329" s="2">
        <v>135.80943300000001</v>
      </c>
      <c r="E2329" s="9">
        <f t="shared" si="512"/>
        <v>-2.634999943542681</v>
      </c>
      <c r="F2329" s="2">
        <f t="array" ref="F2329:G2329">LINEST(C2229:C2328,D2229:D2328)</f>
        <v>0.14802640101782097</v>
      </c>
      <c r="G2329" s="2">
        <v>169.96364035228177</v>
      </c>
      <c r="H2329" s="2">
        <f t="shared" si="513"/>
        <v>190.06702194354267</v>
      </c>
      <c r="I2329" s="4">
        <f t="shared" si="514"/>
        <v>-0.80759162039360888</v>
      </c>
      <c r="J2329" t="str">
        <f>_xlfn.IFS(I2329&gt;Backtesting!$H$15,IF(OR(J2328=$J$3,J2328=$J$5),$J$5,$J$3),I2329&lt;-Backtesting!$H$15,IF(OR(J2328=$J$4,J2328=$J$5),$J$5,$J$4),TRUE,IF(OR(J2328=$J$7,J2328=$J$6),$J$7,$J$6))</f>
        <v>Do nothing</v>
      </c>
      <c r="K2329" t="str">
        <f t="shared" si="515"/>
        <v>Null</v>
      </c>
      <c r="L2329" t="str">
        <f t="shared" si="516"/>
        <v>Null</v>
      </c>
      <c r="M2329" s="7">
        <f t="shared" si="504"/>
        <v>0</v>
      </c>
      <c r="N2329" s="7">
        <f t="shared" si="505"/>
        <v>0</v>
      </c>
      <c r="O2329" s="10">
        <f t="shared" si="506"/>
        <v>0</v>
      </c>
      <c r="P2329" s="4">
        <f t="shared" si="517"/>
        <v>95.013420333333258</v>
      </c>
      <c r="Q2329" s="19">
        <f t="shared" si="507"/>
        <v>95.013420333333258</v>
      </c>
      <c r="R2329" s="2">
        <f t="shared" si="508"/>
        <v>0</v>
      </c>
      <c r="S2329" s="2">
        <f t="shared" si="509"/>
        <v>0</v>
      </c>
      <c r="T2329" s="19">
        <f t="shared" si="510"/>
        <v>95.013420333333258</v>
      </c>
      <c r="U2329" s="19">
        <f t="shared" si="518"/>
        <v>0</v>
      </c>
      <c r="V2329">
        <f t="shared" si="511"/>
        <v>2019</v>
      </c>
    </row>
    <row r="2330" spans="1:22" x14ac:dyDescent="0.25">
      <c r="A2330" s="5">
        <v>2328</v>
      </c>
      <c r="B2330" s="1">
        <v>43661</v>
      </c>
      <c r="C2330" s="2">
        <v>184.93957499999999</v>
      </c>
      <c r="D2330" s="2">
        <v>136.797134</v>
      </c>
      <c r="E2330" s="9">
        <f t="shared" si="512"/>
        <v>-5.1305716405454405</v>
      </c>
      <c r="F2330" s="2">
        <f t="array" ref="F2330:G2330">LINEST(C2230:C2329,D2230:D2329)</f>
        <v>0.13841322216220928</v>
      </c>
      <c r="G2330" s="2">
        <v>171.1356145410499</v>
      </c>
      <c r="H2330" s="2">
        <f t="shared" si="513"/>
        <v>190.07014664054543</v>
      </c>
      <c r="I2330" s="4">
        <f t="shared" si="514"/>
        <v>-1.5360568597746151</v>
      </c>
      <c r="J2330" t="str">
        <f>_xlfn.IFS(I2330&gt;Backtesting!$H$15,IF(OR(J2329=$J$3,J2329=$J$5),$J$5,$J$3),I2330&lt;-Backtesting!$H$15,IF(OR(J2329=$J$4,J2329=$J$5),$J$5,$J$4),TRUE,IF(OR(J2329=$J$7,J2329=$J$6),$J$7,$J$6))</f>
        <v>Do nothing</v>
      </c>
      <c r="K2330" t="str">
        <f t="shared" si="515"/>
        <v>Null</v>
      </c>
      <c r="L2330" t="str">
        <f t="shared" si="516"/>
        <v>Null</v>
      </c>
      <c r="M2330" s="7">
        <f t="shared" si="504"/>
        <v>0</v>
      </c>
      <c r="N2330" s="7">
        <f t="shared" si="505"/>
        <v>0</v>
      </c>
      <c r="O2330" s="10">
        <f t="shared" si="506"/>
        <v>0</v>
      </c>
      <c r="P2330" s="4">
        <f t="shared" si="517"/>
        <v>95.013420333333258</v>
      </c>
      <c r="Q2330" s="19">
        <f t="shared" si="507"/>
        <v>95.013420333333258</v>
      </c>
      <c r="R2330" s="2">
        <f t="shared" si="508"/>
        <v>0</v>
      </c>
      <c r="S2330" s="2">
        <f t="shared" si="509"/>
        <v>0</v>
      </c>
      <c r="T2330" s="19">
        <f t="shared" si="510"/>
        <v>95.013420333333258</v>
      </c>
      <c r="U2330" s="19">
        <f t="shared" si="518"/>
        <v>0</v>
      </c>
      <c r="V2330">
        <f t="shared" si="511"/>
        <v>2019</v>
      </c>
    </row>
    <row r="2331" spans="1:22" x14ac:dyDescent="0.25">
      <c r="A2331" s="5">
        <v>2329</v>
      </c>
      <c r="B2331" s="1">
        <v>43663</v>
      </c>
      <c r="C2331" s="2">
        <v>182.945618</v>
      </c>
      <c r="D2331" s="2">
        <v>136.797134</v>
      </c>
      <c r="E2331" s="9">
        <f t="shared" si="512"/>
        <v>-6.8647186214058138</v>
      </c>
      <c r="F2331" s="2">
        <f t="array" ref="F2331:G2331">LINEST(C2231:C2330,D2231:D2330)</f>
        <v>0.11732962601690569</v>
      </c>
      <c r="G2331" s="2">
        <v>173.75998004900129</v>
      </c>
      <c r="H2331" s="2">
        <f t="shared" si="513"/>
        <v>189.81033662140581</v>
      </c>
      <c r="I2331" s="4">
        <f t="shared" si="514"/>
        <v>-2.02248997182086</v>
      </c>
      <c r="J2331" t="str">
        <f>_xlfn.IFS(I2331&gt;Backtesting!$H$15,IF(OR(J2330=$J$3,J2330=$J$5),$J$5,$J$3),I2331&lt;-Backtesting!$H$15,IF(OR(J2330=$J$4,J2330=$J$5),$J$5,$J$4),TRUE,IF(OR(J2330=$J$7,J2330=$J$6),$J$7,$J$6))</f>
        <v>Long KBANK Short SCB</v>
      </c>
      <c r="K2331" t="str">
        <f t="shared" si="515"/>
        <v>KBANK</v>
      </c>
      <c r="L2331" t="str">
        <f t="shared" si="516"/>
        <v>SCB</v>
      </c>
      <c r="M2331" s="7">
        <f t="shared" si="504"/>
        <v>136.797134</v>
      </c>
      <c r="N2331" s="7">
        <f t="shared" si="505"/>
        <v>-182.945618</v>
      </c>
      <c r="O2331" s="10">
        <f t="shared" si="506"/>
        <v>-46.148483999999996</v>
      </c>
      <c r="P2331" s="4">
        <f t="shared" si="517"/>
        <v>95.013420333333258</v>
      </c>
      <c r="Q2331" s="19">
        <f t="shared" si="507"/>
        <v>48.864936333333262</v>
      </c>
      <c r="R2331" s="2">
        <f t="shared" si="508"/>
        <v>182.945618</v>
      </c>
      <c r="S2331" s="2">
        <f t="shared" si="509"/>
        <v>-136.797134</v>
      </c>
      <c r="T2331" s="19">
        <f t="shared" si="510"/>
        <v>95.013420333333244</v>
      </c>
      <c r="U2331" s="19">
        <f t="shared" si="518"/>
        <v>-1.1102230246251565E-16</v>
      </c>
      <c r="V2331">
        <f t="shared" si="511"/>
        <v>2019</v>
      </c>
    </row>
    <row r="2332" spans="1:22" x14ac:dyDescent="0.25">
      <c r="A2332" s="5">
        <v>2330</v>
      </c>
      <c r="B2332" s="1">
        <v>43664</v>
      </c>
      <c r="C2332" s="2">
        <v>179.45619199999999</v>
      </c>
      <c r="D2332" s="2">
        <v>137.78483600000001</v>
      </c>
      <c r="E2332" s="9">
        <f t="shared" si="512"/>
        <v>-10.128255271494822</v>
      </c>
      <c r="F2332" s="2">
        <f t="array" ref="F2332:G2332">LINEST(C2232:C2331,D2232:D2331)</f>
        <v>9.1276133039218749E-2</v>
      </c>
      <c r="G2332" s="2">
        <v>177.00798024997187</v>
      </c>
      <c r="H2332" s="2">
        <f t="shared" si="513"/>
        <v>189.58444727149481</v>
      </c>
      <c r="I2332" s="4">
        <f t="shared" si="514"/>
        <v>-2.9425397319902848</v>
      </c>
      <c r="J2332" t="str">
        <f>_xlfn.IFS(I2332&gt;Backtesting!$H$15,IF(OR(J2331=$J$3,J2331=$J$5),$J$5,$J$3),I2332&lt;-Backtesting!$H$15,IF(OR(J2331=$J$4,J2331=$J$5),$J$5,$J$4),TRUE,IF(OR(J2331=$J$7,J2331=$J$6),$J$7,$J$6))</f>
        <v>Hold position</v>
      </c>
      <c r="K2332" t="str">
        <f t="shared" si="515"/>
        <v>KBANK</v>
      </c>
      <c r="L2332" t="str">
        <f t="shared" si="516"/>
        <v>SCB</v>
      </c>
      <c r="M2332" s="7">
        <f t="shared" si="504"/>
        <v>0</v>
      </c>
      <c r="N2332" s="7">
        <f t="shared" si="505"/>
        <v>0</v>
      </c>
      <c r="O2332" s="10">
        <f t="shared" si="506"/>
        <v>0</v>
      </c>
      <c r="P2332" s="4">
        <f t="shared" si="517"/>
        <v>48.864936333333262</v>
      </c>
      <c r="Q2332" s="19">
        <f t="shared" si="507"/>
        <v>48.864936333333262</v>
      </c>
      <c r="R2332" s="2">
        <f t="shared" si="508"/>
        <v>179.45619199999999</v>
      </c>
      <c r="S2332" s="2">
        <f t="shared" si="509"/>
        <v>-137.78483600000001</v>
      </c>
      <c r="T2332" s="19">
        <f t="shared" si="510"/>
        <v>90.53629233333325</v>
      </c>
      <c r="U2332" s="19">
        <f t="shared" si="518"/>
        <v>-4.8267357713437306E-2</v>
      </c>
      <c r="V2332">
        <f t="shared" si="511"/>
        <v>2019</v>
      </c>
    </row>
    <row r="2333" spans="1:22" x14ac:dyDescent="0.25">
      <c r="A2333" s="5">
        <v>2331</v>
      </c>
      <c r="B2333" s="1">
        <v>43665</v>
      </c>
      <c r="C2333" s="2">
        <v>179.45619199999999</v>
      </c>
      <c r="D2333" s="2">
        <v>139.760254</v>
      </c>
      <c r="E2333" s="9">
        <f t="shared" si="512"/>
        <v>-9.7233807017864251</v>
      </c>
      <c r="F2333" s="2">
        <f t="array" ref="F2333:G2333">LINEST(C2233:C2332,D2233:D2332)</f>
        <v>4.8959807607323907E-2</v>
      </c>
      <c r="G2333" s="2">
        <v>182.3369375547957</v>
      </c>
      <c r="H2333" s="2">
        <f t="shared" si="513"/>
        <v>189.17957270178641</v>
      </c>
      <c r="I2333" s="4">
        <f t="shared" si="514"/>
        <v>-2.6934112932349925</v>
      </c>
      <c r="J2333" t="str">
        <f>_xlfn.IFS(I2333&gt;Backtesting!$H$15,IF(OR(J2332=$J$3,J2332=$J$5),$J$5,$J$3),I2333&lt;-Backtesting!$H$15,IF(OR(J2332=$J$4,J2332=$J$5),$J$5,$J$4),TRUE,IF(OR(J2332=$J$7,J2332=$J$6),$J$7,$J$6))</f>
        <v>Hold position</v>
      </c>
      <c r="K2333" t="str">
        <f t="shared" si="515"/>
        <v>KBANK</v>
      </c>
      <c r="L2333" t="str">
        <f t="shared" si="516"/>
        <v>SCB</v>
      </c>
      <c r="M2333" s="7">
        <f t="shared" si="504"/>
        <v>0</v>
      </c>
      <c r="N2333" s="7">
        <f t="shared" si="505"/>
        <v>0</v>
      </c>
      <c r="O2333" s="10">
        <f t="shared" si="506"/>
        <v>0</v>
      </c>
      <c r="P2333" s="4">
        <f t="shared" si="517"/>
        <v>48.864936333333262</v>
      </c>
      <c r="Q2333" s="19">
        <f t="shared" si="507"/>
        <v>48.864936333333262</v>
      </c>
      <c r="R2333" s="2">
        <f t="shared" si="508"/>
        <v>179.45619199999999</v>
      </c>
      <c r="S2333" s="2">
        <f t="shared" si="509"/>
        <v>-139.760254</v>
      </c>
      <c r="T2333" s="19">
        <f t="shared" si="510"/>
        <v>88.56087433333326</v>
      </c>
      <c r="U2333" s="19">
        <f t="shared" si="518"/>
        <v>-2.2060629445644967E-2</v>
      </c>
      <c r="V2333">
        <f t="shared" si="511"/>
        <v>2019</v>
      </c>
    </row>
    <row r="2334" spans="1:22" x14ac:dyDescent="0.25">
      <c r="A2334" s="5">
        <v>2332</v>
      </c>
      <c r="B2334" s="1">
        <v>43668</v>
      </c>
      <c r="C2334" s="2">
        <v>178.45921300000001</v>
      </c>
      <c r="D2334" s="2">
        <v>139.26638800000001</v>
      </c>
      <c r="E2334" s="9">
        <f t="shared" si="512"/>
        <v>-10.103671157304802</v>
      </c>
      <c r="F2334" s="2">
        <f t="array" ref="F2334:G2334">LINEST(C2234:C2333,D2234:D2333)</f>
        <v>4.4601717748492557E-3</v>
      </c>
      <c r="G2334" s="2">
        <v>187.94173214436199</v>
      </c>
      <c r="H2334" s="2">
        <f t="shared" si="513"/>
        <v>188.56288415730481</v>
      </c>
      <c r="I2334" s="4">
        <f t="shared" si="514"/>
        <v>-2.7171312974453725</v>
      </c>
      <c r="J2334" t="str">
        <f>_xlfn.IFS(I2334&gt;Backtesting!$H$15,IF(OR(J2333=$J$3,J2333=$J$5),$J$5,$J$3),I2334&lt;-Backtesting!$H$15,IF(OR(J2333=$J$4,J2333=$J$5),$J$5,$J$4),TRUE,IF(OR(J2333=$J$7,J2333=$J$6),$J$7,$J$6))</f>
        <v>Hold position</v>
      </c>
      <c r="K2334" t="str">
        <f t="shared" si="515"/>
        <v>KBANK</v>
      </c>
      <c r="L2334" t="str">
        <f t="shared" si="516"/>
        <v>SCB</v>
      </c>
      <c r="M2334" s="7">
        <f t="shared" si="504"/>
        <v>0</v>
      </c>
      <c r="N2334" s="7">
        <f t="shared" si="505"/>
        <v>0</v>
      </c>
      <c r="O2334" s="10">
        <f t="shared" si="506"/>
        <v>0</v>
      </c>
      <c r="P2334" s="4">
        <f t="shared" si="517"/>
        <v>48.864936333333262</v>
      </c>
      <c r="Q2334" s="19">
        <f t="shared" si="507"/>
        <v>48.864936333333262</v>
      </c>
      <c r="R2334" s="2">
        <f t="shared" si="508"/>
        <v>178.45921300000001</v>
      </c>
      <c r="S2334" s="2">
        <f t="shared" si="509"/>
        <v>-139.26638800000001</v>
      </c>
      <c r="T2334" s="19">
        <f t="shared" si="510"/>
        <v>88.057761333333247</v>
      </c>
      <c r="U2334" s="19">
        <f t="shared" si="518"/>
        <v>-5.6971831871838914E-3</v>
      </c>
      <c r="V2334">
        <f t="shared" si="511"/>
        <v>2019</v>
      </c>
    </row>
    <row r="2335" spans="1:22" x14ac:dyDescent="0.25">
      <c r="A2335" s="5">
        <v>2333</v>
      </c>
      <c r="B2335" s="1">
        <v>43669</v>
      </c>
      <c r="C2335" s="2">
        <v>176.46525600000001</v>
      </c>
      <c r="D2335" s="2">
        <v>139.760254</v>
      </c>
      <c r="E2335" s="9">
        <f t="shared" si="512"/>
        <v>-11.504481734980033</v>
      </c>
      <c r="F2335" s="2">
        <f t="array" ref="F2335:G2335">LINEST(C2235:C2334,D2235:D2334)</f>
        <v>-4.0612704965334076E-2</v>
      </c>
      <c r="G2335" s="2">
        <v>193.64577969656219</v>
      </c>
      <c r="H2335" s="2">
        <f t="shared" si="513"/>
        <v>187.96973773498004</v>
      </c>
      <c r="I2335" s="4">
        <f t="shared" si="514"/>
        <v>-2.9804291445710023</v>
      </c>
      <c r="J2335" t="str">
        <f>_xlfn.IFS(I2335&gt;Backtesting!$H$15,IF(OR(J2334=$J$3,J2334=$J$5),$J$5,$J$3),I2335&lt;-Backtesting!$H$15,IF(OR(J2334=$J$4,J2334=$J$5),$J$5,$J$4),TRUE,IF(OR(J2334=$J$7,J2334=$J$6),$J$7,$J$6))</f>
        <v>Hold position</v>
      </c>
      <c r="K2335" t="str">
        <f t="shared" si="515"/>
        <v>KBANK</v>
      </c>
      <c r="L2335" t="str">
        <f t="shared" si="516"/>
        <v>SCB</v>
      </c>
      <c r="M2335" s="7">
        <f t="shared" si="504"/>
        <v>0</v>
      </c>
      <c r="N2335" s="7">
        <f t="shared" si="505"/>
        <v>0</v>
      </c>
      <c r="O2335" s="10">
        <f t="shared" si="506"/>
        <v>0</v>
      </c>
      <c r="P2335" s="4">
        <f t="shared" si="517"/>
        <v>48.864936333333262</v>
      </c>
      <c r="Q2335" s="19">
        <f t="shared" si="507"/>
        <v>48.864936333333262</v>
      </c>
      <c r="R2335" s="2">
        <f t="shared" si="508"/>
        <v>176.46525600000001</v>
      </c>
      <c r="S2335" s="2">
        <f t="shared" si="509"/>
        <v>-139.760254</v>
      </c>
      <c r="T2335" s="19">
        <f t="shared" si="510"/>
        <v>85.569938333333283</v>
      </c>
      <c r="U2335" s="19">
        <f t="shared" si="518"/>
        <v>-2.8658944171592707E-2</v>
      </c>
      <c r="V2335">
        <f t="shared" si="511"/>
        <v>2019</v>
      </c>
    </row>
    <row r="2336" spans="1:22" x14ac:dyDescent="0.25">
      <c r="A2336" s="5">
        <v>2334</v>
      </c>
      <c r="B2336" s="1">
        <v>43670</v>
      </c>
      <c r="C2336" s="2">
        <v>177.960724</v>
      </c>
      <c r="D2336" s="2">
        <v>136.797134</v>
      </c>
      <c r="E2336" s="9">
        <f t="shared" si="512"/>
        <v>-9.6110780543934879</v>
      </c>
      <c r="F2336" s="2">
        <f t="array" ref="F2336:G2336">LINEST(C2236:C2335,D2236:D2335)</f>
        <v>-9.0045372737491428E-2</v>
      </c>
      <c r="G2336" s="2">
        <v>199.88975097484405</v>
      </c>
      <c r="H2336" s="2">
        <f t="shared" si="513"/>
        <v>187.57180205439349</v>
      </c>
      <c r="I2336" s="4">
        <f t="shared" si="514"/>
        <v>-2.3372456016315866</v>
      </c>
      <c r="J2336" t="str">
        <f>_xlfn.IFS(I2336&gt;Backtesting!$H$15,IF(OR(J2335=$J$3,J2335=$J$5),$J$5,$J$3),I2336&lt;-Backtesting!$H$15,IF(OR(J2335=$J$4,J2335=$J$5),$J$5,$J$4),TRUE,IF(OR(J2335=$J$7,J2335=$J$6),$J$7,$J$6))</f>
        <v>Hold position</v>
      </c>
      <c r="K2336" t="str">
        <f t="shared" si="515"/>
        <v>KBANK</v>
      </c>
      <c r="L2336" t="str">
        <f t="shared" si="516"/>
        <v>SCB</v>
      </c>
      <c r="M2336" s="7">
        <f t="shared" si="504"/>
        <v>0</v>
      </c>
      <c r="N2336" s="7">
        <f t="shared" si="505"/>
        <v>0</v>
      </c>
      <c r="O2336" s="10">
        <f t="shared" si="506"/>
        <v>0</v>
      </c>
      <c r="P2336" s="4">
        <f t="shared" si="517"/>
        <v>48.864936333333262</v>
      </c>
      <c r="Q2336" s="19">
        <f t="shared" si="507"/>
        <v>48.864936333333262</v>
      </c>
      <c r="R2336" s="2">
        <f t="shared" si="508"/>
        <v>177.960724</v>
      </c>
      <c r="S2336" s="2">
        <f t="shared" si="509"/>
        <v>-136.797134</v>
      </c>
      <c r="T2336" s="19">
        <f t="shared" si="510"/>
        <v>90.028526333333247</v>
      </c>
      <c r="U2336" s="19">
        <f t="shared" si="518"/>
        <v>5.0792545596397176E-2</v>
      </c>
      <c r="V2336">
        <f t="shared" si="511"/>
        <v>2019</v>
      </c>
    </row>
    <row r="2337" spans="1:22" x14ac:dyDescent="0.25">
      <c r="A2337" s="5">
        <v>2335</v>
      </c>
      <c r="B2337" s="1">
        <v>43671</v>
      </c>
      <c r="C2337" s="2">
        <v>176.46525600000001</v>
      </c>
      <c r="D2337" s="2">
        <v>137.78483600000001</v>
      </c>
      <c r="E2337" s="9">
        <f t="shared" si="512"/>
        <v>-10.646142360783642</v>
      </c>
      <c r="F2337" s="2">
        <f t="array" ref="F2337:G2337">LINEST(C2237:C2336,D2237:D2336)</f>
        <v>-0.11975792369235128</v>
      </c>
      <c r="G2337" s="2">
        <v>203.6122242364348</v>
      </c>
      <c r="H2337" s="2">
        <f t="shared" si="513"/>
        <v>187.11139836078365</v>
      </c>
      <c r="I2337" s="4">
        <f t="shared" si="514"/>
        <v>-2.5190571630731471</v>
      </c>
      <c r="J2337" t="str">
        <f>_xlfn.IFS(I2337&gt;Backtesting!$H$15,IF(OR(J2336=$J$3,J2336=$J$5),$J$5,$J$3),I2337&lt;-Backtesting!$H$15,IF(OR(J2336=$J$4,J2336=$J$5),$J$5,$J$4),TRUE,IF(OR(J2336=$J$7,J2336=$J$6),$J$7,$J$6))</f>
        <v>Hold position</v>
      </c>
      <c r="K2337" t="str">
        <f t="shared" si="515"/>
        <v>KBANK</v>
      </c>
      <c r="L2337" t="str">
        <f t="shared" si="516"/>
        <v>SCB</v>
      </c>
      <c r="M2337" s="7">
        <f t="shared" si="504"/>
        <v>0</v>
      </c>
      <c r="N2337" s="7">
        <f t="shared" si="505"/>
        <v>0</v>
      </c>
      <c r="O2337" s="10">
        <f t="shared" si="506"/>
        <v>0</v>
      </c>
      <c r="P2337" s="4">
        <f t="shared" si="517"/>
        <v>48.864936333333262</v>
      </c>
      <c r="Q2337" s="19">
        <f t="shared" si="507"/>
        <v>48.864936333333262</v>
      </c>
      <c r="R2337" s="2">
        <f t="shared" si="508"/>
        <v>176.46525600000001</v>
      </c>
      <c r="S2337" s="2">
        <f t="shared" si="509"/>
        <v>-137.78483600000001</v>
      </c>
      <c r="T2337" s="19">
        <f t="shared" si="510"/>
        <v>87.545356333333274</v>
      </c>
      <c r="U2337" s="19">
        <f t="shared" si="518"/>
        <v>-2.7969562210891669E-2</v>
      </c>
      <c r="V2337">
        <f t="shared" si="511"/>
        <v>2019</v>
      </c>
    </row>
    <row r="2338" spans="1:22" x14ac:dyDescent="0.25">
      <c r="A2338" s="5">
        <v>2336</v>
      </c>
      <c r="B2338" s="1">
        <v>43672</v>
      </c>
      <c r="C2338" s="2">
        <v>173.97280900000001</v>
      </c>
      <c r="D2338" s="2">
        <v>134.327866</v>
      </c>
      <c r="E2338" s="9">
        <f t="shared" si="512"/>
        <v>-13.210812325208053</v>
      </c>
      <c r="F2338" s="2">
        <f t="array" ref="F2338:G2338">LINEST(C2238:C2337,D2238:D2337)</f>
        <v>-0.15647697933068211</v>
      </c>
      <c r="G2338" s="2">
        <v>208.20284003682471</v>
      </c>
      <c r="H2338" s="2">
        <f t="shared" si="513"/>
        <v>187.18362132520807</v>
      </c>
      <c r="I2338" s="4">
        <f t="shared" si="514"/>
        <v>-3.0699997215287524</v>
      </c>
      <c r="J2338" t="str">
        <f>_xlfn.IFS(I2338&gt;Backtesting!$H$15,IF(OR(J2337=$J$3,J2337=$J$5),$J$5,$J$3),I2338&lt;-Backtesting!$H$15,IF(OR(J2337=$J$4,J2337=$J$5),$J$5,$J$4),TRUE,IF(OR(J2337=$J$7,J2337=$J$6),$J$7,$J$6))</f>
        <v>Hold position</v>
      </c>
      <c r="K2338" t="str">
        <f t="shared" si="515"/>
        <v>KBANK</v>
      </c>
      <c r="L2338" t="str">
        <f t="shared" si="516"/>
        <v>SCB</v>
      </c>
      <c r="M2338" s="7">
        <f t="shared" si="504"/>
        <v>0</v>
      </c>
      <c r="N2338" s="7">
        <f t="shared" si="505"/>
        <v>0</v>
      </c>
      <c r="O2338" s="10">
        <f t="shared" si="506"/>
        <v>0</v>
      </c>
      <c r="P2338" s="4">
        <f t="shared" si="517"/>
        <v>48.864936333333262</v>
      </c>
      <c r="Q2338" s="19">
        <f t="shared" si="507"/>
        <v>48.864936333333262</v>
      </c>
      <c r="R2338" s="2">
        <f t="shared" si="508"/>
        <v>173.97280900000001</v>
      </c>
      <c r="S2338" s="2">
        <f t="shared" si="509"/>
        <v>-134.327866</v>
      </c>
      <c r="T2338" s="19">
        <f t="shared" si="510"/>
        <v>88.509879333333259</v>
      </c>
      <c r="U2338" s="19">
        <f t="shared" si="518"/>
        <v>1.0957159511084448E-2</v>
      </c>
      <c r="V2338">
        <f t="shared" si="511"/>
        <v>2019</v>
      </c>
    </row>
    <row r="2339" spans="1:22" x14ac:dyDescent="0.25">
      <c r="A2339" s="5">
        <v>2337</v>
      </c>
      <c r="B2339" s="1">
        <v>43676</v>
      </c>
      <c r="C2339" s="2">
        <v>171.48036200000001</v>
      </c>
      <c r="D2339" s="2">
        <v>132.84631300000001</v>
      </c>
      <c r="E2339" s="9">
        <f t="shared" si="512"/>
        <v>-15.641312730845726</v>
      </c>
      <c r="F2339" s="2">
        <f t="array" ref="F2339:G2339">LINEST(C2239:C2338,D2239:D2338)</f>
        <v>-0.18415258352911923</v>
      </c>
      <c r="G2339" s="2">
        <v>211.58566648211377</v>
      </c>
      <c r="H2339" s="2">
        <f t="shared" si="513"/>
        <v>187.12167473084574</v>
      </c>
      <c r="I2339" s="4">
        <f t="shared" si="514"/>
        <v>-3.5051156536708454</v>
      </c>
      <c r="J2339" t="str">
        <f>_xlfn.IFS(I2339&gt;Backtesting!$H$15,IF(OR(J2338=$J$3,J2338=$J$5),$J$5,$J$3),I2339&lt;-Backtesting!$H$15,IF(OR(J2338=$J$4,J2338=$J$5),$J$5,$J$4),TRUE,IF(OR(J2338=$J$7,J2338=$J$6),$J$7,$J$6))</f>
        <v>Hold position</v>
      </c>
      <c r="K2339" t="str">
        <f t="shared" si="515"/>
        <v>KBANK</v>
      </c>
      <c r="L2339" t="str">
        <f t="shared" si="516"/>
        <v>SCB</v>
      </c>
      <c r="M2339" s="7">
        <f t="shared" si="504"/>
        <v>0</v>
      </c>
      <c r="N2339" s="7">
        <f t="shared" si="505"/>
        <v>0</v>
      </c>
      <c r="O2339" s="10">
        <f t="shared" si="506"/>
        <v>0</v>
      </c>
      <c r="P2339" s="4">
        <f t="shared" si="517"/>
        <v>48.864936333333262</v>
      </c>
      <c r="Q2339" s="19">
        <f t="shared" si="507"/>
        <v>48.864936333333262</v>
      </c>
      <c r="R2339" s="2">
        <f t="shared" si="508"/>
        <v>171.48036200000001</v>
      </c>
      <c r="S2339" s="2">
        <f t="shared" si="509"/>
        <v>-132.84631300000001</v>
      </c>
      <c r="T2339" s="19">
        <f t="shared" si="510"/>
        <v>87.49898533333328</v>
      </c>
      <c r="U2339" s="19">
        <f t="shared" si="518"/>
        <v>-1.1486979562886216E-2</v>
      </c>
      <c r="V2339">
        <f t="shared" si="511"/>
        <v>2019</v>
      </c>
    </row>
    <row r="2340" spans="1:22" x14ac:dyDescent="0.25">
      <c r="A2340" s="5">
        <v>2338</v>
      </c>
      <c r="B2340" s="1">
        <v>43677</v>
      </c>
      <c r="C2340" s="2">
        <v>171.97885099999999</v>
      </c>
      <c r="D2340" s="2">
        <v>135.80943300000001</v>
      </c>
      <c r="E2340" s="9">
        <f t="shared" si="512"/>
        <v>-14.236405720678704</v>
      </c>
      <c r="F2340" s="2">
        <f t="array" ref="F2340:G2340">LINEST(C2240:C2339,D2240:D2339)</f>
        <v>-0.20546003489907</v>
      </c>
      <c r="G2340" s="2">
        <v>214.1186675644816</v>
      </c>
      <c r="H2340" s="2">
        <f t="shared" si="513"/>
        <v>186.2152567206787</v>
      </c>
      <c r="I2340" s="4">
        <f t="shared" si="514"/>
        <v>-2.9654566364317918</v>
      </c>
      <c r="J2340" t="str">
        <f>_xlfn.IFS(I2340&gt;Backtesting!$H$15,IF(OR(J2339=$J$3,J2339=$J$5),$J$5,$J$3),I2340&lt;-Backtesting!$H$15,IF(OR(J2339=$J$4,J2339=$J$5),$J$5,$J$4),TRUE,IF(OR(J2339=$J$7,J2339=$J$6),$J$7,$J$6))</f>
        <v>Hold position</v>
      </c>
      <c r="K2340" t="str">
        <f t="shared" si="515"/>
        <v>KBANK</v>
      </c>
      <c r="L2340" t="str">
        <f t="shared" si="516"/>
        <v>SCB</v>
      </c>
      <c r="M2340" s="7">
        <f t="shared" si="504"/>
        <v>0</v>
      </c>
      <c r="N2340" s="7">
        <f t="shared" si="505"/>
        <v>0</v>
      </c>
      <c r="O2340" s="10">
        <f t="shared" si="506"/>
        <v>0</v>
      </c>
      <c r="P2340" s="4">
        <f t="shared" si="517"/>
        <v>48.864936333333262</v>
      </c>
      <c r="Q2340" s="19">
        <f t="shared" si="507"/>
        <v>48.864936333333262</v>
      </c>
      <c r="R2340" s="2">
        <f t="shared" si="508"/>
        <v>171.97885099999999</v>
      </c>
      <c r="S2340" s="2">
        <f t="shared" si="509"/>
        <v>-135.80943300000001</v>
      </c>
      <c r="T2340" s="19">
        <f t="shared" si="510"/>
        <v>85.034354333333226</v>
      </c>
      <c r="U2340" s="19">
        <f t="shared" si="518"/>
        <v>-2.8571853642228546E-2</v>
      </c>
      <c r="V2340">
        <f t="shared" si="511"/>
        <v>2019</v>
      </c>
    </row>
    <row r="2341" spans="1:22" x14ac:dyDescent="0.25">
      <c r="A2341" s="5">
        <v>2339</v>
      </c>
      <c r="B2341" s="1">
        <v>43678</v>
      </c>
      <c r="C2341" s="2">
        <v>172.477341</v>
      </c>
      <c r="D2341" s="2">
        <v>136.30328399999999</v>
      </c>
      <c r="E2341" s="9">
        <f t="shared" si="512"/>
        <v>-13.224770922115994</v>
      </c>
      <c r="F2341" s="2">
        <f t="array" ref="F2341:G2341">LINEST(C2241:C2340,D2241:D2340)</f>
        <v>-0.23746416621080071</v>
      </c>
      <c r="G2341" s="2">
        <v>218.06925760896996</v>
      </c>
      <c r="H2341" s="2">
        <f t="shared" si="513"/>
        <v>185.70211192211599</v>
      </c>
      <c r="I2341" s="4">
        <f t="shared" si="514"/>
        <v>-2.6022131069198418</v>
      </c>
      <c r="J2341" t="str">
        <f>_xlfn.IFS(I2341&gt;Backtesting!$H$15,IF(OR(J2340=$J$3,J2340=$J$5),$J$5,$J$3),I2341&lt;-Backtesting!$H$15,IF(OR(J2340=$J$4,J2340=$J$5),$J$5,$J$4),TRUE,IF(OR(J2340=$J$7,J2340=$J$6),$J$7,$J$6))</f>
        <v>Hold position</v>
      </c>
      <c r="K2341" t="str">
        <f t="shared" si="515"/>
        <v>KBANK</v>
      </c>
      <c r="L2341" t="str">
        <f t="shared" si="516"/>
        <v>SCB</v>
      </c>
      <c r="M2341" s="7">
        <f t="shared" si="504"/>
        <v>0</v>
      </c>
      <c r="N2341" s="7">
        <f t="shared" si="505"/>
        <v>0</v>
      </c>
      <c r="O2341" s="10">
        <f t="shared" si="506"/>
        <v>0</v>
      </c>
      <c r="P2341" s="4">
        <f t="shared" si="517"/>
        <v>48.864936333333262</v>
      </c>
      <c r="Q2341" s="19">
        <f t="shared" si="507"/>
        <v>48.864936333333262</v>
      </c>
      <c r="R2341" s="2">
        <f t="shared" si="508"/>
        <v>172.477341</v>
      </c>
      <c r="S2341" s="2">
        <f t="shared" si="509"/>
        <v>-136.30328399999999</v>
      </c>
      <c r="T2341" s="19">
        <f t="shared" si="510"/>
        <v>85.038993333333252</v>
      </c>
      <c r="U2341" s="19">
        <f t="shared" si="518"/>
        <v>5.4552933364679859E-5</v>
      </c>
      <c r="V2341">
        <f t="shared" si="511"/>
        <v>2019</v>
      </c>
    </row>
    <row r="2342" spans="1:22" x14ac:dyDescent="0.25">
      <c r="A2342" s="5">
        <v>2340</v>
      </c>
      <c r="B2342" s="1">
        <v>43679</v>
      </c>
      <c r="C2342" s="2">
        <v>175.468277</v>
      </c>
      <c r="D2342" s="2">
        <v>136.797134</v>
      </c>
      <c r="E2342" s="9">
        <f t="shared" si="512"/>
        <v>-9.7277834795139597</v>
      </c>
      <c r="F2342" s="2">
        <f t="array" ref="F2342:G2342">LINEST(C2242:C2341,D2242:D2341)</f>
        <v>-0.26731613022565281</v>
      </c>
      <c r="G2342" s="2">
        <v>221.76414096635403</v>
      </c>
      <c r="H2342" s="2">
        <f t="shared" si="513"/>
        <v>185.19606047951396</v>
      </c>
      <c r="I2342" s="4">
        <f t="shared" si="514"/>
        <v>-1.7391960553935937</v>
      </c>
      <c r="J2342" t="str">
        <f>_xlfn.IFS(I2342&gt;Backtesting!$H$15,IF(OR(J2341=$J$3,J2341=$J$5),$J$5,$J$3),I2342&lt;-Backtesting!$H$15,IF(OR(J2341=$J$4,J2341=$J$5),$J$5,$J$4),TRUE,IF(OR(J2341=$J$7,J2341=$J$6),$J$7,$J$6))</f>
        <v>Close position</v>
      </c>
      <c r="K2342" t="str">
        <f t="shared" si="515"/>
        <v>Null</v>
      </c>
      <c r="L2342" t="str">
        <f t="shared" si="516"/>
        <v>Null</v>
      </c>
      <c r="M2342" s="7">
        <f t="shared" si="504"/>
        <v>175.468277</v>
      </c>
      <c r="N2342" s="7">
        <f t="shared" si="505"/>
        <v>-136.797134</v>
      </c>
      <c r="O2342" s="10">
        <f t="shared" si="506"/>
        <v>38.671143000000001</v>
      </c>
      <c r="P2342" s="4">
        <f t="shared" si="517"/>
        <v>48.864936333333262</v>
      </c>
      <c r="Q2342" s="19">
        <f t="shared" si="507"/>
        <v>87.536079333333262</v>
      </c>
      <c r="R2342" s="2">
        <f t="shared" si="508"/>
        <v>0</v>
      </c>
      <c r="S2342" s="2">
        <f t="shared" si="509"/>
        <v>0</v>
      </c>
      <c r="T2342" s="19">
        <f t="shared" si="510"/>
        <v>87.536079333333262</v>
      </c>
      <c r="U2342" s="19">
        <f t="shared" si="518"/>
        <v>2.8941147217858454E-2</v>
      </c>
      <c r="V2342">
        <f t="shared" si="511"/>
        <v>2019</v>
      </c>
    </row>
    <row r="2343" spans="1:22" x14ac:dyDescent="0.25">
      <c r="A2343" s="5">
        <v>2341</v>
      </c>
      <c r="B2343" s="1">
        <v>43682</v>
      </c>
      <c r="C2343" s="2">
        <v>171.97885099999999</v>
      </c>
      <c r="D2343" s="2">
        <v>132.84631300000001</v>
      </c>
      <c r="E2343" s="9">
        <f t="shared" si="512"/>
        <v>-14.080245904907571</v>
      </c>
      <c r="F2343" s="2">
        <f t="array" ref="F2343:G2343">LINEST(C2243:C2342,D2243:D2342)</f>
        <v>-0.29054367149336013</v>
      </c>
      <c r="G2343" s="2">
        <v>224.65675242828365</v>
      </c>
      <c r="H2343" s="2">
        <f t="shared" si="513"/>
        <v>186.05909690490756</v>
      </c>
      <c r="I2343" s="4">
        <f t="shared" si="514"/>
        <v>-2.6416157332828414</v>
      </c>
      <c r="J2343" t="str">
        <f>_xlfn.IFS(I2343&gt;Backtesting!$H$15,IF(OR(J2342=$J$3,J2342=$J$5),$J$5,$J$3),I2343&lt;-Backtesting!$H$15,IF(OR(J2342=$J$4,J2342=$J$5),$J$5,$J$4),TRUE,IF(OR(J2342=$J$7,J2342=$J$6),$J$7,$J$6))</f>
        <v>Long KBANK Short SCB</v>
      </c>
      <c r="K2343" t="str">
        <f t="shared" si="515"/>
        <v>KBANK</v>
      </c>
      <c r="L2343" t="str">
        <f t="shared" si="516"/>
        <v>SCB</v>
      </c>
      <c r="M2343" s="7">
        <f t="shared" si="504"/>
        <v>132.84631300000001</v>
      </c>
      <c r="N2343" s="7">
        <f t="shared" si="505"/>
        <v>-171.97885099999999</v>
      </c>
      <c r="O2343" s="10">
        <f t="shared" si="506"/>
        <v>-39.132537999999983</v>
      </c>
      <c r="P2343" s="4">
        <f t="shared" si="517"/>
        <v>87.536079333333262</v>
      </c>
      <c r="Q2343" s="19">
        <f t="shared" si="507"/>
        <v>48.40354133333328</v>
      </c>
      <c r="R2343" s="2">
        <f t="shared" si="508"/>
        <v>171.97885099999999</v>
      </c>
      <c r="S2343" s="2">
        <f t="shared" si="509"/>
        <v>-132.84631300000001</v>
      </c>
      <c r="T2343" s="19">
        <f t="shared" si="510"/>
        <v>87.536079333333248</v>
      </c>
      <c r="U2343" s="19">
        <f t="shared" si="518"/>
        <v>-1.1102230246251565E-16</v>
      </c>
      <c r="V2343">
        <f t="shared" si="511"/>
        <v>2019</v>
      </c>
    </row>
    <row r="2344" spans="1:22" x14ac:dyDescent="0.25">
      <c r="A2344" s="5">
        <v>2342</v>
      </c>
      <c r="B2344" s="1">
        <v>43683</v>
      </c>
      <c r="C2344" s="2">
        <v>172.97583</v>
      </c>
      <c r="D2344" s="2">
        <v>131.85861199999999</v>
      </c>
      <c r="E2344" s="9">
        <f t="shared" si="512"/>
        <v>-13.185077105388615</v>
      </c>
      <c r="F2344" s="2">
        <f t="array" ref="F2344:G2344">LINEST(C2244:C2343,D2244:D2343)</f>
        <v>-0.30473601697204028</v>
      </c>
      <c r="G2344" s="2">
        <v>226.34297532973028</v>
      </c>
      <c r="H2344" s="2">
        <f t="shared" si="513"/>
        <v>186.16090710538862</v>
      </c>
      <c r="I2344" s="4">
        <f t="shared" si="514"/>
        <v>-2.3413068129346155</v>
      </c>
      <c r="J2344" t="str">
        <f>_xlfn.IFS(I2344&gt;Backtesting!$H$15,IF(OR(J2343=$J$3,J2343=$J$5),$J$5,$J$3),I2344&lt;-Backtesting!$H$15,IF(OR(J2343=$J$4,J2343=$J$5),$J$5,$J$4),TRUE,IF(OR(J2343=$J$7,J2343=$J$6),$J$7,$J$6))</f>
        <v>Hold position</v>
      </c>
      <c r="K2344" t="str">
        <f t="shared" si="515"/>
        <v>KBANK</v>
      </c>
      <c r="L2344" t="str">
        <f t="shared" si="516"/>
        <v>SCB</v>
      </c>
      <c r="M2344" s="7">
        <f t="shared" si="504"/>
        <v>0</v>
      </c>
      <c r="N2344" s="7">
        <f t="shared" si="505"/>
        <v>0</v>
      </c>
      <c r="O2344" s="10">
        <f t="shared" si="506"/>
        <v>0</v>
      </c>
      <c r="P2344" s="4">
        <f t="shared" si="517"/>
        <v>48.40354133333328</v>
      </c>
      <c r="Q2344" s="19">
        <f t="shared" si="507"/>
        <v>48.40354133333328</v>
      </c>
      <c r="R2344" s="2">
        <f t="shared" si="508"/>
        <v>172.97583</v>
      </c>
      <c r="S2344" s="2">
        <f t="shared" si="509"/>
        <v>-131.85861199999999</v>
      </c>
      <c r="T2344" s="19">
        <f t="shared" si="510"/>
        <v>89.520759333333274</v>
      </c>
      <c r="U2344" s="19">
        <f t="shared" si="518"/>
        <v>2.2419502628686444E-2</v>
      </c>
      <c r="V2344">
        <f t="shared" si="511"/>
        <v>2019</v>
      </c>
    </row>
    <row r="2345" spans="1:22" x14ac:dyDescent="0.25">
      <c r="A2345" s="5">
        <v>2343</v>
      </c>
      <c r="B2345" s="1">
        <v>43684</v>
      </c>
      <c r="C2345" s="2">
        <v>166.99395799999999</v>
      </c>
      <c r="D2345" s="2">
        <v>129.883194</v>
      </c>
      <c r="E2345" s="9">
        <f t="shared" si="512"/>
        <v>-19.66249339494891</v>
      </c>
      <c r="F2345" s="2">
        <f t="array" ref="F2345:G2345">LINEST(C2245:C2344,D2245:D2344)</f>
        <v>-0.31833117409203848</v>
      </c>
      <c r="G2345" s="2">
        <v>228.0023210357929</v>
      </c>
      <c r="H2345" s="2">
        <f t="shared" si="513"/>
        <v>186.6564513949489</v>
      </c>
      <c r="I2345" s="4">
        <f t="shared" si="514"/>
        <v>-3.5855771554081808</v>
      </c>
      <c r="J2345" t="str">
        <f>_xlfn.IFS(I2345&gt;Backtesting!$H$15,IF(OR(J2344=$J$3,J2344=$J$5),$J$5,$J$3),I2345&lt;-Backtesting!$H$15,IF(OR(J2344=$J$4,J2344=$J$5),$J$5,$J$4),TRUE,IF(OR(J2344=$J$7,J2344=$J$6),$J$7,$J$6))</f>
        <v>Hold position</v>
      </c>
      <c r="K2345" t="str">
        <f t="shared" si="515"/>
        <v>KBANK</v>
      </c>
      <c r="L2345" t="str">
        <f t="shared" si="516"/>
        <v>SCB</v>
      </c>
      <c r="M2345" s="7">
        <f t="shared" si="504"/>
        <v>0</v>
      </c>
      <c r="N2345" s="7">
        <f t="shared" si="505"/>
        <v>0</v>
      </c>
      <c r="O2345" s="10">
        <f t="shared" si="506"/>
        <v>0</v>
      </c>
      <c r="P2345" s="4">
        <f t="shared" si="517"/>
        <v>48.40354133333328</v>
      </c>
      <c r="Q2345" s="19">
        <f t="shared" si="507"/>
        <v>48.40354133333328</v>
      </c>
      <c r="R2345" s="2">
        <f t="shared" si="508"/>
        <v>166.99395799999999</v>
      </c>
      <c r="S2345" s="2">
        <f t="shared" si="509"/>
        <v>-129.883194</v>
      </c>
      <c r="T2345" s="19">
        <f t="shared" si="510"/>
        <v>85.514305333333255</v>
      </c>
      <c r="U2345" s="19">
        <f t="shared" si="518"/>
        <v>-4.5786870456066317E-2</v>
      </c>
      <c r="V2345">
        <f t="shared" si="511"/>
        <v>2019</v>
      </c>
    </row>
    <row r="2346" spans="1:22" x14ac:dyDescent="0.25">
      <c r="A2346" s="5">
        <v>2344</v>
      </c>
      <c r="B2346" s="1">
        <v>43685</v>
      </c>
      <c r="C2346" s="2">
        <v>165</v>
      </c>
      <c r="D2346" s="2">
        <v>130.37704500000001</v>
      </c>
      <c r="E2346" s="9">
        <f t="shared" si="512"/>
        <v>-21.304017618820723</v>
      </c>
      <c r="F2346" s="2">
        <f t="array" ref="F2346:G2346">LINEST(C2246:C2345,D2246:D2345)</f>
        <v>-0.3177725626249559</v>
      </c>
      <c r="G2346" s="2">
        <v>227.73426531593992</v>
      </c>
      <c r="H2346" s="2">
        <f t="shared" si="513"/>
        <v>186.30401761882072</v>
      </c>
      <c r="I2346" s="4">
        <f t="shared" si="514"/>
        <v>-3.6647954429855978</v>
      </c>
      <c r="J2346" t="str">
        <f>_xlfn.IFS(I2346&gt;Backtesting!$H$15,IF(OR(J2345=$J$3,J2345=$J$5),$J$5,$J$3),I2346&lt;-Backtesting!$H$15,IF(OR(J2345=$J$4,J2345=$J$5),$J$5,$J$4),TRUE,IF(OR(J2345=$J$7,J2345=$J$6),$J$7,$J$6))</f>
        <v>Hold position</v>
      </c>
      <c r="K2346" t="str">
        <f t="shared" si="515"/>
        <v>KBANK</v>
      </c>
      <c r="L2346" t="str">
        <f t="shared" si="516"/>
        <v>SCB</v>
      </c>
      <c r="M2346" s="7">
        <f t="shared" si="504"/>
        <v>0</v>
      </c>
      <c r="N2346" s="7">
        <f t="shared" si="505"/>
        <v>0</v>
      </c>
      <c r="O2346" s="10">
        <f t="shared" si="506"/>
        <v>0</v>
      </c>
      <c r="P2346" s="4">
        <f t="shared" si="517"/>
        <v>48.40354133333328</v>
      </c>
      <c r="Q2346" s="19">
        <f t="shared" si="507"/>
        <v>48.40354133333328</v>
      </c>
      <c r="R2346" s="2">
        <f t="shared" si="508"/>
        <v>165</v>
      </c>
      <c r="S2346" s="2">
        <f t="shared" si="509"/>
        <v>-130.37704500000001</v>
      </c>
      <c r="T2346" s="19">
        <f t="shared" si="510"/>
        <v>83.026496333333284</v>
      </c>
      <c r="U2346" s="19">
        <f t="shared" si="518"/>
        <v>-2.9523886003136483E-2</v>
      </c>
      <c r="V2346">
        <f t="shared" si="511"/>
        <v>2019</v>
      </c>
    </row>
    <row r="2347" spans="1:22" x14ac:dyDescent="0.25">
      <c r="A2347" s="5">
        <v>2345</v>
      </c>
      <c r="B2347" s="1">
        <v>43686</v>
      </c>
      <c r="C2347" s="2">
        <v>165</v>
      </c>
      <c r="D2347" s="2">
        <v>128.89549299999999</v>
      </c>
      <c r="E2347" s="9">
        <f t="shared" si="512"/>
        <v>-21.552296186728853</v>
      </c>
      <c r="F2347" s="2">
        <f t="array" ref="F2347:G2347">LINEST(C2247:C2346,D2247:D2346)</f>
        <v>-0.31875009007098981</v>
      </c>
      <c r="G2347" s="2">
        <v>227.63774619022348</v>
      </c>
      <c r="H2347" s="2">
        <f t="shared" si="513"/>
        <v>186.55229618672885</v>
      </c>
      <c r="I2347" s="4">
        <f t="shared" si="514"/>
        <v>-3.4604148150462808</v>
      </c>
      <c r="J2347" t="str">
        <f>_xlfn.IFS(I2347&gt;Backtesting!$H$15,IF(OR(J2346=$J$3,J2346=$J$5),$J$5,$J$3),I2347&lt;-Backtesting!$H$15,IF(OR(J2346=$J$4,J2346=$J$5),$J$5,$J$4),TRUE,IF(OR(J2346=$J$7,J2346=$J$6),$J$7,$J$6))</f>
        <v>Hold position</v>
      </c>
      <c r="K2347" t="str">
        <f t="shared" si="515"/>
        <v>KBANK</v>
      </c>
      <c r="L2347" t="str">
        <f t="shared" si="516"/>
        <v>SCB</v>
      </c>
      <c r="M2347" s="7">
        <f t="shared" si="504"/>
        <v>0</v>
      </c>
      <c r="N2347" s="7">
        <f t="shared" si="505"/>
        <v>0</v>
      </c>
      <c r="O2347" s="10">
        <f t="shared" si="506"/>
        <v>0</v>
      </c>
      <c r="P2347" s="4">
        <f t="shared" si="517"/>
        <v>48.40354133333328</v>
      </c>
      <c r="Q2347" s="19">
        <f t="shared" si="507"/>
        <v>48.40354133333328</v>
      </c>
      <c r="R2347" s="2">
        <f t="shared" si="508"/>
        <v>165</v>
      </c>
      <c r="S2347" s="2">
        <f t="shared" si="509"/>
        <v>-128.89549299999999</v>
      </c>
      <c r="T2347" s="19">
        <f t="shared" si="510"/>
        <v>84.508048333333306</v>
      </c>
      <c r="U2347" s="19">
        <f t="shared" si="518"/>
        <v>1.7686986591453256E-2</v>
      </c>
      <c r="V2347">
        <f t="shared" si="511"/>
        <v>2019</v>
      </c>
    </row>
    <row r="2348" spans="1:22" x14ac:dyDescent="0.25">
      <c r="A2348" s="5">
        <v>2346</v>
      </c>
      <c r="B2348" s="1">
        <v>43690</v>
      </c>
      <c r="C2348" s="2">
        <v>163.50453200000001</v>
      </c>
      <c r="D2348" s="2">
        <v>126.92008199999999</v>
      </c>
      <c r="E2348" s="9">
        <f t="shared" si="512"/>
        <v>-23.419824809894067</v>
      </c>
      <c r="F2348" s="2">
        <f t="array" ref="F2348:G2348">LINEST(C2248:C2347,D2248:D2347)</f>
        <v>-0.30741683810659892</v>
      </c>
      <c r="G2348" s="2">
        <v>225.94172711056433</v>
      </c>
      <c r="H2348" s="2">
        <f t="shared" si="513"/>
        <v>186.92435680989408</v>
      </c>
      <c r="I2348" s="4">
        <f t="shared" si="514"/>
        <v>-3.5684328268123102</v>
      </c>
      <c r="J2348" t="str">
        <f>_xlfn.IFS(I2348&gt;Backtesting!$H$15,IF(OR(J2347=$J$3,J2347=$J$5),$J$5,$J$3),I2348&lt;-Backtesting!$H$15,IF(OR(J2347=$J$4,J2347=$J$5),$J$5,$J$4),TRUE,IF(OR(J2347=$J$7,J2347=$J$6),$J$7,$J$6))</f>
        <v>Hold position</v>
      </c>
      <c r="K2348" t="str">
        <f t="shared" si="515"/>
        <v>KBANK</v>
      </c>
      <c r="L2348" t="str">
        <f t="shared" si="516"/>
        <v>SCB</v>
      </c>
      <c r="M2348" s="7">
        <f t="shared" si="504"/>
        <v>0</v>
      </c>
      <c r="N2348" s="7">
        <f t="shared" si="505"/>
        <v>0</v>
      </c>
      <c r="O2348" s="10">
        <f t="shared" si="506"/>
        <v>0</v>
      </c>
      <c r="P2348" s="4">
        <f t="shared" si="517"/>
        <v>48.40354133333328</v>
      </c>
      <c r="Q2348" s="19">
        <f t="shared" si="507"/>
        <v>48.40354133333328</v>
      </c>
      <c r="R2348" s="2">
        <f t="shared" si="508"/>
        <v>163.50453200000001</v>
      </c>
      <c r="S2348" s="2">
        <f t="shared" si="509"/>
        <v>-126.92008199999999</v>
      </c>
      <c r="T2348" s="19">
        <f t="shared" si="510"/>
        <v>84.987991333333284</v>
      </c>
      <c r="U2348" s="19">
        <f t="shared" si="518"/>
        <v>5.6631917024188017E-3</v>
      </c>
      <c r="V2348">
        <f t="shared" si="511"/>
        <v>2019</v>
      </c>
    </row>
    <row r="2349" spans="1:22" x14ac:dyDescent="0.25">
      <c r="A2349" s="5">
        <v>2347</v>
      </c>
      <c r="B2349" s="1">
        <v>43691</v>
      </c>
      <c r="C2349" s="2">
        <v>154.531723</v>
      </c>
      <c r="D2349" s="2">
        <v>121.98156</v>
      </c>
      <c r="E2349" s="9">
        <f t="shared" si="512"/>
        <v>-33.399938759066998</v>
      </c>
      <c r="F2349" s="2">
        <f t="array" ref="F2349:G2349">LINEST(C2249:C2348,D2249:D2348)</f>
        <v>-0.27486963330606423</v>
      </c>
      <c r="G2349" s="2">
        <v>221.46068842636868</v>
      </c>
      <c r="H2349" s="2">
        <f t="shared" si="513"/>
        <v>187.931661759067</v>
      </c>
      <c r="I2349" s="4">
        <f t="shared" si="514"/>
        <v>-4.9817993426341758</v>
      </c>
      <c r="J2349" t="str">
        <f>_xlfn.IFS(I2349&gt;Backtesting!$H$15,IF(OR(J2348=$J$3,J2348=$J$5),$J$5,$J$3),I2349&lt;-Backtesting!$H$15,IF(OR(J2348=$J$4,J2348=$J$5),$J$5,$J$4),TRUE,IF(OR(J2348=$J$7,J2348=$J$6),$J$7,$J$6))</f>
        <v>Hold position</v>
      </c>
      <c r="K2349" t="str">
        <f t="shared" si="515"/>
        <v>KBANK</v>
      </c>
      <c r="L2349" t="str">
        <f t="shared" si="516"/>
        <v>SCB</v>
      </c>
      <c r="M2349" s="7">
        <f t="shared" si="504"/>
        <v>0</v>
      </c>
      <c r="N2349" s="7">
        <f t="shared" si="505"/>
        <v>0</v>
      </c>
      <c r="O2349" s="10">
        <f t="shared" si="506"/>
        <v>0</v>
      </c>
      <c r="P2349" s="4">
        <f t="shared" si="517"/>
        <v>48.40354133333328</v>
      </c>
      <c r="Q2349" s="19">
        <f t="shared" si="507"/>
        <v>48.40354133333328</v>
      </c>
      <c r="R2349" s="2">
        <f t="shared" si="508"/>
        <v>154.531723</v>
      </c>
      <c r="S2349" s="2">
        <f t="shared" si="509"/>
        <v>-121.98156</v>
      </c>
      <c r="T2349" s="19">
        <f t="shared" si="510"/>
        <v>80.953704333333292</v>
      </c>
      <c r="U2349" s="19">
        <f t="shared" si="518"/>
        <v>-4.863252824388424E-2</v>
      </c>
      <c r="V2349">
        <f t="shared" si="511"/>
        <v>2019</v>
      </c>
    </row>
    <row r="2350" spans="1:22" x14ac:dyDescent="0.25">
      <c r="A2350" s="5">
        <v>2348</v>
      </c>
      <c r="B2350" s="1">
        <v>43692</v>
      </c>
      <c r="C2350" s="2">
        <v>154.531723</v>
      </c>
      <c r="D2350" s="2">
        <v>119.01844800000001</v>
      </c>
      <c r="E2350" s="9">
        <f t="shared" si="512"/>
        <v>-32.661895077561894</v>
      </c>
      <c r="F2350" s="2">
        <f t="array" ref="F2350:G2350">LINEST(C2250:C2349,D2250:D2349)</f>
        <v>-0.16570445163445419</v>
      </c>
      <c r="G2350" s="2">
        <v>206.91550473778571</v>
      </c>
      <c r="H2350" s="2">
        <f t="shared" si="513"/>
        <v>187.19361807756189</v>
      </c>
      <c r="I2350" s="4">
        <f t="shared" si="514"/>
        <v>-4.3153378915496194</v>
      </c>
      <c r="J2350" t="str">
        <f>_xlfn.IFS(I2350&gt;Backtesting!$H$15,IF(OR(J2349=$J$3,J2349=$J$5),$J$5,$J$3),I2350&lt;-Backtesting!$H$15,IF(OR(J2349=$J$4,J2349=$J$5),$J$5,$J$4),TRUE,IF(OR(J2349=$J$7,J2349=$J$6),$J$7,$J$6))</f>
        <v>Hold position</v>
      </c>
      <c r="K2350" t="str">
        <f t="shared" si="515"/>
        <v>KBANK</v>
      </c>
      <c r="L2350" t="str">
        <f t="shared" si="516"/>
        <v>SCB</v>
      </c>
      <c r="M2350" s="7">
        <f t="shared" si="504"/>
        <v>0</v>
      </c>
      <c r="N2350" s="7">
        <f t="shared" si="505"/>
        <v>0</v>
      </c>
      <c r="O2350" s="10">
        <f t="shared" si="506"/>
        <v>0</v>
      </c>
      <c r="P2350" s="4">
        <f t="shared" si="517"/>
        <v>48.40354133333328</v>
      </c>
      <c r="Q2350" s="19">
        <f t="shared" si="507"/>
        <v>48.40354133333328</v>
      </c>
      <c r="R2350" s="2">
        <f t="shared" si="508"/>
        <v>154.531723</v>
      </c>
      <c r="S2350" s="2">
        <f t="shared" si="509"/>
        <v>-119.01844800000001</v>
      </c>
      <c r="T2350" s="19">
        <f t="shared" si="510"/>
        <v>83.916816333333287</v>
      </c>
      <c r="U2350" s="19">
        <f t="shared" si="518"/>
        <v>3.5948586610041765E-2</v>
      </c>
      <c r="V2350">
        <f t="shared" si="511"/>
        <v>2019</v>
      </c>
    </row>
    <row r="2351" spans="1:22" x14ac:dyDescent="0.25">
      <c r="A2351" s="5">
        <v>2349</v>
      </c>
      <c r="B2351" s="1">
        <v>43693</v>
      </c>
      <c r="C2351" s="2">
        <v>157.02417</v>
      </c>
      <c r="D2351" s="2">
        <v>122.47541</v>
      </c>
      <c r="E2351" s="9">
        <f t="shared" si="512"/>
        <v>-28.183262648945004</v>
      </c>
      <c r="F2351" s="2">
        <f t="array" ref="F2351:G2351">LINEST(C2251:C2350,D2251:D2350)</f>
        <v>-2.4442374192969248E-2</v>
      </c>
      <c r="G2351" s="2">
        <v>188.20102244960233</v>
      </c>
      <c r="H2351" s="2">
        <f t="shared" si="513"/>
        <v>185.207432648945</v>
      </c>
      <c r="I2351" s="4">
        <f t="shared" si="514"/>
        <v>-3.3174690498156281</v>
      </c>
      <c r="J2351" t="str">
        <f>_xlfn.IFS(I2351&gt;Backtesting!$H$15,IF(OR(J2350=$J$3,J2350=$J$5),$J$5,$J$3),I2351&lt;-Backtesting!$H$15,IF(OR(J2350=$J$4,J2350=$J$5),$J$5,$J$4),TRUE,IF(OR(J2350=$J$7,J2350=$J$6),$J$7,$J$6))</f>
        <v>Hold position</v>
      </c>
      <c r="K2351" t="str">
        <f t="shared" si="515"/>
        <v>KBANK</v>
      </c>
      <c r="L2351" t="str">
        <f t="shared" si="516"/>
        <v>SCB</v>
      </c>
      <c r="M2351" s="7">
        <f t="shared" si="504"/>
        <v>0</v>
      </c>
      <c r="N2351" s="7">
        <f t="shared" si="505"/>
        <v>0</v>
      </c>
      <c r="O2351" s="10">
        <f t="shared" si="506"/>
        <v>0</v>
      </c>
      <c r="P2351" s="4">
        <f t="shared" si="517"/>
        <v>48.40354133333328</v>
      </c>
      <c r="Q2351" s="19">
        <f t="shared" si="507"/>
        <v>48.40354133333328</v>
      </c>
      <c r="R2351" s="2">
        <f t="shared" si="508"/>
        <v>157.02417</v>
      </c>
      <c r="S2351" s="2">
        <f t="shared" si="509"/>
        <v>-122.47541</v>
      </c>
      <c r="T2351" s="19">
        <f t="shared" si="510"/>
        <v>82.952301333333267</v>
      </c>
      <c r="U2351" s="19">
        <f t="shared" si="518"/>
        <v>-1.1560266572102627E-2</v>
      </c>
      <c r="V2351">
        <f t="shared" si="511"/>
        <v>2019</v>
      </c>
    </row>
    <row r="2352" spans="1:22" x14ac:dyDescent="0.25">
      <c r="A2352" s="5">
        <v>2350</v>
      </c>
      <c r="B2352" s="1">
        <v>43696</v>
      </c>
      <c r="C2352" s="2">
        <v>160.51359600000001</v>
      </c>
      <c r="D2352" s="2">
        <v>125.43853</v>
      </c>
      <c r="E2352" s="9">
        <f t="shared" si="512"/>
        <v>-23.979323918906545</v>
      </c>
      <c r="F2352" s="2">
        <f t="array" ref="F2352:G2352">LINEST(C2252:C2351,D2252:D2351)</f>
        <v>5.4985124713180296E-2</v>
      </c>
      <c r="G2352" s="2">
        <v>177.59566670301854</v>
      </c>
      <c r="H2352" s="2">
        <f t="shared" si="513"/>
        <v>184.49291991890655</v>
      </c>
      <c r="I2352" s="4">
        <f t="shared" si="514"/>
        <v>-2.570739859623528</v>
      </c>
      <c r="J2352" t="str">
        <f>_xlfn.IFS(I2352&gt;Backtesting!$H$15,IF(OR(J2351=$J$3,J2351=$J$5),$J$5,$J$3),I2352&lt;-Backtesting!$H$15,IF(OR(J2351=$J$4,J2351=$J$5),$J$5,$J$4),TRUE,IF(OR(J2351=$J$7,J2351=$J$6),$J$7,$J$6))</f>
        <v>Hold position</v>
      </c>
      <c r="K2352" t="str">
        <f t="shared" si="515"/>
        <v>KBANK</v>
      </c>
      <c r="L2352" t="str">
        <f t="shared" si="516"/>
        <v>SCB</v>
      </c>
      <c r="M2352" s="7">
        <f t="shared" si="504"/>
        <v>0</v>
      </c>
      <c r="N2352" s="7">
        <f t="shared" si="505"/>
        <v>0</v>
      </c>
      <c r="O2352" s="10">
        <f t="shared" si="506"/>
        <v>0</v>
      </c>
      <c r="P2352" s="4">
        <f t="shared" si="517"/>
        <v>48.40354133333328</v>
      </c>
      <c r="Q2352" s="19">
        <f t="shared" si="507"/>
        <v>48.40354133333328</v>
      </c>
      <c r="R2352" s="2">
        <f t="shared" si="508"/>
        <v>160.51359600000001</v>
      </c>
      <c r="S2352" s="2">
        <f t="shared" si="509"/>
        <v>-125.43853</v>
      </c>
      <c r="T2352" s="19">
        <f t="shared" si="510"/>
        <v>83.478607333333301</v>
      </c>
      <c r="U2352" s="19">
        <f t="shared" si="518"/>
        <v>6.3246395590261023E-3</v>
      </c>
      <c r="V2352">
        <f t="shared" si="511"/>
        <v>2019</v>
      </c>
    </row>
    <row r="2353" spans="1:22" x14ac:dyDescent="0.25">
      <c r="A2353" s="5">
        <v>2351</v>
      </c>
      <c r="B2353" s="1">
        <v>43697</v>
      </c>
      <c r="C2353" s="2">
        <v>157.522659</v>
      </c>
      <c r="D2353" s="2">
        <v>122.47541</v>
      </c>
      <c r="E2353" s="9">
        <f t="shared" si="512"/>
        <v>-26.247100280066235</v>
      </c>
      <c r="F2353" s="2">
        <f t="array" ref="F2353:G2353">LINEST(C2253:C2352,D2253:D2352)</f>
        <v>9.6932681138138743E-2</v>
      </c>
      <c r="G2353" s="2">
        <v>171.89788941527343</v>
      </c>
      <c r="H2353" s="2">
        <f t="shared" si="513"/>
        <v>183.76975928006624</v>
      </c>
      <c r="I2353" s="4">
        <f t="shared" si="514"/>
        <v>-2.7482391729730367</v>
      </c>
      <c r="J2353" t="str">
        <f>_xlfn.IFS(I2353&gt;Backtesting!$H$15,IF(OR(J2352=$J$3,J2352=$J$5),$J$5,$J$3),I2353&lt;-Backtesting!$H$15,IF(OR(J2352=$J$4,J2352=$J$5),$J$5,$J$4),TRUE,IF(OR(J2352=$J$7,J2352=$J$6),$J$7,$J$6))</f>
        <v>Hold position</v>
      </c>
      <c r="K2353" t="str">
        <f t="shared" si="515"/>
        <v>KBANK</v>
      </c>
      <c r="L2353" t="str">
        <f t="shared" si="516"/>
        <v>SCB</v>
      </c>
      <c r="M2353" s="7">
        <f t="shared" si="504"/>
        <v>0</v>
      </c>
      <c r="N2353" s="7">
        <f t="shared" si="505"/>
        <v>0</v>
      </c>
      <c r="O2353" s="10">
        <f t="shared" si="506"/>
        <v>0</v>
      </c>
      <c r="P2353" s="4">
        <f t="shared" si="517"/>
        <v>48.40354133333328</v>
      </c>
      <c r="Q2353" s="19">
        <f t="shared" si="507"/>
        <v>48.40354133333328</v>
      </c>
      <c r="R2353" s="2">
        <f t="shared" si="508"/>
        <v>157.522659</v>
      </c>
      <c r="S2353" s="2">
        <f t="shared" si="509"/>
        <v>-122.47541</v>
      </c>
      <c r="T2353" s="19">
        <f t="shared" si="510"/>
        <v>83.450790333333273</v>
      </c>
      <c r="U2353" s="19">
        <f t="shared" si="518"/>
        <v>-3.3327862732788013E-4</v>
      </c>
      <c r="V2353">
        <f t="shared" si="511"/>
        <v>2019</v>
      </c>
    </row>
    <row r="2354" spans="1:22" x14ac:dyDescent="0.25">
      <c r="A2354" s="5">
        <v>2352</v>
      </c>
      <c r="B2354" s="1">
        <v>43698</v>
      </c>
      <c r="C2354" s="2">
        <v>155.03021200000001</v>
      </c>
      <c r="D2354" s="2">
        <v>121.98156</v>
      </c>
      <c r="E2354" s="9">
        <f t="shared" si="512"/>
        <v>-27.792768638294092</v>
      </c>
      <c r="F2354" s="2">
        <f t="array" ref="F2354:G2354">LINEST(C2254:C2353,D2254:D2353)</f>
        <v>0.17325025921254433</v>
      </c>
      <c r="G2354" s="2">
        <v>161.68964374914356</v>
      </c>
      <c r="H2354" s="2">
        <f t="shared" si="513"/>
        <v>182.8229806382941</v>
      </c>
      <c r="I2354" s="4">
        <f t="shared" si="514"/>
        <v>-2.8095308398136734</v>
      </c>
      <c r="J2354" t="str">
        <f>_xlfn.IFS(I2354&gt;Backtesting!$H$15,IF(OR(J2353=$J$3,J2353=$J$5),$J$5,$J$3),I2354&lt;-Backtesting!$H$15,IF(OR(J2353=$J$4,J2353=$J$5),$J$5,$J$4),TRUE,IF(OR(J2353=$J$7,J2353=$J$6),$J$7,$J$6))</f>
        <v>Hold position</v>
      </c>
      <c r="K2354" t="str">
        <f t="shared" si="515"/>
        <v>KBANK</v>
      </c>
      <c r="L2354" t="str">
        <f t="shared" si="516"/>
        <v>SCB</v>
      </c>
      <c r="M2354" s="7">
        <f t="shared" si="504"/>
        <v>0</v>
      </c>
      <c r="N2354" s="7">
        <f t="shared" si="505"/>
        <v>0</v>
      </c>
      <c r="O2354" s="10">
        <f t="shared" si="506"/>
        <v>0</v>
      </c>
      <c r="P2354" s="4">
        <f t="shared" si="517"/>
        <v>48.40354133333328</v>
      </c>
      <c r="Q2354" s="19">
        <f t="shared" si="507"/>
        <v>48.40354133333328</v>
      </c>
      <c r="R2354" s="2">
        <f t="shared" si="508"/>
        <v>155.03021200000001</v>
      </c>
      <c r="S2354" s="2">
        <f t="shared" si="509"/>
        <v>-121.98156</v>
      </c>
      <c r="T2354" s="19">
        <f t="shared" si="510"/>
        <v>81.452193333333298</v>
      </c>
      <c r="U2354" s="19">
        <f t="shared" si="518"/>
        <v>-2.4240857532428366E-2</v>
      </c>
      <c r="V2354">
        <f t="shared" si="511"/>
        <v>2019</v>
      </c>
    </row>
    <row r="2355" spans="1:22" x14ac:dyDescent="0.25">
      <c r="A2355" s="5">
        <v>2353</v>
      </c>
      <c r="B2355" s="1">
        <v>43699</v>
      </c>
      <c r="C2355" s="2">
        <v>155.52870200000001</v>
      </c>
      <c r="D2355" s="2">
        <v>121.98156</v>
      </c>
      <c r="E2355" s="9">
        <f t="shared" si="512"/>
        <v>-26.286422922158806</v>
      </c>
      <c r="F2355" s="2">
        <f t="array" ref="F2355:G2355">LINEST(C2255:C2354,D2255:D2354)</f>
        <v>0.26015070328896139</v>
      </c>
      <c r="G2355" s="2">
        <v>150.08153629987416</v>
      </c>
      <c r="H2355" s="2">
        <f t="shared" si="513"/>
        <v>181.81512492215882</v>
      </c>
      <c r="I2355" s="4">
        <f t="shared" si="514"/>
        <v>-2.5007854037943211</v>
      </c>
      <c r="J2355" t="str">
        <f>_xlfn.IFS(I2355&gt;Backtesting!$H$15,IF(OR(J2354=$J$3,J2354=$J$5),$J$5,$J$3),I2355&lt;-Backtesting!$H$15,IF(OR(J2354=$J$4,J2354=$J$5),$J$5,$J$4),TRUE,IF(OR(J2354=$J$7,J2354=$J$6),$J$7,$J$6))</f>
        <v>Hold position</v>
      </c>
      <c r="K2355" t="str">
        <f t="shared" si="515"/>
        <v>KBANK</v>
      </c>
      <c r="L2355" t="str">
        <f t="shared" si="516"/>
        <v>SCB</v>
      </c>
      <c r="M2355" s="7">
        <f t="shared" si="504"/>
        <v>0</v>
      </c>
      <c r="N2355" s="7">
        <f t="shared" si="505"/>
        <v>0</v>
      </c>
      <c r="O2355" s="10">
        <f t="shared" si="506"/>
        <v>0</v>
      </c>
      <c r="P2355" s="4">
        <f t="shared" si="517"/>
        <v>48.40354133333328</v>
      </c>
      <c r="Q2355" s="19">
        <f t="shared" si="507"/>
        <v>48.40354133333328</v>
      </c>
      <c r="R2355" s="2">
        <f t="shared" si="508"/>
        <v>155.52870200000001</v>
      </c>
      <c r="S2355" s="2">
        <f t="shared" si="509"/>
        <v>-121.98156</v>
      </c>
      <c r="T2355" s="19">
        <f t="shared" si="510"/>
        <v>81.950683333333302</v>
      </c>
      <c r="U2355" s="19">
        <f t="shared" si="518"/>
        <v>6.1013803012778785E-3</v>
      </c>
      <c r="V2355">
        <f t="shared" si="511"/>
        <v>2019</v>
      </c>
    </row>
    <row r="2356" spans="1:22" x14ac:dyDescent="0.25">
      <c r="A2356" s="5">
        <v>2354</v>
      </c>
      <c r="B2356" s="1">
        <v>43700</v>
      </c>
      <c r="C2356" s="2">
        <v>159.01812699999999</v>
      </c>
      <c r="D2356" s="2">
        <v>123.46312</v>
      </c>
      <c r="E2356" s="9">
        <f t="shared" si="512"/>
        <v>-22.345671660084918</v>
      </c>
      <c r="F2356" s="2">
        <f t="array" ref="F2356:G2356">LINEST(C2256:C2355,D2256:D2355)</f>
        <v>0.34216985999826072</v>
      </c>
      <c r="G2356" s="2">
        <v>139.11844017473646</v>
      </c>
      <c r="H2356" s="2">
        <f t="shared" si="513"/>
        <v>181.36379866008491</v>
      </c>
      <c r="I2356" s="4">
        <f t="shared" si="514"/>
        <v>-1.9523428228754689</v>
      </c>
      <c r="J2356" t="str">
        <f>_xlfn.IFS(I2356&gt;Backtesting!$H$15,IF(OR(J2355=$J$3,J2355=$J$5),$J$5,$J$3),I2356&lt;-Backtesting!$H$15,IF(OR(J2355=$J$4,J2355=$J$5),$J$5,$J$4),TRUE,IF(OR(J2355=$J$7,J2355=$J$6),$J$7,$J$6))</f>
        <v>Close position</v>
      </c>
      <c r="K2356" t="str">
        <f t="shared" si="515"/>
        <v>Null</v>
      </c>
      <c r="L2356" t="str">
        <f t="shared" si="516"/>
        <v>Null</v>
      </c>
      <c r="M2356" s="7">
        <f t="shared" ref="M2356:M2395" si="519">_xlfn.IFS(L2355="Null",_xlfn.IFS(L2356="KBANK",C2356,L2356="SCB",D2356,TRUE,0),AND(L2355="KBANK",L2356="Null"),D2356,AND(L2355="SCB",L2356="Null"),C2356,TRUE,0)</f>
        <v>159.01812699999999</v>
      </c>
      <c r="N2356" s="7">
        <f t="shared" ref="N2356:N2395" si="520">_xlfn.IFS(K2355="Null",_xlfn.IFS(K2356="KBANK",-C2356,K2356="SCB",-D2356,TRUE,0),AND(K2355="KBANK",K2356="Null"),-D2356,AND(K2355="SCB",K2356="Null"),-C2356,TRUE,0)</f>
        <v>-123.46312</v>
      </c>
      <c r="O2356" s="10">
        <f t="shared" ref="O2356:O2395" si="521">SUM(M2356:N2356)</f>
        <v>35.555006999999989</v>
      </c>
      <c r="P2356" s="4">
        <f t="shared" si="517"/>
        <v>48.40354133333328</v>
      </c>
      <c r="Q2356" s="19">
        <f t="shared" si="507"/>
        <v>83.958548333333269</v>
      </c>
      <c r="R2356" s="2">
        <f t="shared" si="508"/>
        <v>0</v>
      </c>
      <c r="S2356" s="2">
        <f t="shared" si="509"/>
        <v>0</v>
      </c>
      <c r="T2356" s="19">
        <f t="shared" si="510"/>
        <v>83.958548333333269</v>
      </c>
      <c r="U2356" s="19">
        <f t="shared" si="518"/>
        <v>2.42055612507945E-2</v>
      </c>
      <c r="V2356">
        <f t="shared" si="511"/>
        <v>2019</v>
      </c>
    </row>
    <row r="2357" spans="1:22" x14ac:dyDescent="0.25">
      <c r="A2357" s="5">
        <v>2355</v>
      </c>
      <c r="B2357" s="1">
        <v>43703</v>
      </c>
      <c r="C2357" s="2">
        <v>156.52568099999999</v>
      </c>
      <c r="D2357" s="2">
        <v>121.98156</v>
      </c>
      <c r="E2357" s="9">
        <f t="shared" si="512"/>
        <v>-23.649573448105741</v>
      </c>
      <c r="F2357" s="2">
        <f t="array" ref="F2357:G2357">LINEST(C2257:C2356,D2257:D2356)</f>
        <v>0.39348379171067027</v>
      </c>
      <c r="G2357" s="2">
        <v>132.1774877005231</v>
      </c>
      <c r="H2357" s="2">
        <f t="shared" si="513"/>
        <v>180.17525444810573</v>
      </c>
      <c r="I2357" s="4">
        <f t="shared" si="514"/>
        <v>-2.0404379939202943</v>
      </c>
      <c r="J2357" t="str">
        <f>_xlfn.IFS(I2357&gt;Backtesting!$H$15,IF(OR(J2356=$J$3,J2356=$J$5),$J$5,$J$3),I2357&lt;-Backtesting!$H$15,IF(OR(J2356=$J$4,J2356=$J$5),$J$5,$J$4),TRUE,IF(OR(J2356=$J$7,J2356=$J$6),$J$7,$J$6))</f>
        <v>Long KBANK Short SCB</v>
      </c>
      <c r="K2357" t="str">
        <f t="shared" si="515"/>
        <v>KBANK</v>
      </c>
      <c r="L2357" t="str">
        <f t="shared" si="516"/>
        <v>SCB</v>
      </c>
      <c r="M2357" s="7">
        <f t="shared" si="519"/>
        <v>121.98156</v>
      </c>
      <c r="N2357" s="7">
        <f t="shared" si="520"/>
        <v>-156.52568099999999</v>
      </c>
      <c r="O2357" s="10">
        <f t="shared" si="521"/>
        <v>-34.54412099999999</v>
      </c>
      <c r="P2357" s="4">
        <f t="shared" si="517"/>
        <v>83.958548333333269</v>
      </c>
      <c r="Q2357" s="19">
        <f t="shared" si="507"/>
        <v>49.414427333333279</v>
      </c>
      <c r="R2357" s="2">
        <f t="shared" si="508"/>
        <v>156.52568099999999</v>
      </c>
      <c r="S2357" s="2">
        <f t="shared" si="509"/>
        <v>-121.98156</v>
      </c>
      <c r="T2357" s="19">
        <f t="shared" si="510"/>
        <v>83.958548333333283</v>
      </c>
      <c r="U2357" s="19">
        <f t="shared" si="518"/>
        <v>2.2204460492503128E-16</v>
      </c>
      <c r="V2357">
        <f t="shared" si="511"/>
        <v>2019</v>
      </c>
    </row>
    <row r="2358" spans="1:22" x14ac:dyDescent="0.25">
      <c r="A2358" s="5">
        <v>2356</v>
      </c>
      <c r="B2358" s="1">
        <v>43704</v>
      </c>
      <c r="C2358" s="2">
        <v>153.53474399999999</v>
      </c>
      <c r="D2358" s="2">
        <v>120.5</v>
      </c>
      <c r="E2358" s="9">
        <f t="shared" si="512"/>
        <v>-25.154776161283706</v>
      </c>
      <c r="F2358" s="2">
        <f t="array" ref="F2358:G2358">LINEST(C2258:C2357,D2258:D2357)</f>
        <v>0.4608422379542928</v>
      </c>
      <c r="G2358" s="2">
        <v>123.15803048779141</v>
      </c>
      <c r="H2358" s="2">
        <f t="shared" si="513"/>
        <v>178.6895201612837</v>
      </c>
      <c r="I2358" s="4">
        <f t="shared" si="514"/>
        <v>-2.1420958239373298</v>
      </c>
      <c r="J2358" t="str">
        <f>_xlfn.IFS(I2358&gt;Backtesting!$H$15,IF(OR(J2357=$J$3,J2357=$J$5),$J$5,$J$3),I2358&lt;-Backtesting!$H$15,IF(OR(J2357=$J$4,J2357=$J$5),$J$5,$J$4),TRUE,IF(OR(J2357=$J$7,J2357=$J$6),$J$7,$J$6))</f>
        <v>Hold position</v>
      </c>
      <c r="K2358" t="str">
        <f t="shared" si="515"/>
        <v>KBANK</v>
      </c>
      <c r="L2358" t="str">
        <f t="shared" si="516"/>
        <v>SCB</v>
      </c>
      <c r="M2358" s="7">
        <f t="shared" si="519"/>
        <v>0</v>
      </c>
      <c r="N2358" s="7">
        <f t="shared" si="520"/>
        <v>0</v>
      </c>
      <c r="O2358" s="10">
        <f t="shared" si="521"/>
        <v>0</v>
      </c>
      <c r="P2358" s="4">
        <f t="shared" si="517"/>
        <v>49.414427333333279</v>
      </c>
      <c r="Q2358" s="19">
        <f t="shared" ref="Q2358:Q2395" si="522">P2358+O2358</f>
        <v>49.414427333333279</v>
      </c>
      <c r="R2358" s="2">
        <f t="shared" ref="R2358:R2395" si="523">_xlfn.IFS(K2358="KBANK",C2358,K2358="SCB",D2358,K2358="Null",0)</f>
        <v>153.53474399999999</v>
      </c>
      <c r="S2358" s="2">
        <f t="shared" ref="S2358:S2395" si="524">_xlfn.IFS(L2358="KBANK",-C2358,L2358="SCB",-D2358,L2358="Null",0)</f>
        <v>-120.5</v>
      </c>
      <c r="T2358" s="19">
        <f t="shared" ref="T2358:T2395" si="525">SUM(Q2358:S2358)</f>
        <v>82.449171333333254</v>
      </c>
      <c r="U2358" s="19">
        <f t="shared" si="518"/>
        <v>-1.8141206404181192E-2</v>
      </c>
      <c r="V2358">
        <f t="shared" si="511"/>
        <v>2019</v>
      </c>
    </row>
    <row r="2359" spans="1:22" x14ac:dyDescent="0.25">
      <c r="A2359" s="5">
        <v>2357</v>
      </c>
      <c r="B2359" s="1">
        <v>43705</v>
      </c>
      <c r="C2359" s="2">
        <v>155.03021200000001</v>
      </c>
      <c r="D2359" s="2">
        <v>120.5</v>
      </c>
      <c r="E2359" s="9">
        <f t="shared" si="512"/>
        <v>-22.590216250287142</v>
      </c>
      <c r="F2359" s="2">
        <f t="array" ref="F2359:G2359">LINEST(C2259:C2358,D2259:D2358)</f>
        <v>0.542820502024977</v>
      </c>
      <c r="G2359" s="2">
        <v>112.21055775627742</v>
      </c>
      <c r="H2359" s="2">
        <f t="shared" si="513"/>
        <v>177.62042825028715</v>
      </c>
      <c r="I2359" s="4">
        <f t="shared" si="514"/>
        <v>-1.7961535595436053</v>
      </c>
      <c r="J2359" t="str">
        <f>_xlfn.IFS(I2359&gt;Backtesting!$H$15,IF(OR(J2358=$J$3,J2358=$J$5),$J$5,$J$3),I2359&lt;-Backtesting!$H$15,IF(OR(J2358=$J$4,J2358=$J$5),$J$5,$J$4),TRUE,IF(OR(J2358=$J$7,J2358=$J$6),$J$7,$J$6))</f>
        <v>Close position</v>
      </c>
      <c r="K2359" t="str">
        <f t="shared" si="515"/>
        <v>Null</v>
      </c>
      <c r="L2359" t="str">
        <f t="shared" si="516"/>
        <v>Null</v>
      </c>
      <c r="M2359" s="7">
        <f t="shared" si="519"/>
        <v>155.03021200000001</v>
      </c>
      <c r="N2359" s="7">
        <f t="shared" si="520"/>
        <v>-120.5</v>
      </c>
      <c r="O2359" s="10">
        <f t="shared" si="521"/>
        <v>34.530212000000006</v>
      </c>
      <c r="P2359" s="4">
        <f t="shared" si="517"/>
        <v>49.414427333333279</v>
      </c>
      <c r="Q2359" s="19">
        <f t="shared" si="522"/>
        <v>83.944639333333285</v>
      </c>
      <c r="R2359" s="2">
        <f t="shared" si="523"/>
        <v>0</v>
      </c>
      <c r="S2359" s="2">
        <f t="shared" si="524"/>
        <v>0</v>
      </c>
      <c r="T2359" s="19">
        <f t="shared" si="525"/>
        <v>83.944639333333285</v>
      </c>
      <c r="U2359" s="19">
        <f t="shared" si="518"/>
        <v>1.7975527595754569E-2</v>
      </c>
      <c r="V2359">
        <f t="shared" si="511"/>
        <v>2019</v>
      </c>
    </row>
    <row r="2360" spans="1:22" x14ac:dyDescent="0.25">
      <c r="A2360" s="5">
        <v>2358</v>
      </c>
      <c r="B2360" s="1">
        <v>43706</v>
      </c>
      <c r="C2360" s="2">
        <v>157.522659</v>
      </c>
      <c r="D2360" s="2">
        <v>122</v>
      </c>
      <c r="E2360" s="9">
        <f t="shared" si="512"/>
        <v>-20.066049663250823</v>
      </c>
      <c r="F2360" s="2">
        <f t="array" ref="F2360:G2360">LINEST(C2260:C2359,D2260:D2359)</f>
        <v>0.61545546289120867</v>
      </c>
      <c r="G2360" s="2">
        <v>102.50314219052335</v>
      </c>
      <c r="H2360" s="2">
        <f t="shared" si="513"/>
        <v>177.58870866325083</v>
      </c>
      <c r="I2360" s="4">
        <f t="shared" si="514"/>
        <v>-1.4800576060583428</v>
      </c>
      <c r="J2360" t="str">
        <f>_xlfn.IFS(I2360&gt;Backtesting!$H$15,IF(OR(J2359=$J$3,J2359=$J$5),$J$5,$J$3),I2360&lt;-Backtesting!$H$15,IF(OR(J2359=$J$4,J2359=$J$5),$J$5,$J$4),TRUE,IF(OR(J2359=$J$7,J2359=$J$6),$J$7,$J$6))</f>
        <v>Do nothing</v>
      </c>
      <c r="K2360" t="str">
        <f t="shared" si="515"/>
        <v>Null</v>
      </c>
      <c r="L2360" t="str">
        <f t="shared" si="516"/>
        <v>Null</v>
      </c>
      <c r="M2360" s="7">
        <f t="shared" si="519"/>
        <v>0</v>
      </c>
      <c r="N2360" s="7">
        <f t="shared" si="520"/>
        <v>0</v>
      </c>
      <c r="O2360" s="10">
        <f t="shared" si="521"/>
        <v>0</v>
      </c>
      <c r="P2360" s="4">
        <f t="shared" si="517"/>
        <v>83.944639333333285</v>
      </c>
      <c r="Q2360" s="19">
        <f t="shared" si="522"/>
        <v>83.944639333333285</v>
      </c>
      <c r="R2360" s="2">
        <f t="shared" si="523"/>
        <v>0</v>
      </c>
      <c r="S2360" s="2">
        <f t="shared" si="524"/>
        <v>0</v>
      </c>
      <c r="T2360" s="19">
        <f t="shared" si="525"/>
        <v>83.944639333333285</v>
      </c>
      <c r="U2360" s="19">
        <f t="shared" si="518"/>
        <v>0</v>
      </c>
      <c r="V2360">
        <f t="shared" si="511"/>
        <v>2019</v>
      </c>
    </row>
    <row r="2361" spans="1:22" x14ac:dyDescent="0.25">
      <c r="A2361" s="5">
        <v>2359</v>
      </c>
      <c r="B2361" s="1">
        <v>43707</v>
      </c>
      <c r="C2361" s="2">
        <v>159.516617</v>
      </c>
      <c r="D2361" s="2">
        <v>123.5</v>
      </c>
      <c r="E2361" s="9">
        <f t="shared" si="512"/>
        <v>-18.451534572324363</v>
      </c>
      <c r="F2361" s="2">
        <f t="array" ref="F2361:G2361">LINEST(C2261:C2360,D2261:D2360)</f>
        <v>0.66676749642625477</v>
      </c>
      <c r="G2361" s="2">
        <v>95.622365763681898</v>
      </c>
      <c r="H2361" s="2">
        <f t="shared" si="513"/>
        <v>177.96815157232436</v>
      </c>
      <c r="I2361" s="4">
        <f t="shared" si="514"/>
        <v>-1.2782959971796106</v>
      </c>
      <c r="J2361" t="str">
        <f>_xlfn.IFS(I2361&gt;Backtesting!$H$15,IF(OR(J2360=$J$3,J2360=$J$5),$J$5,$J$3),I2361&lt;-Backtesting!$H$15,IF(OR(J2360=$J$4,J2360=$J$5),$J$5,$J$4),TRUE,IF(OR(J2360=$J$7,J2360=$J$6),$J$7,$J$6))</f>
        <v>Do nothing</v>
      </c>
      <c r="K2361" t="str">
        <f t="shared" si="515"/>
        <v>Null</v>
      </c>
      <c r="L2361" t="str">
        <f t="shared" si="516"/>
        <v>Null</v>
      </c>
      <c r="M2361" s="7">
        <f t="shared" si="519"/>
        <v>0</v>
      </c>
      <c r="N2361" s="7">
        <f t="shared" si="520"/>
        <v>0</v>
      </c>
      <c r="O2361" s="10">
        <f t="shared" si="521"/>
        <v>0</v>
      </c>
      <c r="P2361" s="4">
        <f t="shared" si="517"/>
        <v>83.944639333333285</v>
      </c>
      <c r="Q2361" s="19">
        <f t="shared" si="522"/>
        <v>83.944639333333285</v>
      </c>
      <c r="R2361" s="2">
        <f t="shared" si="523"/>
        <v>0</v>
      </c>
      <c r="S2361" s="2">
        <f t="shared" si="524"/>
        <v>0</v>
      </c>
      <c r="T2361" s="19">
        <f t="shared" si="525"/>
        <v>83.944639333333285</v>
      </c>
      <c r="U2361" s="19">
        <f t="shared" si="518"/>
        <v>0</v>
      </c>
      <c r="V2361">
        <f t="shared" si="511"/>
        <v>2019</v>
      </c>
    </row>
    <row r="2362" spans="1:22" x14ac:dyDescent="0.25">
      <c r="A2362" s="5">
        <v>2360</v>
      </c>
      <c r="B2362" s="1">
        <v>43710</v>
      </c>
      <c r="C2362" s="2">
        <v>159.516617</v>
      </c>
      <c r="D2362" s="2">
        <f t="shared" ref="D2362:D2363" si="526">D2361</f>
        <v>123.5</v>
      </c>
      <c r="E2362" s="9">
        <f t="shared" si="512"/>
        <v>-17.992777872582451</v>
      </c>
      <c r="F2362" s="2">
        <f t="array" ref="F2362:G2362">LINEST(C2262:C2361,D2262:D2361)</f>
        <v>0.70612142765416286</v>
      </c>
      <c r="G2362" s="2">
        <v>90.303398557293349</v>
      </c>
      <c r="H2362" s="2">
        <f t="shared" si="513"/>
        <v>177.50939487258245</v>
      </c>
      <c r="I2362" s="4">
        <f t="shared" si="514"/>
        <v>-1.2054811903902307</v>
      </c>
      <c r="J2362" t="str">
        <f>_xlfn.IFS(I2362&gt;Backtesting!$H$15,IF(OR(J2361=$J$3,J2361=$J$5),$J$5,$J$3),I2362&lt;-Backtesting!$H$15,IF(OR(J2361=$J$4,J2361=$J$5),$J$5,$J$4),TRUE,IF(OR(J2361=$J$7,J2361=$J$6),$J$7,$J$6))</f>
        <v>Do nothing</v>
      </c>
      <c r="K2362" t="str">
        <f t="shared" si="515"/>
        <v>Null</v>
      </c>
      <c r="L2362" t="str">
        <f t="shared" si="516"/>
        <v>Null</v>
      </c>
      <c r="M2362" s="7">
        <f t="shared" si="519"/>
        <v>0</v>
      </c>
      <c r="N2362" s="7">
        <f t="shared" si="520"/>
        <v>0</v>
      </c>
      <c r="O2362" s="10">
        <f t="shared" si="521"/>
        <v>0</v>
      </c>
      <c r="P2362" s="4">
        <f t="shared" si="517"/>
        <v>83.944639333333285</v>
      </c>
      <c r="Q2362" s="19">
        <f t="shared" si="522"/>
        <v>83.944639333333285</v>
      </c>
      <c r="R2362" s="2">
        <f t="shared" si="523"/>
        <v>0</v>
      </c>
      <c r="S2362" s="2">
        <f t="shared" si="524"/>
        <v>0</v>
      </c>
      <c r="T2362" s="19">
        <f t="shared" si="525"/>
        <v>83.944639333333285</v>
      </c>
      <c r="U2362" s="19">
        <f t="shared" si="518"/>
        <v>0</v>
      </c>
      <c r="V2362">
        <f t="shared" si="511"/>
        <v>2019</v>
      </c>
    </row>
    <row r="2363" spans="1:22" x14ac:dyDescent="0.25">
      <c r="A2363" s="5">
        <v>2361</v>
      </c>
      <c r="B2363" s="1">
        <v>43711</v>
      </c>
      <c r="C2363" s="2">
        <v>156.02719099999999</v>
      </c>
      <c r="D2363" s="2">
        <f t="shared" si="526"/>
        <v>123.5</v>
      </c>
      <c r="E2363" s="9">
        <f t="shared" si="512"/>
        <v>-21.007474978003273</v>
      </c>
      <c r="F2363" s="2">
        <f t="array" ref="F2363:G2363">LINEST(C2263:C2362,D2263:D2362)</f>
        <v>0.74775771477060538</v>
      </c>
      <c r="G2363" s="2">
        <v>84.686588203833509</v>
      </c>
      <c r="H2363" s="2">
        <f t="shared" si="513"/>
        <v>177.03466597800326</v>
      </c>
      <c r="I2363" s="4">
        <f t="shared" si="514"/>
        <v>-1.4943056665758505</v>
      </c>
      <c r="J2363" t="str">
        <f>_xlfn.IFS(I2363&gt;Backtesting!$H$15,IF(OR(J2362=$J$3,J2362=$J$5),$J$5,$J$3),I2363&lt;-Backtesting!$H$15,IF(OR(J2362=$J$4,J2362=$J$5),$J$5,$J$4),TRUE,IF(OR(J2362=$J$7,J2362=$J$6),$J$7,$J$6))</f>
        <v>Do nothing</v>
      </c>
      <c r="K2363" t="str">
        <f t="shared" si="515"/>
        <v>Null</v>
      </c>
      <c r="L2363" t="str">
        <f t="shared" si="516"/>
        <v>Null</v>
      </c>
      <c r="M2363" s="7">
        <f t="shared" si="519"/>
        <v>0</v>
      </c>
      <c r="N2363" s="7">
        <f t="shared" si="520"/>
        <v>0</v>
      </c>
      <c r="O2363" s="10">
        <f t="shared" si="521"/>
        <v>0</v>
      </c>
      <c r="P2363" s="4">
        <f t="shared" si="517"/>
        <v>83.944639333333285</v>
      </c>
      <c r="Q2363" s="19">
        <f t="shared" si="522"/>
        <v>83.944639333333285</v>
      </c>
      <c r="R2363" s="2">
        <f t="shared" si="523"/>
        <v>0</v>
      </c>
      <c r="S2363" s="2">
        <f t="shared" si="524"/>
        <v>0</v>
      </c>
      <c r="T2363" s="19">
        <f t="shared" si="525"/>
        <v>83.944639333333285</v>
      </c>
      <c r="U2363" s="19">
        <f t="shared" si="518"/>
        <v>0</v>
      </c>
      <c r="V2363">
        <f t="shared" si="511"/>
        <v>2019</v>
      </c>
    </row>
    <row r="2364" spans="1:22" x14ac:dyDescent="0.25">
      <c r="A2364" s="5">
        <v>2362</v>
      </c>
      <c r="B2364" s="1">
        <v>43712</v>
      </c>
      <c r="C2364" s="2">
        <v>155.52870200000001</v>
      </c>
      <c r="D2364" s="2">
        <v>116.5</v>
      </c>
      <c r="E2364" s="9">
        <f t="shared" si="512"/>
        <v>-15.340976983361827</v>
      </c>
      <c r="F2364" s="2">
        <f t="array" ref="F2364:G2364">LINEST(C2264:C2363,D2264:D2363)</f>
        <v>0.79782250917094177</v>
      </c>
      <c r="G2364" s="2">
        <v>77.923356664947107</v>
      </c>
      <c r="H2364" s="2">
        <f t="shared" si="513"/>
        <v>170.86967898336184</v>
      </c>
      <c r="I2364" s="4">
        <f t="shared" si="514"/>
        <v>-0.88002613685047038</v>
      </c>
      <c r="J2364" t="str">
        <f>_xlfn.IFS(I2364&gt;Backtesting!$H$15,IF(OR(J2363=$J$3,J2363=$J$5),$J$5,$J$3),I2364&lt;-Backtesting!$H$15,IF(OR(J2363=$J$4,J2363=$J$5),$J$5,$J$4),TRUE,IF(OR(J2363=$J$7,J2363=$J$6),$J$7,$J$6))</f>
        <v>Do nothing</v>
      </c>
      <c r="K2364" t="str">
        <f t="shared" si="515"/>
        <v>Null</v>
      </c>
      <c r="L2364" t="str">
        <f t="shared" si="516"/>
        <v>Null</v>
      </c>
      <c r="M2364" s="7">
        <f t="shared" si="519"/>
        <v>0</v>
      </c>
      <c r="N2364" s="7">
        <f t="shared" si="520"/>
        <v>0</v>
      </c>
      <c r="O2364" s="10">
        <f t="shared" si="521"/>
        <v>0</v>
      </c>
      <c r="P2364" s="4">
        <f t="shared" si="517"/>
        <v>83.944639333333285</v>
      </c>
      <c r="Q2364" s="19">
        <f t="shared" si="522"/>
        <v>83.944639333333285</v>
      </c>
      <c r="R2364" s="2">
        <f t="shared" si="523"/>
        <v>0</v>
      </c>
      <c r="S2364" s="2">
        <f t="shared" si="524"/>
        <v>0</v>
      </c>
      <c r="T2364" s="19">
        <f t="shared" si="525"/>
        <v>83.944639333333285</v>
      </c>
      <c r="U2364" s="19">
        <f t="shared" si="518"/>
        <v>0</v>
      </c>
      <c r="V2364">
        <f t="shared" si="511"/>
        <v>2019</v>
      </c>
    </row>
    <row r="2365" spans="1:22" x14ac:dyDescent="0.25">
      <c r="A2365" s="5">
        <v>2363</v>
      </c>
      <c r="B2365" s="1">
        <v>43713</v>
      </c>
      <c r="C2365" s="2">
        <v>158.51963799999999</v>
      </c>
      <c r="D2365" s="2">
        <v>116.5</v>
      </c>
      <c r="E2365" s="9">
        <f t="shared" si="512"/>
        <v>-11.202007716363823</v>
      </c>
      <c r="F2365" s="2">
        <f t="array" ref="F2365:G2365">LINEST(C2265:C2364,D2265:D2364)</f>
        <v>0.86862842194165335</v>
      </c>
      <c r="G2365" s="2">
        <v>68.526434560161178</v>
      </c>
      <c r="H2365" s="2">
        <f t="shared" si="513"/>
        <v>169.72164571636381</v>
      </c>
      <c r="I2365" s="4">
        <f t="shared" si="514"/>
        <v>-0.44090011136096691</v>
      </c>
      <c r="J2365" t="str">
        <f>_xlfn.IFS(I2365&gt;Backtesting!$H$15,IF(OR(J2364=$J$3,J2364=$J$5),$J$5,$J$3),I2365&lt;-Backtesting!$H$15,IF(OR(J2364=$J$4,J2364=$J$5),$J$5,$J$4),TRUE,IF(OR(J2364=$J$7,J2364=$J$6),$J$7,$J$6))</f>
        <v>Do nothing</v>
      </c>
      <c r="K2365" t="str">
        <f t="shared" si="515"/>
        <v>Null</v>
      </c>
      <c r="L2365" t="str">
        <f t="shared" si="516"/>
        <v>Null</v>
      </c>
      <c r="M2365" s="7">
        <f t="shared" si="519"/>
        <v>0</v>
      </c>
      <c r="N2365" s="7">
        <f t="shared" si="520"/>
        <v>0</v>
      </c>
      <c r="O2365" s="10">
        <f t="shared" si="521"/>
        <v>0</v>
      </c>
      <c r="P2365" s="4">
        <f t="shared" si="517"/>
        <v>83.944639333333285</v>
      </c>
      <c r="Q2365" s="19">
        <f t="shared" si="522"/>
        <v>83.944639333333285</v>
      </c>
      <c r="R2365" s="2">
        <f t="shared" si="523"/>
        <v>0</v>
      </c>
      <c r="S2365" s="2">
        <f t="shared" si="524"/>
        <v>0</v>
      </c>
      <c r="T2365" s="19">
        <f t="shared" si="525"/>
        <v>83.944639333333285</v>
      </c>
      <c r="U2365" s="19">
        <f t="shared" si="518"/>
        <v>0</v>
      </c>
      <c r="V2365">
        <f t="shared" si="511"/>
        <v>2019</v>
      </c>
    </row>
    <row r="2366" spans="1:22" x14ac:dyDescent="0.25">
      <c r="A2366" s="5">
        <v>2364</v>
      </c>
      <c r="B2366" s="1">
        <v>43714</v>
      </c>
      <c r="C2366" s="2">
        <v>158.02114900000001</v>
      </c>
      <c r="D2366" s="2">
        <v>116</v>
      </c>
      <c r="E2366" s="9">
        <f t="shared" si="512"/>
        <v>-10.324342441040272</v>
      </c>
      <c r="F2366" s="2">
        <f t="array" ref="F2366:G2366">LINEST(C2266:C2365,D2266:D2365)</f>
        <v>0.92418130076135718</v>
      </c>
      <c r="G2366" s="2">
        <v>61.140460552722828</v>
      </c>
      <c r="H2366" s="2">
        <f t="shared" si="513"/>
        <v>168.34549144104028</v>
      </c>
      <c r="I2366" s="4">
        <f t="shared" si="514"/>
        <v>-0.34145790826679195</v>
      </c>
      <c r="J2366" t="str">
        <f>_xlfn.IFS(I2366&gt;Backtesting!$H$15,IF(OR(J2365=$J$3,J2365=$J$5),$J$5,$J$3),I2366&lt;-Backtesting!$H$15,IF(OR(J2365=$J$4,J2365=$J$5),$J$5,$J$4),TRUE,IF(OR(J2365=$J$7,J2365=$J$6),$J$7,$J$6))</f>
        <v>Do nothing</v>
      </c>
      <c r="K2366" t="str">
        <f t="shared" si="515"/>
        <v>Null</v>
      </c>
      <c r="L2366" t="str">
        <f t="shared" si="516"/>
        <v>Null</v>
      </c>
      <c r="M2366" s="7">
        <f t="shared" si="519"/>
        <v>0</v>
      </c>
      <c r="N2366" s="7">
        <f t="shared" si="520"/>
        <v>0</v>
      </c>
      <c r="O2366" s="10">
        <f t="shared" si="521"/>
        <v>0</v>
      </c>
      <c r="P2366" s="4">
        <f t="shared" si="517"/>
        <v>83.944639333333285</v>
      </c>
      <c r="Q2366" s="19">
        <f t="shared" si="522"/>
        <v>83.944639333333285</v>
      </c>
      <c r="R2366" s="2">
        <f t="shared" si="523"/>
        <v>0</v>
      </c>
      <c r="S2366" s="2">
        <f t="shared" si="524"/>
        <v>0</v>
      </c>
      <c r="T2366" s="19">
        <f t="shared" si="525"/>
        <v>83.944639333333285</v>
      </c>
      <c r="U2366" s="19">
        <f t="shared" si="518"/>
        <v>0</v>
      </c>
      <c r="V2366">
        <f t="shared" si="511"/>
        <v>2019</v>
      </c>
    </row>
    <row r="2367" spans="1:22" x14ac:dyDescent="0.25">
      <c r="A2367" s="5">
        <v>2365</v>
      </c>
      <c r="B2367" s="1">
        <v>43717</v>
      </c>
      <c r="C2367" s="2">
        <v>160.015106</v>
      </c>
      <c r="D2367" s="2">
        <v>115.5</v>
      </c>
      <c r="E2367" s="9">
        <f t="shared" si="512"/>
        <v>-6.9927184219762921</v>
      </c>
      <c r="F2367" s="2">
        <f t="array" ref="F2367:G2367">LINEST(C2267:C2366,D2267:D2366)</f>
        <v>0.97347590771314052</v>
      </c>
      <c r="G2367" s="2">
        <v>54.571357081108545</v>
      </c>
      <c r="H2367" s="2">
        <f t="shared" si="513"/>
        <v>167.0078244219763</v>
      </c>
      <c r="I2367" s="4">
        <f t="shared" si="514"/>
        <v>8.8068117714306029E-3</v>
      </c>
      <c r="J2367" t="str">
        <f>_xlfn.IFS(I2367&gt;Backtesting!$H$15,IF(OR(J2366=$J$3,J2366=$J$5),$J$5,$J$3),I2367&lt;-Backtesting!$H$15,IF(OR(J2366=$J$4,J2366=$J$5),$J$5,$J$4),TRUE,IF(OR(J2366=$J$7,J2366=$J$6),$J$7,$J$6))</f>
        <v>Do nothing</v>
      </c>
      <c r="K2367" t="str">
        <f t="shared" si="515"/>
        <v>Null</v>
      </c>
      <c r="L2367" t="str">
        <f t="shared" si="516"/>
        <v>Null</v>
      </c>
      <c r="M2367" s="7">
        <f t="shared" si="519"/>
        <v>0</v>
      </c>
      <c r="N2367" s="7">
        <f t="shared" si="520"/>
        <v>0</v>
      </c>
      <c r="O2367" s="10">
        <f t="shared" si="521"/>
        <v>0</v>
      </c>
      <c r="P2367" s="4">
        <f t="shared" si="517"/>
        <v>83.944639333333285</v>
      </c>
      <c r="Q2367" s="19">
        <f t="shared" si="522"/>
        <v>83.944639333333285</v>
      </c>
      <c r="R2367" s="2">
        <f t="shared" si="523"/>
        <v>0</v>
      </c>
      <c r="S2367" s="2">
        <f t="shared" si="524"/>
        <v>0</v>
      </c>
      <c r="T2367" s="19">
        <f t="shared" si="525"/>
        <v>83.944639333333285</v>
      </c>
      <c r="U2367" s="19">
        <f t="shared" si="518"/>
        <v>0</v>
      </c>
      <c r="V2367">
        <f t="shared" si="511"/>
        <v>2019</v>
      </c>
    </row>
    <row r="2368" spans="1:22" x14ac:dyDescent="0.25">
      <c r="A2368" s="5">
        <v>2366</v>
      </c>
      <c r="B2368" s="1">
        <v>43718</v>
      </c>
      <c r="C2368" s="2">
        <v>165</v>
      </c>
      <c r="D2368" s="2">
        <v>117</v>
      </c>
      <c r="E2368" s="9">
        <f t="shared" si="512"/>
        <v>-2.8202003835102403</v>
      </c>
      <c r="F2368" s="2">
        <f t="array" ref="F2368:G2368">LINEST(C2268:C2367,D2268:D2367)</f>
        <v>1.0109093270807141</v>
      </c>
      <c r="G2368" s="2">
        <v>49.543809115066693</v>
      </c>
      <c r="H2368" s="2">
        <f t="shared" si="513"/>
        <v>167.82020038351024</v>
      </c>
      <c r="I2368" s="4">
        <f t="shared" si="514"/>
        <v>0.44695820574869266</v>
      </c>
      <c r="J2368" t="str">
        <f>_xlfn.IFS(I2368&gt;Backtesting!$H$15,IF(OR(J2367=$J$3,J2367=$J$5),$J$5,$J$3),I2368&lt;-Backtesting!$H$15,IF(OR(J2367=$J$4,J2367=$J$5),$J$5,$J$4),TRUE,IF(OR(J2367=$J$7,J2367=$J$6),$J$7,$J$6))</f>
        <v>Do nothing</v>
      </c>
      <c r="K2368" t="str">
        <f t="shared" si="515"/>
        <v>Null</v>
      </c>
      <c r="L2368" t="str">
        <f t="shared" si="516"/>
        <v>Null</v>
      </c>
      <c r="M2368" s="7">
        <f t="shared" si="519"/>
        <v>0</v>
      </c>
      <c r="N2368" s="7">
        <f t="shared" si="520"/>
        <v>0</v>
      </c>
      <c r="O2368" s="10">
        <f t="shared" si="521"/>
        <v>0</v>
      </c>
      <c r="P2368" s="4">
        <f t="shared" si="517"/>
        <v>83.944639333333285</v>
      </c>
      <c r="Q2368" s="19">
        <f t="shared" si="522"/>
        <v>83.944639333333285</v>
      </c>
      <c r="R2368" s="2">
        <f t="shared" si="523"/>
        <v>0</v>
      </c>
      <c r="S2368" s="2">
        <f t="shared" si="524"/>
        <v>0</v>
      </c>
      <c r="T2368" s="19">
        <f t="shared" si="525"/>
        <v>83.944639333333285</v>
      </c>
      <c r="U2368" s="19">
        <f t="shared" si="518"/>
        <v>0</v>
      </c>
      <c r="V2368">
        <f t="shared" si="511"/>
        <v>2019</v>
      </c>
    </row>
    <row r="2369" spans="1:22" x14ac:dyDescent="0.25">
      <c r="A2369" s="5">
        <v>2367</v>
      </c>
      <c r="B2369" s="1">
        <v>43719</v>
      </c>
      <c r="C2369" s="2">
        <v>169</v>
      </c>
      <c r="D2369" s="2">
        <v>123</v>
      </c>
      <c r="E2369" s="9">
        <f t="shared" si="512"/>
        <v>-4.6243781223263909</v>
      </c>
      <c r="F2369" s="2">
        <f t="array" ref="F2369:G2369">LINEST(C2269:C2368,D2269:D2368)</f>
        <v>1.029374277476929</v>
      </c>
      <c r="G2369" s="2">
        <v>47.011341992664143</v>
      </c>
      <c r="H2369" s="2">
        <f t="shared" si="513"/>
        <v>173.62437812232639</v>
      </c>
      <c r="I2369" s="4">
        <f t="shared" si="514"/>
        <v>0.26705739360715763</v>
      </c>
      <c r="J2369" t="str">
        <f>_xlfn.IFS(I2369&gt;Backtesting!$H$15,IF(OR(J2368=$J$3,J2368=$J$5),$J$5,$J$3),I2369&lt;-Backtesting!$H$15,IF(OR(J2368=$J$4,J2368=$J$5),$J$5,$J$4),TRUE,IF(OR(J2368=$J$7,J2368=$J$6),$J$7,$J$6))</f>
        <v>Do nothing</v>
      </c>
      <c r="K2369" t="str">
        <f t="shared" si="515"/>
        <v>Null</v>
      </c>
      <c r="L2369" t="str">
        <f t="shared" si="516"/>
        <v>Null</v>
      </c>
      <c r="M2369" s="7">
        <f t="shared" si="519"/>
        <v>0</v>
      </c>
      <c r="N2369" s="7">
        <f t="shared" si="520"/>
        <v>0</v>
      </c>
      <c r="O2369" s="10">
        <f t="shared" si="521"/>
        <v>0</v>
      </c>
      <c r="P2369" s="4">
        <f t="shared" si="517"/>
        <v>83.944639333333285</v>
      </c>
      <c r="Q2369" s="19">
        <f t="shared" si="522"/>
        <v>83.944639333333285</v>
      </c>
      <c r="R2369" s="2">
        <f t="shared" si="523"/>
        <v>0</v>
      </c>
      <c r="S2369" s="2">
        <f t="shared" si="524"/>
        <v>0</v>
      </c>
      <c r="T2369" s="19">
        <f t="shared" si="525"/>
        <v>83.944639333333285</v>
      </c>
      <c r="U2369" s="19">
        <f t="shared" si="518"/>
        <v>0</v>
      </c>
      <c r="V2369">
        <f t="shared" si="511"/>
        <v>2019</v>
      </c>
    </row>
    <row r="2370" spans="1:22" x14ac:dyDescent="0.25">
      <c r="A2370" s="5">
        <v>2368</v>
      </c>
      <c r="B2370" s="1">
        <v>43720</v>
      </c>
      <c r="C2370" s="2">
        <v>169.5</v>
      </c>
      <c r="D2370" s="2">
        <v>123.5</v>
      </c>
      <c r="E2370" s="9">
        <f t="shared" si="512"/>
        <v>-4.3619677631716343</v>
      </c>
      <c r="F2370" s="2">
        <f t="array" ref="F2370:G2370">LINEST(C2270:C2369,D2270:D2369)</f>
        <v>1.0470306744138171</v>
      </c>
      <c r="G2370" s="2">
        <v>44.553679473065216</v>
      </c>
      <c r="H2370" s="2">
        <f t="shared" si="513"/>
        <v>173.86196776317163</v>
      </c>
      <c r="I2370" s="4">
        <f t="shared" si="514"/>
        <v>0.30325774575895997</v>
      </c>
      <c r="J2370" t="str">
        <f>_xlfn.IFS(I2370&gt;Backtesting!$H$15,IF(OR(J2369=$J$3,J2369=$J$5),$J$5,$J$3),I2370&lt;-Backtesting!$H$15,IF(OR(J2369=$J$4,J2369=$J$5),$J$5,$J$4),TRUE,IF(OR(J2369=$J$7,J2369=$J$6),$J$7,$J$6))</f>
        <v>Do nothing</v>
      </c>
      <c r="K2370" t="str">
        <f t="shared" si="515"/>
        <v>Null</v>
      </c>
      <c r="L2370" t="str">
        <f t="shared" si="516"/>
        <v>Null</v>
      </c>
      <c r="M2370" s="7">
        <f t="shared" si="519"/>
        <v>0</v>
      </c>
      <c r="N2370" s="7">
        <f t="shared" si="520"/>
        <v>0</v>
      </c>
      <c r="O2370" s="10">
        <f t="shared" si="521"/>
        <v>0</v>
      </c>
      <c r="P2370" s="4">
        <f t="shared" si="517"/>
        <v>83.944639333333285</v>
      </c>
      <c r="Q2370" s="19">
        <f t="shared" si="522"/>
        <v>83.944639333333285</v>
      </c>
      <c r="R2370" s="2">
        <f t="shared" si="523"/>
        <v>0</v>
      </c>
      <c r="S2370" s="2">
        <f t="shared" si="524"/>
        <v>0</v>
      </c>
      <c r="T2370" s="19">
        <f t="shared" si="525"/>
        <v>83.944639333333285</v>
      </c>
      <c r="U2370" s="19">
        <f t="shared" si="518"/>
        <v>0</v>
      </c>
      <c r="V2370">
        <f t="shared" si="511"/>
        <v>2019</v>
      </c>
    </row>
    <row r="2371" spans="1:22" x14ac:dyDescent="0.25">
      <c r="A2371" s="5">
        <v>2369</v>
      </c>
      <c r="B2371" s="1">
        <v>43721</v>
      </c>
      <c r="C2371" s="2">
        <v>165.5</v>
      </c>
      <c r="D2371" s="2">
        <v>125</v>
      </c>
      <c r="E2371" s="9">
        <f t="shared" si="512"/>
        <v>-9.7196908193632225</v>
      </c>
      <c r="F2371" s="2">
        <f t="array" ref="F2371:G2371">LINEST(C2271:C2370,D2271:D2370)</f>
        <v>1.0581368225618379</v>
      </c>
      <c r="G2371" s="2">
        <v>42.95258799913347</v>
      </c>
      <c r="H2371" s="2">
        <f t="shared" si="513"/>
        <v>175.21969081936322</v>
      </c>
      <c r="I2371" s="4">
        <f t="shared" si="514"/>
        <v>-0.24580238399879176</v>
      </c>
      <c r="J2371" t="str">
        <f>_xlfn.IFS(I2371&gt;Backtesting!$H$15,IF(OR(J2370=$J$3,J2370=$J$5),$J$5,$J$3),I2371&lt;-Backtesting!$H$15,IF(OR(J2370=$J$4,J2370=$J$5),$J$5,$J$4),TRUE,IF(OR(J2370=$J$7,J2370=$J$6),$J$7,$J$6))</f>
        <v>Do nothing</v>
      </c>
      <c r="K2371" t="str">
        <f t="shared" si="515"/>
        <v>Null</v>
      </c>
      <c r="L2371" t="str">
        <f t="shared" si="516"/>
        <v>Null</v>
      </c>
      <c r="M2371" s="7">
        <f t="shared" si="519"/>
        <v>0</v>
      </c>
      <c r="N2371" s="7">
        <f t="shared" si="520"/>
        <v>0</v>
      </c>
      <c r="O2371" s="10">
        <f t="shared" si="521"/>
        <v>0</v>
      </c>
      <c r="P2371" s="4">
        <f t="shared" si="517"/>
        <v>83.944639333333285</v>
      </c>
      <c r="Q2371" s="19">
        <f t="shared" si="522"/>
        <v>83.944639333333285</v>
      </c>
      <c r="R2371" s="2">
        <f t="shared" si="523"/>
        <v>0</v>
      </c>
      <c r="S2371" s="2">
        <f t="shared" si="524"/>
        <v>0</v>
      </c>
      <c r="T2371" s="19">
        <f t="shared" si="525"/>
        <v>83.944639333333285</v>
      </c>
      <c r="U2371" s="19">
        <f t="shared" si="518"/>
        <v>0</v>
      </c>
      <c r="V2371">
        <f t="shared" si="511"/>
        <v>2019</v>
      </c>
    </row>
    <row r="2372" spans="1:22" x14ac:dyDescent="0.25">
      <c r="A2372" s="5">
        <v>2370</v>
      </c>
      <c r="B2372" s="1">
        <v>43724</v>
      </c>
      <c r="C2372" s="2">
        <v>163</v>
      </c>
      <c r="D2372" s="2">
        <v>121.5</v>
      </c>
      <c r="E2372" s="9">
        <f t="shared" si="512"/>
        <v>-8.1942617719331565</v>
      </c>
      <c r="F2372" s="2">
        <f t="array" ref="F2372:G2372">LINEST(C2272:C2371,D2272:D2371)</f>
        <v>1.0712982081514348</v>
      </c>
      <c r="G2372" s="2">
        <v>41.031529481533823</v>
      </c>
      <c r="H2372" s="2">
        <f t="shared" si="513"/>
        <v>171.19426177193316</v>
      </c>
      <c r="I2372" s="4">
        <f t="shared" si="514"/>
        <v>-7.3516083466699619E-2</v>
      </c>
      <c r="J2372" t="str">
        <f>_xlfn.IFS(I2372&gt;Backtesting!$H$15,IF(OR(J2371=$J$3,J2371=$J$5),$J$5,$J$3),I2372&lt;-Backtesting!$H$15,IF(OR(J2371=$J$4,J2371=$J$5),$J$5,$J$4),TRUE,IF(OR(J2371=$J$7,J2371=$J$6),$J$7,$J$6))</f>
        <v>Do nothing</v>
      </c>
      <c r="K2372" t="str">
        <f t="shared" si="515"/>
        <v>Null</v>
      </c>
      <c r="L2372" t="str">
        <f t="shared" si="516"/>
        <v>Null</v>
      </c>
      <c r="M2372" s="7">
        <f t="shared" si="519"/>
        <v>0</v>
      </c>
      <c r="N2372" s="7">
        <f t="shared" si="520"/>
        <v>0</v>
      </c>
      <c r="O2372" s="10">
        <f t="shared" si="521"/>
        <v>0</v>
      </c>
      <c r="P2372" s="4">
        <f t="shared" si="517"/>
        <v>83.944639333333285</v>
      </c>
      <c r="Q2372" s="19">
        <f t="shared" si="522"/>
        <v>83.944639333333285</v>
      </c>
      <c r="R2372" s="2">
        <f t="shared" si="523"/>
        <v>0</v>
      </c>
      <c r="S2372" s="2">
        <f t="shared" si="524"/>
        <v>0</v>
      </c>
      <c r="T2372" s="19">
        <f t="shared" si="525"/>
        <v>83.944639333333285</v>
      </c>
      <c r="U2372" s="19">
        <f t="shared" si="518"/>
        <v>0</v>
      </c>
      <c r="V2372">
        <f t="shared" ref="V2372:V2395" si="527">YEAR(B2372)</f>
        <v>2019</v>
      </c>
    </row>
    <row r="2373" spans="1:22" x14ac:dyDescent="0.25">
      <c r="A2373" s="5">
        <v>2371</v>
      </c>
      <c r="B2373" s="1">
        <v>43725</v>
      </c>
      <c r="C2373" s="2">
        <v>160.5</v>
      </c>
      <c r="D2373" s="2">
        <v>120.5</v>
      </c>
      <c r="E2373" s="9">
        <f t="shared" si="512"/>
        <v>-9.1700195406017428</v>
      </c>
      <c r="F2373" s="2">
        <f t="array" ref="F2373:G2373">LINEST(C2273:C2372,D2273:D2372)</f>
        <v>1.0963779650050833</v>
      </c>
      <c r="G2373" s="2">
        <v>37.556474757489212</v>
      </c>
      <c r="H2373" s="2">
        <f t="shared" si="513"/>
        <v>169.67001954060174</v>
      </c>
      <c r="I2373" s="4">
        <f t="shared" si="514"/>
        <v>-0.16335031137957945</v>
      </c>
      <c r="J2373" t="str">
        <f>_xlfn.IFS(I2373&gt;Backtesting!$H$15,IF(OR(J2372=$J$3,J2372=$J$5),$J$5,$J$3),I2373&lt;-Backtesting!$H$15,IF(OR(J2372=$J$4,J2372=$J$5),$J$5,$J$4),TRUE,IF(OR(J2372=$J$7,J2372=$J$6),$J$7,$J$6))</f>
        <v>Do nothing</v>
      </c>
      <c r="K2373" t="str">
        <f t="shared" si="515"/>
        <v>Null</v>
      </c>
      <c r="L2373" t="str">
        <f t="shared" si="516"/>
        <v>Null</v>
      </c>
      <c r="M2373" s="7">
        <f t="shared" si="519"/>
        <v>0</v>
      </c>
      <c r="N2373" s="7">
        <f t="shared" si="520"/>
        <v>0</v>
      </c>
      <c r="O2373" s="10">
        <f t="shared" si="521"/>
        <v>0</v>
      </c>
      <c r="P2373" s="4">
        <f t="shared" si="517"/>
        <v>83.944639333333285</v>
      </c>
      <c r="Q2373" s="19">
        <f t="shared" si="522"/>
        <v>83.944639333333285</v>
      </c>
      <c r="R2373" s="2">
        <f t="shared" si="523"/>
        <v>0</v>
      </c>
      <c r="S2373" s="2">
        <f t="shared" si="524"/>
        <v>0</v>
      </c>
      <c r="T2373" s="19">
        <f t="shared" si="525"/>
        <v>83.944639333333285</v>
      </c>
      <c r="U2373" s="19">
        <f t="shared" si="518"/>
        <v>0</v>
      </c>
      <c r="V2373">
        <f t="shared" si="527"/>
        <v>2019</v>
      </c>
    </row>
    <row r="2374" spans="1:22" x14ac:dyDescent="0.25">
      <c r="A2374" s="5">
        <v>2372</v>
      </c>
      <c r="B2374" s="1">
        <v>43726</v>
      </c>
      <c r="C2374" s="2">
        <v>164</v>
      </c>
      <c r="D2374" s="2">
        <v>120.5</v>
      </c>
      <c r="E2374" s="9">
        <f t="shared" si="512"/>
        <v>-5.2636081175171228</v>
      </c>
      <c r="F2374" s="2">
        <f t="array" ref="F2374:G2374">LINEST(C2274:C2373,D2274:D2373)</f>
        <v>1.119442298458418</v>
      </c>
      <c r="G2374" s="2">
        <v>34.370811153277742</v>
      </c>
      <c r="H2374" s="2">
        <f t="shared" si="513"/>
        <v>169.26360811751712</v>
      </c>
      <c r="I2374" s="4">
        <f t="shared" si="514"/>
        <v>0.26328398241173523</v>
      </c>
      <c r="J2374" t="str">
        <f>_xlfn.IFS(I2374&gt;Backtesting!$H$15,IF(OR(J2373=$J$3,J2373=$J$5),$J$5,$J$3),I2374&lt;-Backtesting!$H$15,IF(OR(J2373=$J$4,J2373=$J$5),$J$5,$J$4),TRUE,IF(OR(J2373=$J$7,J2373=$J$6),$J$7,$J$6))</f>
        <v>Do nothing</v>
      </c>
      <c r="K2374" t="str">
        <f t="shared" si="515"/>
        <v>Null</v>
      </c>
      <c r="L2374" t="str">
        <f t="shared" si="516"/>
        <v>Null</v>
      </c>
      <c r="M2374" s="7">
        <f t="shared" si="519"/>
        <v>0</v>
      </c>
      <c r="N2374" s="7">
        <f t="shared" si="520"/>
        <v>0</v>
      </c>
      <c r="O2374" s="10">
        <f t="shared" si="521"/>
        <v>0</v>
      </c>
      <c r="P2374" s="4">
        <f t="shared" si="517"/>
        <v>83.944639333333285</v>
      </c>
      <c r="Q2374" s="19">
        <f t="shared" si="522"/>
        <v>83.944639333333285</v>
      </c>
      <c r="R2374" s="2">
        <f t="shared" si="523"/>
        <v>0</v>
      </c>
      <c r="S2374" s="2">
        <f t="shared" si="524"/>
        <v>0</v>
      </c>
      <c r="T2374" s="19">
        <f t="shared" si="525"/>
        <v>83.944639333333285</v>
      </c>
      <c r="U2374" s="19">
        <f t="shared" si="518"/>
        <v>0</v>
      </c>
      <c r="V2374">
        <f t="shared" si="527"/>
        <v>2019</v>
      </c>
    </row>
    <row r="2375" spans="1:22" x14ac:dyDescent="0.25">
      <c r="A2375" s="5">
        <v>2373</v>
      </c>
      <c r="B2375" s="1">
        <v>43727</v>
      </c>
      <c r="C2375" s="2">
        <v>165</v>
      </c>
      <c r="D2375" s="2">
        <v>119.5</v>
      </c>
      <c r="E2375" s="9">
        <f t="shared" ref="E2375:E2395" si="528">C2375-H2375</f>
        <v>-2.8023374613890155</v>
      </c>
      <c r="F2375" s="2">
        <f t="array" ref="F2375:G2375">LINEST(C2275:C2374,D2275:D2374)</f>
        <v>1.1360470477095435</v>
      </c>
      <c r="G2375" s="2">
        <v>32.04471526009857</v>
      </c>
      <c r="H2375" s="2">
        <f t="shared" ref="H2375:H2395" si="529">F2375*D2375+G2375</f>
        <v>167.80233746138902</v>
      </c>
      <c r="I2375" s="4">
        <f t="shared" si="514"/>
        <v>0.53650748748603772</v>
      </c>
      <c r="J2375" t="str">
        <f>_xlfn.IFS(I2375&gt;Backtesting!$H$15,IF(OR(J2374=$J$3,J2374=$J$5),$J$5,$J$3),I2375&lt;-Backtesting!$H$15,IF(OR(J2374=$J$4,J2374=$J$5),$J$5,$J$4),TRUE,IF(OR(J2374=$J$7,J2374=$J$6),$J$7,$J$6))</f>
        <v>Do nothing</v>
      </c>
      <c r="K2375" t="str">
        <f t="shared" si="515"/>
        <v>Null</v>
      </c>
      <c r="L2375" t="str">
        <f t="shared" si="516"/>
        <v>Null</v>
      </c>
      <c r="M2375" s="7">
        <f t="shared" si="519"/>
        <v>0</v>
      </c>
      <c r="N2375" s="7">
        <f t="shared" si="520"/>
        <v>0</v>
      </c>
      <c r="O2375" s="10">
        <f t="shared" si="521"/>
        <v>0</v>
      </c>
      <c r="P2375" s="4">
        <f t="shared" si="517"/>
        <v>83.944639333333285</v>
      </c>
      <c r="Q2375" s="19">
        <f t="shared" si="522"/>
        <v>83.944639333333285</v>
      </c>
      <c r="R2375" s="2">
        <f t="shared" si="523"/>
        <v>0</v>
      </c>
      <c r="S2375" s="2">
        <f t="shared" si="524"/>
        <v>0</v>
      </c>
      <c r="T2375" s="19">
        <f t="shared" si="525"/>
        <v>83.944639333333285</v>
      </c>
      <c r="U2375" s="19">
        <f t="shared" si="518"/>
        <v>0</v>
      </c>
      <c r="V2375">
        <f t="shared" si="527"/>
        <v>2019</v>
      </c>
    </row>
    <row r="2376" spans="1:22" x14ac:dyDescent="0.25">
      <c r="A2376" s="5">
        <v>2374</v>
      </c>
      <c r="B2376" s="1">
        <v>43728</v>
      </c>
      <c r="C2376" s="2">
        <v>165</v>
      </c>
      <c r="D2376" s="2">
        <v>118.5</v>
      </c>
      <c r="E2376" s="9">
        <f t="shared" si="528"/>
        <v>-1.3901542316072835</v>
      </c>
      <c r="F2376" s="2">
        <f t="array" ref="F2376:G2376">LINEST(C2276:C2375,D2276:D2375)</f>
        <v>1.1464972142955507</v>
      </c>
      <c r="G2376" s="2">
        <v>30.530234337584517</v>
      </c>
      <c r="H2376" s="2">
        <f t="shared" si="529"/>
        <v>166.39015423160728</v>
      </c>
      <c r="I2376" s="4">
        <f t="shared" si="514"/>
        <v>0.69854997593349955</v>
      </c>
      <c r="J2376" t="str">
        <f>_xlfn.IFS(I2376&gt;Backtesting!$H$15,IF(OR(J2375=$J$3,J2375=$J$5),$J$5,$J$3),I2376&lt;-Backtesting!$H$15,IF(OR(J2375=$J$4,J2375=$J$5),$J$5,$J$4),TRUE,IF(OR(J2375=$J$7,J2375=$J$6),$J$7,$J$6))</f>
        <v>Do nothing</v>
      </c>
      <c r="K2376" t="str">
        <f t="shared" si="515"/>
        <v>Null</v>
      </c>
      <c r="L2376" t="str">
        <f t="shared" si="516"/>
        <v>Null</v>
      </c>
      <c r="M2376" s="7">
        <f t="shared" si="519"/>
        <v>0</v>
      </c>
      <c r="N2376" s="7">
        <f t="shared" si="520"/>
        <v>0</v>
      </c>
      <c r="O2376" s="10">
        <f t="shared" si="521"/>
        <v>0</v>
      </c>
      <c r="P2376" s="4">
        <f t="shared" si="517"/>
        <v>83.944639333333285</v>
      </c>
      <c r="Q2376" s="19">
        <f t="shared" si="522"/>
        <v>83.944639333333285</v>
      </c>
      <c r="R2376" s="2">
        <f t="shared" si="523"/>
        <v>0</v>
      </c>
      <c r="S2376" s="2">
        <f t="shared" si="524"/>
        <v>0</v>
      </c>
      <c r="T2376" s="19">
        <f t="shared" si="525"/>
        <v>83.944639333333285</v>
      </c>
      <c r="U2376" s="19">
        <f t="shared" si="518"/>
        <v>0</v>
      </c>
      <c r="V2376">
        <f t="shared" si="527"/>
        <v>2019</v>
      </c>
    </row>
    <row r="2377" spans="1:22" x14ac:dyDescent="0.25">
      <c r="A2377" s="5">
        <v>2375</v>
      </c>
      <c r="B2377" s="1">
        <v>43731</v>
      </c>
      <c r="C2377" s="2">
        <v>162.5</v>
      </c>
      <c r="D2377" s="2">
        <v>117.5</v>
      </c>
      <c r="E2377" s="9">
        <f t="shared" si="528"/>
        <v>-2.5131578214936496</v>
      </c>
      <c r="F2377" s="2">
        <f t="array" ref="F2377:G2377">LINEST(C2277:C2376,D2277:D2376)</f>
        <v>1.1522652794651476</v>
      </c>
      <c r="G2377" s="2">
        <v>29.621987484338803</v>
      </c>
      <c r="H2377" s="2">
        <f t="shared" si="529"/>
        <v>165.01315782149365</v>
      </c>
      <c r="I2377" s="4">
        <f t="shared" si="514"/>
        <v>0.58871166506401396</v>
      </c>
      <c r="J2377" t="str">
        <f>_xlfn.IFS(I2377&gt;Backtesting!$H$15,IF(OR(J2376=$J$3,J2376=$J$5),$J$5,$J$3),I2377&lt;-Backtesting!$H$15,IF(OR(J2376=$J$4,J2376=$J$5),$J$5,$J$4),TRUE,IF(OR(J2376=$J$7,J2376=$J$6),$J$7,$J$6))</f>
        <v>Do nothing</v>
      </c>
      <c r="K2377" t="str">
        <f t="shared" si="515"/>
        <v>Null</v>
      </c>
      <c r="L2377" t="str">
        <f t="shared" si="516"/>
        <v>Null</v>
      </c>
      <c r="M2377" s="7">
        <f t="shared" si="519"/>
        <v>0</v>
      </c>
      <c r="N2377" s="7">
        <f t="shared" si="520"/>
        <v>0</v>
      </c>
      <c r="O2377" s="10">
        <f t="shared" si="521"/>
        <v>0</v>
      </c>
      <c r="P2377" s="4">
        <f t="shared" si="517"/>
        <v>83.944639333333285</v>
      </c>
      <c r="Q2377" s="19">
        <f t="shared" si="522"/>
        <v>83.944639333333285</v>
      </c>
      <c r="R2377" s="2">
        <f t="shared" si="523"/>
        <v>0</v>
      </c>
      <c r="S2377" s="2">
        <f t="shared" si="524"/>
        <v>0</v>
      </c>
      <c r="T2377" s="19">
        <f t="shared" si="525"/>
        <v>83.944639333333285</v>
      </c>
      <c r="U2377" s="19">
        <f t="shared" si="518"/>
        <v>0</v>
      </c>
      <c r="V2377">
        <f t="shared" si="527"/>
        <v>2019</v>
      </c>
    </row>
    <row r="2378" spans="1:22" x14ac:dyDescent="0.25">
      <c r="A2378" s="5">
        <v>2376</v>
      </c>
      <c r="B2378" s="1">
        <v>43732</v>
      </c>
      <c r="C2378" s="2">
        <v>162</v>
      </c>
      <c r="D2378" s="2">
        <v>119</v>
      </c>
      <c r="E2378" s="9">
        <f t="shared" si="528"/>
        <v>-4.505271350523202</v>
      </c>
      <c r="F2378" s="2">
        <f t="array" ref="F2378:G2378">LINEST(C2278:C2377,D2278:D2377)</f>
        <v>1.1588550147264782</v>
      </c>
      <c r="G2378" s="2">
        <v>28.601524598072302</v>
      </c>
      <c r="H2378" s="2">
        <f t="shared" si="529"/>
        <v>166.5052713505232</v>
      </c>
      <c r="I2378" s="4">
        <f t="shared" si="514"/>
        <v>0.38382762777663904</v>
      </c>
      <c r="J2378" t="str">
        <f>_xlfn.IFS(I2378&gt;Backtesting!$H$15,IF(OR(J2377=$J$3,J2377=$J$5),$J$5,$J$3),I2378&lt;-Backtesting!$H$15,IF(OR(J2377=$J$4,J2377=$J$5),$J$5,$J$4),TRUE,IF(OR(J2377=$J$7,J2377=$J$6),$J$7,$J$6))</f>
        <v>Do nothing</v>
      </c>
      <c r="K2378" t="str">
        <f t="shared" si="515"/>
        <v>Null</v>
      </c>
      <c r="L2378" t="str">
        <f t="shared" si="516"/>
        <v>Null</v>
      </c>
      <c r="M2378" s="7">
        <f t="shared" si="519"/>
        <v>0</v>
      </c>
      <c r="N2378" s="7">
        <f t="shared" si="520"/>
        <v>0</v>
      </c>
      <c r="O2378" s="10">
        <f t="shared" si="521"/>
        <v>0</v>
      </c>
      <c r="P2378" s="4">
        <f t="shared" si="517"/>
        <v>83.944639333333285</v>
      </c>
      <c r="Q2378" s="19">
        <f t="shared" si="522"/>
        <v>83.944639333333285</v>
      </c>
      <c r="R2378" s="2">
        <f t="shared" si="523"/>
        <v>0</v>
      </c>
      <c r="S2378" s="2">
        <f t="shared" si="524"/>
        <v>0</v>
      </c>
      <c r="T2378" s="19">
        <f t="shared" si="525"/>
        <v>83.944639333333285</v>
      </c>
      <c r="U2378" s="19">
        <f t="shared" si="518"/>
        <v>0</v>
      </c>
      <c r="V2378">
        <f t="shared" si="527"/>
        <v>2019</v>
      </c>
    </row>
    <row r="2379" spans="1:22" x14ac:dyDescent="0.25">
      <c r="A2379" s="5">
        <v>2377</v>
      </c>
      <c r="B2379" s="1">
        <v>43733</v>
      </c>
      <c r="C2379" s="2">
        <v>161.5</v>
      </c>
      <c r="D2379" s="2">
        <v>119</v>
      </c>
      <c r="E2379" s="9">
        <f t="shared" si="528"/>
        <v>-4.7465433699196922</v>
      </c>
      <c r="F2379" s="2">
        <f t="array" ref="F2379:G2379">LINEST(C2279:C2378,D2279:D2378)</f>
        <v>1.1682375347713654</v>
      </c>
      <c r="G2379" s="2">
        <v>27.226276732127218</v>
      </c>
      <c r="H2379" s="2">
        <f t="shared" si="529"/>
        <v>166.24654336991969</v>
      </c>
      <c r="I2379" s="4">
        <f t="shared" si="514"/>
        <v>0.36707710705035634</v>
      </c>
      <c r="J2379" t="str">
        <f>_xlfn.IFS(I2379&gt;Backtesting!$H$15,IF(OR(J2378=$J$3,J2378=$J$5),$J$5,$J$3),I2379&lt;-Backtesting!$H$15,IF(OR(J2378=$J$4,J2378=$J$5),$J$5,$J$4),TRUE,IF(OR(J2378=$J$7,J2378=$J$6),$J$7,$J$6))</f>
        <v>Do nothing</v>
      </c>
      <c r="K2379" t="str">
        <f t="shared" si="515"/>
        <v>Null</v>
      </c>
      <c r="L2379" t="str">
        <f t="shared" si="516"/>
        <v>Null</v>
      </c>
      <c r="M2379" s="7">
        <f t="shared" si="519"/>
        <v>0</v>
      </c>
      <c r="N2379" s="7">
        <f t="shared" si="520"/>
        <v>0</v>
      </c>
      <c r="O2379" s="10">
        <f t="shared" si="521"/>
        <v>0</v>
      </c>
      <c r="P2379" s="4">
        <f t="shared" si="517"/>
        <v>83.944639333333285</v>
      </c>
      <c r="Q2379" s="19">
        <f t="shared" si="522"/>
        <v>83.944639333333285</v>
      </c>
      <c r="R2379" s="2">
        <f t="shared" si="523"/>
        <v>0</v>
      </c>
      <c r="S2379" s="2">
        <f t="shared" si="524"/>
        <v>0</v>
      </c>
      <c r="T2379" s="19">
        <f t="shared" si="525"/>
        <v>83.944639333333285</v>
      </c>
      <c r="U2379" s="19">
        <f t="shared" si="518"/>
        <v>0</v>
      </c>
      <c r="V2379">
        <f t="shared" si="527"/>
        <v>2019</v>
      </c>
    </row>
    <row r="2380" spans="1:22" x14ac:dyDescent="0.25">
      <c r="A2380" s="5">
        <v>2378</v>
      </c>
      <c r="B2380" s="1">
        <v>43734</v>
      </c>
      <c r="C2380" s="2">
        <v>159.5</v>
      </c>
      <c r="D2380" s="2">
        <v>119.5</v>
      </c>
      <c r="E2380" s="9">
        <f t="shared" si="528"/>
        <v>-7.0607582635530264</v>
      </c>
      <c r="F2380" s="2">
        <f t="array" ref="F2380:G2380">LINEST(C2280:C2379,D2280:D2379)</f>
        <v>1.1789555062506614</v>
      </c>
      <c r="G2380" s="2">
        <v>25.675575266598997</v>
      </c>
      <c r="H2380" s="2">
        <f t="shared" si="529"/>
        <v>166.56075826355303</v>
      </c>
      <c r="I2380" s="4">
        <f t="shared" ref="I2380:I2395" si="530">(E2380-AVERAGE(E2280:E2379))/_xlfn.STDEV.S(E2280:E2379)</f>
        <v>0.12058908687855177</v>
      </c>
      <c r="J2380" t="str">
        <f>_xlfn.IFS(I2380&gt;Backtesting!$H$15,IF(OR(J2379=$J$3,J2379=$J$5),$J$5,$J$3),I2380&lt;-Backtesting!$H$15,IF(OR(J2379=$J$4,J2379=$J$5),$J$5,$J$4),TRUE,IF(OR(J2379=$J$7,J2379=$J$6),$J$7,$J$6))</f>
        <v>Do nothing</v>
      </c>
      <c r="K2380" t="str">
        <f>_xlfn.IFS($J2380=$J$5,K2379,$J2380=$J$3,"SCB",$J2380=$J$4,"KBANK",TRUE,"Null")</f>
        <v>Null</v>
      </c>
      <c r="L2380" t="str">
        <f>_xlfn.IFS($J2380=$J$5,L2379,$J2380=$J$3,"KBANK",$J2380=$J$4,"SCB",TRUE,"Null")</f>
        <v>Null</v>
      </c>
      <c r="M2380" s="7">
        <f t="shared" si="519"/>
        <v>0</v>
      </c>
      <c r="N2380" s="7">
        <f t="shared" si="520"/>
        <v>0</v>
      </c>
      <c r="O2380" s="10">
        <f t="shared" si="521"/>
        <v>0</v>
      </c>
      <c r="P2380" s="4">
        <f t="shared" ref="P2380:P2395" si="531">Q2379</f>
        <v>83.944639333333285</v>
      </c>
      <c r="Q2380" s="19">
        <f t="shared" si="522"/>
        <v>83.944639333333285</v>
      </c>
      <c r="R2380" s="2">
        <f t="shared" si="523"/>
        <v>0</v>
      </c>
      <c r="S2380" s="2">
        <f t="shared" si="524"/>
        <v>0</v>
      </c>
      <c r="T2380" s="19">
        <f t="shared" si="525"/>
        <v>83.944639333333285</v>
      </c>
      <c r="U2380" s="19">
        <f t="shared" ref="U2380:U2395" si="532">LN(T2380/T2379)</f>
        <v>0</v>
      </c>
      <c r="V2380">
        <f t="shared" si="527"/>
        <v>2019</v>
      </c>
    </row>
    <row r="2381" spans="1:22" x14ac:dyDescent="0.25">
      <c r="A2381" s="5">
        <v>2379</v>
      </c>
      <c r="B2381" s="1">
        <v>43735</v>
      </c>
      <c r="C2381" s="2">
        <v>161</v>
      </c>
      <c r="D2381" s="2">
        <v>120</v>
      </c>
      <c r="E2381" s="9">
        <f t="shared" si="528"/>
        <v>-5.8744851594768761</v>
      </c>
      <c r="F2381" s="2">
        <f t="array" ref="F2381:G2381">LINEST(C2281:C2380,D2281:D2380)</f>
        <v>1.1890450010213585</v>
      </c>
      <c r="G2381" s="2">
        <v>24.189085036913866</v>
      </c>
      <c r="H2381" s="2">
        <f t="shared" si="529"/>
        <v>166.87448515947688</v>
      </c>
      <c r="I2381" s="4">
        <f t="shared" si="530"/>
        <v>0.26461506781060973</v>
      </c>
      <c r="J2381" t="str">
        <f>_xlfn.IFS(I2381&gt;Backtesting!$H$15,IF(OR(J2380=$J$3,J2380=$J$5),$J$5,$J$3),I2381&lt;-Backtesting!$H$15,IF(OR(J2380=$J$4,J2380=$J$5),$J$5,$J$4),TRUE,IF(OR(J2380=$J$7,J2380=$J$6),$J$7,$J$6))</f>
        <v>Do nothing</v>
      </c>
      <c r="K2381" t="str">
        <f>_xlfn.IFS($J2381=$J$5,K2380,$J2381=$J$3,"SCB",$J2381=$J$4,"KBANK",TRUE,"Null")</f>
        <v>Null</v>
      </c>
      <c r="L2381" t="str">
        <f>_xlfn.IFS($J2381=$J$5,L2380,$J2381=$J$3,"KBANK",$J2381=$J$4,"SCB",TRUE,"Null")</f>
        <v>Null</v>
      </c>
      <c r="M2381" s="7">
        <f t="shared" si="519"/>
        <v>0</v>
      </c>
      <c r="N2381" s="7">
        <f t="shared" si="520"/>
        <v>0</v>
      </c>
      <c r="O2381" s="10">
        <f t="shared" si="521"/>
        <v>0</v>
      </c>
      <c r="P2381" s="4">
        <f t="shared" si="531"/>
        <v>83.944639333333285</v>
      </c>
      <c r="Q2381" s="19">
        <f t="shared" si="522"/>
        <v>83.944639333333285</v>
      </c>
      <c r="R2381" s="2">
        <f t="shared" si="523"/>
        <v>0</v>
      </c>
      <c r="S2381" s="2">
        <f t="shared" si="524"/>
        <v>0</v>
      </c>
      <c r="T2381" s="19">
        <f t="shared" si="525"/>
        <v>83.944639333333285</v>
      </c>
      <c r="U2381" s="19">
        <f t="shared" si="532"/>
        <v>0</v>
      </c>
      <c r="V2381">
        <f t="shared" si="527"/>
        <v>2019</v>
      </c>
    </row>
    <row r="2382" spans="1:22" x14ac:dyDescent="0.25">
      <c r="A2382" s="5">
        <v>2380</v>
      </c>
      <c r="B2382" s="1">
        <v>43738</v>
      </c>
      <c r="C2382" s="2">
        <v>156.5</v>
      </c>
      <c r="D2382" s="2">
        <v>118</v>
      </c>
      <c r="E2382" s="9">
        <f t="shared" si="528"/>
        <v>-7.7525641449657883</v>
      </c>
      <c r="F2382" s="2">
        <f t="array" ref="F2382:G2382">LINEST(C2282:C2381,D2282:D2381)</f>
        <v>1.1941898787559304</v>
      </c>
      <c r="G2382" s="2">
        <v>23.338158451765992</v>
      </c>
      <c r="H2382" s="2">
        <f t="shared" si="529"/>
        <v>164.25256414496579</v>
      </c>
      <c r="I2382" s="4">
        <f t="shared" si="530"/>
        <v>6.7399334698130475E-2</v>
      </c>
      <c r="J2382" t="str">
        <f>_xlfn.IFS(I2382&gt;Backtesting!$H$15,IF(OR(J2381=$J$3,J2381=$J$5),$J$5,$J$3),I2382&lt;-Backtesting!$H$15,IF(OR(J2381=$J$4,J2381=$J$5),$J$5,$J$4),TRUE,IF(OR(J2381=$J$7,J2381=$J$6),$J$7,$J$6))</f>
        <v>Do nothing</v>
      </c>
      <c r="K2382" t="str">
        <f>_xlfn.IFS($J2382=$J$5,K2381,$J2382=$J$3,"SCB",$J2382=$J$4,"KBANK",TRUE,"Null")</f>
        <v>Null</v>
      </c>
      <c r="L2382" t="str">
        <f>_xlfn.IFS($J2382=$J$5,L2381,$J2382=$J$3,"KBANK",$J2382=$J$4,"SCB",TRUE,"Null")</f>
        <v>Null</v>
      </c>
      <c r="M2382" s="7">
        <f t="shared" si="519"/>
        <v>0</v>
      </c>
      <c r="N2382" s="7">
        <f t="shared" si="520"/>
        <v>0</v>
      </c>
      <c r="O2382" s="10">
        <f t="shared" si="521"/>
        <v>0</v>
      </c>
      <c r="P2382" s="4">
        <f t="shared" si="531"/>
        <v>83.944639333333285</v>
      </c>
      <c r="Q2382" s="19">
        <f t="shared" si="522"/>
        <v>83.944639333333285</v>
      </c>
      <c r="R2382" s="2">
        <f t="shared" si="523"/>
        <v>0</v>
      </c>
      <c r="S2382" s="2">
        <f t="shared" si="524"/>
        <v>0</v>
      </c>
      <c r="T2382" s="19">
        <f t="shared" si="525"/>
        <v>83.944639333333285</v>
      </c>
      <c r="U2382" s="19">
        <f t="shared" si="532"/>
        <v>0</v>
      </c>
      <c r="V2382">
        <f t="shared" si="527"/>
        <v>2019</v>
      </c>
    </row>
    <row r="2383" spans="1:22" x14ac:dyDescent="0.25">
      <c r="A2383" s="5">
        <v>2381</v>
      </c>
      <c r="B2383" s="1">
        <v>43739</v>
      </c>
      <c r="C2383" s="2">
        <v>157</v>
      </c>
      <c r="D2383" s="2">
        <f>D2382</f>
        <v>118</v>
      </c>
      <c r="E2383" s="9">
        <f t="shared" si="528"/>
        <v>-6.8949424624092615</v>
      </c>
      <c r="F2383" s="2">
        <f t="array" ref="F2383:G2383">LINEST(C2283:C2382,D2283:D2382)</f>
        <v>1.2075053257586339</v>
      </c>
      <c r="G2383" s="2">
        <v>21.40931402289047</v>
      </c>
      <c r="H2383" s="2">
        <f t="shared" si="529"/>
        <v>163.89494246240926</v>
      </c>
      <c r="I2383" s="4">
        <f t="shared" si="530"/>
        <v>0.17920632477593396</v>
      </c>
      <c r="J2383" t="str">
        <f>_xlfn.IFS(I2383&gt;Backtesting!$H$15,IF(OR(J2382=$J$3,J2382=$J$5),$J$5,$J$3),I2383&lt;-Backtesting!$H$15,IF(OR(J2382=$J$4,J2382=$J$5),$J$5,$J$4),TRUE,IF(OR(J2382=$J$7,J2382=$J$6),$J$7,$J$6))</f>
        <v>Do nothing</v>
      </c>
      <c r="K2383" t="str">
        <f>_xlfn.IFS($J2383=$J$5,K2382,$J2383=$J$3,"SCB",$J2383=$J$4,"KBANK",TRUE,"Null")</f>
        <v>Null</v>
      </c>
      <c r="L2383" t="str">
        <f>_xlfn.IFS($J2383=$J$5,L2382,$J2383=$J$3,"KBANK",$J2383=$J$4,"SCB",TRUE,"Null")</f>
        <v>Null</v>
      </c>
      <c r="M2383" s="7">
        <f t="shared" si="519"/>
        <v>0</v>
      </c>
      <c r="N2383" s="7">
        <f t="shared" si="520"/>
        <v>0</v>
      </c>
      <c r="O2383" s="10">
        <f t="shared" si="521"/>
        <v>0</v>
      </c>
      <c r="P2383" s="4">
        <f t="shared" si="531"/>
        <v>83.944639333333285</v>
      </c>
      <c r="Q2383" s="19">
        <f t="shared" si="522"/>
        <v>83.944639333333285</v>
      </c>
      <c r="R2383" s="2">
        <f t="shared" si="523"/>
        <v>0</v>
      </c>
      <c r="S2383" s="2">
        <f t="shared" si="524"/>
        <v>0</v>
      </c>
      <c r="T2383" s="19">
        <f t="shared" si="525"/>
        <v>83.944639333333285</v>
      </c>
      <c r="U2383" s="19">
        <f t="shared" si="532"/>
        <v>0</v>
      </c>
      <c r="V2383">
        <f t="shared" si="527"/>
        <v>2019</v>
      </c>
    </row>
    <row r="2384" spans="1:22" x14ac:dyDescent="0.25">
      <c r="A2384" s="5">
        <v>2382</v>
      </c>
      <c r="B2384" s="1">
        <v>43740</v>
      </c>
      <c r="C2384" s="2">
        <v>152</v>
      </c>
      <c r="D2384" s="2">
        <v>115</v>
      </c>
      <c r="E2384" s="9">
        <f t="shared" si="528"/>
        <v>-7.8592846984112157</v>
      </c>
      <c r="F2384" s="2">
        <f t="array" ref="F2384:G2384">LINEST(C2284:C2383,D2284:D2383)</f>
        <v>1.2227787736227238</v>
      </c>
      <c r="G2384" s="2">
        <v>19.239725731797989</v>
      </c>
      <c r="H2384" s="2">
        <f t="shared" si="529"/>
        <v>159.85928469841122</v>
      </c>
      <c r="I2384" s="4">
        <f t="shared" si="530"/>
        <v>8.0702415377919987E-2</v>
      </c>
      <c r="J2384" t="str">
        <f>_xlfn.IFS(I2384&gt;Backtesting!$H$15,IF(OR(J2383=$J$3,J2383=$J$5),$J$5,$J$3),I2384&lt;-Backtesting!$H$15,IF(OR(J2383=$J$4,J2383=$J$5),$J$5,$J$4),TRUE,IF(OR(J2383=$J$7,J2383=$J$6),$J$7,$J$6))</f>
        <v>Do nothing</v>
      </c>
      <c r="K2384" t="str">
        <f>_xlfn.IFS($J2384=$J$5,K2383,$J2384=$J$3,"SCB",$J2384=$J$4,"KBANK",TRUE,"Null")</f>
        <v>Null</v>
      </c>
      <c r="L2384" t="str">
        <f>_xlfn.IFS($J2384=$J$5,L2383,$J2384=$J$3,"KBANK",$J2384=$J$4,"SCB",TRUE,"Null")</f>
        <v>Null</v>
      </c>
      <c r="M2384" s="7">
        <f t="shared" si="519"/>
        <v>0</v>
      </c>
      <c r="N2384" s="7">
        <f t="shared" si="520"/>
        <v>0</v>
      </c>
      <c r="O2384" s="10">
        <f t="shared" si="521"/>
        <v>0</v>
      </c>
      <c r="P2384" s="4">
        <f t="shared" si="531"/>
        <v>83.944639333333285</v>
      </c>
      <c r="Q2384" s="19">
        <f t="shared" si="522"/>
        <v>83.944639333333285</v>
      </c>
      <c r="R2384" s="2">
        <f t="shared" si="523"/>
        <v>0</v>
      </c>
      <c r="S2384" s="2">
        <f t="shared" si="524"/>
        <v>0</v>
      </c>
      <c r="T2384" s="19">
        <f t="shared" si="525"/>
        <v>83.944639333333285</v>
      </c>
      <c r="U2384" s="19">
        <f t="shared" si="532"/>
        <v>0</v>
      </c>
      <c r="V2384">
        <f t="shared" si="527"/>
        <v>2019</v>
      </c>
    </row>
    <row r="2385" spans="1:22" x14ac:dyDescent="0.25">
      <c r="A2385" s="5">
        <v>2383</v>
      </c>
      <c r="B2385" s="1">
        <v>43741</v>
      </c>
      <c r="C2385" s="2">
        <v>150.5</v>
      </c>
      <c r="D2385" s="2">
        <v>115.5</v>
      </c>
      <c r="E2385" s="9">
        <f t="shared" si="528"/>
        <v>-9.46293069215983</v>
      </c>
      <c r="F2385" s="2">
        <f t="array" ref="F2385:G2385">LINEST(C2285:C2384,D2285:D2384)</f>
        <v>1.2461655510120588</v>
      </c>
      <c r="G2385" s="2">
        <v>16.030809550267037</v>
      </c>
      <c r="H2385" s="2">
        <f t="shared" si="529"/>
        <v>159.96293069215983</v>
      </c>
      <c r="I2385" s="4">
        <f t="shared" si="530"/>
        <v>-9.4084609110273887E-2</v>
      </c>
      <c r="J2385" t="str">
        <f>_xlfn.IFS(I2385&gt;Backtesting!$H$15,IF(OR(J2384=$J$3,J2384=$J$5),$J$5,$J$3),I2385&lt;-Backtesting!$H$15,IF(OR(J2384=$J$4,J2384=$J$5),$J$5,$J$4),TRUE,IF(OR(J2384=$J$7,J2384=$J$6),$J$7,$J$6))</f>
        <v>Do nothing</v>
      </c>
      <c r="K2385" t="str">
        <f>_xlfn.IFS($J2385=$J$5,K2384,$J2385=$J$3,"SCB",$J2385=$J$4,"KBANK",TRUE,"Null")</f>
        <v>Null</v>
      </c>
      <c r="L2385" t="str">
        <f>_xlfn.IFS($J2385=$J$5,L2384,$J2385=$J$3,"KBANK",$J2385=$J$4,"SCB",TRUE,"Null")</f>
        <v>Null</v>
      </c>
      <c r="M2385" s="7">
        <f t="shared" si="519"/>
        <v>0</v>
      </c>
      <c r="N2385" s="7">
        <f t="shared" si="520"/>
        <v>0</v>
      </c>
      <c r="O2385" s="10">
        <f t="shared" si="521"/>
        <v>0</v>
      </c>
      <c r="P2385" s="4">
        <f t="shared" si="531"/>
        <v>83.944639333333285</v>
      </c>
      <c r="Q2385" s="19">
        <f t="shared" si="522"/>
        <v>83.944639333333285</v>
      </c>
      <c r="R2385" s="2">
        <f t="shared" si="523"/>
        <v>0</v>
      </c>
      <c r="S2385" s="2">
        <f t="shared" si="524"/>
        <v>0</v>
      </c>
      <c r="T2385" s="19">
        <f t="shared" si="525"/>
        <v>83.944639333333285</v>
      </c>
      <c r="U2385" s="19">
        <f t="shared" si="532"/>
        <v>0</v>
      </c>
      <c r="V2385">
        <f t="shared" si="527"/>
        <v>2019</v>
      </c>
    </row>
    <row r="2386" spans="1:22" x14ac:dyDescent="0.25">
      <c r="A2386" s="5">
        <v>2384</v>
      </c>
      <c r="B2386" s="1">
        <v>43742</v>
      </c>
      <c r="C2386" s="2">
        <v>148.5</v>
      </c>
      <c r="D2386" s="2">
        <v>114</v>
      </c>
      <c r="E2386" s="9">
        <f t="shared" si="528"/>
        <v>-8.9954076578869433</v>
      </c>
      <c r="F2386" s="2">
        <f t="array" ref="F2386:G2386">LINEST(C2286:C2385,D2286:D2385)</f>
        <v>1.2726979120125379</v>
      </c>
      <c r="G2386" s="2">
        <v>12.407845688457627</v>
      </c>
      <c r="H2386" s="2">
        <f t="shared" si="529"/>
        <v>157.49540765788694</v>
      </c>
      <c r="I2386" s="4">
        <f t="shared" si="530"/>
        <v>-3.0457102399149841E-2</v>
      </c>
      <c r="J2386" t="str">
        <f>_xlfn.IFS(I2386&gt;Backtesting!$H$15,IF(OR(J2385=$J$3,J2385=$J$5),$J$5,$J$3),I2386&lt;-Backtesting!$H$15,IF(OR(J2385=$J$4,J2385=$J$5),$J$5,$J$4),TRUE,IF(OR(J2385=$J$7,J2385=$J$6),$J$7,$J$6))</f>
        <v>Do nothing</v>
      </c>
      <c r="K2386" t="str">
        <f>_xlfn.IFS($J2386=$J$5,K2385,$J2386=$J$3,"SCB",$J2386=$J$4,"KBANK",TRUE,"Null")</f>
        <v>Null</v>
      </c>
      <c r="L2386" t="str">
        <f>_xlfn.IFS($J2386=$J$5,L2385,$J2386=$J$3,"KBANK",$J2386=$J$4,"SCB",TRUE,"Null")</f>
        <v>Null</v>
      </c>
      <c r="M2386" s="7">
        <f t="shared" si="519"/>
        <v>0</v>
      </c>
      <c r="N2386" s="7">
        <f t="shared" si="520"/>
        <v>0</v>
      </c>
      <c r="O2386" s="10">
        <f t="shared" si="521"/>
        <v>0</v>
      </c>
      <c r="P2386" s="4">
        <f t="shared" si="531"/>
        <v>83.944639333333285</v>
      </c>
      <c r="Q2386" s="19">
        <f t="shared" si="522"/>
        <v>83.944639333333285</v>
      </c>
      <c r="R2386" s="2">
        <f t="shared" si="523"/>
        <v>0</v>
      </c>
      <c r="S2386" s="2">
        <f t="shared" si="524"/>
        <v>0</v>
      </c>
      <c r="T2386" s="19">
        <f t="shared" si="525"/>
        <v>83.944639333333285</v>
      </c>
      <c r="U2386" s="19">
        <f t="shared" si="532"/>
        <v>0</v>
      </c>
      <c r="V2386">
        <f t="shared" si="527"/>
        <v>2019</v>
      </c>
    </row>
    <row r="2387" spans="1:22" x14ac:dyDescent="0.25">
      <c r="A2387" s="5">
        <v>2385</v>
      </c>
      <c r="B2387" s="1">
        <v>43745</v>
      </c>
      <c r="C2387" s="2">
        <v>151.5</v>
      </c>
      <c r="D2387" s="2">
        <v>115.5</v>
      </c>
      <c r="E2387" s="9">
        <f t="shared" si="528"/>
        <v>-7.3564068970816834</v>
      </c>
      <c r="F2387" s="2">
        <f t="array" ref="F2387:G2387">LINEST(C2287:C2386,D2287:D2386)</f>
        <v>1.2991956159666385</v>
      </c>
      <c r="G2387" s="2">
        <v>8.7993132529349509</v>
      </c>
      <c r="H2387" s="2">
        <f t="shared" si="529"/>
        <v>158.85640689708168</v>
      </c>
      <c r="I2387" s="4">
        <f t="shared" si="530"/>
        <v>0.16844208150807705</v>
      </c>
      <c r="J2387" t="str">
        <f>_xlfn.IFS(I2387&gt;Backtesting!$H$15,IF(OR(J2386=$J$3,J2386=$J$5),$J$5,$J$3),I2387&lt;-Backtesting!$H$15,IF(OR(J2386=$J$4,J2386=$J$5),$J$5,$J$4),TRUE,IF(OR(J2386=$J$7,J2386=$J$6),$J$7,$J$6))</f>
        <v>Do nothing</v>
      </c>
      <c r="K2387" t="str">
        <f>_xlfn.IFS($J2387=$J$5,K2386,$J2387=$J$3,"SCB",$J2387=$J$4,"KBANK",TRUE,"Null")</f>
        <v>Null</v>
      </c>
      <c r="L2387" t="str">
        <f>_xlfn.IFS($J2387=$J$5,L2386,$J2387=$J$3,"KBANK",$J2387=$J$4,"SCB",TRUE,"Null")</f>
        <v>Null</v>
      </c>
      <c r="M2387" s="7">
        <f t="shared" si="519"/>
        <v>0</v>
      </c>
      <c r="N2387" s="7">
        <f t="shared" si="520"/>
        <v>0</v>
      </c>
      <c r="O2387" s="10">
        <f t="shared" si="521"/>
        <v>0</v>
      </c>
      <c r="P2387" s="4">
        <f t="shared" si="531"/>
        <v>83.944639333333285</v>
      </c>
      <c r="Q2387" s="19">
        <f t="shared" si="522"/>
        <v>83.944639333333285</v>
      </c>
      <c r="R2387" s="2">
        <f t="shared" si="523"/>
        <v>0</v>
      </c>
      <c r="S2387" s="2">
        <f t="shared" si="524"/>
        <v>0</v>
      </c>
      <c r="T2387" s="19">
        <f t="shared" si="525"/>
        <v>83.944639333333285</v>
      </c>
      <c r="U2387" s="19">
        <f t="shared" si="532"/>
        <v>0</v>
      </c>
      <c r="V2387">
        <f t="shared" si="527"/>
        <v>2019</v>
      </c>
    </row>
    <row r="2388" spans="1:22" x14ac:dyDescent="0.25">
      <c r="A2388" s="5">
        <v>2386</v>
      </c>
      <c r="B2388" s="1">
        <v>43746</v>
      </c>
      <c r="C2388" s="2">
        <v>150.5</v>
      </c>
      <c r="D2388" s="2">
        <v>117</v>
      </c>
      <c r="E2388" s="9">
        <f t="shared" si="528"/>
        <v>-9.8156132178658879</v>
      </c>
      <c r="F2388" s="2">
        <f t="array" ref="F2388:G2388">LINEST(C2288:C2387,D2288:D2387)</f>
        <v>1.3236076357617004</v>
      </c>
      <c r="G2388" s="2">
        <v>5.4535198337469524</v>
      </c>
      <c r="H2388" s="2">
        <f t="shared" si="529"/>
        <v>160.31561321786589</v>
      </c>
      <c r="I2388" s="4">
        <f t="shared" si="530"/>
        <v>-0.11034463479852082</v>
      </c>
      <c r="J2388" t="str">
        <f>_xlfn.IFS(I2388&gt;Backtesting!$H$15,IF(OR(J2387=$J$3,J2387=$J$5),$J$5,$J$3),I2388&lt;-Backtesting!$H$15,IF(OR(J2387=$J$4,J2387=$J$5),$J$5,$J$4),TRUE,IF(OR(J2387=$J$7,J2387=$J$6),$J$7,$J$6))</f>
        <v>Do nothing</v>
      </c>
      <c r="K2388" t="str">
        <f>_xlfn.IFS($J2388=$J$5,K2387,$J2388=$J$3,"SCB",$J2388=$J$4,"KBANK",TRUE,"Null")</f>
        <v>Null</v>
      </c>
      <c r="L2388" t="str">
        <f>_xlfn.IFS($J2388=$J$5,L2387,$J2388=$J$3,"KBANK",$J2388=$J$4,"SCB",TRUE,"Null")</f>
        <v>Null</v>
      </c>
      <c r="M2388" s="7">
        <f t="shared" si="519"/>
        <v>0</v>
      </c>
      <c r="N2388" s="7">
        <f t="shared" si="520"/>
        <v>0</v>
      </c>
      <c r="O2388" s="10">
        <f t="shared" si="521"/>
        <v>0</v>
      </c>
      <c r="P2388" s="4">
        <f t="shared" si="531"/>
        <v>83.944639333333285</v>
      </c>
      <c r="Q2388" s="19">
        <f t="shared" si="522"/>
        <v>83.944639333333285</v>
      </c>
      <c r="R2388" s="2">
        <f t="shared" si="523"/>
        <v>0</v>
      </c>
      <c r="S2388" s="2">
        <f t="shared" si="524"/>
        <v>0</v>
      </c>
      <c r="T2388" s="19">
        <f t="shared" si="525"/>
        <v>83.944639333333285</v>
      </c>
      <c r="U2388" s="19">
        <f t="shared" si="532"/>
        <v>0</v>
      </c>
      <c r="V2388">
        <f t="shared" si="527"/>
        <v>2019</v>
      </c>
    </row>
    <row r="2389" spans="1:22" x14ac:dyDescent="0.25">
      <c r="A2389" s="5">
        <v>2387</v>
      </c>
      <c r="B2389" s="1">
        <v>43747</v>
      </c>
      <c r="C2389" s="2">
        <v>149.5</v>
      </c>
      <c r="D2389" s="2">
        <v>115.5</v>
      </c>
      <c r="E2389" s="9">
        <f t="shared" si="528"/>
        <v>-8.2463613798931021</v>
      </c>
      <c r="F2389" s="2">
        <f t="array" ref="F2389:G2389">LINEST(C2289:C2388,D2289:D2388)</f>
        <v>1.3502654236812615</v>
      </c>
      <c r="G2389" s="2">
        <v>1.7907049447074144</v>
      </c>
      <c r="H2389" s="2">
        <f t="shared" si="529"/>
        <v>157.7463613798931</v>
      </c>
      <c r="I2389" s="4">
        <f t="shared" si="530"/>
        <v>8.3030239765578884E-2</v>
      </c>
      <c r="J2389" t="str">
        <f>_xlfn.IFS(I2389&gt;Backtesting!$H$15,IF(OR(J2388=$J$3,J2388=$J$5),$J$5,$J$3),I2389&lt;-Backtesting!$H$15,IF(OR(J2388=$J$4,J2388=$J$5),$J$5,$J$4),TRUE,IF(OR(J2388=$J$7,J2388=$J$6),$J$7,$J$6))</f>
        <v>Do nothing</v>
      </c>
      <c r="K2389" t="str">
        <f>_xlfn.IFS($J2389=$J$5,K2388,$J2389=$J$3,"SCB",$J2389=$J$4,"KBANK",TRUE,"Null")</f>
        <v>Null</v>
      </c>
      <c r="L2389" t="str">
        <f>_xlfn.IFS($J2389=$J$5,L2388,$J2389=$J$3,"KBANK",$J2389=$J$4,"SCB",TRUE,"Null")</f>
        <v>Null</v>
      </c>
      <c r="M2389" s="7">
        <f t="shared" si="519"/>
        <v>0</v>
      </c>
      <c r="N2389" s="7">
        <f t="shared" si="520"/>
        <v>0</v>
      </c>
      <c r="O2389" s="10">
        <f t="shared" si="521"/>
        <v>0</v>
      </c>
      <c r="P2389" s="4">
        <f t="shared" si="531"/>
        <v>83.944639333333285</v>
      </c>
      <c r="Q2389" s="19">
        <f t="shared" si="522"/>
        <v>83.944639333333285</v>
      </c>
      <c r="R2389" s="2">
        <f t="shared" si="523"/>
        <v>0</v>
      </c>
      <c r="S2389" s="2">
        <f t="shared" si="524"/>
        <v>0</v>
      </c>
      <c r="T2389" s="19">
        <f t="shared" si="525"/>
        <v>83.944639333333285</v>
      </c>
      <c r="U2389" s="19">
        <f t="shared" si="532"/>
        <v>0</v>
      </c>
      <c r="V2389">
        <f t="shared" si="527"/>
        <v>2019</v>
      </c>
    </row>
    <row r="2390" spans="1:22" x14ac:dyDescent="0.25">
      <c r="A2390" s="5">
        <v>2388</v>
      </c>
      <c r="B2390" s="1">
        <v>43748</v>
      </c>
      <c r="C2390" s="2">
        <v>148</v>
      </c>
      <c r="D2390" s="2">
        <v>114.5</v>
      </c>
      <c r="E2390" s="9">
        <f t="shared" si="528"/>
        <v>-7.650140253146418</v>
      </c>
      <c r="F2390" s="2">
        <f t="array" ref="F2390:G2390">LINEST(C2290:C2389,D2290:D2389)</f>
        <v>1.3859437648750592</v>
      </c>
      <c r="G2390" s="2">
        <v>-3.0404208250478746</v>
      </c>
      <c r="H2390" s="2">
        <f t="shared" si="529"/>
        <v>155.65014025314642</v>
      </c>
      <c r="I2390" s="4">
        <f t="shared" si="530"/>
        <v>0.16204871674935231</v>
      </c>
      <c r="J2390" t="str">
        <f>_xlfn.IFS(I2390&gt;Backtesting!$H$15,IF(OR(J2389=$J$3,J2389=$J$5),$J$5,$J$3),I2390&lt;-Backtesting!$H$15,IF(OR(J2389=$J$4,J2389=$J$5),$J$5,$J$4),TRUE,IF(OR(J2389=$J$7,J2389=$J$6),$J$7,$J$6))</f>
        <v>Do nothing</v>
      </c>
      <c r="K2390" t="str">
        <f>_xlfn.IFS($J2390=$J$5,K2389,$J2390=$J$3,"SCB",$J2390=$J$4,"KBANK",TRUE,"Null")</f>
        <v>Null</v>
      </c>
      <c r="L2390" t="str">
        <f>_xlfn.IFS($J2390=$J$5,L2389,$J2390=$J$3,"KBANK",$J2390=$J$4,"SCB",TRUE,"Null")</f>
        <v>Null</v>
      </c>
      <c r="M2390" s="7">
        <f t="shared" si="519"/>
        <v>0</v>
      </c>
      <c r="N2390" s="7">
        <f t="shared" si="520"/>
        <v>0</v>
      </c>
      <c r="O2390" s="10">
        <f t="shared" si="521"/>
        <v>0</v>
      </c>
      <c r="P2390" s="4">
        <f t="shared" si="531"/>
        <v>83.944639333333285</v>
      </c>
      <c r="Q2390" s="19">
        <f t="shared" si="522"/>
        <v>83.944639333333285</v>
      </c>
      <c r="R2390" s="2">
        <f t="shared" si="523"/>
        <v>0</v>
      </c>
      <c r="S2390" s="2">
        <f t="shared" si="524"/>
        <v>0</v>
      </c>
      <c r="T2390" s="19">
        <f t="shared" si="525"/>
        <v>83.944639333333285</v>
      </c>
      <c r="U2390" s="19">
        <f t="shared" si="532"/>
        <v>0</v>
      </c>
      <c r="V2390">
        <f t="shared" si="527"/>
        <v>2019</v>
      </c>
    </row>
    <row r="2391" spans="1:22" x14ac:dyDescent="0.25">
      <c r="A2391" s="5">
        <v>2389</v>
      </c>
      <c r="B2391" s="1">
        <v>43749</v>
      </c>
      <c r="C2391" s="2">
        <v>147.5</v>
      </c>
      <c r="D2391" s="2">
        <f>D2390</f>
        <v>114.5</v>
      </c>
      <c r="E2391" s="9">
        <f t="shared" si="528"/>
        <v>-7.3206729681802756</v>
      </c>
      <c r="F2391" s="2">
        <f t="array" ref="F2391:G2391">LINEST(C2291:C2390,D2291:D2390)</f>
        <v>1.4275758436949455</v>
      </c>
      <c r="G2391" s="2">
        <v>-8.6367611348909747</v>
      </c>
      <c r="H2391" s="2">
        <f t="shared" si="529"/>
        <v>154.82067296818028</v>
      </c>
      <c r="I2391" s="4">
        <f t="shared" si="530"/>
        <v>0.20880206290660719</v>
      </c>
      <c r="J2391" t="str">
        <f>_xlfn.IFS(I2391&gt;Backtesting!$H$15,IF(OR(J2390=$J$3,J2390=$J$5),$J$5,$J$3),I2391&lt;-Backtesting!$H$15,IF(OR(J2390=$J$4,J2390=$J$5),$J$5,$J$4),TRUE,IF(OR(J2390=$J$7,J2390=$J$6),$J$7,$J$6))</f>
        <v>Do nothing</v>
      </c>
      <c r="K2391" t="str">
        <f>_xlfn.IFS($J2391=$J$5,K2390,$J2391=$J$3,"SCB",$J2391=$J$4,"KBANK",TRUE,"Null")</f>
        <v>Null</v>
      </c>
      <c r="L2391" t="str">
        <f>_xlfn.IFS($J2391=$J$5,L2390,$J2391=$J$3,"KBANK",$J2391=$J$4,"SCB",TRUE,"Null")</f>
        <v>Null</v>
      </c>
      <c r="M2391" s="7">
        <f t="shared" si="519"/>
        <v>0</v>
      </c>
      <c r="N2391" s="7">
        <f t="shared" si="520"/>
        <v>0</v>
      </c>
      <c r="O2391" s="10">
        <f t="shared" si="521"/>
        <v>0</v>
      </c>
      <c r="P2391" s="4">
        <f t="shared" si="531"/>
        <v>83.944639333333285</v>
      </c>
      <c r="Q2391" s="19">
        <f t="shared" si="522"/>
        <v>83.944639333333285</v>
      </c>
      <c r="R2391" s="2">
        <f t="shared" si="523"/>
        <v>0</v>
      </c>
      <c r="S2391" s="2">
        <f t="shared" si="524"/>
        <v>0</v>
      </c>
      <c r="T2391" s="19">
        <f t="shared" si="525"/>
        <v>83.944639333333285</v>
      </c>
      <c r="U2391" s="19">
        <f t="shared" si="532"/>
        <v>0</v>
      </c>
      <c r="V2391">
        <f t="shared" si="527"/>
        <v>2019</v>
      </c>
    </row>
    <row r="2392" spans="1:22" x14ac:dyDescent="0.25">
      <c r="A2392" s="5">
        <v>2390</v>
      </c>
      <c r="B2392" s="1">
        <v>43753</v>
      </c>
      <c r="C2392" s="2">
        <v>151</v>
      </c>
      <c r="D2392" s="2">
        <v>115.5</v>
      </c>
      <c r="E2392" s="9">
        <f t="shared" si="528"/>
        <v>-4.4056470050226153</v>
      </c>
      <c r="F2392" s="2">
        <f t="array" ref="F2392:G2392">LINEST(C2292:C2391,D2292:D2391)</f>
        <v>1.4730549394408667</v>
      </c>
      <c r="G2392" s="2">
        <v>-14.732198500397487</v>
      </c>
      <c r="H2392" s="2">
        <f t="shared" si="529"/>
        <v>155.40564700502262</v>
      </c>
      <c r="I2392" s="4">
        <f t="shared" si="530"/>
        <v>0.56124426635929747</v>
      </c>
      <c r="J2392" t="str">
        <f>_xlfn.IFS(I2392&gt;Backtesting!$H$15,IF(OR(J2391=$J$3,J2391=$J$5),$J$5,$J$3),I2392&lt;-Backtesting!$H$15,IF(OR(J2391=$J$4,J2391=$J$5),$J$5,$J$4),TRUE,IF(OR(J2391=$J$7,J2391=$J$6),$J$7,$J$6))</f>
        <v>Do nothing</v>
      </c>
      <c r="K2392" t="str">
        <f>_xlfn.IFS($J2392=$J$5,K2391,$J2392=$J$3,"SCB",$J2392=$J$4,"KBANK",TRUE,"Null")</f>
        <v>Null</v>
      </c>
      <c r="L2392" t="str">
        <f>_xlfn.IFS($J2392=$J$5,L2391,$J2392=$J$3,"KBANK",$J2392=$J$4,"SCB",TRUE,"Null")</f>
        <v>Null</v>
      </c>
      <c r="M2392" s="7">
        <f t="shared" si="519"/>
        <v>0</v>
      </c>
      <c r="N2392" s="7">
        <f t="shared" si="520"/>
        <v>0</v>
      </c>
      <c r="O2392" s="10">
        <f t="shared" si="521"/>
        <v>0</v>
      </c>
      <c r="P2392" s="4">
        <f t="shared" si="531"/>
        <v>83.944639333333285</v>
      </c>
      <c r="Q2392" s="19">
        <f t="shared" si="522"/>
        <v>83.944639333333285</v>
      </c>
      <c r="R2392" s="2">
        <f t="shared" si="523"/>
        <v>0</v>
      </c>
      <c r="S2392" s="2">
        <f t="shared" si="524"/>
        <v>0</v>
      </c>
      <c r="T2392" s="19">
        <f t="shared" si="525"/>
        <v>83.944639333333285</v>
      </c>
      <c r="U2392" s="19">
        <f t="shared" si="532"/>
        <v>0</v>
      </c>
      <c r="V2392">
        <f t="shared" si="527"/>
        <v>2019</v>
      </c>
    </row>
    <row r="2393" spans="1:22" x14ac:dyDescent="0.25">
      <c r="A2393" s="5">
        <v>2391</v>
      </c>
      <c r="B2393" s="1">
        <v>43754</v>
      </c>
      <c r="C2393" s="2">
        <v>153.5</v>
      </c>
      <c r="D2393" s="2">
        <v>117</v>
      </c>
      <c r="E2393" s="9">
        <f t="shared" si="528"/>
        <v>-3.5672359929486674</v>
      </c>
      <c r="F2393" s="2">
        <f t="array" ref="F2393:G2393">LINEST(C2293:C2392,D2293:D2392)</f>
        <v>1.500438990399463</v>
      </c>
      <c r="G2393" s="2">
        <v>-18.484125883788522</v>
      </c>
      <c r="H2393" s="2">
        <f t="shared" si="529"/>
        <v>157.06723599294867</v>
      </c>
      <c r="I2393" s="4">
        <f t="shared" si="530"/>
        <v>0.66952788314374678</v>
      </c>
      <c r="J2393" t="str">
        <f>_xlfn.IFS(I2393&gt;Backtesting!$H$15,IF(OR(J2392=$J$3,J2392=$J$5),$J$5,$J$3),I2393&lt;-Backtesting!$H$15,IF(OR(J2392=$J$4,J2392=$J$5),$J$5,$J$4),TRUE,IF(OR(J2392=$J$7,J2392=$J$6),$J$7,$J$6))</f>
        <v>Do nothing</v>
      </c>
      <c r="K2393" t="str">
        <f>_xlfn.IFS($J2393=$J$5,K2392,$J2393=$J$3,"SCB",$J2393=$J$4,"KBANK",TRUE,"Null")</f>
        <v>Null</v>
      </c>
      <c r="L2393" t="str">
        <f>_xlfn.IFS($J2393=$J$5,L2392,$J2393=$J$3,"KBANK",$J2393=$J$4,"SCB",TRUE,"Null")</f>
        <v>Null</v>
      </c>
      <c r="M2393" s="7">
        <f t="shared" si="519"/>
        <v>0</v>
      </c>
      <c r="N2393" s="7">
        <f t="shared" si="520"/>
        <v>0</v>
      </c>
      <c r="O2393" s="10">
        <f t="shared" si="521"/>
        <v>0</v>
      </c>
      <c r="P2393" s="4">
        <f t="shared" si="531"/>
        <v>83.944639333333285</v>
      </c>
      <c r="Q2393" s="19">
        <f t="shared" si="522"/>
        <v>83.944639333333285</v>
      </c>
      <c r="R2393" s="2">
        <f t="shared" si="523"/>
        <v>0</v>
      </c>
      <c r="S2393" s="2">
        <f t="shared" si="524"/>
        <v>0</v>
      </c>
      <c r="T2393" s="19">
        <f t="shared" si="525"/>
        <v>83.944639333333285</v>
      </c>
      <c r="U2393" s="19">
        <f t="shared" si="532"/>
        <v>0</v>
      </c>
      <c r="V2393">
        <f t="shared" si="527"/>
        <v>2019</v>
      </c>
    </row>
    <row r="2394" spans="1:22" x14ac:dyDescent="0.25">
      <c r="A2394" s="5">
        <v>2392</v>
      </c>
      <c r="B2394" s="1">
        <v>43755</v>
      </c>
      <c r="C2394" s="2">
        <v>156</v>
      </c>
      <c r="D2394" s="2">
        <v>116.5</v>
      </c>
      <c r="E2394" s="9">
        <f t="shared" si="528"/>
        <v>1.9735361452262623E-2</v>
      </c>
      <c r="F2394" s="2">
        <f t="array" ref="F2394:G2394">LINEST(C2294:C2393,D2294:D2393)</f>
        <v>1.5111913103879289</v>
      </c>
      <c r="G2394" s="2">
        <v>-20.073523021645968</v>
      </c>
      <c r="H2394" s="2">
        <f t="shared" si="529"/>
        <v>155.98026463854774</v>
      </c>
      <c r="I2394" s="4">
        <f t="shared" si="530"/>
        <v>1.107100368221446</v>
      </c>
      <c r="J2394" t="str">
        <f>_xlfn.IFS(I2394&gt;Backtesting!$H$15,IF(OR(J2393=$J$3,J2393=$J$5),$J$5,$J$3),I2394&lt;-Backtesting!$H$15,IF(OR(J2393=$J$4,J2393=$J$5),$J$5,$J$4),TRUE,IF(OR(J2393=$J$7,J2393=$J$6),$J$7,$J$6))</f>
        <v>Do nothing</v>
      </c>
      <c r="K2394" t="str">
        <f>_xlfn.IFS($J2394=$J$5,K2393,$J2394=$J$3,"SCB",$J2394=$J$4,"KBANK",TRUE,"Null")</f>
        <v>Null</v>
      </c>
      <c r="L2394" t="str">
        <f>_xlfn.IFS($J2394=$J$5,L2393,$J2394=$J$3,"KBANK",$J2394=$J$4,"SCB",TRUE,"Null")</f>
        <v>Null</v>
      </c>
      <c r="M2394" s="7">
        <f t="shared" si="519"/>
        <v>0</v>
      </c>
      <c r="N2394" s="7">
        <f t="shared" si="520"/>
        <v>0</v>
      </c>
      <c r="O2394" s="10">
        <f t="shared" si="521"/>
        <v>0</v>
      </c>
      <c r="P2394" s="4">
        <f t="shared" si="531"/>
        <v>83.944639333333285</v>
      </c>
      <c r="Q2394" s="19">
        <f t="shared" si="522"/>
        <v>83.944639333333285</v>
      </c>
      <c r="R2394" s="2">
        <f t="shared" si="523"/>
        <v>0</v>
      </c>
      <c r="S2394" s="2">
        <f t="shared" si="524"/>
        <v>0</v>
      </c>
      <c r="T2394" s="19">
        <f t="shared" si="525"/>
        <v>83.944639333333285</v>
      </c>
      <c r="U2394" s="19">
        <f t="shared" si="532"/>
        <v>0</v>
      </c>
      <c r="V2394">
        <f t="shared" si="527"/>
        <v>2019</v>
      </c>
    </row>
    <row r="2395" spans="1:22" x14ac:dyDescent="0.25">
      <c r="A2395" s="5">
        <v>2393</v>
      </c>
      <c r="B2395" s="1">
        <v>43756</v>
      </c>
      <c r="C2395" s="2">
        <v>153</v>
      </c>
      <c r="D2395" s="2">
        <v>116.5</v>
      </c>
      <c r="E2395" s="9">
        <f t="shared" si="528"/>
        <v>-2.7839666094120332</v>
      </c>
      <c r="F2395" s="2">
        <f t="array" ref="F2395:G2395">LINEST(C2295:C2394,D2295:D2394)</f>
        <v>1.5139971591284895</v>
      </c>
      <c r="G2395" s="2">
        <v>-20.59670242905699</v>
      </c>
      <c r="H2395" s="2">
        <f t="shared" si="529"/>
        <v>155.78396660941203</v>
      </c>
      <c r="I2395" s="4">
        <f t="shared" si="530"/>
        <v>0.77048746688630476</v>
      </c>
      <c r="J2395" t="str">
        <f>_xlfn.IFS(I2395&gt;Backtesting!$H$15,IF(OR(J2394=$J$3,J2394=$J$5),$J$5,$J$3),I2395&lt;-Backtesting!$H$15,IF(OR(J2394=$J$4,J2394=$J$5),$J$5,$J$4),TRUE,IF(OR(J2394=$J$7,J2394=$J$6),$J$7,$J$6))</f>
        <v>Do nothing</v>
      </c>
      <c r="K2395" t="str">
        <f>_xlfn.IFS($J2395=$J$5,K2394,$J2395=$J$3,"SCB",$J2395=$J$4,"KBANK",TRUE,"Null")</f>
        <v>Null</v>
      </c>
      <c r="L2395" t="str">
        <f>_xlfn.IFS($J2395=$J$5,L2394,$J2395=$J$3,"KBANK",$J2395=$J$4,"SCB",TRUE,"Null")</f>
        <v>Null</v>
      </c>
      <c r="M2395" s="7">
        <f t="shared" si="519"/>
        <v>0</v>
      </c>
      <c r="N2395" s="7">
        <f t="shared" si="520"/>
        <v>0</v>
      </c>
      <c r="O2395" s="10">
        <f t="shared" si="521"/>
        <v>0</v>
      </c>
      <c r="P2395" s="4">
        <f t="shared" si="531"/>
        <v>83.944639333333285</v>
      </c>
      <c r="Q2395" s="19">
        <f t="shared" si="522"/>
        <v>83.944639333333285</v>
      </c>
      <c r="R2395" s="2">
        <f t="shared" si="523"/>
        <v>0</v>
      </c>
      <c r="S2395" s="2">
        <f t="shared" si="524"/>
        <v>0</v>
      </c>
      <c r="T2395" s="19">
        <f t="shared" si="525"/>
        <v>83.944639333333285</v>
      </c>
      <c r="U2395" s="19">
        <f t="shared" si="532"/>
        <v>0</v>
      </c>
      <c r="V2395">
        <f t="shared" si="527"/>
        <v>2019</v>
      </c>
    </row>
  </sheetData>
  <autoFilter ref="A2:J2395" xr:uid="{60BB51AD-4AF4-427B-943B-1CC6FD9D2A5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3A80B-899E-4819-8084-1ECB7D321C24}">
  <dimension ref="A1:I15"/>
  <sheetViews>
    <sheetView tabSelected="1" workbookViewId="0"/>
  </sheetViews>
  <sheetFormatPr defaultRowHeight="15" x14ac:dyDescent="0.25"/>
  <cols>
    <col min="1" max="1" width="14.7109375" style="5" bestFit="1" customWidth="1"/>
    <col min="2" max="2" width="14.5703125" bestFit="1" customWidth="1"/>
    <col min="3" max="3" width="17.7109375" bestFit="1" customWidth="1"/>
    <col min="4" max="4" width="17.7109375" customWidth="1"/>
    <col min="7" max="7" width="13.85546875" bestFit="1" customWidth="1"/>
    <col min="8" max="8" width="15.5703125" bestFit="1" customWidth="1"/>
  </cols>
  <sheetData>
    <row r="1" spans="1:9" s="21" customFormat="1" x14ac:dyDescent="0.25">
      <c r="A1" s="30" t="s">
        <v>0</v>
      </c>
      <c r="B1" s="30" t="s">
        <v>37</v>
      </c>
      <c r="C1" s="30" t="s">
        <v>38</v>
      </c>
      <c r="D1" s="30" t="s">
        <v>43</v>
      </c>
      <c r="E1" s="30" t="s">
        <v>1</v>
      </c>
      <c r="F1" s="30" t="s">
        <v>4</v>
      </c>
      <c r="G1" s="30" t="s">
        <v>44</v>
      </c>
      <c r="H1" s="30" t="s">
        <v>46</v>
      </c>
    </row>
    <row r="2" spans="1:9" x14ac:dyDescent="0.25">
      <c r="A2" s="23">
        <v>40479</v>
      </c>
      <c r="B2" s="24">
        <f>MAX('Pair Trading'!C3:D201)/3</f>
        <v>33.772308333333335</v>
      </c>
      <c r="C2" s="25"/>
      <c r="D2" s="25"/>
      <c r="E2" s="25"/>
      <c r="F2" s="25"/>
      <c r="G2" s="25"/>
      <c r="H2" s="25"/>
      <c r="I2" t="s">
        <v>45</v>
      </c>
    </row>
    <row r="3" spans="1:9" x14ac:dyDescent="0.25">
      <c r="A3" s="23">
        <f>EOMONTH(A2,2)</f>
        <v>40543</v>
      </c>
      <c r="B3" s="24">
        <f>INDEX('Pair Trading'!T:T,MATCH(Backtesting!A3,'Pair Trading'!B:B,1))</f>
        <v>35.977959333333345</v>
      </c>
      <c r="C3" s="26">
        <f>LN(B3/B2)/YEARFRAC(A2,A3,0)</f>
        <v>0.3615161348727976</v>
      </c>
      <c r="D3" s="31">
        <f t="array" ref="D3">_xlfn.STDEV.S(IF('Pair Trading'!$V$203:$V$2395=YEAR(A3),'Pair Trading'!$U$203:$U$2395))*SQRT(252)</f>
        <v>0.14674313709564571</v>
      </c>
      <c r="E3" s="25">
        <f>COUNTIFS('Pair Trading'!V:V,YEAR(A3),'Pair Trading'!J:J,'Pair Trading'!$J$3)+COUNTIFS('Pair Trading'!V:V,YEAR(A3),'Pair Trading'!J:J,'Pair Trading'!$J$4)</f>
        <v>2</v>
      </c>
      <c r="F3" s="25">
        <f>COUNTIFS('Pair Trading'!V:V,YEAR(A3),'Pair Trading'!J:J,'Pair Trading'!$J$6)</f>
        <v>2</v>
      </c>
      <c r="G3" s="25">
        <f>COUNTIFS('Pair Trading'!V:V,YEAR(A3),'Pair Trading'!J:J,'Pair Trading'!$J$5)+E3</f>
        <v>3</v>
      </c>
      <c r="H3" s="24">
        <f>G3/AVERAGE(E3:F3)</f>
        <v>1.5</v>
      </c>
    </row>
    <row r="4" spans="1:9" x14ac:dyDescent="0.25">
      <c r="A4" s="23">
        <f>EOMONTH(A3,12)</f>
        <v>40908</v>
      </c>
      <c r="B4" s="24">
        <f>INDEX('Pair Trading'!T:T,MATCH(Backtesting!A4,'Pair Trading'!B:B,1))</f>
        <v>37.242820333333327</v>
      </c>
      <c r="C4" s="26">
        <f t="shared" ref="C4:C12" si="0">LN(B4/B3)/YEARFRAC(A3,A4,0)</f>
        <v>3.4552673299519832E-2</v>
      </c>
      <c r="D4" s="31">
        <f t="array" ref="D4">_xlfn.STDEV.S(IF('Pair Trading'!$V$203:$V$2395=YEAR(A4),'Pair Trading'!$U$203:$U$2395))*SQRT(252)</f>
        <v>0.27009032640380265</v>
      </c>
      <c r="E4" s="25">
        <f>COUNTIFS('Pair Trading'!V:V,YEAR(A4),'Pair Trading'!J:J,'Pair Trading'!$J$3)+COUNTIFS('Pair Trading'!V:V,YEAR(A4),'Pair Trading'!J:J,'Pair Trading'!$J$4)</f>
        <v>4</v>
      </c>
      <c r="F4" s="25">
        <f>COUNTIFS('Pair Trading'!V:V,YEAR(A4),'Pair Trading'!J:J,'Pair Trading'!$J$6)</f>
        <v>4</v>
      </c>
      <c r="G4" s="25">
        <f>COUNTIFS('Pair Trading'!V:V,YEAR(A4),'Pair Trading'!J:J,'Pair Trading'!$J$5)+E4</f>
        <v>16</v>
      </c>
      <c r="H4" s="24">
        <f t="shared" ref="H4:H12" si="1">G4/AVERAGE(E4:F4)</f>
        <v>4</v>
      </c>
    </row>
    <row r="5" spans="1:9" x14ac:dyDescent="0.25">
      <c r="A5" s="23">
        <f t="shared" ref="A5:A11" si="2">EOMONTH(A4,12)</f>
        <v>41274</v>
      </c>
      <c r="B5" s="24">
        <f>INDEX('Pair Trading'!T:T,MATCH(Backtesting!A5,'Pair Trading'!B:B,1))</f>
        <v>42.574407333333298</v>
      </c>
      <c r="C5" s="26">
        <f t="shared" si="0"/>
        <v>0.13379412240047084</v>
      </c>
      <c r="D5" s="31">
        <f t="array" ref="D5">_xlfn.STDEV.S(IF('Pair Trading'!$V$203:$V$2395=YEAR(A5),'Pair Trading'!$U$203:$U$2395))*SQRT(252)</f>
        <v>0.25200337441495663</v>
      </c>
      <c r="E5" s="25">
        <f>COUNTIFS('Pair Trading'!V:V,YEAR(A5),'Pair Trading'!J:J,'Pair Trading'!$J$3)+COUNTIFS('Pair Trading'!V:V,YEAR(A5),'Pair Trading'!J:J,'Pair Trading'!$J$4)</f>
        <v>10</v>
      </c>
      <c r="F5" s="25">
        <f>COUNTIFS('Pair Trading'!V:V,YEAR(A5),'Pair Trading'!J:J,'Pair Trading'!$J$6)</f>
        <v>10</v>
      </c>
      <c r="G5" s="25">
        <f>COUNTIFS('Pair Trading'!V:V,YEAR(A5),'Pair Trading'!J:J,'Pair Trading'!$J$5)+E5</f>
        <v>31</v>
      </c>
      <c r="H5" s="24">
        <f t="shared" si="1"/>
        <v>3.1</v>
      </c>
    </row>
    <row r="6" spans="1:9" x14ac:dyDescent="0.25">
      <c r="A6" s="23">
        <f t="shared" si="2"/>
        <v>41639</v>
      </c>
      <c r="B6" s="24">
        <f>INDEX('Pair Trading'!T:T,MATCH(Backtesting!A6,'Pair Trading'!B:B,1))</f>
        <v>50.208218333333235</v>
      </c>
      <c r="C6" s="26">
        <f t="shared" si="0"/>
        <v>0.1649254191982874</v>
      </c>
      <c r="D6" s="31">
        <f t="array" ref="D6">_xlfn.STDEV.S(IF('Pair Trading'!$V$203:$V$2395=YEAR(A6),'Pair Trading'!$U$203:$U$2395))*SQRT(252)</f>
        <v>0.34784948511235653</v>
      </c>
      <c r="E6" s="25">
        <f>COUNTIFS('Pair Trading'!V:V,YEAR(A6),'Pair Trading'!J:J,'Pair Trading'!$J$3)+COUNTIFS('Pair Trading'!V:V,YEAR(A6),'Pair Trading'!J:J,'Pair Trading'!$J$4)</f>
        <v>9</v>
      </c>
      <c r="F6" s="25">
        <f>COUNTIFS('Pair Trading'!V:V,YEAR(A6),'Pair Trading'!J:J,'Pair Trading'!$J$6)</f>
        <v>9</v>
      </c>
      <c r="G6" s="25">
        <f>COUNTIFS('Pair Trading'!V:V,YEAR(A6),'Pair Trading'!J:J,'Pair Trading'!$J$5)+E6</f>
        <v>34</v>
      </c>
      <c r="H6" s="24">
        <f t="shared" si="1"/>
        <v>3.7777777777777777</v>
      </c>
    </row>
    <row r="7" spans="1:9" x14ac:dyDescent="0.25">
      <c r="A7" s="23">
        <f t="shared" si="2"/>
        <v>42004</v>
      </c>
      <c r="B7" s="24">
        <f>INDEX('Pair Trading'!T:T,MATCH(Backtesting!A7,'Pair Trading'!B:B,1))</f>
        <v>68.670313333333269</v>
      </c>
      <c r="C7" s="26">
        <f t="shared" si="0"/>
        <v>0.31313826038971787</v>
      </c>
      <c r="D7" s="31">
        <f t="array" ref="D7">_xlfn.STDEV.S(IF('Pair Trading'!$V$203:$V$2395=YEAR(A7),'Pair Trading'!$U$203:$U$2395))*SQRT(252)</f>
        <v>0.22588537743810094</v>
      </c>
      <c r="E7" s="25">
        <f>COUNTIFS('Pair Trading'!V:V,YEAR(A7),'Pair Trading'!J:J,'Pair Trading'!$J$3)+COUNTIFS('Pair Trading'!V:V,YEAR(A7),'Pair Trading'!J:J,'Pair Trading'!$J$4)</f>
        <v>11</v>
      </c>
      <c r="F7" s="25">
        <f>COUNTIFS('Pair Trading'!V:V,YEAR(A7),'Pair Trading'!J:J,'Pair Trading'!$J$6)</f>
        <v>11</v>
      </c>
      <c r="G7" s="25">
        <f>COUNTIFS('Pair Trading'!V:V,YEAR(A7),'Pair Trading'!J:J,'Pair Trading'!$J$5)+E7</f>
        <v>25</v>
      </c>
      <c r="H7" s="24">
        <f t="shared" si="1"/>
        <v>2.2727272727272729</v>
      </c>
    </row>
    <row r="8" spans="1:9" x14ac:dyDescent="0.25">
      <c r="A8" s="23">
        <f t="shared" si="2"/>
        <v>42369</v>
      </c>
      <c r="B8" s="24">
        <f>INDEX('Pair Trading'!T:T,MATCH(Backtesting!A8,'Pair Trading'!B:B,1))</f>
        <v>83.597908333333265</v>
      </c>
      <c r="C8" s="26">
        <f t="shared" si="0"/>
        <v>0.19670151433397612</v>
      </c>
      <c r="D8" s="31">
        <f t="array" ref="D8">_xlfn.STDEV.S(IF('Pair Trading'!$V$203:$V$2395=YEAR(A8),'Pair Trading'!$U$203:$U$2395))*SQRT(252)</f>
        <v>0.131486951574183</v>
      </c>
      <c r="E8" s="25">
        <f>COUNTIFS('Pair Trading'!V:V,YEAR(A8),'Pair Trading'!J:J,'Pair Trading'!$J$3)+COUNTIFS('Pair Trading'!V:V,YEAR(A8),'Pair Trading'!J:J,'Pair Trading'!$J$4)</f>
        <v>7</v>
      </c>
      <c r="F8" s="25">
        <f>COUNTIFS('Pair Trading'!V:V,YEAR(A8),'Pair Trading'!J:J,'Pair Trading'!$J$6)</f>
        <v>7</v>
      </c>
      <c r="G8" s="25">
        <f>COUNTIFS('Pair Trading'!V:V,YEAR(A8),'Pair Trading'!J:J,'Pair Trading'!$J$5)+E8</f>
        <v>16</v>
      </c>
      <c r="H8" s="24">
        <f t="shared" si="1"/>
        <v>2.2857142857142856</v>
      </c>
    </row>
    <row r="9" spans="1:9" x14ac:dyDescent="0.25">
      <c r="A9" s="23">
        <f t="shared" si="2"/>
        <v>42735</v>
      </c>
      <c r="B9" s="24">
        <f>INDEX('Pair Trading'!T:T,MATCH(Backtesting!A9,'Pair Trading'!B:B,1))</f>
        <v>94.841240333333232</v>
      </c>
      <c r="C9" s="26">
        <f t="shared" si="0"/>
        <v>0.12618583943697506</v>
      </c>
      <c r="D9" s="31">
        <f t="array" ref="D9">_xlfn.STDEV.S(IF('Pair Trading'!$V$203:$V$2395=YEAR(A9),'Pair Trading'!$U$203:$U$2395))*SQRT(252)</f>
        <v>9.4157500354827353E-2</v>
      </c>
      <c r="E9" s="25">
        <f>COUNTIFS('Pair Trading'!V:V,YEAR(A9),'Pair Trading'!J:J,'Pair Trading'!$J$3)+COUNTIFS('Pair Trading'!V:V,YEAR(A9),'Pair Trading'!J:J,'Pair Trading'!$J$4)</f>
        <v>7</v>
      </c>
      <c r="F9" s="25">
        <f>COUNTIFS('Pair Trading'!V:V,YEAR(A9),'Pair Trading'!J:J,'Pair Trading'!$J$6)</f>
        <v>7</v>
      </c>
      <c r="G9" s="25">
        <f>COUNTIFS('Pair Trading'!V:V,YEAR(A9),'Pair Trading'!J:J,'Pair Trading'!$J$5)+E9</f>
        <v>13</v>
      </c>
      <c r="H9" s="24">
        <f t="shared" si="1"/>
        <v>1.8571428571428572</v>
      </c>
    </row>
    <row r="10" spans="1:9" x14ac:dyDescent="0.25">
      <c r="A10" s="23">
        <f t="shared" si="2"/>
        <v>43100</v>
      </c>
      <c r="B10" s="24">
        <f>INDEX('Pair Trading'!T:T,MATCH(Backtesting!A10,'Pair Trading'!B:B,1))</f>
        <v>108.94693833333324</v>
      </c>
      <c r="C10" s="26">
        <f t="shared" si="0"/>
        <v>0.13865662014170285</v>
      </c>
      <c r="D10" s="31">
        <f t="array" ref="D10">_xlfn.STDEV.S(IF('Pair Trading'!$V$203:$V$2395=YEAR(A10),'Pair Trading'!$U$203:$U$2395))*SQRT(252)</f>
        <v>0.13083650106212363</v>
      </c>
      <c r="E10" s="25">
        <f>COUNTIFS('Pair Trading'!V:V,YEAR(A10),'Pair Trading'!J:J,'Pair Trading'!$J$3)+COUNTIFS('Pair Trading'!V:V,YEAR(A10),'Pair Trading'!J:J,'Pair Trading'!$J$4)</f>
        <v>7</v>
      </c>
      <c r="F10" s="25">
        <f>COUNTIFS('Pair Trading'!V:V,YEAR(A10),'Pair Trading'!J:J,'Pair Trading'!$J$6)</f>
        <v>7</v>
      </c>
      <c r="G10" s="25">
        <f>COUNTIFS('Pair Trading'!V:V,YEAR(A10),'Pair Trading'!J:J,'Pair Trading'!$J$5)+E10</f>
        <v>23</v>
      </c>
      <c r="H10" s="24">
        <f t="shared" si="1"/>
        <v>3.2857142857142856</v>
      </c>
    </row>
    <row r="11" spans="1:9" x14ac:dyDescent="0.25">
      <c r="A11" s="23">
        <f t="shared" si="2"/>
        <v>43465</v>
      </c>
      <c r="B11" s="24">
        <f>INDEX('Pair Trading'!T:T,MATCH(Backtesting!A11,'Pair Trading'!B:B,1))</f>
        <v>102.43286133333325</v>
      </c>
      <c r="C11" s="26">
        <f t="shared" si="0"/>
        <v>-6.1653386837453542E-2</v>
      </c>
      <c r="D11" s="31">
        <f t="array" ref="D11">_xlfn.STDEV.S(IF('Pair Trading'!$V$203:$V$2395=YEAR(A11),'Pair Trading'!$U$203:$U$2395))*SQRT(252)</f>
        <v>0.17586457461833571</v>
      </c>
      <c r="E11" s="25">
        <f>COUNTIFS('Pair Trading'!V:V,YEAR(A11),'Pair Trading'!J:J,'Pair Trading'!$J$3)+COUNTIFS('Pair Trading'!V:V,YEAR(A11),'Pair Trading'!J:J,'Pair Trading'!$J$4)</f>
        <v>9</v>
      </c>
      <c r="F11" s="25">
        <f>COUNTIFS('Pair Trading'!V:V,YEAR(A11),'Pair Trading'!J:J,'Pair Trading'!$J$6)</f>
        <v>9</v>
      </c>
      <c r="G11" s="25">
        <f>COUNTIFS('Pair Trading'!V:V,YEAR(A11),'Pair Trading'!J:J,'Pair Trading'!$J$5)+E11</f>
        <v>36</v>
      </c>
      <c r="H11" s="24">
        <f t="shared" si="1"/>
        <v>4</v>
      </c>
    </row>
    <row r="12" spans="1:9" x14ac:dyDescent="0.25">
      <c r="A12" s="23">
        <f>'Pair Trading'!B2395</f>
        <v>43756</v>
      </c>
      <c r="B12" s="24">
        <f>INDEX('Pair Trading'!T:T,MATCH(Backtesting!A12,'Pair Trading'!B:B,1))</f>
        <v>83.944639333333285</v>
      </c>
      <c r="C12" s="26">
        <f t="shared" si="0"/>
        <v>-0.24881255820936882</v>
      </c>
      <c r="D12" s="31">
        <f t="array" ref="D12">_xlfn.STDEV.S(IF('Pair Trading'!$V$203:$V$2395=YEAR(A12),'Pair Trading'!$U$203:$U$2395))*SQRT(252)</f>
        <v>0.16738135595418346</v>
      </c>
      <c r="E12" s="25">
        <f>COUNTIFS('Pair Trading'!V:V,YEAR(A12),'Pair Trading'!J:J,'Pair Trading'!$J$3)+COUNTIFS('Pair Trading'!V:V,YEAR(A12),'Pair Trading'!J:J,'Pair Trading'!$J$4)</f>
        <v>6</v>
      </c>
      <c r="F12" s="25">
        <f>COUNTIFS('Pair Trading'!V:V,YEAR(A12),'Pair Trading'!J:J,'Pair Trading'!$J$6)</f>
        <v>6</v>
      </c>
      <c r="G12" s="25">
        <f>COUNTIFS('Pair Trading'!V:V,YEAR(A12),'Pair Trading'!J:J,'Pair Trading'!$J$5)+E12</f>
        <v>40</v>
      </c>
      <c r="H12" s="24">
        <f t="shared" si="1"/>
        <v>6.666666666666667</v>
      </c>
    </row>
    <row r="13" spans="1:9" x14ac:dyDescent="0.25">
      <c r="A13" s="22" t="s">
        <v>42</v>
      </c>
      <c r="B13" s="28"/>
      <c r="C13" s="29">
        <f>LN(B12/B2)/YEARFRAC(A2,A12,0)</f>
        <v>0.10148169727041448</v>
      </c>
      <c r="D13" s="32">
        <f>_xlfn.STDEV.S('Pair Trading'!U203:U2395)*SQRT(252)</f>
        <v>0.21331887984981482</v>
      </c>
      <c r="E13" s="28">
        <f>SUM(E3:E12)</f>
        <v>72</v>
      </c>
      <c r="F13" s="28">
        <f>SUM(F3:F12)</f>
        <v>72</v>
      </c>
      <c r="G13" s="28">
        <f>SUM(G3:G12)</f>
        <v>237</v>
      </c>
      <c r="H13" s="33">
        <f>G13/AVERAGE(E13:F13)</f>
        <v>3.2916666666666665</v>
      </c>
    </row>
    <row r="15" spans="1:9" x14ac:dyDescent="0.25">
      <c r="G15" t="s">
        <v>15</v>
      </c>
      <c r="H15" s="27">
        <v>2</v>
      </c>
      <c r="I15" t="s">
        <v>47</v>
      </c>
    </row>
  </sheetData>
  <conditionalFormatting sqref="B2:B12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</vt:vector>
  </HeadingPairs>
  <TitlesOfParts>
    <vt:vector size="7" baseType="lpstr">
      <vt:lpstr>KBANK</vt:lpstr>
      <vt:lpstr>SCB</vt:lpstr>
      <vt:lpstr>Pair Trading</vt:lpstr>
      <vt:lpstr>Backtesting</vt:lpstr>
      <vt:lpstr>Chart</vt:lpstr>
      <vt:lpstr>Chart2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 Torsricharoen</dc:creator>
  <cp:lastModifiedBy>Trai Torsricharoen</cp:lastModifiedBy>
  <dcterms:created xsi:type="dcterms:W3CDTF">2019-10-20T13:43:20Z</dcterms:created>
  <dcterms:modified xsi:type="dcterms:W3CDTF">2019-10-20T15:13:43Z</dcterms:modified>
</cp:coreProperties>
</file>